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89a\Desktop\Fw 【依頼・25〆】公営企業に係る経営比較分析表（平成30年度決算）の分析等について\財政課提出\"/>
    </mc:Choice>
  </mc:AlternateContent>
  <workbookProtection workbookAlgorithmName="SHA-512" workbookHashValue="ANZMIrPYrEN9p5VBpqQXnGHQOZmxmruoJNO2qeTZ0W5KNj729ObMvmgzBizzD2rU8G7C9lpN7giX87SWgPruJA==" workbookSaltValue="fbsJ5w3UP7/LC17HTWyx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<sst xmlns="http://schemas.openxmlformats.org/spreadsheetml/2006/main" count="228" uniqueCount="114">
  <si>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</si>
  <si>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</si>
  <si>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</si>
  <si>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</si>
  <si>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</si>
  <si>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</si>
  <si>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</si>
  <si>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</si>
  <si>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</si>
  <si>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</si>
  <si>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</si>
  <si>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</si>
  <si>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</si>
  <si>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</si>
  <si>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</si>
  <si>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</si>
  <si>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</si>
  <si>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</si>
  <si>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</si>
  <si>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</si>
  <si>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</si>
  <si>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</si>
  <si>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</si>
  <si>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</si>
  <si>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</si>
  <si>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</si>
  <si>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</si>
  <si>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</si>
  <si>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</si>
  <si>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</si>
  <si>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</si>
  <si>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</si>
  <si>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</si>
  <si>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</si>
  <si>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</si>
  <si>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</si>
  <si>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</si>
  <si>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</si>
  <si>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</si>
  <si>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</si>
  <si>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</si>
  <si>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</si>
  <si>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</si>
  <si>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</si>
  <si>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</si>
  <si>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</si>
  <si>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</si>
  <si>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</si>
  <si>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</si>
  <si>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</si>
  <si>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</si>
  <si>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</si>
  <si>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</si>
  <si>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</si>
  <si>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</si>
  <si>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</si>
  <si>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</si>
  <si>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</si>
  <si>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</si>
  <si>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</si>
  <si>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</si>
  <si>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</si>
  <si>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</si>
  <si>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</si>
  <si>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</si>
  <si>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</si>
  <si>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</si>
  <si>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</si>
  <si>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</si>
  <si>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</si>
  <si>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</si>
  <si>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</si>
  <si>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</si>
  <si>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</si>
  <si>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</si>
  <si>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</si>
  <si>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</si>
  <si>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</si>
  <si>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</si>
  <si>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</si>
  <si>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</si>
  <si>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</si>
  <si>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</si>
  <si>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</si>
  <si>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</si>
  <si>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</si>
  <si>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</si>
  <si>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</si>
  <si>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</si>
  <si>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</si>
  <si>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</si>
  <si>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</si>
  <si>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</si>
  <si>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</si>
  <si>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</si>
  <si>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</si>
  <si>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</si>
  <si>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</si>
  <si>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</si>
  <si>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</si>
  <si>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</si>
  <si>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</si>
  <si>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</si>
  <si>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</si>
  <si>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</si>
  <si>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</si>
  <si>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</si>
  <si>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</si>
  <si>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</si>
  <si>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</si>
  <si>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</si>
  <si>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経営の健全性、効率性について、平均値と比べて不良の数値があり、適正な使用料収入の確保及び汚水処理費の削減、経営改善に向けた取り組みが必要な状況である。
　老朽化については、状況把握が必要となってきている。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78" eb="81">
      <t>ロウキュウカ</t>
    </rPh>
    <phoneticPr fontId="4"/>
  </si>
  <si>
    <t xml:space="preserve">　収益的収支比率はH26から増加しており今後も微増するものと予想されるが、100%に至っていないので経営改善に向けた取り組みが必要な状況である。　
 企業債残高対事業規模比率は、H27までと比べて低いが、一般会計繰入基準を総務省基準に基づいて算定したためである。
　経費回収率は平均値の57.77%に比べて16.59%と低く、汚水処理原価は平均値の274.35円に比べて1,036.25円と高くなっている。在住家庭の接続は完了しており、接続率の増加は今後見込めない状況であるが、適正な使用料収入の確保及び汚水処理費の削減が必要である。
　施設利用率は平均値の50.68%に比べて44.90%と低い。
　水洗化率は100%である。
</t>
    <rPh sb="1" eb="4">
      <t>シュウエキテキ</t>
    </rPh>
    <rPh sb="4" eb="6">
      <t>シュウシ</t>
    </rPh>
    <rPh sb="6" eb="8">
      <t>ヒリツ</t>
    </rPh>
    <rPh sb="14" eb="16">
      <t>ゾウカ</t>
    </rPh>
    <rPh sb="20" eb="22">
      <t>コンゴ</t>
    </rPh>
    <rPh sb="23" eb="25">
      <t>ビゾウ</t>
    </rPh>
    <rPh sb="30" eb="32">
      <t>ヨソウ</t>
    </rPh>
    <rPh sb="42" eb="43">
      <t>イタ</t>
    </rPh>
    <rPh sb="50" eb="52">
      <t>ケイエイ</t>
    </rPh>
    <rPh sb="52" eb="54">
      <t>カイゼン</t>
    </rPh>
    <rPh sb="55" eb="56">
      <t>ム</t>
    </rPh>
    <rPh sb="58" eb="59">
      <t>ト</t>
    </rPh>
    <rPh sb="60" eb="61">
      <t>ク</t>
    </rPh>
    <rPh sb="63" eb="65">
      <t>ヒツヨウ</t>
    </rPh>
    <rPh sb="66" eb="68">
      <t>ジョウキョウ</t>
    </rPh>
    <rPh sb="133" eb="135">
      <t>ケイヒ</t>
    </rPh>
    <rPh sb="135" eb="137">
      <t>カイシュウ</t>
    </rPh>
    <rPh sb="137" eb="138">
      <t>リツ</t>
    </rPh>
    <rPh sb="139" eb="142">
      <t>ヘイキンチ</t>
    </rPh>
    <rPh sb="150" eb="151">
      <t>クラ</t>
    </rPh>
    <rPh sb="160" eb="161">
      <t>ヒク</t>
    </rPh>
    <rPh sb="180" eb="181">
      <t>エン</t>
    </rPh>
    <rPh sb="193" eb="194">
      <t>エン</t>
    </rPh>
    <rPh sb="203" eb="205">
      <t>ザイジュウ</t>
    </rPh>
    <rPh sb="205" eb="207">
      <t>カテイ</t>
    </rPh>
    <rPh sb="208" eb="210">
      <t>セツゾク</t>
    </rPh>
    <rPh sb="211" eb="213">
      <t>カンリョウ</t>
    </rPh>
    <rPh sb="218" eb="220">
      <t>セツゾク</t>
    </rPh>
    <rPh sb="220" eb="221">
      <t>リツ</t>
    </rPh>
    <rPh sb="222" eb="224">
      <t>ゾウカ</t>
    </rPh>
    <rPh sb="225" eb="227">
      <t>コンゴ</t>
    </rPh>
    <rPh sb="227" eb="229">
      <t>ミコ</t>
    </rPh>
    <rPh sb="232" eb="234">
      <t>ジョウキョウ</t>
    </rPh>
    <rPh sb="239" eb="241">
      <t>テキセイ</t>
    </rPh>
    <rPh sb="242" eb="245">
      <t>シヨウリョウ</t>
    </rPh>
    <rPh sb="245" eb="247">
      <t>シュウニュウ</t>
    </rPh>
    <rPh sb="248" eb="250">
      <t>カクホ</t>
    </rPh>
    <rPh sb="250" eb="251">
      <t>オヨ</t>
    </rPh>
    <rPh sb="252" eb="254">
      <t>オスイ</t>
    </rPh>
    <rPh sb="254" eb="256">
      <t>ショリ</t>
    </rPh>
    <rPh sb="256" eb="257">
      <t>ヒ</t>
    </rPh>
    <rPh sb="258" eb="260">
      <t>サクゲン</t>
    </rPh>
    <rPh sb="261" eb="263">
      <t>ヒツヨウ</t>
    </rPh>
    <rPh sb="269" eb="271">
      <t>シセツ</t>
    </rPh>
    <rPh sb="271" eb="274">
      <t>リヨウリツ</t>
    </rPh>
    <rPh sb="275" eb="278">
      <t>ヘイキンチ</t>
    </rPh>
    <rPh sb="286" eb="287">
      <t>クラ</t>
    </rPh>
    <rPh sb="296" eb="297">
      <t>ヒク</t>
    </rPh>
    <rPh sb="301" eb="304">
      <t>スイセンカ</t>
    </rPh>
    <rPh sb="304" eb="305">
      <t>リツ</t>
    </rPh>
    <phoneticPr fontId="4"/>
  </si>
  <si>
    <t>　管渠改善率は、H26年度からH30年度までほぼ0%である。
　平成30年度末で20年以上経過しており、老朽化の状況把握が必要となってきている。</t>
    <rPh sb="1" eb="3">
      <t>カンキョ</t>
    </rPh>
    <rPh sb="3" eb="5">
      <t>カイゼン</t>
    </rPh>
    <rPh sb="5" eb="6">
      <t>リツ</t>
    </rPh>
    <rPh sb="11" eb="13">
      <t>ネンド</t>
    </rPh>
    <rPh sb="18" eb="20">
      <t>ネンド</t>
    </rPh>
    <rPh sb="32" eb="34">
      <t>ヘイセイ</t>
    </rPh>
    <rPh sb="36" eb="38">
      <t>ネンド</t>
    </rPh>
    <rPh sb="38" eb="39">
      <t>マツ</t>
    </rPh>
    <rPh sb="42" eb="43">
      <t>ネン</t>
    </rPh>
    <rPh sb="43" eb="45">
      <t>イジョウ</t>
    </rPh>
    <rPh sb="45" eb="47">
      <t>ケイカ</t>
    </rPh>
    <rPh sb="52" eb="55">
      <t>ロウキュウカ</t>
    </rPh>
    <rPh sb="56" eb="58">
      <t>ジョウキョウ</t>
    </rPh>
    <rPh sb="58" eb="60">
      <t>ハアク</t>
    </rPh>
    <rPh sb="61" eb="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</si>
</sst>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2A-45FE-82DA-816340BF68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A2A-45FE-82DA-816340BF68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51.02</c:v>
                </c:pt>
                <c:pt idx="1">
                  <c:v>51.02</c:v>
                </c:pt>
                <c:pt idx="2">
                  <c:v>48.98</c:v>
                </c:pt>
                <c:pt idx="3">
                  <c:v>48.98</c:v>
                </c:pt>
                <c:pt idx="4">
                  <c:v>44.9</c:v>
                </c:pt>
              </c:numCache>
            </c:numRef>
          </c:val>
          <c:extLst>
            <c:ext xmlns:c16="http://schemas.microsoft.com/office/drawing/2014/chart" uri="{C3380CC4-5D6E-409C-BE32-E72D297353CC}">
              <c16:uniqueId val="{00000000-A2AE-4B73-A2CC-D651E03DB5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2AE-4B73-A2CC-D651E03DB5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97.44</c:v>
                </c:pt>
                <c:pt idx="1">
                  <c:v>98.7</c:v>
                </c:pt>
                <c:pt idx="2">
                  <c:v>100</c:v>
                </c:pt>
                <c:pt idx="3">
                  <c:v>100</c:v>
                </c:pt>
                <c:pt idx="4">
                  <c:v>100</c:v>
                </c:pt>
              </c:numCache>
            </c:numRef>
          </c:val>
          <c:extLst>
            <c:ext xmlns:c16="http://schemas.microsoft.com/office/drawing/2014/chart" uri="{C3380CC4-5D6E-409C-BE32-E72D297353CC}">
              <c16:uniqueId val="{00000000-1449-41AF-A606-2F20746003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449-41AF-A606-2F20746003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c:v>
                </c:pt>
                <c:pt idx="1">
                  <c:v>82.11</c:v>
                </c:pt>
                <c:pt idx="2">
                  <c:v>91.28</c:v>
                </c:pt>
                <c:pt idx="3">
                  <c:v>96.27</c:v>
                </c:pt>
                <c:pt idx="4">
                  <c:v>100</c:v>
                </c:pt>
              </c:numCache>
            </c:numRef>
          </c:val>
          <c:extLst>
            <c:ext xmlns:c16="http://schemas.microsoft.com/office/drawing/2014/chart" uri="{C3380CC4-5D6E-409C-BE32-E72D297353CC}">
              <c16:uniqueId val="{00000000-7D30-4F5E-8A0F-F121E0BF65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30-4F5E-8A0F-F121E0BF65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B-4186-B471-0BF7F35218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B-4186-B471-0BF7F35218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9-41F0-AE1D-8BDC91AD01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9-41F0-AE1D-8BDC91AD01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5-4ADF-B133-86231B4B33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5-4ADF-B133-86231B4B33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A-4C56-A281-B415DB0113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A-4C56-A281-B415DB0113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1971.1</c:v>
                </c:pt>
                <c:pt idx="1">
                  <c:v>1880.11</c:v>
                </c:pt>
                <c:pt idx="2">
                  <c:v>570.45000000000005</c:v>
                </c:pt>
                <c:pt idx="3">
                  <c:v>226.32</c:v>
                </c:pt>
                <c:pt idx="4" formatCode="#,##0.00;&quot;△&quot;#,##0.00">
                  <c:v>0</c:v>
                </c:pt>
              </c:numCache>
            </c:numRef>
          </c:val>
          <c:extLst>
            <c:ext xmlns:c16="http://schemas.microsoft.com/office/drawing/2014/chart" uri="{C3380CC4-5D6E-409C-BE32-E72D297353CC}">
              <c16:uniqueId val="{00000000-1E24-4069-B3E3-B252039E1B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E24-4069-B3E3-B252039E1B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24.74</c:v>
                </c:pt>
                <c:pt idx="1">
                  <c:v>23.76</c:v>
                </c:pt>
                <c:pt idx="2">
                  <c:v>27.89</c:v>
                </c:pt>
                <c:pt idx="3">
                  <c:v>19.989999999999998</c:v>
                </c:pt>
                <c:pt idx="4">
                  <c:v>16.59</c:v>
                </c:pt>
              </c:numCache>
            </c:numRef>
          </c:val>
          <c:extLst>
            <c:ext xmlns:c16="http://schemas.microsoft.com/office/drawing/2014/chart" uri="{C3380CC4-5D6E-409C-BE32-E72D297353CC}">
              <c16:uniqueId val="{00000000-29A8-47C7-B6F2-4F1D71095C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9A8-47C7-B6F2-4F1D71095C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597.02</c:v>
                </c:pt>
                <c:pt idx="1">
                  <c:v>607</c:v>
                </c:pt>
                <c:pt idx="2">
                  <c:v>544.48</c:v>
                </c:pt>
                <c:pt idx="3">
                  <c:v>799.88</c:v>
                </c:pt>
                <c:pt idx="4">
                  <c:v>1036.25</c:v>
                </c:pt>
              </c:numCache>
            </c:numRef>
          </c:val>
          <c:extLst>
            <c:ext xmlns:c16="http://schemas.microsoft.com/office/drawing/2014/chart" uri="{C3380CC4-5D6E-409C-BE32-E72D297353CC}">
              <c16:uniqueId val="{00000000-617F-4924-B001-1DBB743023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17F-4924-B001-1DBB743023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身延町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11892</v>
      </c>
      <c r="AM8" s="50"/>
      <c r="AN8" s="50"/>
      <c r="AO8" s="50"/>
      <c r="AP8" s="50"/>
      <c r="AQ8" s="50"/>
      <c r="AR8" s="50"/>
      <c r="AS8" s="50"/>
      <c r="AT8" s="45">
        <f>データ!T6</f>
        <v>301.98</v>
      </c>
      <c r="AU8" s="45"/>
      <c r="AV8" s="45"/>
      <c r="AW8" s="45"/>
      <c r="AX8" s="45"/>
      <c r="AY8" s="45"/>
      <c r="AZ8" s="45"/>
      <c r="BA8" s="45"/>
      <c r="BB8" s="45">
        <f>データ!U6</f>
        <v>39.380000000000003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3490</v>
      </c>
      <c r="AE10" s="50"/>
      <c r="AF10" s="50"/>
      <c r="AG10" s="50"/>
      <c r="AH10" s="50"/>
      <c r="AI10" s="50"/>
      <c r="AJ10" s="50"/>
      <c r="AK10" s="2"/>
      <c r="AL10" s="50">
        <f>データ!V6</f>
        <v>72</v>
      </c>
      <c r="AM10" s="50"/>
      <c r="AN10" s="50"/>
      <c r="AO10" s="50"/>
      <c r="AP10" s="50"/>
      <c r="AQ10" s="50"/>
      <c r="AR10" s="50"/>
      <c r="AS10" s="50"/>
      <c r="AT10" s="45">
        <f>データ!W6</f>
        <v>0.06</v>
      </c>
      <c r="AU10" s="45"/>
      <c r="AV10" s="45"/>
      <c r="AW10" s="45"/>
      <c r="AX10" s="45"/>
      <c r="AY10" s="45"/>
      <c r="AZ10" s="45"/>
      <c r="BA10" s="45"/>
      <c r="BB10" s="45">
        <f>データ!X6</f>
        <v>1200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h/EvTaFk5NsQ/9AwFvanvrglaHzs0jn8ivje5TE5/Ue0d17WkW9hsW3GXI0U212gjhNSOJS2ea/e0VDN7Ibf7A==" saltValue="+8ZcSjqJBRBYx0cZuW+l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193658</v>
      </c>
      <c r="D6" s="33">
        <f t="shared" si="3"/>
        <v>47</v>
      </c>
      <c r="E6" s="33">
        <f t="shared" si="3"/>
        <v>17</v>
      </c>
      <c r="F6" s="33">
        <f t="shared" si="3"/>
        <v>5</v>
      </c>
      <c r="G6" s="33">
        <f t="shared" si="3"/>
        <v>0</v>
      </c>
      <c r="H6" s="33" t="str">
        <f t="shared" si="3"/>
        <v>山梨県　身延町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0.61</v>
      </c>
      <c r="Q6" s="34">
        <f t="shared" si="3"/>
        <v>100</v>
      </c>
      <c r="R6" s="34">
        <f t="shared" si="3"/>
        <v>3490</v>
      </c>
      <c r="S6" s="34">
        <f t="shared" si="3"/>
        <v>11892</v>
      </c>
      <c r="T6" s="34">
        <f t="shared" si="3"/>
        <v>301.98</v>
      </c>
      <c r="U6" s="34">
        <f t="shared" si="3"/>
        <v>39.380000000000003</v>
      </c>
      <c r="V6" s="34">
        <f t="shared" si="3"/>
        <v>72</v>
      </c>
      <c r="W6" s="34">
        <f t="shared" si="3"/>
        <v>0.06</v>
      </c>
      <c r="X6" s="34">
        <f t="shared" si="3"/>
        <v>1200</v>
      </c>
      <c r="Y6" s="35">
        <f>IF(Y7="",NA(),Y7)</f>
        <v>84.8</v>
      </c>
      <c r="Z6" s="35">
        <f t="shared" ref="Z6:AH6" si="4">IF(Z7="",NA(),Z7)</f>
        <v>82.11</v>
      </c>
      <c r="AA6" s="35">
        <f t="shared" si="4"/>
        <v>91.28</v>
      </c>
      <c r="AB6" s="35">
        <f t="shared" si="4"/>
        <v>96.27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1971.1</v>
      </c>
      <c r="BG6" s="35">
        <f t="shared" ref="BG6:BO6" si="7">IF(BG7="",NA(),BG7)</f>
        <v>1880.11</v>
      </c>
      <c r="BH6" s="35">
        <f t="shared" si="7"/>
        <v>570.45000000000005</v>
      </c>
      <c r="BI6" s="35">
        <f t="shared" si="7"/>
        <v>226.32</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24.74</v>
      </c>
      <c r="BR6" s="35">
        <f t="shared" ref="BR6:BZ6" si="8">IF(BR7="",NA(),BR7)</f>
        <v>23.76</v>
      </c>
      <c r="BS6" s="35">
        <f t="shared" si="8"/>
        <v>27.89</v>
      </c>
      <c r="BT6" s="35">
        <f t="shared" si="8"/>
        <v>19.989999999999998</v>
      </c>
      <c r="BU6" s="35">
        <f t="shared" si="8"/>
        <v>16.59</v>
      </c>
      <c r="BV6" s="35">
        <f t="shared" si="8"/>
        <v>50.82</v>
      </c>
      <c r="BW6" s="35">
        <f t="shared" si="8"/>
        <v>52.19</v>
      </c>
      <c r="BX6" s="35">
        <f t="shared" si="8"/>
        <v>55.32</v>
      </c>
      <c r="BY6" s="35">
        <f t="shared" si="8"/>
        <v>59.8</v>
      </c>
      <c r="BZ6" s="35">
        <f t="shared" si="8"/>
        <v>57.77</v>
      </c>
      <c r="CA6" s="34" t="str">
        <f>IF(CA7="","",IF(CA7="-","【-】","【"&amp;SUBSTITUTE(TEXT(CA7,"#,##0.00"),"-","△")&amp;"】"))</f>
        <v>【59.51】</v>
      </c>
      <c r="CB6" s="35">
        <f>IF(CB7="",NA(),CB7)</f>
        <v>597.02</v>
      </c>
      <c r="CC6" s="35">
        <f t="shared" ref="CC6:CK6" si="9">IF(CC7="",NA(),CC7)</f>
        <v>607</v>
      </c>
      <c r="CD6" s="35">
        <f t="shared" si="9"/>
        <v>544.48</v>
      </c>
      <c r="CE6" s="35">
        <f t="shared" si="9"/>
        <v>799.88</v>
      </c>
      <c r="CF6" s="35">
        <f t="shared" si="9"/>
        <v>1036.25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51.02</v>
      </c>
      <c r="CN6" s="35">
        <f t="shared" ref="CN6:CV6" si="10">IF(CN7="",NA(),CN7)</f>
        <v>51.02</v>
      </c>
      <c r="CO6" s="35">
        <f t="shared" si="10"/>
        <v>48.98</v>
      </c>
      <c r="CP6" s="35">
        <f t="shared" si="10"/>
        <v>48.98</v>
      </c>
      <c r="CQ6" s="35">
        <f t="shared" si="10"/>
        <v>44.9</v>
      </c>
      <c r="CR6" s="35">
        <f t="shared" si="10"/>
        <v>53.24</v>
      </c>
      <c r="CS6" s="35">
        <f t="shared" si="10"/>
        <v>52.31</v>
      </c>
      <c r="CT6" s="35">
        <f t="shared" si="10"/>
        <v>60.65</v>
      </c>
      <c r="CU6" s="35">
        <f t="shared" si="10"/>
        <v>51.75</v>
      </c>
      <c r="CV6" s="35">
        <f t="shared" si="10"/>
        <v>50.68</v>
      </c>
      <c r="CW6" s="34" t="str">
        <f>IF(CW7="","",IF(CW7="-","【-】","【"&amp;SUBSTITUTE(TEXT(CW7,"#,##0.00"),"-","△")&amp;"】"))</f>
        <v>【52.23】</v>
      </c>
      <c r="CX6" s="35">
        <f>IF(CX7="",NA(),CX7)</f>
        <v>97.44</v>
      </c>
      <c r="CY6" s="35">
        <f t="shared" ref="CY6:DG6" si="11">IF(CY7="",NA(),CY7)</f>
        <v>98.7</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193658</v>
      </c>
      <c r="D7" s="37">
        <v>47</v>
      </c>
      <c r="E7" s="37">
        <v>17</v>
      </c>
      <c r="F7" s="37">
        <v>5</v>
      </c>
      <c r="G7" s="37">
        <v>0</v>
      </c>
      <c r="H7" s="37" t="s">
        <v>98</v>
      </c>
      <c r="I7" s="37" t="s">
        <v>99</v>
      </c>
      <c r="J7" s="37" t="s">
        <v>100</v>
      </c>
      <c r="K7" s="37" t="s">
        <v>101</v>
      </c>
      <c r="L7" s="37" t="s">
        <v>102</v>
      </c>
      <c r="M7" s="37" t="s">
        <v>103</v>
      </c>
      <c r="N7" s="38" t="s">
        <v>104</v>
      </c>
      <c r="O7" s="38" t="s">
        <v>105</v>
      </c>
      <c r="P7" s="38">
        <v>0.61</v>
      </c>
      <c r="Q7" s="38">
        <v>100</v>
      </c>
      <c r="R7" s="38">
        <v>3490</v>
      </c>
      <c r="S7" s="38">
        <v>11892</v>
      </c>
      <c r="T7" s="38">
        <v>301.98</v>
      </c>
      <c r="U7" s="38">
        <v>39.380000000000003</v>
      </c>
      <c r="V7" s="38">
        <v>72</v>
      </c>
      <c r="W7" s="38">
        <v>0.06</v>
      </c>
      <c r="X7" s="38">
        <v>1200</v>
      </c>
      <c r="Y7" s="38">
        <v>84.8</v>
      </c>
      <c r="Z7" s="38">
        <v>82.11</v>
      </c>
      <c r="AA7" s="38">
        <v>91.28</v>
      </c>
      <c r="AB7" s="38">
        <v>96.27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1971.1</v>
      </c>
      <c r="BG7" s="38">
        <v>1880.11</v>
      </c>
      <c r="BH7" s="38">
        <v>570.45000000000005</v>
      </c>
      <c r="BI7" s="38">
        <v>226.32</v>
      </c>
      <c r="BJ7" s="38">
        <v>0</v>
      </c>
      <c r="BK7" s="38">
        <v>1044.8</v>
      </c>
      <c r="BL7" s="38">
        <v>1081.8</v>
      </c>
      <c r="BM7" s="38">
        <v>974.93</v>
      </c>
      <c r="BN7" s="38">
        <v>855.8</v>
      </c>
      <c r="BO7" s="38">
        <v>789.46</v>
      </c>
      <c r="BP7" s="38">
        <v>747.76</v>
      </c>
      <c r="BQ7" s="38">
        <v>24.74</v>
      </c>
      <c r="BR7" s="38">
        <v>23.76</v>
      </c>
      <c r="BS7" s="38">
        <v>27.89</v>
      </c>
      <c r="BT7" s="38">
        <v>19.989999999999998</v>
      </c>
      <c r="BU7" s="38">
        <v>16.59</v>
      </c>
      <c r="BV7" s="38">
        <v>50.82</v>
      </c>
      <c r="BW7" s="38">
        <v>52.19</v>
      </c>
      <c r="BX7" s="38">
        <v>55.32</v>
      </c>
      <c r="BY7" s="38">
        <v>59.8</v>
      </c>
      <c r="BZ7" s="38">
        <v>57.77</v>
      </c>
      <c r="CA7" s="38">
        <v>59.51</v>
      </c>
      <c r="CB7" s="38">
        <v>597.02</v>
      </c>
      <c r="CC7" s="38">
        <v>607</v>
      </c>
      <c r="CD7" s="38">
        <v>544.48</v>
      </c>
      <c r="CE7" s="38">
        <v>799.88</v>
      </c>
      <c r="CF7" s="38">
        <v>1036.25</v>
      </c>
      <c r="CG7" s="38">
        <v>300.52</v>
      </c>
      <c r="CH7" s="38">
        <v>296.14</v>
      </c>
      <c r="CI7" s="38">
        <v>283.17</v>
      </c>
      <c r="CJ7" s="38">
        <v>263.76</v>
      </c>
      <c r="CK7" s="38">
        <v>274.35000000000002</v>
      </c>
      <c r="CL7" s="38">
        <v>261.45999999999998</v>
      </c>
      <c r="CM7" s="38">
        <v>51.02</v>
      </c>
      <c r="CN7" s="38">
        <v>51.02</v>
      </c>
      <c r="CO7" s="38">
        <v>48.98</v>
      </c>
      <c r="CP7" s="38">
        <v>48.98</v>
      </c>
      <c r="CQ7" s="38">
        <v>44.9</v>
      </c>
      <c r="CR7" s="38">
        <v>53.24</v>
      </c>
      <c r="CS7" s="38">
        <v>52.31</v>
      </c>
      <c r="CT7" s="38">
        <v>60.65</v>
      </c>
      <c r="CU7" s="38">
        <v>51.75</v>
      </c>
      <c r="CV7" s="38">
        <v>50.68</v>
      </c>
      <c r="CW7" s="38">
        <v>52.23</v>
      </c>
      <c r="CX7" s="38">
        <v>97.44</v>
      </c>
      <c r="CY7" s="38">
        <v>98.7</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MNPCA219089</cp:lastModifiedBy>
  <cp:lastPrinted>2020-02-04T04:02:12Z</cp:lastPrinted>
  <dcterms:created xsi:type="dcterms:W3CDTF">2019-12-05T05:19:23Z</dcterms:created>
  <dcterms:modified xsi:type="dcterms:W3CDTF">2020-02-04T04:15:37Z</dcterms:modified>
  <cp:category/>
</cp:coreProperties>
</file>