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b7/7T6dgSSSJxohqDYvSeFQNokHQXBmJknDaZ0VxTDRwVpPyCMEg4A3sC2/IW8qCKgqiCa5Lm/mzwYXaP+46A==" workbookSaltValue="0IP0ilBSvr1X0SKdvKjKP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<sst xmlns="http://schemas.openxmlformats.org/spreadsheetml/2006/main" count="228" uniqueCount="114">
  <si>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</si>
  <si>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</si>
  <si>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</si>
  <si>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</si>
  <si>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</si>
  <si>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</si>
  <si>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</si>
  <si>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</si>
  <si>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</si>
  <si>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</si>
  <si>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</si>
  <si>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</si>
  <si>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</si>
  <si>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</si>
  <si>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</si>
  <si>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</si>
  <si>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</si>
  <si>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</si>
  <si>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</si>
  <si>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</si>
  <si>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</si>
  <si>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</si>
  <si>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</si>
  <si>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</si>
  <si>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</si>
  <si>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</si>
  <si>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</si>
  <si>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</si>
  <si>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</si>
  <si>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</si>
  <si>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</si>
  <si>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</si>
  <si>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</si>
  <si>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</si>
  <si>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</si>
  <si>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</si>
  <si>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</si>
  <si>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</si>
  <si>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</si>
  <si>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</si>
  <si>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</si>
  <si>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</si>
  <si>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</si>
  <si>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</si>
  <si>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</si>
  <si>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</si>
  <si>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</si>
  <si>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</si>
  <si>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</si>
  <si>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</si>
  <si>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</si>
  <si>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</si>
  <si>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</si>
  <si>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</si>
  <si>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</si>
  <si>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</si>
  <si>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</si>
  <si>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</si>
  <si>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</si>
  <si>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</si>
  <si>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</si>
  <si>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</si>
  <si>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</si>
  <si>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</si>
  <si>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</si>
  <si>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</si>
  <si>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</si>
  <si>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</si>
  <si>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</si>
  <si>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</si>
  <si>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</si>
  <si>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</si>
  <si>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</si>
  <si>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</si>
  <si>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</si>
  <si>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</si>
  <si>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</si>
  <si>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</si>
  <si>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</si>
  <si>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</si>
  <si>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</si>
  <si>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</si>
  <si>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</si>
  <si>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</si>
  <si>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</si>
  <si>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</si>
  <si>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</si>
  <si>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</si>
  <si>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</si>
  <si>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</si>
  <si>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</si>
  <si>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</si>
  <si>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</si>
  <si>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</si>
  <si>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</si>
  <si>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</si>
  <si>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</si>
  <si>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</si>
  <si>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</si>
  <si>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</si>
  <si>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</si>
  <si>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</si>
  <si>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</si>
  <si>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</si>
  <si>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</si>
  <si>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</si>
  <si>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</si>
  <si>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</si>
  <si>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</si>
  <si>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</si>
  <si>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</si>
  <si>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施設の耐用年数未到来のため収入にあわせた最適整備計画を実施していく必要があると考える。
</t>
    <rPh sb="0" eb="2">
      <t>シセツ</t>
    </rPh>
    <rPh sb="3" eb="7">
      <t>タイヨウネンスウ</t>
    </rPh>
    <rPh sb="7" eb="10">
      <t>ミトウライ</t>
    </rPh>
    <rPh sb="13" eb="15">
      <t>シュウニュウ</t>
    </rPh>
    <rPh sb="20" eb="22">
      <t>サイテキ</t>
    </rPh>
    <rPh sb="22" eb="24">
      <t>セイビ</t>
    </rPh>
    <rPh sb="24" eb="26">
      <t>ケイカク</t>
    </rPh>
    <rPh sb="27" eb="29">
      <t>ジッシ</t>
    </rPh>
    <rPh sb="33" eb="35">
      <t>ヒツヨウ</t>
    </rPh>
    <rPh sb="39" eb="40">
      <t>カンガ</t>
    </rPh>
    <phoneticPr fontId="4"/>
  </si>
  <si>
    <t>経費回収率の増加を目指し適正な料金設定及び水洗化率向上を図り健全性を高めなければならない。</t>
    <rPh sb="0" eb="2">
      <t>ケイヒ</t>
    </rPh>
    <rPh sb="2" eb="4">
      <t>カイシュウ</t>
    </rPh>
    <rPh sb="4" eb="5">
      <t>リツ</t>
    </rPh>
    <rPh sb="6" eb="8">
      <t>ゾウカ</t>
    </rPh>
    <rPh sb="9" eb="11">
      <t>メザ</t>
    </rPh>
    <rPh sb="12" eb="14">
      <t>テキセイ</t>
    </rPh>
    <rPh sb="15" eb="17">
      <t>リョウキン</t>
    </rPh>
    <rPh sb="17" eb="19">
      <t>セッテイ</t>
    </rPh>
    <rPh sb="19" eb="20">
      <t>オヨ</t>
    </rPh>
    <rPh sb="21" eb="24">
      <t>スイセンカ</t>
    </rPh>
    <rPh sb="24" eb="25">
      <t>リツ</t>
    </rPh>
    <rPh sb="25" eb="27">
      <t>コウジョウ</t>
    </rPh>
    <rPh sb="28" eb="29">
      <t>ハカ</t>
    </rPh>
    <rPh sb="30" eb="33">
      <t>ケンゼンセイ</t>
    </rPh>
    <rPh sb="34" eb="35">
      <t>タカ</t>
    </rPh>
    <phoneticPr fontId="4"/>
  </si>
  <si>
    <t>収益的収支比率について、年々少しではあるが改善されている状況である。
経費回収率については、類似団体平均値に比べると低い状況にあるため適正な料金改定が必要となる。
水洗化率については、人口減少の影響もあったが概ね横ばいで推移している。</t>
    <rPh sb="0" eb="3">
      <t>シュウエキテキ</t>
    </rPh>
    <rPh sb="3" eb="5">
      <t>シュウシ</t>
    </rPh>
    <rPh sb="5" eb="7">
      <t>ヒリツ</t>
    </rPh>
    <rPh sb="12" eb="14">
      <t>ネンネン</t>
    </rPh>
    <rPh sb="14" eb="15">
      <t>スコ</t>
    </rPh>
    <rPh sb="21" eb="23">
      <t>カイゼン</t>
    </rPh>
    <rPh sb="28" eb="30">
      <t>ジョウキョウ</t>
    </rPh>
    <rPh sb="35" eb="37">
      <t>ケイヒ</t>
    </rPh>
    <rPh sb="37" eb="40">
      <t>カイシュウリツ</t>
    </rPh>
    <rPh sb="46" eb="50">
      <t>ルイジダンタイ</t>
    </rPh>
    <rPh sb="50" eb="53">
      <t>ヘイキンチ</t>
    </rPh>
    <rPh sb="54" eb="55">
      <t>クラ</t>
    </rPh>
    <rPh sb="58" eb="59">
      <t>ヒク</t>
    </rPh>
    <rPh sb="60" eb="62">
      <t>ジョウキョウ</t>
    </rPh>
    <rPh sb="67" eb="69">
      <t>テキセイ</t>
    </rPh>
    <rPh sb="70" eb="72">
      <t>リョウキン</t>
    </rPh>
    <rPh sb="72" eb="74">
      <t>カイテイ</t>
    </rPh>
    <rPh sb="75" eb="77">
      <t>ヒツヨウ</t>
    </rPh>
    <rPh sb="82" eb="86">
      <t>スイセンカリツ</t>
    </rPh>
    <rPh sb="92" eb="94">
      <t>ジンコウ</t>
    </rPh>
    <rPh sb="94" eb="96">
      <t>ゲンショウ</t>
    </rPh>
    <rPh sb="97" eb="99">
      <t>エイキョウ</t>
    </rPh>
    <rPh sb="104" eb="105">
      <t>オオム</t>
    </rPh>
    <rPh sb="106" eb="107">
      <t>ヨコ</t>
    </rPh>
    <rPh sb="110" eb="11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</si>
</sst>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1F2-48C5-8084-73757DDA0EBB}"/>
            </c:ext>
          </c:extLst>
        </c:ser>
        <c:dLbls>
          <c:showLegendKey val="0"/>
          <c:showVal val="0"/>
          <c:showCatName val="0"/>
          <c:showSerName val="0"/>
          <c:showPercent val="0"/>
          <c:showBubbleSize val="0"/>
        </c:dLbls>
        <c:gapWidth val="150"/>
        <c:axId val="32097792"/>
        <c:axId val="321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41F2-48C5-8084-73757DDA0EBB}"/>
            </c:ext>
          </c:extLst>
        </c:ser>
        <c:dLbls>
          <c:showLegendKey val="0"/>
          <c:showVal val="0"/>
          <c:showCatName val="0"/>
          <c:showSerName val="0"/>
          <c:showPercent val="0"/>
          <c:showBubbleSize val="0"/>
        </c:dLbls>
        <c:marker val="1"/>
        <c:smooth val="0"/>
        <c:axId val="32097792"/>
        <c:axId val="32100352"/>
      </c:lineChart>
      <c:dateAx>
        <c:axId val="32097792"/>
        <c:scaling>
          <c:orientation val="minMax"/>
        </c:scaling>
        <c:delete val="1"/>
        <c:axPos val="b"/>
        <c:numFmt formatCode="ge" sourceLinked="1"/>
        <c:majorTickMark val="none"/>
        <c:minorTickMark val="none"/>
        <c:tickLblPos val="none"/>
        <c:crossAx val="32100352"/>
        <c:crosses val="autoZero"/>
        <c:auto val="1"/>
        <c:lblOffset val="100"/>
        <c:baseTimeUnit val="years"/>
      </c:dateAx>
      <c:valAx>
        <c:axId val="321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37.39</c:v>
                </c:pt>
                <c:pt idx="1">
                  <c:v>35.65</c:v>
                </c:pt>
                <c:pt idx="2">
                  <c:v>36.520000000000003</c:v>
                </c:pt>
                <c:pt idx="3">
                  <c:v>40</c:v>
                </c:pt>
                <c:pt idx="4">
                  <c:v>45.22</c:v>
                </c:pt>
              </c:numCache>
            </c:numRef>
          </c:val>
          <c:extLst xmlns:c16r2="http://schemas.microsoft.com/office/drawing/2015/06/chart">
            <c:ext xmlns:c16="http://schemas.microsoft.com/office/drawing/2014/chart" uri="{C3380CC4-5D6E-409C-BE32-E72D297353CC}">
              <c16:uniqueId val="{00000000-91FF-45D2-A4A8-137E8B41E7F5}"/>
            </c:ext>
          </c:extLst>
        </c:ser>
        <c:dLbls>
          <c:showLegendKey val="0"/>
          <c:showVal val="0"/>
          <c:showCatName val="0"/>
          <c:showSerName val="0"/>
          <c:showPercent val="0"/>
          <c:showBubbleSize val="0"/>
        </c:dLbls>
        <c:gapWidth val="150"/>
        <c:axId val="32033792"/>
        <c:axId val="320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91FF-45D2-A4A8-137E8B41E7F5}"/>
            </c:ext>
          </c:extLst>
        </c:ser>
        <c:dLbls>
          <c:showLegendKey val="0"/>
          <c:showVal val="0"/>
          <c:showCatName val="0"/>
          <c:showSerName val="0"/>
          <c:showPercent val="0"/>
          <c:showBubbleSize val="0"/>
        </c:dLbls>
        <c:marker val="1"/>
        <c:smooth val="0"/>
        <c:axId val="32033792"/>
        <c:axId val="32035968"/>
      </c:lineChart>
      <c:dateAx>
        <c:axId val="32033792"/>
        <c:scaling>
          <c:orientation val="minMax"/>
        </c:scaling>
        <c:delete val="1"/>
        <c:axPos val="b"/>
        <c:numFmt formatCode="ge" sourceLinked="1"/>
        <c:majorTickMark val="none"/>
        <c:minorTickMark val="none"/>
        <c:tickLblPos val="none"/>
        <c:crossAx val="32035968"/>
        <c:crosses val="autoZero"/>
        <c:auto val="1"/>
        <c:lblOffset val="100"/>
        <c:baseTimeUnit val="years"/>
      </c:dateAx>
      <c:valAx>
        <c:axId val="320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55.81</c:v>
                </c:pt>
                <c:pt idx="1">
                  <c:v>54.14</c:v>
                </c:pt>
                <c:pt idx="2">
                  <c:v>56.25</c:v>
                </c:pt>
                <c:pt idx="3">
                  <c:v>55.46</c:v>
                </c:pt>
                <c:pt idx="4">
                  <c:v>59.62</c:v>
                </c:pt>
              </c:numCache>
            </c:numRef>
          </c:val>
          <c:extLst xmlns:c16r2="http://schemas.microsoft.com/office/drawing/2015/06/chart">
            <c:ext xmlns:c16="http://schemas.microsoft.com/office/drawing/2014/chart" uri="{C3380CC4-5D6E-409C-BE32-E72D297353CC}">
              <c16:uniqueId val="{00000000-5ECD-4714-A7FD-88F7D984B8D2}"/>
            </c:ext>
          </c:extLst>
        </c:ser>
        <c:dLbls>
          <c:showLegendKey val="0"/>
          <c:showVal val="0"/>
          <c:showCatName val="0"/>
          <c:showSerName val="0"/>
          <c:showPercent val="0"/>
          <c:showBubbleSize val="0"/>
        </c:dLbls>
        <c:gapWidth val="150"/>
        <c:axId val="32046464"/>
        <c:axId val="320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ECD-4714-A7FD-88F7D984B8D2}"/>
            </c:ext>
          </c:extLst>
        </c:ser>
        <c:dLbls>
          <c:showLegendKey val="0"/>
          <c:showVal val="0"/>
          <c:showCatName val="0"/>
          <c:showSerName val="0"/>
          <c:showPercent val="0"/>
          <c:showBubbleSize val="0"/>
        </c:dLbls>
        <c:marker val="1"/>
        <c:smooth val="0"/>
        <c:axId val="32046464"/>
        <c:axId val="32052736"/>
      </c:lineChart>
      <c:dateAx>
        <c:axId val="32046464"/>
        <c:scaling>
          <c:orientation val="minMax"/>
        </c:scaling>
        <c:delete val="1"/>
        <c:axPos val="b"/>
        <c:numFmt formatCode="ge" sourceLinked="1"/>
        <c:majorTickMark val="none"/>
        <c:minorTickMark val="none"/>
        <c:tickLblPos val="none"/>
        <c:crossAx val="32052736"/>
        <c:crosses val="autoZero"/>
        <c:auto val="1"/>
        <c:lblOffset val="100"/>
        <c:baseTimeUnit val="years"/>
      </c:dateAx>
      <c:valAx>
        <c:axId val="320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74.14</c:v>
                </c:pt>
                <c:pt idx="1">
                  <c:v>77.430000000000007</c:v>
                </c:pt>
                <c:pt idx="2">
                  <c:v>81.16</c:v>
                </c:pt>
                <c:pt idx="3">
                  <c:v>82.15</c:v>
                </c:pt>
                <c:pt idx="4">
                  <c:v>91.48</c:v>
                </c:pt>
              </c:numCache>
            </c:numRef>
          </c:val>
          <c:extLst xmlns:c16r2="http://schemas.microsoft.com/office/drawing/2015/06/chart">
            <c:ext xmlns:c16="http://schemas.microsoft.com/office/drawing/2014/chart" uri="{C3380CC4-5D6E-409C-BE32-E72D297353CC}">
              <c16:uniqueId val="{00000000-B3A1-4719-B426-C5D943EA51AA}"/>
            </c:ext>
          </c:extLst>
        </c:ser>
        <c:dLbls>
          <c:showLegendKey val="0"/>
          <c:showVal val="0"/>
          <c:showCatName val="0"/>
          <c:showSerName val="0"/>
          <c:showPercent val="0"/>
          <c:showBubbleSize val="0"/>
        </c:dLbls>
        <c:gapWidth val="150"/>
        <c:axId val="32136576"/>
        <c:axId val="323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A1-4719-B426-C5D943EA51AA}"/>
            </c:ext>
          </c:extLst>
        </c:ser>
        <c:dLbls>
          <c:showLegendKey val="0"/>
          <c:showVal val="0"/>
          <c:showCatName val="0"/>
          <c:showSerName val="0"/>
          <c:showPercent val="0"/>
          <c:showBubbleSize val="0"/>
        </c:dLbls>
        <c:marker val="1"/>
        <c:smooth val="0"/>
        <c:axId val="32136576"/>
        <c:axId val="32302592"/>
      </c:lineChart>
      <c:dateAx>
        <c:axId val="32136576"/>
        <c:scaling>
          <c:orientation val="minMax"/>
        </c:scaling>
        <c:delete val="1"/>
        <c:axPos val="b"/>
        <c:numFmt formatCode="ge" sourceLinked="1"/>
        <c:majorTickMark val="none"/>
        <c:minorTickMark val="none"/>
        <c:tickLblPos val="none"/>
        <c:crossAx val="32302592"/>
        <c:crosses val="autoZero"/>
        <c:auto val="1"/>
        <c:lblOffset val="100"/>
        <c:baseTimeUnit val="years"/>
      </c:dateAx>
      <c:valAx>
        <c:axId val="323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FD-40A0-A88F-202B5E473448}"/>
            </c:ext>
          </c:extLst>
        </c:ser>
        <c:dLbls>
          <c:showLegendKey val="0"/>
          <c:showVal val="0"/>
          <c:showCatName val="0"/>
          <c:showSerName val="0"/>
          <c:showPercent val="0"/>
          <c:showBubbleSize val="0"/>
        </c:dLbls>
        <c:gapWidth val="150"/>
        <c:axId val="34427648"/>
        <c:axId val="344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FD-40A0-A88F-202B5E473448}"/>
            </c:ext>
          </c:extLst>
        </c:ser>
        <c:dLbls>
          <c:showLegendKey val="0"/>
          <c:showVal val="0"/>
          <c:showCatName val="0"/>
          <c:showSerName val="0"/>
          <c:showPercent val="0"/>
          <c:showBubbleSize val="0"/>
        </c:dLbls>
        <c:marker val="1"/>
        <c:smooth val="0"/>
        <c:axId val="34427648"/>
        <c:axId val="34429952"/>
      </c:lineChart>
      <c:dateAx>
        <c:axId val="34427648"/>
        <c:scaling>
          <c:orientation val="minMax"/>
        </c:scaling>
        <c:delete val="1"/>
        <c:axPos val="b"/>
        <c:numFmt formatCode="ge" sourceLinked="1"/>
        <c:majorTickMark val="none"/>
        <c:minorTickMark val="none"/>
        <c:tickLblPos val="none"/>
        <c:crossAx val="34429952"/>
        <c:crosses val="autoZero"/>
        <c:auto val="1"/>
        <c:lblOffset val="100"/>
        <c:baseTimeUnit val="years"/>
      </c:dateAx>
      <c:valAx>
        <c:axId val="34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5F-480B-849C-352FB489E57F}"/>
            </c:ext>
          </c:extLst>
        </c:ser>
        <c:dLbls>
          <c:showLegendKey val="0"/>
          <c:showVal val="0"/>
          <c:showCatName val="0"/>
          <c:showSerName val="0"/>
          <c:showPercent val="0"/>
          <c:showBubbleSize val="0"/>
        </c:dLbls>
        <c:gapWidth val="150"/>
        <c:axId val="112208896"/>
        <c:axId val="1135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5F-480B-849C-352FB489E57F}"/>
            </c:ext>
          </c:extLst>
        </c:ser>
        <c:dLbls>
          <c:showLegendKey val="0"/>
          <c:showVal val="0"/>
          <c:showCatName val="0"/>
          <c:showSerName val="0"/>
          <c:showPercent val="0"/>
          <c:showBubbleSize val="0"/>
        </c:dLbls>
        <c:marker val="1"/>
        <c:smooth val="0"/>
        <c:axId val="112208896"/>
        <c:axId val="113592576"/>
      </c:lineChart>
      <c:dateAx>
        <c:axId val="112208896"/>
        <c:scaling>
          <c:orientation val="minMax"/>
        </c:scaling>
        <c:delete val="1"/>
        <c:axPos val="b"/>
        <c:numFmt formatCode="ge" sourceLinked="1"/>
        <c:majorTickMark val="none"/>
        <c:minorTickMark val="none"/>
        <c:tickLblPos val="none"/>
        <c:crossAx val="113592576"/>
        <c:crosses val="autoZero"/>
        <c:auto val="1"/>
        <c:lblOffset val="100"/>
        <c:baseTimeUnit val="years"/>
      </c:dateAx>
      <c:valAx>
        <c:axId val="1135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79-410D-9196-3CC1B69CC337}"/>
            </c:ext>
          </c:extLst>
        </c:ser>
        <c:dLbls>
          <c:showLegendKey val="0"/>
          <c:showVal val="0"/>
          <c:showCatName val="0"/>
          <c:showSerName val="0"/>
          <c:showPercent val="0"/>
          <c:showBubbleSize val="0"/>
        </c:dLbls>
        <c:gapWidth val="150"/>
        <c:axId val="123962496"/>
        <c:axId val="124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79-410D-9196-3CC1B69CC337}"/>
            </c:ext>
          </c:extLst>
        </c:ser>
        <c:dLbls>
          <c:showLegendKey val="0"/>
          <c:showVal val="0"/>
          <c:showCatName val="0"/>
          <c:showSerName val="0"/>
          <c:showPercent val="0"/>
          <c:showBubbleSize val="0"/>
        </c:dLbls>
        <c:marker val="1"/>
        <c:smooth val="0"/>
        <c:axId val="123962496"/>
        <c:axId val="124225408"/>
      </c:lineChart>
      <c:dateAx>
        <c:axId val="123962496"/>
        <c:scaling>
          <c:orientation val="minMax"/>
        </c:scaling>
        <c:delete val="1"/>
        <c:axPos val="b"/>
        <c:numFmt formatCode="ge" sourceLinked="1"/>
        <c:majorTickMark val="none"/>
        <c:minorTickMark val="none"/>
        <c:tickLblPos val="none"/>
        <c:crossAx val="124225408"/>
        <c:crosses val="autoZero"/>
        <c:auto val="1"/>
        <c:lblOffset val="100"/>
        <c:baseTimeUnit val="years"/>
      </c:dateAx>
      <c:valAx>
        <c:axId val="124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D6-4DF9-8531-D58BBD10FCF2}"/>
            </c:ext>
          </c:extLst>
        </c:ser>
        <c:dLbls>
          <c:showLegendKey val="0"/>
          <c:showVal val="0"/>
          <c:showCatName val="0"/>
          <c:showSerName val="0"/>
          <c:showPercent val="0"/>
          <c:showBubbleSize val="0"/>
        </c:dLbls>
        <c:gapWidth val="150"/>
        <c:axId val="156027904"/>
        <c:axId val="319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D6-4DF9-8531-D58BBD10FCF2}"/>
            </c:ext>
          </c:extLst>
        </c:ser>
        <c:dLbls>
          <c:showLegendKey val="0"/>
          <c:showVal val="0"/>
          <c:showCatName val="0"/>
          <c:showSerName val="0"/>
          <c:showPercent val="0"/>
          <c:showBubbleSize val="0"/>
        </c:dLbls>
        <c:marker val="1"/>
        <c:smooth val="0"/>
        <c:axId val="156027904"/>
        <c:axId val="31961472"/>
      </c:lineChart>
      <c:dateAx>
        <c:axId val="156027904"/>
        <c:scaling>
          <c:orientation val="minMax"/>
        </c:scaling>
        <c:delete val="1"/>
        <c:axPos val="b"/>
        <c:numFmt formatCode="ge" sourceLinked="1"/>
        <c:majorTickMark val="none"/>
        <c:minorTickMark val="none"/>
        <c:tickLblPos val="none"/>
        <c:crossAx val="31961472"/>
        <c:crosses val="autoZero"/>
        <c:auto val="1"/>
        <c:lblOffset val="100"/>
        <c:baseTimeUnit val="years"/>
      </c:dateAx>
      <c:valAx>
        <c:axId val="319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4626.3900000000003</c:v>
                </c:pt>
                <c:pt idx="1">
                  <c:v>7558.58</c:v>
                </c:pt>
                <c:pt idx="2">
                  <c:v>7412.46</c:v>
                </c:pt>
                <c:pt idx="3">
                  <c:v>6534.26</c:v>
                </c:pt>
                <c:pt idx="4">
                  <c:v>10244.14</c:v>
                </c:pt>
              </c:numCache>
            </c:numRef>
          </c:val>
          <c:extLst xmlns:c16r2="http://schemas.microsoft.com/office/drawing/2015/06/chart">
            <c:ext xmlns:c16="http://schemas.microsoft.com/office/drawing/2014/chart" uri="{C3380CC4-5D6E-409C-BE32-E72D297353CC}">
              <c16:uniqueId val="{00000000-4B92-463A-A984-518728C1E5B7}"/>
            </c:ext>
          </c:extLst>
        </c:ser>
        <c:dLbls>
          <c:showLegendKey val="0"/>
          <c:showVal val="0"/>
          <c:showCatName val="0"/>
          <c:showSerName val="0"/>
          <c:showPercent val="0"/>
          <c:showBubbleSize val="0"/>
        </c:dLbls>
        <c:gapWidth val="150"/>
        <c:axId val="31971584"/>
        <c:axId val="319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B92-463A-A984-518728C1E5B7}"/>
            </c:ext>
          </c:extLst>
        </c:ser>
        <c:dLbls>
          <c:showLegendKey val="0"/>
          <c:showVal val="0"/>
          <c:showCatName val="0"/>
          <c:showSerName val="0"/>
          <c:showPercent val="0"/>
          <c:showBubbleSize val="0"/>
        </c:dLbls>
        <c:marker val="1"/>
        <c:smooth val="0"/>
        <c:axId val="31971584"/>
        <c:axId val="31977856"/>
      </c:lineChart>
      <c:dateAx>
        <c:axId val="31971584"/>
        <c:scaling>
          <c:orientation val="minMax"/>
        </c:scaling>
        <c:delete val="1"/>
        <c:axPos val="b"/>
        <c:numFmt formatCode="ge" sourceLinked="1"/>
        <c:majorTickMark val="none"/>
        <c:minorTickMark val="none"/>
        <c:tickLblPos val="none"/>
        <c:crossAx val="31977856"/>
        <c:crosses val="autoZero"/>
        <c:auto val="1"/>
        <c:lblOffset val="100"/>
        <c:baseTimeUnit val="years"/>
      </c:dateAx>
      <c:valAx>
        <c:axId val="319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7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12.23</c:v>
                </c:pt>
                <c:pt idx="1">
                  <c:v>13.36</c:v>
                </c:pt>
                <c:pt idx="2">
                  <c:v>12.95</c:v>
                </c:pt>
                <c:pt idx="3">
                  <c:v>10.88</c:v>
                </c:pt>
                <c:pt idx="4">
                  <c:v>11.28</c:v>
                </c:pt>
              </c:numCache>
            </c:numRef>
          </c:val>
          <c:extLst xmlns:c16r2="http://schemas.microsoft.com/office/drawing/2015/06/chart">
            <c:ext xmlns:c16="http://schemas.microsoft.com/office/drawing/2014/chart" uri="{C3380CC4-5D6E-409C-BE32-E72D297353CC}">
              <c16:uniqueId val="{00000000-5036-49C1-B338-9BC71F73FA0F}"/>
            </c:ext>
          </c:extLst>
        </c:ser>
        <c:dLbls>
          <c:showLegendKey val="0"/>
          <c:showVal val="0"/>
          <c:showCatName val="0"/>
          <c:showSerName val="0"/>
          <c:showPercent val="0"/>
          <c:showBubbleSize val="0"/>
        </c:dLbls>
        <c:gapWidth val="150"/>
        <c:axId val="31988352"/>
        <c:axId val="319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5036-49C1-B338-9BC71F73FA0F}"/>
            </c:ext>
          </c:extLst>
        </c:ser>
        <c:dLbls>
          <c:showLegendKey val="0"/>
          <c:showVal val="0"/>
          <c:showCatName val="0"/>
          <c:showSerName val="0"/>
          <c:showPercent val="0"/>
          <c:showBubbleSize val="0"/>
        </c:dLbls>
        <c:marker val="1"/>
        <c:smooth val="0"/>
        <c:axId val="31988352"/>
        <c:axId val="31990528"/>
      </c:lineChart>
      <c:dateAx>
        <c:axId val="31988352"/>
        <c:scaling>
          <c:orientation val="minMax"/>
        </c:scaling>
        <c:delete val="1"/>
        <c:axPos val="b"/>
        <c:numFmt formatCode="ge" sourceLinked="1"/>
        <c:majorTickMark val="none"/>
        <c:minorTickMark val="none"/>
        <c:tickLblPos val="none"/>
        <c:crossAx val="31990528"/>
        <c:crosses val="autoZero"/>
        <c:auto val="1"/>
        <c:lblOffset val="100"/>
        <c:baseTimeUnit val="years"/>
      </c:dateAx>
      <c:valAx>
        <c:axId val="31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698.9</c:v>
                </c:pt>
                <c:pt idx="1">
                  <c:v>692.14</c:v>
                </c:pt>
                <c:pt idx="2">
                  <c:v>699.83</c:v>
                </c:pt>
                <c:pt idx="3">
                  <c:v>752.5</c:v>
                </c:pt>
                <c:pt idx="4">
                  <c:v>628.53</c:v>
                </c:pt>
              </c:numCache>
            </c:numRef>
          </c:val>
          <c:extLst xmlns:c16r2="http://schemas.microsoft.com/office/drawing/2015/06/chart">
            <c:ext xmlns:c16="http://schemas.microsoft.com/office/drawing/2014/chart" uri="{C3380CC4-5D6E-409C-BE32-E72D297353CC}">
              <c16:uniqueId val="{00000000-9FB2-45A6-B809-EF77ACE36572}"/>
            </c:ext>
          </c:extLst>
        </c:ser>
        <c:dLbls>
          <c:showLegendKey val="0"/>
          <c:showVal val="0"/>
          <c:showCatName val="0"/>
          <c:showSerName val="0"/>
          <c:showPercent val="0"/>
          <c:showBubbleSize val="0"/>
        </c:dLbls>
        <c:gapWidth val="150"/>
        <c:axId val="32004736"/>
        <c:axId val="320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9FB2-45A6-B809-EF77ACE36572}"/>
            </c:ext>
          </c:extLst>
        </c:ser>
        <c:dLbls>
          <c:showLegendKey val="0"/>
          <c:showVal val="0"/>
          <c:showCatName val="0"/>
          <c:showSerName val="0"/>
          <c:showPercent val="0"/>
          <c:showBubbleSize val="0"/>
        </c:dLbls>
        <c:marker val="1"/>
        <c:smooth val="0"/>
        <c:axId val="32004736"/>
        <c:axId val="32006912"/>
      </c:lineChart>
      <c:dateAx>
        <c:axId val="32004736"/>
        <c:scaling>
          <c:orientation val="minMax"/>
        </c:scaling>
        <c:delete val="1"/>
        <c:axPos val="b"/>
        <c:numFmt formatCode="ge" sourceLinked="1"/>
        <c:majorTickMark val="none"/>
        <c:minorTickMark val="none"/>
        <c:tickLblPos val="none"/>
        <c:crossAx val="32006912"/>
        <c:crosses val="autoZero"/>
        <c:auto val="1"/>
        <c:lblOffset val="100"/>
        <c:baseTimeUnit val="years"/>
      </c:dateAx>
      <c:valAx>
        <c:axId val="32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 zoomScale="86" zoomScaleNormal="86"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市川三郷町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15944</v>
      </c>
      <c r="AM8" s="50"/>
      <c r="AN8" s="50"/>
      <c r="AO8" s="50"/>
      <c r="AP8" s="50"/>
      <c r="AQ8" s="50"/>
      <c r="AR8" s="50"/>
      <c r="AS8" s="50"/>
      <c r="AT8" s="45">
        <f>データ!T6</f>
        <v>75.180000000000007</v>
      </c>
      <c r="AU8" s="45"/>
      <c r="AV8" s="45"/>
      <c r="AW8" s="45"/>
      <c r="AX8" s="45"/>
      <c r="AY8" s="45"/>
      <c r="AZ8" s="45"/>
      <c r="BA8" s="45"/>
      <c r="BB8" s="45">
        <f>データ!U6</f>
        <v>212.08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0.66</v>
      </c>
      <c r="Q10" s="45"/>
      <c r="R10" s="45"/>
      <c r="S10" s="45"/>
      <c r="T10" s="45"/>
      <c r="U10" s="45"/>
      <c r="V10" s="45"/>
      <c r="W10" s="45">
        <f>データ!Q6</f>
        <v>100</v>
      </c>
      <c r="X10" s="45"/>
      <c r="Y10" s="45"/>
      <c r="Z10" s="45"/>
      <c r="AA10" s="45"/>
      <c r="AB10" s="45"/>
      <c r="AC10" s="45"/>
      <c r="AD10" s="50">
        <f>データ!R6</f>
        <v>2540</v>
      </c>
      <c r="AE10" s="50"/>
      <c r="AF10" s="50"/>
      <c r="AG10" s="50"/>
      <c r="AH10" s="50"/>
      <c r="AI10" s="50"/>
      <c r="AJ10" s="50"/>
      <c r="AK10" s="2"/>
      <c r="AL10" s="50">
        <f>データ!V6</f>
        <v>104</v>
      </c>
      <c r="AM10" s="50"/>
      <c r="AN10" s="50"/>
      <c r="AO10" s="50"/>
      <c r="AP10" s="50"/>
      <c r="AQ10" s="50"/>
      <c r="AR10" s="50"/>
      <c r="AS10" s="50"/>
      <c r="AT10" s="45">
        <f>データ!W6</f>
        <v>0.34</v>
      </c>
      <c r="AU10" s="45"/>
      <c r="AV10" s="45"/>
      <c r="AW10" s="45"/>
      <c r="AX10" s="45"/>
      <c r="AY10" s="45"/>
      <c r="AZ10" s="45"/>
      <c r="BA10" s="45"/>
      <c r="BB10" s="45">
        <f>データ!X6</f>
        <v>305.88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BEPqRPwfJAkpwHPkgrILZA2+b0BpkxKBLubFSKbSQQAHehU8WdK/l9pxXgtZL3Fb+Ifh4bI4ZLSchC+Ap7nMxQ==" saltValue="f2o2/MTJsSqIB6H8Xt1N0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193461</v>
      </c>
      <c r="D6" s="33">
        <f t="shared" si="3"/>
        <v>47</v>
      </c>
      <c r="E6" s="33">
        <f t="shared" si="3"/>
        <v>17</v>
      </c>
      <c r="F6" s="33">
        <f t="shared" si="3"/>
        <v>5</v>
      </c>
      <c r="G6" s="33">
        <f t="shared" si="3"/>
        <v>0</v>
      </c>
      <c r="H6" s="33" t="str">
        <f t="shared" si="3"/>
        <v>山梨県　市川三郷町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0.66</v>
      </c>
      <c r="Q6" s="34">
        <f t="shared" si="3"/>
        <v>100</v>
      </c>
      <c r="R6" s="34">
        <f t="shared" si="3"/>
        <v>2540</v>
      </c>
      <c r="S6" s="34">
        <f t="shared" si="3"/>
        <v>15944</v>
      </c>
      <c r="T6" s="34">
        <f t="shared" si="3"/>
        <v>75.180000000000007</v>
      </c>
      <c r="U6" s="34">
        <f t="shared" si="3"/>
        <v>212.08</v>
      </c>
      <c r="V6" s="34">
        <f t="shared" si="3"/>
        <v>104</v>
      </c>
      <c r="W6" s="34">
        <f t="shared" si="3"/>
        <v>0.34</v>
      </c>
      <c r="X6" s="34">
        <f t="shared" si="3"/>
        <v>305.88</v>
      </c>
      <c r="Y6" s="35">
        <f>IF(Y7="",NA(),Y7)</f>
        <v>74.14</v>
      </c>
      <c r="Z6" s="35">
        <f t="shared" ref="Z6:AH6" si="4">IF(Z7="",NA(),Z7)</f>
        <v>77.430000000000007</v>
      </c>
      <c r="AA6" s="35">
        <f t="shared" si="4"/>
        <v>81.16</v>
      </c>
      <c r="AB6" s="35">
        <f t="shared" si="4"/>
        <v>82.15</v>
      </c>
      <c r="AC6" s="35">
        <f t="shared" si="4"/>
        <v>91.48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4626.3900000000003</v>
      </c>
      <c r="BG6" s="35">
        <f t="shared" ref="BG6:BO6" si="7">IF(BG7="",NA(),BG7)</f>
        <v>7558.58</v>
      </c>
      <c r="BH6" s="35">
        <f t="shared" si="7"/>
        <v>7412.46</v>
      </c>
      <c r="BI6" s="35">
        <f t="shared" si="7"/>
        <v>6534.26</v>
      </c>
      <c r="BJ6" s="35">
        <f t="shared" si="7"/>
        <v>10244.14</v>
      </c>
      <c r="BK6" s="35">
        <f t="shared" si="7"/>
        <v>1044.8</v>
      </c>
      <c r="BL6" s="35">
        <f t="shared" si="7"/>
        <v>1081.8</v>
      </c>
      <c r="BM6" s="35">
        <f t="shared" si="7"/>
        <v>974.93</v>
      </c>
      <c r="BN6" s="35">
        <f t="shared" si="7"/>
        <v>855.8</v>
      </c>
      <c r="BO6" s="35">
        <f t="shared" si="7"/>
        <v>789.46</v>
      </c>
      <c r="BP6" s="34" t="str">
        <f>IF(BP7="","",IF(BP7="-","【-】","【"&amp;SUBSTITUTE(TEXT(BP7,"#,##0.00"),"-","△")&amp;"】"))</f>
        <v>【747.76】</v>
      </c>
      <c r="BQ6" s="35">
        <f>IF(BQ7="",NA(),BQ7)</f>
        <v>12.23</v>
      </c>
      <c r="BR6" s="35">
        <f t="shared" ref="BR6:BZ6" si="8">IF(BR7="",NA(),BR7)</f>
        <v>13.36</v>
      </c>
      <c r="BS6" s="35">
        <f t="shared" si="8"/>
        <v>12.95</v>
      </c>
      <c r="BT6" s="35">
        <f t="shared" si="8"/>
        <v>10.88</v>
      </c>
      <c r="BU6" s="35">
        <f t="shared" si="8"/>
        <v>11.28</v>
      </c>
      <c r="BV6" s="35">
        <f t="shared" si="8"/>
        <v>50.82</v>
      </c>
      <c r="BW6" s="35">
        <f t="shared" si="8"/>
        <v>52.19</v>
      </c>
      <c r="BX6" s="35">
        <f t="shared" si="8"/>
        <v>55.32</v>
      </c>
      <c r="BY6" s="35">
        <f t="shared" si="8"/>
        <v>59.8</v>
      </c>
      <c r="BZ6" s="35">
        <f t="shared" si="8"/>
        <v>57.77</v>
      </c>
      <c r="CA6" s="34" t="str">
        <f>IF(CA7="","",IF(CA7="-","【-】","【"&amp;SUBSTITUTE(TEXT(CA7,"#,##0.00"),"-","△")&amp;"】"))</f>
        <v>【59.51】</v>
      </c>
      <c r="CB6" s="35">
        <f>IF(CB7="",NA(),CB7)</f>
        <v>698.9</v>
      </c>
      <c r="CC6" s="35">
        <f t="shared" ref="CC6:CK6" si="9">IF(CC7="",NA(),CC7)</f>
        <v>692.14</v>
      </c>
      <c r="CD6" s="35">
        <f t="shared" si="9"/>
        <v>699.83</v>
      </c>
      <c r="CE6" s="35">
        <f t="shared" si="9"/>
        <v>752.5</v>
      </c>
      <c r="CF6" s="35">
        <f t="shared" si="9"/>
        <v>628.53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37.39</v>
      </c>
      <c r="CN6" s="35">
        <f t="shared" ref="CN6:CV6" si="10">IF(CN7="",NA(),CN7)</f>
        <v>35.65</v>
      </c>
      <c r="CO6" s="35">
        <f t="shared" si="10"/>
        <v>36.520000000000003</v>
      </c>
      <c r="CP6" s="35">
        <f t="shared" si="10"/>
        <v>40</v>
      </c>
      <c r="CQ6" s="35">
        <f t="shared" si="10"/>
        <v>45.22</v>
      </c>
      <c r="CR6" s="35">
        <f t="shared" si="10"/>
        <v>53.24</v>
      </c>
      <c r="CS6" s="35">
        <f t="shared" si="10"/>
        <v>52.31</v>
      </c>
      <c r="CT6" s="35">
        <f t="shared" si="10"/>
        <v>60.65</v>
      </c>
      <c r="CU6" s="35">
        <f t="shared" si="10"/>
        <v>51.75</v>
      </c>
      <c r="CV6" s="35">
        <f t="shared" si="10"/>
        <v>50.68</v>
      </c>
      <c r="CW6" s="34" t="str">
        <f>IF(CW7="","",IF(CW7="-","【-】","【"&amp;SUBSTITUTE(TEXT(CW7,"#,##0.00"),"-","△")&amp;"】"))</f>
        <v>【52.23】</v>
      </c>
      <c r="CX6" s="35">
        <f>IF(CX7="",NA(),CX7)</f>
        <v>55.81</v>
      </c>
      <c r="CY6" s="35">
        <f t="shared" ref="CY6:DG6" si="11">IF(CY7="",NA(),CY7)</f>
        <v>54.14</v>
      </c>
      <c r="CZ6" s="35">
        <f t="shared" si="11"/>
        <v>56.25</v>
      </c>
      <c r="DA6" s="35">
        <f t="shared" si="11"/>
        <v>55.46</v>
      </c>
      <c r="DB6" s="35">
        <f t="shared" si="11"/>
        <v>59.62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193461</v>
      </c>
      <c r="D7" s="37">
        <v>47</v>
      </c>
      <c r="E7" s="37">
        <v>17</v>
      </c>
      <c r="F7" s="37">
        <v>5</v>
      </c>
      <c r="G7" s="37">
        <v>0</v>
      </c>
      <c r="H7" s="37" t="s">
        <v>98</v>
      </c>
      <c r="I7" s="37" t="s">
        <v>99</v>
      </c>
      <c r="J7" s="37" t="s">
        <v>100</v>
      </c>
      <c r="K7" s="37" t="s">
        <v>101</v>
      </c>
      <c r="L7" s="37" t="s">
        <v>102</v>
      </c>
      <c r="M7" s="37" t="s">
        <v>103</v>
      </c>
      <c r="N7" s="38" t="s">
        <v>104</v>
      </c>
      <c r="O7" s="38" t="s">
        <v>105</v>
      </c>
      <c r="P7" s="38">
        <v>0.66</v>
      </c>
      <c r="Q7" s="38">
        <v>100</v>
      </c>
      <c r="R7" s="38">
        <v>2540</v>
      </c>
      <c r="S7" s="38">
        <v>15944</v>
      </c>
      <c r="T7" s="38">
        <v>75.180000000000007</v>
      </c>
      <c r="U7" s="38">
        <v>212.08</v>
      </c>
      <c r="V7" s="38">
        <v>104</v>
      </c>
      <c r="W7" s="38">
        <v>0.34</v>
      </c>
      <c r="X7" s="38">
        <v>305.88</v>
      </c>
      <c r="Y7" s="38">
        <v>74.14</v>
      </c>
      <c r="Z7" s="38">
        <v>77.430000000000007</v>
      </c>
      <c r="AA7" s="38">
        <v>81.16</v>
      </c>
      <c r="AB7" s="38">
        <v>82.15</v>
      </c>
      <c r="AC7" s="38">
        <v>91.48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4626.3900000000003</v>
      </c>
      <c r="BG7" s="38">
        <v>7558.58</v>
      </c>
      <c r="BH7" s="38">
        <v>7412.46</v>
      </c>
      <c r="BI7" s="38">
        <v>6534.26</v>
      </c>
      <c r="BJ7" s="38">
        <v>10244.14</v>
      </c>
      <c r="BK7" s="38">
        <v>1044.8</v>
      </c>
      <c r="BL7" s="38">
        <v>1081.8</v>
      </c>
      <c r="BM7" s="38">
        <v>974.93</v>
      </c>
      <c r="BN7" s="38">
        <v>855.8</v>
      </c>
      <c r="BO7" s="38">
        <v>789.46</v>
      </c>
      <c r="BP7" s="38">
        <v>747.76</v>
      </c>
      <c r="BQ7" s="38">
        <v>12.23</v>
      </c>
      <c r="BR7" s="38">
        <v>13.36</v>
      </c>
      <c r="BS7" s="38">
        <v>12.95</v>
      </c>
      <c r="BT7" s="38">
        <v>10.88</v>
      </c>
      <c r="BU7" s="38">
        <v>11.28</v>
      </c>
      <c r="BV7" s="38">
        <v>50.82</v>
      </c>
      <c r="BW7" s="38">
        <v>52.19</v>
      </c>
      <c r="BX7" s="38">
        <v>55.32</v>
      </c>
      <c r="BY7" s="38">
        <v>59.8</v>
      </c>
      <c r="BZ7" s="38">
        <v>57.77</v>
      </c>
      <c r="CA7" s="38">
        <v>59.51</v>
      </c>
      <c r="CB7" s="38">
        <v>698.9</v>
      </c>
      <c r="CC7" s="38">
        <v>692.14</v>
      </c>
      <c r="CD7" s="38">
        <v>699.83</v>
      </c>
      <c r="CE7" s="38">
        <v>752.5</v>
      </c>
      <c r="CF7" s="38">
        <v>628.53</v>
      </c>
      <c r="CG7" s="38">
        <v>300.52</v>
      </c>
      <c r="CH7" s="38">
        <v>296.14</v>
      </c>
      <c r="CI7" s="38">
        <v>283.17</v>
      </c>
      <c r="CJ7" s="38">
        <v>263.76</v>
      </c>
      <c r="CK7" s="38">
        <v>274.35000000000002</v>
      </c>
      <c r="CL7" s="38">
        <v>261.45999999999998</v>
      </c>
      <c r="CM7" s="38">
        <v>37.39</v>
      </c>
      <c r="CN7" s="38">
        <v>35.65</v>
      </c>
      <c r="CO7" s="38">
        <v>36.520000000000003</v>
      </c>
      <c r="CP7" s="38">
        <v>40</v>
      </c>
      <c r="CQ7" s="38">
        <v>45.22</v>
      </c>
      <c r="CR7" s="38">
        <v>53.24</v>
      </c>
      <c r="CS7" s="38">
        <v>52.31</v>
      </c>
      <c r="CT7" s="38">
        <v>60.65</v>
      </c>
      <c r="CU7" s="38">
        <v>51.75</v>
      </c>
      <c r="CV7" s="38">
        <v>50.68</v>
      </c>
      <c r="CW7" s="38">
        <v>52.23</v>
      </c>
      <c r="CX7" s="38">
        <v>55.81</v>
      </c>
      <c r="CY7" s="38">
        <v>54.14</v>
      </c>
      <c r="CZ7" s="38">
        <v>56.25</v>
      </c>
      <c r="DA7" s="38">
        <v>55.46</v>
      </c>
      <c r="DB7" s="38">
        <v>59.62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2020-02-04T06:38:34Z</cp:lastPrinted>
  <dcterms:created xsi:type="dcterms:W3CDTF">2019-12-05T05:19:22Z</dcterms:created>
  <dcterms:modified xsi:type="dcterms:W3CDTF">2020-02-04T06:38:35Z</dcterms:modified>
  <cp:category/>
</cp:coreProperties>
</file>