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qs2t8iPU019EXnJzlgDmy+izWYpwX7/Fr2ScLRRrdJY0uowrRA93inbl1XPqeT9dW5kkiZdwEr+OcuJhz3mpA==" workbookSaltValue="c+0V9bXKAcv+CuwYqUBDc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<sst xmlns="http://schemas.openxmlformats.org/spreadsheetml/2006/main" count="228" uniqueCount="114">
  <si>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</si>
  <si>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</si>
  <si>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</si>
  <si>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</si>
  <si>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</si>
  <si>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</si>
  <si>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</si>
  <si>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</si>
  <si>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</si>
  <si>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</si>
  <si>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</si>
  <si>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</si>
  <si>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</si>
  <si>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</si>
  <si>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</si>
  <si>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</si>
  <si>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</si>
  <si>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</si>
  <si>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</si>
  <si>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</si>
  <si>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</si>
  <si>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</si>
  <si>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</si>
  <si>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</si>
  <si>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</si>
  <si>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</si>
  <si>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</si>
  <si>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</si>
  <si>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</si>
  <si>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</si>
  <si>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</si>
  <si>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</si>
  <si>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</si>
  <si>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</si>
  <si>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</si>
  <si>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</si>
  <si>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</si>
  <si>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</si>
  <si>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</si>
  <si>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</si>
  <si>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</si>
  <si>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</si>
  <si>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</si>
  <si>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</si>
  <si>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</si>
  <si>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</si>
  <si>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</si>
  <si>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</si>
  <si>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</si>
  <si>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</si>
  <si>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</si>
  <si>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</si>
  <si>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</si>
  <si>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</si>
  <si>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</si>
  <si>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</si>
  <si>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</si>
  <si>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</si>
  <si>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</si>
  <si>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</si>
  <si>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</si>
  <si>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</si>
  <si>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</si>
  <si>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</si>
  <si>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</si>
  <si>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</si>
  <si>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</si>
  <si>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</si>
  <si>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</si>
  <si>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</si>
  <si>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</si>
  <si>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</si>
  <si>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</si>
  <si>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</si>
  <si>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</si>
  <si>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</si>
  <si>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</si>
  <si>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</si>
  <si>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</si>
  <si>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</si>
  <si>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</si>
  <si>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</si>
  <si>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</si>
  <si>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</si>
  <si>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</si>
  <si>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</si>
  <si>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</si>
  <si>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</si>
  <si>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</si>
  <si>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</si>
  <si>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</si>
  <si>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</si>
  <si>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</si>
  <si>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</si>
  <si>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</si>
  <si>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</si>
  <si>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</si>
  <si>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</si>
  <si>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</si>
  <si>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</si>
  <si>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</si>
  <si>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</si>
  <si>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</si>
  <si>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</si>
  <si>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</si>
  <si>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</si>
  <si>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</si>
  <si>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</si>
  <si>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</si>
  <si>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</si>
  <si>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</si>
  <si>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管渠改善率については、耐用年数未到来のため０％となっているが、機器の更新及び修繕の増加、管渠及び施設の耐震化を見越しての修繕計画を策定していく必要がある。</t>
    <rPh sb="0" eb="2">
      <t>カンキョ</t>
    </rPh>
    <rPh sb="2" eb="4">
      <t>カイゼン</t>
    </rPh>
    <rPh sb="4" eb="5">
      <t>リツ</t>
    </rPh>
    <rPh sb="11" eb="13">
      <t>タイヨウ</t>
    </rPh>
    <rPh sb="13" eb="15">
      <t>ネンスウ</t>
    </rPh>
    <rPh sb="15" eb="16">
      <t>ミ</t>
    </rPh>
    <rPh sb="16" eb="18">
      <t>トウライ</t>
    </rPh>
    <rPh sb="31" eb="33">
      <t>キキ</t>
    </rPh>
    <rPh sb="34" eb="36">
      <t>コウシン</t>
    </rPh>
    <rPh sb="36" eb="37">
      <t>オヨ</t>
    </rPh>
    <rPh sb="38" eb="40">
      <t>シュウゼン</t>
    </rPh>
    <rPh sb="41" eb="43">
      <t>ゾウカ</t>
    </rPh>
    <rPh sb="44" eb="46">
      <t>カンキョ</t>
    </rPh>
    <rPh sb="46" eb="47">
      <t>オヨ</t>
    </rPh>
    <rPh sb="48" eb="50">
      <t>シセツ</t>
    </rPh>
    <rPh sb="51" eb="54">
      <t>タイシンカ</t>
    </rPh>
    <rPh sb="55" eb="57">
      <t>ミコ</t>
    </rPh>
    <rPh sb="60" eb="62">
      <t>シュウゼン</t>
    </rPh>
    <rPh sb="62" eb="64">
      <t>ケイカク</t>
    </rPh>
    <rPh sb="65" eb="67">
      <t>サクテイ</t>
    </rPh>
    <rPh sb="71" eb="73">
      <t>ヒツヨウ</t>
    </rPh>
    <phoneticPr fontId="4"/>
  </si>
  <si>
    <t>今後、更新及び修繕等が増加傾向になることを考慮すると経費回収率に重点を置き下水道料金の改定が必要と考える。</t>
    <rPh sb="0" eb="2">
      <t>コンゴ</t>
    </rPh>
    <rPh sb="3" eb="5">
      <t>コウシン</t>
    </rPh>
    <rPh sb="5" eb="6">
      <t>オヨ</t>
    </rPh>
    <rPh sb="7" eb="9">
      <t>シュウゼン</t>
    </rPh>
    <rPh sb="9" eb="10">
      <t>トウ</t>
    </rPh>
    <rPh sb="11" eb="13">
      <t>ゾウカ</t>
    </rPh>
    <rPh sb="13" eb="15">
      <t>ケイコウ</t>
    </rPh>
    <rPh sb="21" eb="23">
      <t>コウリョ</t>
    </rPh>
    <rPh sb="26" eb="28">
      <t>ケイヒ</t>
    </rPh>
    <rPh sb="28" eb="30">
      <t>カイシュウ</t>
    </rPh>
    <rPh sb="30" eb="31">
      <t>リツ</t>
    </rPh>
    <rPh sb="32" eb="34">
      <t>ジュウテン</t>
    </rPh>
    <rPh sb="35" eb="36">
      <t>オ</t>
    </rPh>
    <rPh sb="37" eb="40">
      <t>ゲスイドウ</t>
    </rPh>
    <rPh sb="40" eb="42">
      <t>リョウキン</t>
    </rPh>
    <rPh sb="43" eb="45">
      <t>カイテイ</t>
    </rPh>
    <rPh sb="46" eb="48">
      <t>ヒツヨウ</t>
    </rPh>
    <rPh sb="49" eb="50">
      <t>カンガ</t>
    </rPh>
    <phoneticPr fontId="4"/>
  </si>
  <si>
    <t>収益的収支比率について費用抑制に努めた為、平成２８年度より少しではあるが上昇傾向となっている。
経費回収率について、類似団体平均値に比べると低いため使用料収入での経費はまかなえない状況にある。今後は適正な料金設定等が必要となる。
水洗化率については、わずかに上昇傾向であるが、今後も水洗化率向上への対策が必要と考える。</t>
    <rPh sb="0" eb="3">
      <t>シュウエキテキ</t>
    </rPh>
    <rPh sb="3" eb="5">
      <t>シュウシ</t>
    </rPh>
    <rPh sb="5" eb="7">
      <t>ヒリツ</t>
    </rPh>
    <rPh sb="16" eb="17">
      <t>ツト</t>
    </rPh>
    <rPh sb="21" eb="23">
      <t>ヘイセイ</t>
    </rPh>
    <rPh sb="25" eb="26">
      <t>ネン</t>
    </rPh>
    <rPh sb="26" eb="27">
      <t>ド</t>
    </rPh>
    <rPh sb="29" eb="30">
      <t>スコ</t>
    </rPh>
    <rPh sb="36" eb="38">
      <t>ジョウショウ</t>
    </rPh>
    <rPh sb="38" eb="40">
      <t>ケイコウ</t>
    </rPh>
    <rPh sb="48" eb="50">
      <t>ケイヒ</t>
    </rPh>
    <rPh sb="50" eb="53">
      <t>カイシュウリツ</t>
    </rPh>
    <rPh sb="58" eb="62">
      <t>ルイジダンタイ</t>
    </rPh>
    <rPh sb="62" eb="65">
      <t>ヘイキンチ</t>
    </rPh>
    <rPh sb="66" eb="67">
      <t>クラ</t>
    </rPh>
    <rPh sb="70" eb="71">
      <t>ヒク</t>
    </rPh>
    <rPh sb="74" eb="77">
      <t>シヨウリョウ</t>
    </rPh>
    <rPh sb="77" eb="79">
      <t>シュウニュウ</t>
    </rPh>
    <rPh sb="81" eb="83">
      <t>ケイヒ</t>
    </rPh>
    <rPh sb="90" eb="92">
      <t>ジョウキョウ</t>
    </rPh>
    <rPh sb="96" eb="98">
      <t>コンゴ</t>
    </rPh>
    <rPh sb="99" eb="101">
      <t>テキセイ</t>
    </rPh>
    <rPh sb="102" eb="104">
      <t>リョウキン</t>
    </rPh>
    <rPh sb="104" eb="106">
      <t>セッテイ</t>
    </rPh>
    <rPh sb="106" eb="107">
      <t>トウ</t>
    </rPh>
    <rPh sb="108" eb="110">
      <t>ヒツヨウ</t>
    </rPh>
    <rPh sb="115" eb="118">
      <t>スイセンカ</t>
    </rPh>
    <rPh sb="118" eb="119">
      <t>リツ</t>
    </rPh>
    <rPh sb="129" eb="131">
      <t>ジョウショウ</t>
    </rPh>
    <rPh sb="131" eb="133">
      <t>ケイコウ</t>
    </rPh>
    <rPh sb="138" eb="140">
      <t>コンゴ</t>
    </rPh>
    <rPh sb="141" eb="144">
      <t>スイセンカ</t>
    </rPh>
    <rPh sb="144" eb="145">
      <t>リツ</t>
    </rPh>
    <rPh sb="145" eb="147">
      <t>コウジョウ</t>
    </rPh>
    <rPh sb="149" eb="151">
      <t>タイサク</t>
    </rPh>
    <rPh sb="152" eb="154">
      <t>ヒツヨウ</t>
    </rPh>
    <rPh sb="155" eb="1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</si>
</sst>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A6-40BD-9BF4-164060DDA9A3}"/>
            </c:ext>
          </c:extLst>
        </c:ser>
        <c:dLbls>
          <c:showLegendKey val="0"/>
          <c:showVal val="0"/>
          <c:showCatName val="0"/>
          <c:showSerName val="0"/>
          <c:showPercent val="0"/>
          <c:showBubbleSize val="0"/>
        </c:dLbls>
        <c:gapWidth val="150"/>
        <c:axId val="32104448"/>
        <c:axId val="3210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B5A6-40BD-9BF4-164060DDA9A3}"/>
            </c:ext>
          </c:extLst>
        </c:ser>
        <c:dLbls>
          <c:showLegendKey val="0"/>
          <c:showVal val="0"/>
          <c:showCatName val="0"/>
          <c:showSerName val="0"/>
          <c:showPercent val="0"/>
          <c:showBubbleSize val="0"/>
        </c:dLbls>
        <c:marker val="1"/>
        <c:smooth val="0"/>
        <c:axId val="32104448"/>
        <c:axId val="32106752"/>
      </c:lineChart>
      <c:dateAx>
        <c:axId val="32104448"/>
        <c:scaling>
          <c:orientation val="minMax"/>
        </c:scaling>
        <c:delete val="1"/>
        <c:axPos val="b"/>
        <c:numFmt formatCode="ge" sourceLinked="1"/>
        <c:majorTickMark val="none"/>
        <c:minorTickMark val="none"/>
        <c:tickLblPos val="none"/>
        <c:crossAx val="32106752"/>
        <c:crosses val="autoZero"/>
        <c:auto val="1"/>
        <c:lblOffset val="100"/>
        <c:baseTimeUnit val="years"/>
      </c:dateAx>
      <c:valAx>
        <c:axId val="321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40.31</c:v>
                </c:pt>
                <c:pt idx="1">
                  <c:v>39.43</c:v>
                </c:pt>
                <c:pt idx="2">
                  <c:v>37.549999999999997</c:v>
                </c:pt>
                <c:pt idx="3">
                  <c:v>38.75</c:v>
                </c:pt>
                <c:pt idx="4">
                  <c:v>36.56</c:v>
                </c:pt>
              </c:numCache>
            </c:numRef>
          </c:val>
          <c:extLst xmlns:c16r2="http://schemas.microsoft.com/office/drawing/2015/06/chart">
            <c:ext xmlns:c16="http://schemas.microsoft.com/office/drawing/2014/chart" uri="{C3380CC4-5D6E-409C-BE32-E72D297353CC}">
              <c16:uniqueId val="{00000000-4D23-4654-9E54-CBF1F5B6A8C4}"/>
            </c:ext>
          </c:extLst>
        </c:ser>
        <c:dLbls>
          <c:showLegendKey val="0"/>
          <c:showVal val="0"/>
          <c:showCatName val="0"/>
          <c:showSerName val="0"/>
          <c:showPercent val="0"/>
          <c:showBubbleSize val="0"/>
        </c:dLbls>
        <c:gapWidth val="150"/>
        <c:axId val="32057216"/>
        <c:axId val="3205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4D23-4654-9E54-CBF1F5B6A8C4}"/>
            </c:ext>
          </c:extLst>
        </c:ser>
        <c:dLbls>
          <c:showLegendKey val="0"/>
          <c:showVal val="0"/>
          <c:showCatName val="0"/>
          <c:showSerName val="0"/>
          <c:showPercent val="0"/>
          <c:showBubbleSize val="0"/>
        </c:dLbls>
        <c:marker val="1"/>
        <c:smooth val="0"/>
        <c:axId val="32057216"/>
        <c:axId val="32059392"/>
      </c:lineChart>
      <c:dateAx>
        <c:axId val="32057216"/>
        <c:scaling>
          <c:orientation val="minMax"/>
        </c:scaling>
        <c:delete val="1"/>
        <c:axPos val="b"/>
        <c:numFmt formatCode="ge" sourceLinked="1"/>
        <c:majorTickMark val="none"/>
        <c:minorTickMark val="none"/>
        <c:tickLblPos val="none"/>
        <c:crossAx val="32059392"/>
        <c:crosses val="autoZero"/>
        <c:auto val="1"/>
        <c:lblOffset val="100"/>
        <c:baseTimeUnit val="years"/>
      </c:dateAx>
      <c:valAx>
        <c:axId val="320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80.930000000000007</c:v>
                </c:pt>
                <c:pt idx="1">
                  <c:v>81.45</c:v>
                </c:pt>
                <c:pt idx="2">
                  <c:v>79.69</c:v>
                </c:pt>
                <c:pt idx="3">
                  <c:v>79.92</c:v>
                </c:pt>
                <c:pt idx="4">
                  <c:v>80.56</c:v>
                </c:pt>
              </c:numCache>
            </c:numRef>
          </c:val>
          <c:extLst xmlns:c16r2="http://schemas.microsoft.com/office/drawing/2015/06/chart">
            <c:ext xmlns:c16="http://schemas.microsoft.com/office/drawing/2014/chart" uri="{C3380CC4-5D6E-409C-BE32-E72D297353CC}">
              <c16:uniqueId val="{00000000-5E20-4B23-A05E-DC4865E25BBD}"/>
            </c:ext>
          </c:extLst>
        </c:ser>
        <c:dLbls>
          <c:showLegendKey val="0"/>
          <c:showVal val="0"/>
          <c:showCatName val="0"/>
          <c:showSerName val="0"/>
          <c:showPercent val="0"/>
          <c:showBubbleSize val="0"/>
        </c:dLbls>
        <c:gapWidth val="150"/>
        <c:axId val="32073984"/>
        <c:axId val="3208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5E20-4B23-A05E-DC4865E25BBD}"/>
            </c:ext>
          </c:extLst>
        </c:ser>
        <c:dLbls>
          <c:showLegendKey val="0"/>
          <c:showVal val="0"/>
          <c:showCatName val="0"/>
          <c:showSerName val="0"/>
          <c:showPercent val="0"/>
          <c:showBubbleSize val="0"/>
        </c:dLbls>
        <c:marker val="1"/>
        <c:smooth val="0"/>
        <c:axId val="32073984"/>
        <c:axId val="32080256"/>
      </c:lineChart>
      <c:dateAx>
        <c:axId val="32073984"/>
        <c:scaling>
          <c:orientation val="minMax"/>
        </c:scaling>
        <c:delete val="1"/>
        <c:axPos val="b"/>
        <c:numFmt formatCode="ge" sourceLinked="1"/>
        <c:majorTickMark val="none"/>
        <c:minorTickMark val="none"/>
        <c:tickLblPos val="none"/>
        <c:crossAx val="32080256"/>
        <c:crosses val="autoZero"/>
        <c:auto val="1"/>
        <c:lblOffset val="100"/>
        <c:baseTimeUnit val="years"/>
      </c:dateAx>
      <c:valAx>
        <c:axId val="3208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68.83</c:v>
                </c:pt>
                <c:pt idx="1">
                  <c:v>73.44</c:v>
                </c:pt>
                <c:pt idx="2">
                  <c:v>71.03</c:v>
                </c:pt>
                <c:pt idx="3">
                  <c:v>73.47</c:v>
                </c:pt>
                <c:pt idx="4">
                  <c:v>74.959999999999994</c:v>
                </c:pt>
              </c:numCache>
            </c:numRef>
          </c:val>
          <c:extLst xmlns:c16r2="http://schemas.microsoft.com/office/drawing/2015/06/chart">
            <c:ext xmlns:c16="http://schemas.microsoft.com/office/drawing/2014/chart" uri="{C3380CC4-5D6E-409C-BE32-E72D297353CC}">
              <c16:uniqueId val="{00000000-3AF2-4746-AF5F-14A658E03ACB}"/>
            </c:ext>
          </c:extLst>
        </c:ser>
        <c:dLbls>
          <c:showLegendKey val="0"/>
          <c:showVal val="0"/>
          <c:showCatName val="0"/>
          <c:showSerName val="0"/>
          <c:showPercent val="0"/>
          <c:showBubbleSize val="0"/>
        </c:dLbls>
        <c:gapWidth val="150"/>
        <c:axId val="113592960"/>
        <c:axId val="11566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F2-4746-AF5F-14A658E03ACB}"/>
            </c:ext>
          </c:extLst>
        </c:ser>
        <c:dLbls>
          <c:showLegendKey val="0"/>
          <c:showVal val="0"/>
          <c:showCatName val="0"/>
          <c:showSerName val="0"/>
          <c:showPercent val="0"/>
          <c:showBubbleSize val="0"/>
        </c:dLbls>
        <c:marker val="1"/>
        <c:smooth val="0"/>
        <c:axId val="113592960"/>
        <c:axId val="115665152"/>
      </c:lineChart>
      <c:dateAx>
        <c:axId val="113592960"/>
        <c:scaling>
          <c:orientation val="minMax"/>
        </c:scaling>
        <c:delete val="1"/>
        <c:axPos val="b"/>
        <c:numFmt formatCode="ge" sourceLinked="1"/>
        <c:majorTickMark val="none"/>
        <c:minorTickMark val="none"/>
        <c:tickLblPos val="none"/>
        <c:crossAx val="115665152"/>
        <c:crosses val="autoZero"/>
        <c:auto val="1"/>
        <c:lblOffset val="100"/>
        <c:baseTimeUnit val="years"/>
      </c:dateAx>
      <c:valAx>
        <c:axId val="1156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6F-4F74-85FA-DB4523986685}"/>
            </c:ext>
          </c:extLst>
        </c:ser>
        <c:dLbls>
          <c:showLegendKey val="0"/>
          <c:showVal val="0"/>
          <c:showCatName val="0"/>
          <c:showSerName val="0"/>
          <c:showPercent val="0"/>
          <c:showBubbleSize val="0"/>
        </c:dLbls>
        <c:gapWidth val="150"/>
        <c:axId val="124225792"/>
        <c:axId val="1242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6F-4F74-85FA-DB4523986685}"/>
            </c:ext>
          </c:extLst>
        </c:ser>
        <c:dLbls>
          <c:showLegendKey val="0"/>
          <c:showVal val="0"/>
          <c:showCatName val="0"/>
          <c:showSerName val="0"/>
          <c:showPercent val="0"/>
          <c:showBubbleSize val="0"/>
        </c:dLbls>
        <c:marker val="1"/>
        <c:smooth val="0"/>
        <c:axId val="124225792"/>
        <c:axId val="124242176"/>
      </c:lineChart>
      <c:dateAx>
        <c:axId val="124225792"/>
        <c:scaling>
          <c:orientation val="minMax"/>
        </c:scaling>
        <c:delete val="1"/>
        <c:axPos val="b"/>
        <c:numFmt formatCode="ge" sourceLinked="1"/>
        <c:majorTickMark val="none"/>
        <c:minorTickMark val="none"/>
        <c:tickLblPos val="none"/>
        <c:crossAx val="124242176"/>
        <c:crosses val="autoZero"/>
        <c:auto val="1"/>
        <c:lblOffset val="100"/>
        <c:baseTimeUnit val="years"/>
      </c:dateAx>
      <c:valAx>
        <c:axId val="1242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A3-49F2-B0FB-DD1926B1F0EC}"/>
            </c:ext>
          </c:extLst>
        </c:ser>
        <c:dLbls>
          <c:showLegendKey val="0"/>
          <c:showVal val="0"/>
          <c:showCatName val="0"/>
          <c:showSerName val="0"/>
          <c:showPercent val="0"/>
          <c:showBubbleSize val="0"/>
        </c:dLbls>
        <c:gapWidth val="150"/>
        <c:axId val="31944704"/>
        <c:axId val="319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A3-49F2-B0FB-DD1926B1F0EC}"/>
            </c:ext>
          </c:extLst>
        </c:ser>
        <c:dLbls>
          <c:showLegendKey val="0"/>
          <c:showVal val="0"/>
          <c:showCatName val="0"/>
          <c:showSerName val="0"/>
          <c:showPercent val="0"/>
          <c:showBubbleSize val="0"/>
        </c:dLbls>
        <c:marker val="1"/>
        <c:smooth val="0"/>
        <c:axId val="31944704"/>
        <c:axId val="31946624"/>
      </c:lineChart>
      <c:dateAx>
        <c:axId val="31944704"/>
        <c:scaling>
          <c:orientation val="minMax"/>
        </c:scaling>
        <c:delete val="1"/>
        <c:axPos val="b"/>
        <c:numFmt formatCode="ge" sourceLinked="1"/>
        <c:majorTickMark val="none"/>
        <c:minorTickMark val="none"/>
        <c:tickLblPos val="none"/>
        <c:crossAx val="31946624"/>
        <c:crosses val="autoZero"/>
        <c:auto val="1"/>
        <c:lblOffset val="100"/>
        <c:baseTimeUnit val="years"/>
      </c:dateAx>
      <c:valAx>
        <c:axId val="319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26-4404-9DF3-C3FE1FCB4FD7}"/>
            </c:ext>
          </c:extLst>
        </c:ser>
        <c:dLbls>
          <c:showLegendKey val="0"/>
          <c:showVal val="0"/>
          <c:showCatName val="0"/>
          <c:showSerName val="0"/>
          <c:showPercent val="0"/>
          <c:showBubbleSize val="0"/>
        </c:dLbls>
        <c:gapWidth val="150"/>
        <c:axId val="31965952"/>
        <c:axId val="319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26-4404-9DF3-C3FE1FCB4FD7}"/>
            </c:ext>
          </c:extLst>
        </c:ser>
        <c:dLbls>
          <c:showLegendKey val="0"/>
          <c:showVal val="0"/>
          <c:showCatName val="0"/>
          <c:showSerName val="0"/>
          <c:showPercent val="0"/>
          <c:showBubbleSize val="0"/>
        </c:dLbls>
        <c:marker val="1"/>
        <c:smooth val="0"/>
        <c:axId val="31965952"/>
        <c:axId val="31967872"/>
      </c:lineChart>
      <c:dateAx>
        <c:axId val="31965952"/>
        <c:scaling>
          <c:orientation val="minMax"/>
        </c:scaling>
        <c:delete val="1"/>
        <c:axPos val="b"/>
        <c:numFmt formatCode="ge" sourceLinked="1"/>
        <c:majorTickMark val="none"/>
        <c:minorTickMark val="none"/>
        <c:tickLblPos val="none"/>
        <c:crossAx val="31967872"/>
        <c:crosses val="autoZero"/>
        <c:auto val="1"/>
        <c:lblOffset val="100"/>
        <c:baseTimeUnit val="years"/>
      </c:dateAx>
      <c:valAx>
        <c:axId val="319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50-4C3C-BE2A-644C776C9B8E}"/>
            </c:ext>
          </c:extLst>
        </c:ser>
        <c:dLbls>
          <c:showLegendKey val="0"/>
          <c:showVal val="0"/>
          <c:showCatName val="0"/>
          <c:showSerName val="0"/>
          <c:showPercent val="0"/>
          <c:showBubbleSize val="0"/>
        </c:dLbls>
        <c:gapWidth val="150"/>
        <c:axId val="31978240"/>
        <c:axId val="319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50-4C3C-BE2A-644C776C9B8E}"/>
            </c:ext>
          </c:extLst>
        </c:ser>
        <c:dLbls>
          <c:showLegendKey val="0"/>
          <c:showVal val="0"/>
          <c:showCatName val="0"/>
          <c:showSerName val="0"/>
          <c:showPercent val="0"/>
          <c:showBubbleSize val="0"/>
        </c:dLbls>
        <c:marker val="1"/>
        <c:smooth val="0"/>
        <c:axId val="31978240"/>
        <c:axId val="31980160"/>
      </c:lineChart>
      <c:dateAx>
        <c:axId val="31978240"/>
        <c:scaling>
          <c:orientation val="minMax"/>
        </c:scaling>
        <c:delete val="1"/>
        <c:axPos val="b"/>
        <c:numFmt formatCode="ge" sourceLinked="1"/>
        <c:majorTickMark val="none"/>
        <c:minorTickMark val="none"/>
        <c:tickLblPos val="none"/>
        <c:crossAx val="31980160"/>
        <c:crosses val="autoZero"/>
        <c:auto val="1"/>
        <c:lblOffset val="100"/>
        <c:baseTimeUnit val="years"/>
      </c:dateAx>
      <c:valAx>
        <c:axId val="319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2172.7800000000002</c:v>
                </c:pt>
                <c:pt idx="1">
                  <c:v>2032.37</c:v>
                </c:pt>
                <c:pt idx="2">
                  <c:v>1928.09</c:v>
                </c:pt>
                <c:pt idx="3">
                  <c:v>1388.55</c:v>
                </c:pt>
                <c:pt idx="4">
                  <c:v>1757.6</c:v>
                </c:pt>
              </c:numCache>
            </c:numRef>
          </c:val>
          <c:extLst xmlns:c16r2="http://schemas.microsoft.com/office/drawing/2015/06/chart">
            <c:ext xmlns:c16="http://schemas.microsoft.com/office/drawing/2014/chart" uri="{C3380CC4-5D6E-409C-BE32-E72D297353CC}">
              <c16:uniqueId val="{00000000-C157-4038-A8AC-F4C21FA651EB}"/>
            </c:ext>
          </c:extLst>
        </c:ser>
        <c:dLbls>
          <c:showLegendKey val="0"/>
          <c:showVal val="0"/>
          <c:showCatName val="0"/>
          <c:showSerName val="0"/>
          <c:showPercent val="0"/>
          <c:showBubbleSize val="0"/>
        </c:dLbls>
        <c:gapWidth val="150"/>
        <c:axId val="31995008"/>
        <c:axId val="319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C157-4038-A8AC-F4C21FA651EB}"/>
            </c:ext>
          </c:extLst>
        </c:ser>
        <c:dLbls>
          <c:showLegendKey val="0"/>
          <c:showVal val="0"/>
          <c:showCatName val="0"/>
          <c:showSerName val="0"/>
          <c:showPercent val="0"/>
          <c:showBubbleSize val="0"/>
        </c:dLbls>
        <c:marker val="1"/>
        <c:smooth val="0"/>
        <c:axId val="31995008"/>
        <c:axId val="31996928"/>
      </c:lineChart>
      <c:dateAx>
        <c:axId val="31995008"/>
        <c:scaling>
          <c:orientation val="minMax"/>
        </c:scaling>
        <c:delete val="1"/>
        <c:axPos val="b"/>
        <c:numFmt formatCode="ge" sourceLinked="1"/>
        <c:majorTickMark val="none"/>
        <c:minorTickMark val="none"/>
        <c:tickLblPos val="none"/>
        <c:crossAx val="31996928"/>
        <c:crosses val="autoZero"/>
        <c:auto val="1"/>
        <c:lblOffset val="100"/>
        <c:baseTimeUnit val="years"/>
      </c:dateAx>
      <c:valAx>
        <c:axId val="319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40.86</c:v>
                </c:pt>
                <c:pt idx="1">
                  <c:v>42.16</c:v>
                </c:pt>
                <c:pt idx="2">
                  <c:v>46.21</c:v>
                </c:pt>
                <c:pt idx="3">
                  <c:v>48.51</c:v>
                </c:pt>
                <c:pt idx="4">
                  <c:v>38.94</c:v>
                </c:pt>
              </c:numCache>
            </c:numRef>
          </c:val>
          <c:extLst xmlns:c16r2="http://schemas.microsoft.com/office/drawing/2015/06/chart">
            <c:ext xmlns:c16="http://schemas.microsoft.com/office/drawing/2014/chart" uri="{C3380CC4-5D6E-409C-BE32-E72D297353CC}">
              <c16:uniqueId val="{00000000-E89E-4452-8F2D-53E275C2EDBE}"/>
            </c:ext>
          </c:extLst>
        </c:ser>
        <c:dLbls>
          <c:showLegendKey val="0"/>
          <c:showVal val="0"/>
          <c:showCatName val="0"/>
          <c:showSerName val="0"/>
          <c:showPercent val="0"/>
          <c:showBubbleSize val="0"/>
        </c:dLbls>
        <c:gapWidth val="150"/>
        <c:axId val="32011776"/>
        <c:axId val="3201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E89E-4452-8F2D-53E275C2EDBE}"/>
            </c:ext>
          </c:extLst>
        </c:ser>
        <c:dLbls>
          <c:showLegendKey val="0"/>
          <c:showVal val="0"/>
          <c:showCatName val="0"/>
          <c:showSerName val="0"/>
          <c:showPercent val="0"/>
          <c:showBubbleSize val="0"/>
        </c:dLbls>
        <c:marker val="1"/>
        <c:smooth val="0"/>
        <c:axId val="32011776"/>
        <c:axId val="32013696"/>
      </c:lineChart>
      <c:dateAx>
        <c:axId val="32011776"/>
        <c:scaling>
          <c:orientation val="minMax"/>
        </c:scaling>
        <c:delete val="1"/>
        <c:axPos val="b"/>
        <c:numFmt formatCode="ge" sourceLinked="1"/>
        <c:majorTickMark val="none"/>
        <c:minorTickMark val="none"/>
        <c:tickLblPos val="none"/>
        <c:crossAx val="32013696"/>
        <c:crosses val="autoZero"/>
        <c:auto val="1"/>
        <c:lblOffset val="100"/>
        <c:baseTimeUnit val="years"/>
      </c:dateAx>
      <c:valAx>
        <c:axId val="320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285.19</c:v>
                </c:pt>
                <c:pt idx="1">
                  <c:v>287.68</c:v>
                </c:pt>
                <c:pt idx="2">
                  <c:v>263.75</c:v>
                </c:pt>
                <c:pt idx="3">
                  <c:v>238.65</c:v>
                </c:pt>
                <c:pt idx="4">
                  <c:v>307.73</c:v>
                </c:pt>
              </c:numCache>
            </c:numRef>
          </c:val>
          <c:extLst xmlns:c16r2="http://schemas.microsoft.com/office/drawing/2015/06/chart">
            <c:ext xmlns:c16="http://schemas.microsoft.com/office/drawing/2014/chart" uri="{C3380CC4-5D6E-409C-BE32-E72D297353CC}">
              <c16:uniqueId val="{00000000-8441-44E7-B103-1185CBF90337}"/>
            </c:ext>
          </c:extLst>
        </c:ser>
        <c:dLbls>
          <c:showLegendKey val="0"/>
          <c:showVal val="0"/>
          <c:showCatName val="0"/>
          <c:showSerName val="0"/>
          <c:showPercent val="0"/>
          <c:showBubbleSize val="0"/>
        </c:dLbls>
        <c:gapWidth val="150"/>
        <c:axId val="32036352"/>
        <c:axId val="320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8441-44E7-B103-1185CBF90337}"/>
            </c:ext>
          </c:extLst>
        </c:ser>
        <c:dLbls>
          <c:showLegendKey val="0"/>
          <c:showVal val="0"/>
          <c:showCatName val="0"/>
          <c:showSerName val="0"/>
          <c:showPercent val="0"/>
          <c:showBubbleSize val="0"/>
        </c:dLbls>
        <c:marker val="1"/>
        <c:smooth val="0"/>
        <c:axId val="32036352"/>
        <c:axId val="32038272"/>
      </c:lineChart>
      <c:dateAx>
        <c:axId val="32036352"/>
        <c:scaling>
          <c:orientation val="minMax"/>
        </c:scaling>
        <c:delete val="1"/>
        <c:axPos val="b"/>
        <c:numFmt formatCode="ge" sourceLinked="1"/>
        <c:majorTickMark val="none"/>
        <c:minorTickMark val="none"/>
        <c:tickLblPos val="none"/>
        <c:crossAx val="32038272"/>
        <c:crosses val="autoZero"/>
        <c:auto val="1"/>
        <c:lblOffset val="100"/>
        <c:baseTimeUnit val="years"/>
      </c:dateAx>
      <c:valAx>
        <c:axId val="320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10" zoomScale="77" zoomScaleNormal="77"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市川三郷町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15944</v>
      </c>
      <c r="AM8" s="68"/>
      <c r="AN8" s="68"/>
      <c r="AO8" s="68"/>
      <c r="AP8" s="68"/>
      <c r="AQ8" s="68"/>
      <c r="AR8" s="68"/>
      <c r="AS8" s="68"/>
      <c r="AT8" s="67">
        <f>データ!T6</f>
        <v>75.180000000000007</v>
      </c>
      <c r="AU8" s="67"/>
      <c r="AV8" s="67"/>
      <c r="AW8" s="67"/>
      <c r="AX8" s="67"/>
      <c r="AY8" s="67"/>
      <c r="AZ8" s="67"/>
      <c r="BA8" s="67"/>
      <c r="BB8" s="67">
        <f>データ!U6</f>
        <v>212.08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16.77</v>
      </c>
      <c r="Q10" s="67"/>
      <c r="R10" s="67"/>
      <c r="S10" s="67"/>
      <c r="T10" s="67"/>
      <c r="U10" s="67"/>
      <c r="V10" s="67"/>
      <c r="W10" s="67">
        <f>データ!Q6</f>
        <v>100</v>
      </c>
      <c r="X10" s="67"/>
      <c r="Y10" s="67"/>
      <c r="Z10" s="67"/>
      <c r="AA10" s="67"/>
      <c r="AB10" s="67"/>
      <c r="AC10" s="67"/>
      <c r="AD10" s="68">
        <f>データ!R6</f>
        <v>1940</v>
      </c>
      <c r="AE10" s="68"/>
      <c r="AF10" s="68"/>
      <c r="AG10" s="68"/>
      <c r="AH10" s="68"/>
      <c r="AI10" s="68"/>
      <c r="AJ10" s="68"/>
      <c r="AK10" s="2"/>
      <c r="AL10" s="68">
        <f>データ!V6</f>
        <v>2654</v>
      </c>
      <c r="AM10" s="68"/>
      <c r="AN10" s="68"/>
      <c r="AO10" s="68"/>
      <c r="AP10" s="68"/>
      <c r="AQ10" s="68"/>
      <c r="AR10" s="68"/>
      <c r="AS10" s="68"/>
      <c r="AT10" s="67">
        <f>データ!W6</f>
        <v>1.06</v>
      </c>
      <c r="AU10" s="67"/>
      <c r="AV10" s="67"/>
      <c r="AW10" s="67"/>
      <c r="AX10" s="67"/>
      <c r="AY10" s="67"/>
      <c r="AZ10" s="67"/>
      <c r="BA10" s="67"/>
      <c r="BB10" s="67">
        <f>データ!X6</f>
        <v>2503.77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gTTKdRgDrrYnMPhqNt9ukonXOSSUrbd3m2XT93TF/zm3aq5wYU4He3fRs1Ld5BXmf4FLGybrBwTTeFfoHgB4Hw==" saltValue="B2Ss9A/XwOPI+laDtD9W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193461</v>
      </c>
      <c r="D6" s="33">
        <f t="shared" si="3"/>
        <v>47</v>
      </c>
      <c r="E6" s="33">
        <f t="shared" si="3"/>
        <v>17</v>
      </c>
      <c r="F6" s="33">
        <f t="shared" si="3"/>
        <v>4</v>
      </c>
      <c r="G6" s="33">
        <f t="shared" si="3"/>
        <v>0</v>
      </c>
      <c r="H6" s="33" t="str">
        <f t="shared" si="3"/>
        <v>山梨県　市川三郷町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16.77</v>
      </c>
      <c r="Q6" s="34">
        <f t="shared" si="3"/>
        <v>100</v>
      </c>
      <c r="R6" s="34">
        <f t="shared" si="3"/>
        <v>1940</v>
      </c>
      <c r="S6" s="34">
        <f t="shared" si="3"/>
        <v>15944</v>
      </c>
      <c r="T6" s="34">
        <f t="shared" si="3"/>
        <v>75.180000000000007</v>
      </c>
      <c r="U6" s="34">
        <f t="shared" si="3"/>
        <v>212.08</v>
      </c>
      <c r="V6" s="34">
        <f t="shared" si="3"/>
        <v>2654</v>
      </c>
      <c r="W6" s="34">
        <f t="shared" si="3"/>
        <v>1.06</v>
      </c>
      <c r="X6" s="34">
        <f t="shared" si="3"/>
        <v>2503.77</v>
      </c>
      <c r="Y6" s="35">
        <f>IF(Y7="",NA(),Y7)</f>
        <v>68.83</v>
      </c>
      <c r="Z6" s="35">
        <f t="shared" ref="Z6:AH6" si="4">IF(Z7="",NA(),Z7)</f>
        <v>73.44</v>
      </c>
      <c r="AA6" s="35">
        <f t="shared" si="4"/>
        <v>71.03</v>
      </c>
      <c r="AB6" s="35">
        <f t="shared" si="4"/>
        <v>73.47</v>
      </c>
      <c r="AC6" s="35">
        <f t="shared" si="4"/>
        <v>74.959999999999994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2172.7800000000002</v>
      </c>
      <c r="BG6" s="35">
        <f t="shared" ref="BG6:BO6" si="7">IF(BG7="",NA(),BG7)</f>
        <v>2032.37</v>
      </c>
      <c r="BH6" s="35">
        <f t="shared" si="7"/>
        <v>1928.09</v>
      </c>
      <c r="BI6" s="35">
        <f t="shared" si="7"/>
        <v>1388.55</v>
      </c>
      <c r="BJ6" s="35">
        <f t="shared" si="7"/>
        <v>1757.6</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40.86</v>
      </c>
      <c r="BR6" s="35">
        <f t="shared" ref="BR6:BZ6" si="8">IF(BR7="",NA(),BR7)</f>
        <v>42.16</v>
      </c>
      <c r="BS6" s="35">
        <f t="shared" si="8"/>
        <v>46.21</v>
      </c>
      <c r="BT6" s="35">
        <f t="shared" si="8"/>
        <v>48.51</v>
      </c>
      <c r="BU6" s="35">
        <f t="shared" si="8"/>
        <v>38.94</v>
      </c>
      <c r="BV6" s="35">
        <f t="shared" si="8"/>
        <v>50.54</v>
      </c>
      <c r="BW6" s="35">
        <f t="shared" si="8"/>
        <v>66.22</v>
      </c>
      <c r="BX6" s="35">
        <f t="shared" si="8"/>
        <v>69.87</v>
      </c>
      <c r="BY6" s="35">
        <f t="shared" si="8"/>
        <v>74.3</v>
      </c>
      <c r="BZ6" s="35">
        <f t="shared" si="8"/>
        <v>72.260000000000005</v>
      </c>
      <c r="CA6" s="34" t="str">
        <f>IF(CA7="","",IF(CA7="-","【-】","【"&amp;SUBSTITUTE(TEXT(CA7,"#,##0.00"),"-","△")&amp;"】"))</f>
        <v>【74.48】</v>
      </c>
      <c r="CB6" s="35">
        <f>IF(CB7="",NA(),CB7)</f>
        <v>285.19</v>
      </c>
      <c r="CC6" s="35">
        <f t="shared" ref="CC6:CK6" si="9">IF(CC7="",NA(),CC7)</f>
        <v>287.68</v>
      </c>
      <c r="CD6" s="35">
        <f t="shared" si="9"/>
        <v>263.75</v>
      </c>
      <c r="CE6" s="35">
        <f t="shared" si="9"/>
        <v>238.65</v>
      </c>
      <c r="CF6" s="35">
        <f t="shared" si="9"/>
        <v>307.73</v>
      </c>
      <c r="CG6" s="35">
        <f t="shared" si="9"/>
        <v>320.36</v>
      </c>
      <c r="CH6" s="35">
        <f t="shared" si="9"/>
        <v>246.72</v>
      </c>
      <c r="CI6" s="35">
        <f t="shared" si="9"/>
        <v>234.96</v>
      </c>
      <c r="CJ6" s="35">
        <f t="shared" si="9"/>
        <v>221.81</v>
      </c>
      <c r="CK6" s="35">
        <f t="shared" si="9"/>
        <v>230.02</v>
      </c>
      <c r="CL6" s="34" t="str">
        <f>IF(CL7="","",IF(CL7="-","【-】","【"&amp;SUBSTITUTE(TEXT(CL7,"#,##0.00"),"-","△")&amp;"】"))</f>
        <v>【219.46】</v>
      </c>
      <c r="CM6" s="35">
        <f>IF(CM7="",NA(),CM7)</f>
        <v>40.31</v>
      </c>
      <c r="CN6" s="35">
        <f t="shared" ref="CN6:CV6" si="10">IF(CN7="",NA(),CN7)</f>
        <v>39.43</v>
      </c>
      <c r="CO6" s="35">
        <f t="shared" si="10"/>
        <v>37.549999999999997</v>
      </c>
      <c r="CP6" s="35">
        <f t="shared" si="10"/>
        <v>38.75</v>
      </c>
      <c r="CQ6" s="35">
        <f t="shared" si="10"/>
        <v>36.56</v>
      </c>
      <c r="CR6" s="35">
        <f t="shared" si="10"/>
        <v>34.74</v>
      </c>
      <c r="CS6" s="35">
        <f t="shared" si="10"/>
        <v>41.35</v>
      </c>
      <c r="CT6" s="35">
        <f t="shared" si="10"/>
        <v>42.9</v>
      </c>
      <c r="CU6" s="35">
        <f t="shared" si="10"/>
        <v>43.36</v>
      </c>
      <c r="CV6" s="35">
        <f t="shared" si="10"/>
        <v>42.56</v>
      </c>
      <c r="CW6" s="34" t="str">
        <f>IF(CW7="","",IF(CW7="-","【-】","【"&amp;SUBSTITUTE(TEXT(CW7,"#,##0.00"),"-","△")&amp;"】"))</f>
        <v>【42.82】</v>
      </c>
      <c r="CX6" s="35">
        <f>IF(CX7="",NA(),CX7)</f>
        <v>80.930000000000007</v>
      </c>
      <c r="CY6" s="35">
        <f t="shared" ref="CY6:DG6" si="11">IF(CY7="",NA(),CY7)</f>
        <v>81.45</v>
      </c>
      <c r="CZ6" s="35">
        <f t="shared" si="11"/>
        <v>79.69</v>
      </c>
      <c r="DA6" s="35">
        <f t="shared" si="11"/>
        <v>79.92</v>
      </c>
      <c r="DB6" s="35">
        <f t="shared" si="11"/>
        <v>80.56</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193461</v>
      </c>
      <c r="D7" s="37">
        <v>47</v>
      </c>
      <c r="E7" s="37">
        <v>17</v>
      </c>
      <c r="F7" s="37">
        <v>4</v>
      </c>
      <c r="G7" s="37">
        <v>0</v>
      </c>
      <c r="H7" s="37" t="s">
        <v>98</v>
      </c>
      <c r="I7" s="37" t="s">
        <v>99</v>
      </c>
      <c r="J7" s="37" t="s">
        <v>100</v>
      </c>
      <c r="K7" s="37" t="s">
        <v>101</v>
      </c>
      <c r="L7" s="37" t="s">
        <v>102</v>
      </c>
      <c r="M7" s="37" t="s">
        <v>103</v>
      </c>
      <c r="N7" s="38" t="s">
        <v>104</v>
      </c>
      <c r="O7" s="38" t="s">
        <v>105</v>
      </c>
      <c r="P7" s="38">
        <v>16.77</v>
      </c>
      <c r="Q7" s="38">
        <v>100</v>
      </c>
      <c r="R7" s="38">
        <v>1940</v>
      </c>
      <c r="S7" s="38">
        <v>15944</v>
      </c>
      <c r="T7" s="38">
        <v>75.180000000000007</v>
      </c>
      <c r="U7" s="38">
        <v>212.08</v>
      </c>
      <c r="V7" s="38">
        <v>2654</v>
      </c>
      <c r="W7" s="38">
        <v>1.06</v>
      </c>
      <c r="X7" s="38">
        <v>2503.77</v>
      </c>
      <c r="Y7" s="38">
        <v>68.83</v>
      </c>
      <c r="Z7" s="38">
        <v>73.44</v>
      </c>
      <c r="AA7" s="38">
        <v>71.03</v>
      </c>
      <c r="AB7" s="38">
        <v>73.47</v>
      </c>
      <c r="AC7" s="38">
        <v>74.959999999999994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2172.7800000000002</v>
      </c>
      <c r="BG7" s="38">
        <v>2032.37</v>
      </c>
      <c r="BH7" s="38">
        <v>1928.09</v>
      </c>
      <c r="BI7" s="38">
        <v>1388.55</v>
      </c>
      <c r="BJ7" s="38">
        <v>1757.6</v>
      </c>
      <c r="BK7" s="38">
        <v>1671.86</v>
      </c>
      <c r="BL7" s="38">
        <v>1434.89</v>
      </c>
      <c r="BM7" s="38">
        <v>1298.9100000000001</v>
      </c>
      <c r="BN7" s="38">
        <v>1243.71</v>
      </c>
      <c r="BO7" s="38">
        <v>1194.1500000000001</v>
      </c>
      <c r="BP7" s="38">
        <v>1209.4000000000001</v>
      </c>
      <c r="BQ7" s="38">
        <v>40.86</v>
      </c>
      <c r="BR7" s="38">
        <v>42.16</v>
      </c>
      <c r="BS7" s="38">
        <v>46.21</v>
      </c>
      <c r="BT7" s="38">
        <v>48.51</v>
      </c>
      <c r="BU7" s="38">
        <v>38.94</v>
      </c>
      <c r="BV7" s="38">
        <v>50.54</v>
      </c>
      <c r="BW7" s="38">
        <v>66.22</v>
      </c>
      <c r="BX7" s="38">
        <v>69.87</v>
      </c>
      <c r="BY7" s="38">
        <v>74.3</v>
      </c>
      <c r="BZ7" s="38">
        <v>72.260000000000005</v>
      </c>
      <c r="CA7" s="38">
        <v>74.48</v>
      </c>
      <c r="CB7" s="38">
        <v>285.19</v>
      </c>
      <c r="CC7" s="38">
        <v>287.68</v>
      </c>
      <c r="CD7" s="38">
        <v>263.75</v>
      </c>
      <c r="CE7" s="38">
        <v>238.65</v>
      </c>
      <c r="CF7" s="38">
        <v>307.73</v>
      </c>
      <c r="CG7" s="38">
        <v>320.36</v>
      </c>
      <c r="CH7" s="38">
        <v>246.72</v>
      </c>
      <c r="CI7" s="38">
        <v>234.96</v>
      </c>
      <c r="CJ7" s="38">
        <v>221.81</v>
      </c>
      <c r="CK7" s="38">
        <v>230.02</v>
      </c>
      <c r="CL7" s="38">
        <v>219.46</v>
      </c>
      <c r="CM7" s="38">
        <v>40.31</v>
      </c>
      <c r="CN7" s="38">
        <v>39.43</v>
      </c>
      <c r="CO7" s="38">
        <v>37.549999999999997</v>
      </c>
      <c r="CP7" s="38">
        <v>38.75</v>
      </c>
      <c r="CQ7" s="38">
        <v>36.56</v>
      </c>
      <c r="CR7" s="38">
        <v>34.74</v>
      </c>
      <c r="CS7" s="38">
        <v>41.35</v>
      </c>
      <c r="CT7" s="38">
        <v>42.9</v>
      </c>
      <c r="CU7" s="38">
        <v>43.36</v>
      </c>
      <c r="CV7" s="38">
        <v>42.56</v>
      </c>
      <c r="CW7" s="38">
        <v>42.82</v>
      </c>
      <c r="CX7" s="38">
        <v>80.930000000000007</v>
      </c>
      <c r="CY7" s="38">
        <v>81.45</v>
      </c>
      <c r="CZ7" s="38">
        <v>79.69</v>
      </c>
      <c r="DA7" s="38">
        <v>79.92</v>
      </c>
      <c r="DB7" s="38">
        <v>80.56</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2020-02-04T06:38:24Z</cp:lastPrinted>
  <dcterms:created xsi:type="dcterms:W3CDTF">2019-12-05T05:12:07Z</dcterms:created>
  <dcterms:modified xsi:type="dcterms:W3CDTF">2020-02-04T06:38:26Z</dcterms:modified>
  <cp:category/>
</cp:coreProperties>
</file>