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6dJkB80K/El5hjgG+rk97GPoa/Wfckja3x/CbxbkwZF6lUAnTOXeVzzThonyTGZN8D7DYE8yuGyw9ZPJSILDQ==" workbookSaltValue="h1YET2x3n2RH1Ggz+Ddwa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W10" i="4"/>
  <c r="I10" i="4"/>
  <c r="BB8" i="4"/>
  <c r="AT8" i="4"/>
  <c r="AL8" i="4"/>
  <c r="W8" i="4"/>
  <c r="P8" i="4"/>
  <c r="C10" i="5" l="1"/>
  <c r="D10" i="5"/>
  <c r="E10" i="5"/>
  <c r="B10" i="5"/>
</calcChain>
</file>

<file path=xl/sharedStrings.xml><?xml version="1.0" encoding="utf-8"?>
<sst xmlns="http://schemas.openxmlformats.org/spreadsheetml/2006/main" count="232" uniqueCount="114">
  <si>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</si>
  <si>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</si>
  <si>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</si>
  <si>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</si>
  <si>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</si>
  <si>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</si>
  <si>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</si>
  <si>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</si>
  <si>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</si>
  <si>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</si>
  <si>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</si>
  <si>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</si>
  <si>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</si>
  <si>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</si>
  <si>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</si>
  <si>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</si>
  <si>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</si>
  <si>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</si>
  <si>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</si>
  <si>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</si>
  <si>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</si>
  <si>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</si>
  <si>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</si>
  <si>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</si>
  <si>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</si>
  <si>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</si>
  <si>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</si>
  <si>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</si>
  <si>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</si>
  <si>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</si>
  <si>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</si>
  <si>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</si>
  <si>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</si>
  <si>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</si>
  <si>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</si>
  <si>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</si>
  <si>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</si>
  <si>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</si>
  <si>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</si>
  <si>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</si>
  <si>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</si>
  <si>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</si>
  <si>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</si>
  <si>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</si>
  <si>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</si>
  <si>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</si>
  <si>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</si>
  <si>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</si>
  <si>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</si>
  <si>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</si>
  <si>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</si>
  <si>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</si>
  <si>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</si>
  <si>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</si>
  <si>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</si>
  <si>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</si>
  <si>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</si>
  <si>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</si>
  <si>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</si>
  <si>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</si>
  <si>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</si>
  <si>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</si>
  <si>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</si>
  <si>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</si>
  <si>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</si>
  <si>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</si>
  <si>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</si>
  <si>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</si>
  <si>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</si>
  <si>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</si>
  <si>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</si>
  <si>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</si>
  <si>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</si>
  <si>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</si>
  <si>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</si>
  <si>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</si>
  <si>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</si>
  <si>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</si>
  <si>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</si>
  <si>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</si>
  <si>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</si>
  <si>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</si>
  <si>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</si>
  <si>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</si>
  <si>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</si>
  <si>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</si>
  <si>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</si>
  <si>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</si>
  <si>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</si>
  <si>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</si>
  <si>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</si>
  <si>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</si>
  <si>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</si>
  <si>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</si>
  <si>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</si>
  <si>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</si>
  <si>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</si>
  <si>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</si>
  <si>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</si>
  <si>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</si>
  <si>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</si>
  <si>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</si>
  <si>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</si>
  <si>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</si>
  <si>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</si>
  <si>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</si>
  <si>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</si>
  <si>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</si>
  <si>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</si>
  <si>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</si>
  <si>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</si>
  <si>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今後は更新及び修繕を考慮し経費回収率では厳しい財政状況が予測されるため適正な下水道料金の改正が必要であると考える。</t>
    <rPh sb="0" eb="2">
      <t>コンゴ</t>
    </rPh>
    <rPh sb="3" eb="5">
      <t>コウシン</t>
    </rPh>
    <rPh sb="5" eb="6">
      <t>オヨ</t>
    </rPh>
    <rPh sb="7" eb="9">
      <t>シュウゼン</t>
    </rPh>
    <rPh sb="10" eb="12">
      <t>コウリョ</t>
    </rPh>
    <rPh sb="13" eb="15">
      <t>ケイヒ</t>
    </rPh>
    <rPh sb="15" eb="18">
      <t>カイシュウリツ</t>
    </rPh>
    <rPh sb="20" eb="21">
      <t>キビ</t>
    </rPh>
    <rPh sb="23" eb="25">
      <t>ザイセイ</t>
    </rPh>
    <rPh sb="25" eb="27">
      <t>ジョウキョウ</t>
    </rPh>
    <rPh sb="28" eb="30">
      <t>ヨソク</t>
    </rPh>
    <rPh sb="35" eb="37">
      <t>テキセイ</t>
    </rPh>
    <rPh sb="38" eb="41">
      <t>ゲスイドウ</t>
    </rPh>
    <rPh sb="41" eb="43">
      <t>リョウキン</t>
    </rPh>
    <rPh sb="44" eb="46">
      <t>カイセイ</t>
    </rPh>
    <rPh sb="47" eb="49">
      <t>ヒツヨウ</t>
    </rPh>
    <rPh sb="53" eb="54">
      <t>カンガ</t>
    </rPh>
    <phoneticPr fontId="4"/>
  </si>
  <si>
    <t>収益的収支比率は費用抑制に努めた為、昨年に比べると少し改善されている状況である。
企業債残高対事業規模比率については、新規事業もありわずかに増加している。
経費回収率については、類似団体平均値に比べると低いため使用料収入で経費がまかなえていない状況である。適正な料金改定が必要な状況となっている。
水洗化率については、人口減少の影響もあったが概ね横ばいで推移している。</t>
    <rPh sb="0" eb="3">
      <t>シュウエキテキ</t>
    </rPh>
    <rPh sb="3" eb="5">
      <t>シュウシ</t>
    </rPh>
    <rPh sb="5" eb="7">
      <t>ヒリツ</t>
    </rPh>
    <rPh sb="8" eb="10">
      <t>ヒヨウ</t>
    </rPh>
    <rPh sb="10" eb="12">
      <t>ヨクセイ</t>
    </rPh>
    <rPh sb="13" eb="14">
      <t>ツト</t>
    </rPh>
    <rPh sb="16" eb="17">
      <t>タメ</t>
    </rPh>
    <rPh sb="18" eb="20">
      <t>サクネン</t>
    </rPh>
    <rPh sb="21" eb="22">
      <t>クラ</t>
    </rPh>
    <rPh sb="25" eb="26">
      <t>スコ</t>
    </rPh>
    <rPh sb="27" eb="29">
      <t>カイゼン</t>
    </rPh>
    <rPh sb="34" eb="36">
      <t>ジョウキョウ</t>
    </rPh>
    <rPh sb="41" eb="43">
      <t>キギョウ</t>
    </rPh>
    <rPh sb="43" eb="44">
      <t>サイ</t>
    </rPh>
    <rPh sb="44" eb="46">
      <t>ザンダカ</t>
    </rPh>
    <rPh sb="46" eb="47">
      <t>タイ</t>
    </rPh>
    <rPh sb="47" eb="49">
      <t>ジギョウ</t>
    </rPh>
    <rPh sb="49" eb="51">
      <t>キボ</t>
    </rPh>
    <rPh sb="51" eb="53">
      <t>ヒリツ</t>
    </rPh>
    <rPh sb="59" eb="61">
      <t>シンキ</t>
    </rPh>
    <rPh sb="61" eb="63">
      <t>ジギョウ</t>
    </rPh>
    <rPh sb="70" eb="72">
      <t>ゾウカ</t>
    </rPh>
    <rPh sb="78" eb="80">
      <t>ケイヒ</t>
    </rPh>
    <rPh sb="80" eb="82">
      <t>カイシュウ</t>
    </rPh>
    <rPh sb="82" eb="83">
      <t>リツ</t>
    </rPh>
    <rPh sb="89" eb="91">
      <t>ルイジ</t>
    </rPh>
    <rPh sb="91" eb="93">
      <t>ダンタイ</t>
    </rPh>
    <rPh sb="93" eb="96">
      <t>ヘイキンチ</t>
    </rPh>
    <rPh sb="97" eb="98">
      <t>クラ</t>
    </rPh>
    <rPh sb="101" eb="102">
      <t>ヒク</t>
    </rPh>
    <rPh sb="105" eb="108">
      <t>シヨウリョウ</t>
    </rPh>
    <rPh sb="108" eb="110">
      <t>シュウニュウ</t>
    </rPh>
    <rPh sb="111" eb="113">
      <t>ケイヒ</t>
    </rPh>
    <rPh sb="122" eb="124">
      <t>ジョウキョウ</t>
    </rPh>
    <rPh sb="128" eb="130">
      <t>テキセイ</t>
    </rPh>
    <rPh sb="131" eb="133">
      <t>リョウキン</t>
    </rPh>
    <rPh sb="133" eb="135">
      <t>カイテイ</t>
    </rPh>
    <rPh sb="136" eb="138">
      <t>ヒツヨウ</t>
    </rPh>
    <rPh sb="139" eb="141">
      <t>ジョウキョウ</t>
    </rPh>
    <rPh sb="149" eb="152">
      <t>スイセンカ</t>
    </rPh>
    <rPh sb="152" eb="153">
      <t>リツ</t>
    </rPh>
    <rPh sb="159" eb="161">
      <t>ジンコウ</t>
    </rPh>
    <rPh sb="161" eb="163">
      <t>ゲンショウ</t>
    </rPh>
    <rPh sb="164" eb="166">
      <t>エイキョウ</t>
    </rPh>
    <rPh sb="171" eb="172">
      <t>オオム</t>
    </rPh>
    <rPh sb="173" eb="174">
      <t>ヨコ</t>
    </rPh>
    <rPh sb="177" eb="179">
      <t>スイイ</t>
    </rPh>
    <phoneticPr fontId="4"/>
  </si>
  <si>
    <t>管渠改善率については、耐用年数未到来のため０％となっているが、機器の更新及び修繕の増加、管渠耐震化を見越しての修繕計画の策定していく必要がある。</t>
    <rPh sb="44" eb="46">
      <t>カンキョ</t>
    </rPh>
    <rPh sb="46" eb="49">
      <t>タイシンカ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</si>
</sst>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0F-4292-880E-91FCFAEED161}"/>
            </c:ext>
          </c:extLst>
        </c:ser>
        <c:dLbls>
          <c:showLegendKey val="0"/>
          <c:showVal val="0"/>
          <c:showCatName val="0"/>
          <c:showSerName val="0"/>
          <c:showPercent val="0"/>
          <c:showBubbleSize val="0"/>
        </c:dLbls>
        <c:gapWidth val="150"/>
        <c:axId val="32169344"/>
        <c:axId val="3247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E30F-4292-880E-91FCFAEED161}"/>
            </c:ext>
          </c:extLst>
        </c:ser>
        <c:dLbls>
          <c:showLegendKey val="0"/>
          <c:showVal val="0"/>
          <c:showCatName val="0"/>
          <c:showSerName val="0"/>
          <c:showPercent val="0"/>
          <c:showBubbleSize val="0"/>
        </c:dLbls>
        <c:marker val="1"/>
        <c:smooth val="0"/>
        <c:axId val="32169344"/>
        <c:axId val="32479104"/>
      </c:lineChart>
      <c:dateAx>
        <c:axId val="32169344"/>
        <c:scaling>
          <c:orientation val="minMax"/>
        </c:scaling>
        <c:delete val="1"/>
        <c:axPos val="b"/>
        <c:numFmt formatCode="ge" sourceLinked="1"/>
        <c:majorTickMark val="none"/>
        <c:minorTickMark val="none"/>
        <c:tickLblPos val="none"/>
        <c:crossAx val="32479104"/>
        <c:crosses val="autoZero"/>
        <c:auto val="1"/>
        <c:lblOffset val="100"/>
        <c:baseTimeUnit val="years"/>
      </c:dateAx>
      <c:valAx>
        <c:axId val="324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63.25</c:v>
                </c:pt>
                <c:pt idx="4">
                  <c:v>0</c:v>
                </c:pt>
              </c:numCache>
            </c:numRef>
          </c:val>
          <c:extLst xmlns:c16r2="http://schemas.microsoft.com/office/drawing/2015/06/chart">
            <c:ext xmlns:c16="http://schemas.microsoft.com/office/drawing/2014/chart" uri="{C3380CC4-5D6E-409C-BE32-E72D297353CC}">
              <c16:uniqueId val="{00000000-9553-4539-8145-BDAC9A34AFEE}"/>
            </c:ext>
          </c:extLst>
        </c:ser>
        <c:dLbls>
          <c:showLegendKey val="0"/>
          <c:showVal val="0"/>
          <c:showCatName val="0"/>
          <c:showSerName val="0"/>
          <c:showPercent val="0"/>
          <c:showBubbleSize val="0"/>
        </c:dLbls>
        <c:gapWidth val="150"/>
        <c:axId val="32069120"/>
        <c:axId val="3207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9553-4539-8145-BDAC9A34AFEE}"/>
            </c:ext>
          </c:extLst>
        </c:ser>
        <c:dLbls>
          <c:showLegendKey val="0"/>
          <c:showVal val="0"/>
          <c:showCatName val="0"/>
          <c:showSerName val="0"/>
          <c:showPercent val="0"/>
          <c:showBubbleSize val="0"/>
        </c:dLbls>
        <c:marker val="1"/>
        <c:smooth val="0"/>
        <c:axId val="32069120"/>
        <c:axId val="32071040"/>
      </c:lineChart>
      <c:dateAx>
        <c:axId val="32069120"/>
        <c:scaling>
          <c:orientation val="minMax"/>
        </c:scaling>
        <c:delete val="1"/>
        <c:axPos val="b"/>
        <c:numFmt formatCode="ge" sourceLinked="1"/>
        <c:majorTickMark val="none"/>
        <c:minorTickMark val="none"/>
        <c:tickLblPos val="none"/>
        <c:crossAx val="32071040"/>
        <c:crosses val="autoZero"/>
        <c:auto val="1"/>
        <c:lblOffset val="100"/>
        <c:baseTimeUnit val="years"/>
      </c:dateAx>
      <c:valAx>
        <c:axId val="320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78.209999999999994</c:v>
                </c:pt>
                <c:pt idx="1">
                  <c:v>80.459999999999994</c:v>
                </c:pt>
                <c:pt idx="2">
                  <c:v>81.39</c:v>
                </c:pt>
                <c:pt idx="3">
                  <c:v>81.459999999999994</c:v>
                </c:pt>
                <c:pt idx="4">
                  <c:v>81.48</c:v>
                </c:pt>
              </c:numCache>
            </c:numRef>
          </c:val>
          <c:extLst xmlns:c16r2="http://schemas.microsoft.com/office/drawing/2015/06/chart">
            <c:ext xmlns:c16="http://schemas.microsoft.com/office/drawing/2014/chart" uri="{C3380CC4-5D6E-409C-BE32-E72D297353CC}">
              <c16:uniqueId val="{00000000-8764-44F2-ADF4-3162F5584F7E}"/>
            </c:ext>
          </c:extLst>
        </c:ser>
        <c:dLbls>
          <c:showLegendKey val="0"/>
          <c:showVal val="0"/>
          <c:showCatName val="0"/>
          <c:showSerName val="0"/>
          <c:showPercent val="0"/>
          <c:showBubbleSize val="0"/>
        </c:dLbls>
        <c:gapWidth val="150"/>
        <c:axId val="32081792"/>
        <c:axId val="3208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8764-44F2-ADF4-3162F5584F7E}"/>
            </c:ext>
          </c:extLst>
        </c:ser>
        <c:dLbls>
          <c:showLegendKey val="0"/>
          <c:showVal val="0"/>
          <c:showCatName val="0"/>
          <c:showSerName val="0"/>
          <c:showPercent val="0"/>
          <c:showBubbleSize val="0"/>
        </c:dLbls>
        <c:marker val="1"/>
        <c:smooth val="0"/>
        <c:axId val="32081792"/>
        <c:axId val="32088064"/>
      </c:lineChart>
      <c:dateAx>
        <c:axId val="32081792"/>
        <c:scaling>
          <c:orientation val="minMax"/>
        </c:scaling>
        <c:delete val="1"/>
        <c:axPos val="b"/>
        <c:numFmt formatCode="ge" sourceLinked="1"/>
        <c:majorTickMark val="none"/>
        <c:minorTickMark val="none"/>
        <c:tickLblPos val="none"/>
        <c:crossAx val="32088064"/>
        <c:crosses val="autoZero"/>
        <c:auto val="1"/>
        <c:lblOffset val="100"/>
        <c:baseTimeUnit val="years"/>
      </c:dateAx>
      <c:valAx>
        <c:axId val="320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61.66</c:v>
                </c:pt>
                <c:pt idx="1">
                  <c:v>61.93</c:v>
                </c:pt>
                <c:pt idx="2">
                  <c:v>59.29</c:v>
                </c:pt>
                <c:pt idx="3">
                  <c:v>60.21</c:v>
                </c:pt>
                <c:pt idx="4">
                  <c:v>64.709999999999994</c:v>
                </c:pt>
              </c:numCache>
            </c:numRef>
          </c:val>
          <c:extLst xmlns:c16r2="http://schemas.microsoft.com/office/drawing/2015/06/chart">
            <c:ext xmlns:c16="http://schemas.microsoft.com/office/drawing/2014/chart" uri="{C3380CC4-5D6E-409C-BE32-E72D297353CC}">
              <c16:uniqueId val="{00000000-1126-4714-8447-7DA77D29D0A8}"/>
            </c:ext>
          </c:extLst>
        </c:ser>
        <c:dLbls>
          <c:showLegendKey val="0"/>
          <c:showVal val="0"/>
          <c:showCatName val="0"/>
          <c:showSerName val="0"/>
          <c:showPercent val="0"/>
          <c:showBubbleSize val="0"/>
        </c:dLbls>
        <c:gapWidth val="150"/>
        <c:axId val="113592576"/>
        <c:axId val="11566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26-4714-8447-7DA77D29D0A8}"/>
            </c:ext>
          </c:extLst>
        </c:ser>
        <c:dLbls>
          <c:showLegendKey val="0"/>
          <c:showVal val="0"/>
          <c:showCatName val="0"/>
          <c:showSerName val="0"/>
          <c:showPercent val="0"/>
          <c:showBubbleSize val="0"/>
        </c:dLbls>
        <c:marker val="1"/>
        <c:smooth val="0"/>
        <c:axId val="113592576"/>
        <c:axId val="115664768"/>
      </c:lineChart>
      <c:dateAx>
        <c:axId val="113592576"/>
        <c:scaling>
          <c:orientation val="minMax"/>
        </c:scaling>
        <c:delete val="1"/>
        <c:axPos val="b"/>
        <c:numFmt formatCode="ge" sourceLinked="1"/>
        <c:majorTickMark val="none"/>
        <c:minorTickMark val="none"/>
        <c:tickLblPos val="none"/>
        <c:crossAx val="115664768"/>
        <c:crosses val="autoZero"/>
        <c:auto val="1"/>
        <c:lblOffset val="100"/>
        <c:baseTimeUnit val="years"/>
      </c:dateAx>
      <c:valAx>
        <c:axId val="1156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2E-4E80-8FBB-7384656F91DC}"/>
            </c:ext>
          </c:extLst>
        </c:ser>
        <c:dLbls>
          <c:showLegendKey val="0"/>
          <c:showVal val="0"/>
          <c:showCatName val="0"/>
          <c:showSerName val="0"/>
          <c:showPercent val="0"/>
          <c:showBubbleSize val="0"/>
        </c:dLbls>
        <c:gapWidth val="150"/>
        <c:axId val="124225408"/>
        <c:axId val="1242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2E-4E80-8FBB-7384656F91DC}"/>
            </c:ext>
          </c:extLst>
        </c:ser>
        <c:dLbls>
          <c:showLegendKey val="0"/>
          <c:showVal val="0"/>
          <c:showCatName val="0"/>
          <c:showSerName val="0"/>
          <c:showPercent val="0"/>
          <c:showBubbleSize val="0"/>
        </c:dLbls>
        <c:marker val="1"/>
        <c:smooth val="0"/>
        <c:axId val="124225408"/>
        <c:axId val="124241792"/>
      </c:lineChart>
      <c:dateAx>
        <c:axId val="124225408"/>
        <c:scaling>
          <c:orientation val="minMax"/>
        </c:scaling>
        <c:delete val="1"/>
        <c:axPos val="b"/>
        <c:numFmt formatCode="ge" sourceLinked="1"/>
        <c:majorTickMark val="none"/>
        <c:minorTickMark val="none"/>
        <c:tickLblPos val="none"/>
        <c:crossAx val="124241792"/>
        <c:crosses val="autoZero"/>
        <c:auto val="1"/>
        <c:lblOffset val="100"/>
        <c:baseTimeUnit val="years"/>
      </c:dateAx>
      <c:valAx>
        <c:axId val="1242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23-4CAA-858D-63938436CA40}"/>
            </c:ext>
          </c:extLst>
        </c:ser>
        <c:dLbls>
          <c:showLegendKey val="0"/>
          <c:showVal val="0"/>
          <c:showCatName val="0"/>
          <c:showSerName val="0"/>
          <c:showPercent val="0"/>
          <c:showBubbleSize val="0"/>
        </c:dLbls>
        <c:gapWidth val="150"/>
        <c:axId val="31948160"/>
        <c:axId val="319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23-4CAA-858D-63938436CA40}"/>
            </c:ext>
          </c:extLst>
        </c:ser>
        <c:dLbls>
          <c:showLegendKey val="0"/>
          <c:showVal val="0"/>
          <c:showCatName val="0"/>
          <c:showSerName val="0"/>
          <c:showPercent val="0"/>
          <c:showBubbleSize val="0"/>
        </c:dLbls>
        <c:marker val="1"/>
        <c:smooth val="0"/>
        <c:axId val="31948160"/>
        <c:axId val="31958528"/>
      </c:lineChart>
      <c:dateAx>
        <c:axId val="31948160"/>
        <c:scaling>
          <c:orientation val="minMax"/>
        </c:scaling>
        <c:delete val="1"/>
        <c:axPos val="b"/>
        <c:numFmt formatCode="ge" sourceLinked="1"/>
        <c:majorTickMark val="none"/>
        <c:minorTickMark val="none"/>
        <c:tickLblPos val="none"/>
        <c:crossAx val="31958528"/>
        <c:crosses val="autoZero"/>
        <c:auto val="1"/>
        <c:lblOffset val="100"/>
        <c:baseTimeUnit val="years"/>
      </c:dateAx>
      <c:valAx>
        <c:axId val="319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63-4FEB-A096-BA3400ADCF0A}"/>
            </c:ext>
          </c:extLst>
        </c:ser>
        <c:dLbls>
          <c:showLegendKey val="0"/>
          <c:showVal val="0"/>
          <c:showCatName val="0"/>
          <c:showSerName val="0"/>
          <c:showPercent val="0"/>
          <c:showBubbleSize val="0"/>
        </c:dLbls>
        <c:gapWidth val="150"/>
        <c:axId val="31969280"/>
        <c:axId val="319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63-4FEB-A096-BA3400ADCF0A}"/>
            </c:ext>
          </c:extLst>
        </c:ser>
        <c:dLbls>
          <c:showLegendKey val="0"/>
          <c:showVal val="0"/>
          <c:showCatName val="0"/>
          <c:showSerName val="0"/>
          <c:showPercent val="0"/>
          <c:showBubbleSize val="0"/>
        </c:dLbls>
        <c:marker val="1"/>
        <c:smooth val="0"/>
        <c:axId val="31969280"/>
        <c:axId val="31971200"/>
      </c:lineChart>
      <c:dateAx>
        <c:axId val="31969280"/>
        <c:scaling>
          <c:orientation val="minMax"/>
        </c:scaling>
        <c:delete val="1"/>
        <c:axPos val="b"/>
        <c:numFmt formatCode="ge" sourceLinked="1"/>
        <c:majorTickMark val="none"/>
        <c:minorTickMark val="none"/>
        <c:tickLblPos val="none"/>
        <c:crossAx val="31971200"/>
        <c:crosses val="autoZero"/>
        <c:auto val="1"/>
        <c:lblOffset val="100"/>
        <c:baseTimeUnit val="years"/>
      </c:dateAx>
      <c:valAx>
        <c:axId val="319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F6-413B-8D8F-CE1B22ACB093}"/>
            </c:ext>
          </c:extLst>
        </c:ser>
        <c:dLbls>
          <c:showLegendKey val="0"/>
          <c:showVal val="0"/>
          <c:showCatName val="0"/>
          <c:showSerName val="0"/>
          <c:showPercent val="0"/>
          <c:showBubbleSize val="0"/>
        </c:dLbls>
        <c:gapWidth val="150"/>
        <c:axId val="31986432"/>
        <c:axId val="319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F6-413B-8D8F-CE1B22ACB093}"/>
            </c:ext>
          </c:extLst>
        </c:ser>
        <c:dLbls>
          <c:showLegendKey val="0"/>
          <c:showVal val="0"/>
          <c:showCatName val="0"/>
          <c:showSerName val="0"/>
          <c:showPercent val="0"/>
          <c:showBubbleSize val="0"/>
        </c:dLbls>
        <c:marker val="1"/>
        <c:smooth val="0"/>
        <c:axId val="31986432"/>
        <c:axId val="31988352"/>
      </c:lineChart>
      <c:dateAx>
        <c:axId val="31986432"/>
        <c:scaling>
          <c:orientation val="minMax"/>
        </c:scaling>
        <c:delete val="1"/>
        <c:axPos val="b"/>
        <c:numFmt formatCode="ge" sourceLinked="1"/>
        <c:majorTickMark val="none"/>
        <c:minorTickMark val="none"/>
        <c:tickLblPos val="none"/>
        <c:crossAx val="31988352"/>
        <c:crosses val="autoZero"/>
        <c:auto val="1"/>
        <c:lblOffset val="100"/>
        <c:baseTimeUnit val="years"/>
      </c:dateAx>
      <c:valAx>
        <c:axId val="319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2815.2</c:v>
                </c:pt>
                <c:pt idx="1">
                  <c:v>2948.45</c:v>
                </c:pt>
                <c:pt idx="2">
                  <c:v>2974.84</c:v>
                </c:pt>
                <c:pt idx="3">
                  <c:v>2497.46</c:v>
                </c:pt>
                <c:pt idx="4">
                  <c:v>2895.68</c:v>
                </c:pt>
              </c:numCache>
            </c:numRef>
          </c:val>
          <c:extLst xmlns:c16r2="http://schemas.microsoft.com/office/drawing/2015/06/chart">
            <c:ext xmlns:c16="http://schemas.microsoft.com/office/drawing/2014/chart" uri="{C3380CC4-5D6E-409C-BE32-E72D297353CC}">
              <c16:uniqueId val="{00000000-6817-434B-A266-C0C00A887E33}"/>
            </c:ext>
          </c:extLst>
        </c:ser>
        <c:dLbls>
          <c:showLegendKey val="0"/>
          <c:showVal val="0"/>
          <c:showCatName val="0"/>
          <c:showSerName val="0"/>
          <c:showPercent val="0"/>
          <c:showBubbleSize val="0"/>
        </c:dLbls>
        <c:gapWidth val="150"/>
        <c:axId val="32007296"/>
        <c:axId val="3200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6817-434B-A266-C0C00A887E33}"/>
            </c:ext>
          </c:extLst>
        </c:ser>
        <c:dLbls>
          <c:showLegendKey val="0"/>
          <c:showVal val="0"/>
          <c:showCatName val="0"/>
          <c:showSerName val="0"/>
          <c:showPercent val="0"/>
          <c:showBubbleSize val="0"/>
        </c:dLbls>
        <c:marker val="1"/>
        <c:smooth val="0"/>
        <c:axId val="32007296"/>
        <c:axId val="32009216"/>
      </c:lineChart>
      <c:dateAx>
        <c:axId val="32007296"/>
        <c:scaling>
          <c:orientation val="minMax"/>
        </c:scaling>
        <c:delete val="1"/>
        <c:axPos val="b"/>
        <c:numFmt formatCode="ge" sourceLinked="1"/>
        <c:majorTickMark val="none"/>
        <c:minorTickMark val="none"/>
        <c:tickLblPos val="none"/>
        <c:crossAx val="32009216"/>
        <c:crosses val="autoZero"/>
        <c:auto val="1"/>
        <c:lblOffset val="100"/>
        <c:baseTimeUnit val="years"/>
      </c:dateAx>
      <c:valAx>
        <c:axId val="320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46.09</c:v>
                </c:pt>
                <c:pt idx="1">
                  <c:v>44.07</c:v>
                </c:pt>
                <c:pt idx="2">
                  <c:v>43.88</c:v>
                </c:pt>
                <c:pt idx="3">
                  <c:v>43.48</c:v>
                </c:pt>
                <c:pt idx="4">
                  <c:v>35.35</c:v>
                </c:pt>
              </c:numCache>
            </c:numRef>
          </c:val>
          <c:extLst xmlns:c16r2="http://schemas.microsoft.com/office/drawing/2015/06/chart">
            <c:ext xmlns:c16="http://schemas.microsoft.com/office/drawing/2014/chart" uri="{C3380CC4-5D6E-409C-BE32-E72D297353CC}">
              <c16:uniqueId val="{00000000-8F20-418B-AC2B-053A3B6A8F62}"/>
            </c:ext>
          </c:extLst>
        </c:ser>
        <c:dLbls>
          <c:showLegendKey val="0"/>
          <c:showVal val="0"/>
          <c:showCatName val="0"/>
          <c:showSerName val="0"/>
          <c:showPercent val="0"/>
          <c:showBubbleSize val="0"/>
        </c:dLbls>
        <c:gapWidth val="150"/>
        <c:axId val="32031872"/>
        <c:axId val="3203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8F20-418B-AC2B-053A3B6A8F62}"/>
            </c:ext>
          </c:extLst>
        </c:ser>
        <c:dLbls>
          <c:showLegendKey val="0"/>
          <c:showVal val="0"/>
          <c:showCatName val="0"/>
          <c:showSerName val="0"/>
          <c:showPercent val="0"/>
          <c:showBubbleSize val="0"/>
        </c:dLbls>
        <c:marker val="1"/>
        <c:smooth val="0"/>
        <c:axId val="32031872"/>
        <c:axId val="32033792"/>
      </c:lineChart>
      <c:dateAx>
        <c:axId val="32031872"/>
        <c:scaling>
          <c:orientation val="minMax"/>
        </c:scaling>
        <c:delete val="1"/>
        <c:axPos val="b"/>
        <c:numFmt formatCode="ge" sourceLinked="1"/>
        <c:majorTickMark val="none"/>
        <c:minorTickMark val="none"/>
        <c:tickLblPos val="none"/>
        <c:crossAx val="32033792"/>
        <c:crosses val="autoZero"/>
        <c:auto val="1"/>
        <c:lblOffset val="100"/>
        <c:baseTimeUnit val="years"/>
      </c:dateAx>
      <c:valAx>
        <c:axId val="320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238.02</c:v>
                </c:pt>
                <c:pt idx="1">
                  <c:v>241.83</c:v>
                </c:pt>
                <c:pt idx="2">
                  <c:v>243.4</c:v>
                </c:pt>
                <c:pt idx="3">
                  <c:v>245.76</c:v>
                </c:pt>
                <c:pt idx="4">
                  <c:v>299.44</c:v>
                </c:pt>
              </c:numCache>
            </c:numRef>
          </c:val>
          <c:extLst xmlns:c16r2="http://schemas.microsoft.com/office/drawing/2015/06/chart">
            <c:ext xmlns:c16="http://schemas.microsoft.com/office/drawing/2014/chart" uri="{C3380CC4-5D6E-409C-BE32-E72D297353CC}">
              <c16:uniqueId val="{00000000-26CE-4E41-A00D-ED004016F397}"/>
            </c:ext>
          </c:extLst>
        </c:ser>
        <c:dLbls>
          <c:showLegendKey val="0"/>
          <c:showVal val="0"/>
          <c:showCatName val="0"/>
          <c:showSerName val="0"/>
          <c:showPercent val="0"/>
          <c:showBubbleSize val="0"/>
        </c:dLbls>
        <c:gapWidth val="150"/>
        <c:axId val="32048256"/>
        <c:axId val="3205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26CE-4E41-A00D-ED004016F397}"/>
            </c:ext>
          </c:extLst>
        </c:ser>
        <c:dLbls>
          <c:showLegendKey val="0"/>
          <c:showVal val="0"/>
          <c:showCatName val="0"/>
          <c:showSerName val="0"/>
          <c:showPercent val="0"/>
          <c:showBubbleSize val="0"/>
        </c:dLbls>
        <c:marker val="1"/>
        <c:smooth val="0"/>
        <c:axId val="32048256"/>
        <c:axId val="32050176"/>
      </c:lineChart>
      <c:dateAx>
        <c:axId val="32048256"/>
        <c:scaling>
          <c:orientation val="minMax"/>
        </c:scaling>
        <c:delete val="1"/>
        <c:axPos val="b"/>
        <c:numFmt formatCode="ge" sourceLinked="1"/>
        <c:majorTickMark val="none"/>
        <c:minorTickMark val="none"/>
        <c:tickLblPos val="none"/>
        <c:crossAx val="32050176"/>
        <c:crosses val="autoZero"/>
        <c:auto val="1"/>
        <c:lblOffset val="100"/>
        <c:baseTimeUnit val="years"/>
      </c:dateAx>
      <c:valAx>
        <c:axId val="320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山梨県　市川三郷町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15944</v>
      </c>
      <c r="AM8" s="50"/>
      <c r="AN8" s="50"/>
      <c r="AO8" s="50"/>
      <c r="AP8" s="50"/>
      <c r="AQ8" s="50"/>
      <c r="AR8" s="50"/>
      <c r="AS8" s="50"/>
      <c r="AT8" s="45">
        <f>データ!T6</f>
        <v>75.180000000000007</v>
      </c>
      <c r="AU8" s="45"/>
      <c r="AV8" s="45"/>
      <c r="AW8" s="45"/>
      <c r="AX8" s="45"/>
      <c r="AY8" s="45"/>
      <c r="AZ8" s="45"/>
      <c r="BA8" s="45"/>
      <c r="BB8" s="45">
        <f>データ!U6</f>
        <v>212.08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69.42</v>
      </c>
      <c r="Q10" s="45"/>
      <c r="R10" s="45"/>
      <c r="S10" s="45"/>
      <c r="T10" s="45"/>
      <c r="U10" s="45"/>
      <c r="V10" s="45"/>
      <c r="W10" s="45">
        <f>データ!Q6</f>
        <v>98.45</v>
      </c>
      <c r="X10" s="45"/>
      <c r="Y10" s="45"/>
      <c r="Z10" s="45"/>
      <c r="AA10" s="45"/>
      <c r="AB10" s="45"/>
      <c r="AC10" s="45"/>
      <c r="AD10" s="50">
        <f>データ!R6</f>
        <v>1840</v>
      </c>
      <c r="AE10" s="50"/>
      <c r="AF10" s="50"/>
      <c r="AG10" s="50"/>
      <c r="AH10" s="50"/>
      <c r="AI10" s="50"/>
      <c r="AJ10" s="50"/>
      <c r="AK10" s="2"/>
      <c r="AL10" s="50">
        <f>データ!V6</f>
        <v>10985</v>
      </c>
      <c r="AM10" s="50"/>
      <c r="AN10" s="50"/>
      <c r="AO10" s="50"/>
      <c r="AP10" s="50"/>
      <c r="AQ10" s="50"/>
      <c r="AR10" s="50"/>
      <c r="AS10" s="50"/>
      <c r="AT10" s="45">
        <f>データ!W6</f>
        <v>4.18</v>
      </c>
      <c r="AU10" s="45"/>
      <c r="AV10" s="45"/>
      <c r="AW10" s="45"/>
      <c r="AX10" s="45"/>
      <c r="AY10" s="45"/>
      <c r="AZ10" s="45"/>
      <c r="BA10" s="45"/>
      <c r="BB10" s="45">
        <f>データ!X6</f>
        <v>2627.99</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tXi4wrMrR7Z1Ku3bB01slNWbXuzKIi8XJQuz+lxz+8HlvDVsmWUKpvZ9f7cfIgMIjfv+aV1FzuUUwk8fqRR5tg==" saltValue="kONLrKVq3uiXTas1w/sg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193461</v>
      </c>
      <c r="D6" s="33">
        <f t="shared" si="3"/>
        <v>47</v>
      </c>
      <c r="E6" s="33">
        <f t="shared" si="3"/>
        <v>17</v>
      </c>
      <c r="F6" s="33">
        <f t="shared" si="3"/>
        <v>1</v>
      </c>
      <c r="G6" s="33">
        <f t="shared" si="3"/>
        <v>0</v>
      </c>
      <c r="H6" s="33" t="str">
        <f t="shared" si="3"/>
        <v>山梨県　市川三郷町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69.42</v>
      </c>
      <c r="Q6" s="34">
        <f t="shared" si="3"/>
        <v>98.45</v>
      </c>
      <c r="R6" s="34">
        <f t="shared" si="3"/>
        <v>1840</v>
      </c>
      <c r="S6" s="34">
        <f t="shared" si="3"/>
        <v>15944</v>
      </c>
      <c r="T6" s="34">
        <f t="shared" si="3"/>
        <v>75.180000000000007</v>
      </c>
      <c r="U6" s="34">
        <f t="shared" si="3"/>
        <v>212.08</v>
      </c>
      <c r="V6" s="34">
        <f t="shared" si="3"/>
        <v>10985</v>
      </c>
      <c r="W6" s="34">
        <f t="shared" si="3"/>
        <v>4.18</v>
      </c>
      <c r="X6" s="34">
        <f t="shared" si="3"/>
        <v>2627.99</v>
      </c>
      <c r="Y6" s="35">
        <f>IF(Y7="",NA(),Y7)</f>
        <v>61.66</v>
      </c>
      <c r="Z6" s="35">
        <f t="shared" ref="Z6:AH6" si="4">IF(Z7="",NA(),Z7)</f>
        <v>61.93</v>
      </c>
      <c r="AA6" s="35">
        <f t="shared" si="4"/>
        <v>59.29</v>
      </c>
      <c r="AB6" s="35">
        <f t="shared" si="4"/>
        <v>60.21</v>
      </c>
      <c r="AC6" s="35">
        <f t="shared" si="4"/>
        <v>64.709999999999994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2815.2</v>
      </c>
      <c r="BG6" s="35">
        <f t="shared" ref="BG6:BO6" si="7">IF(BG7="",NA(),BG7)</f>
        <v>2948.45</v>
      </c>
      <c r="BH6" s="35">
        <f t="shared" si="7"/>
        <v>2974.84</v>
      </c>
      <c r="BI6" s="35">
        <f t="shared" si="7"/>
        <v>2497.46</v>
      </c>
      <c r="BJ6" s="35">
        <f t="shared" si="7"/>
        <v>2895.68</v>
      </c>
      <c r="BK6" s="35">
        <f t="shared" si="7"/>
        <v>1136.5</v>
      </c>
      <c r="BL6" s="35">
        <f t="shared" si="7"/>
        <v>1118.56</v>
      </c>
      <c r="BM6" s="35">
        <f t="shared" si="7"/>
        <v>1111.31</v>
      </c>
      <c r="BN6" s="35">
        <f t="shared" si="7"/>
        <v>966.33</v>
      </c>
      <c r="BO6" s="35">
        <f t="shared" si="7"/>
        <v>958.81</v>
      </c>
      <c r="BP6" s="34" t="str">
        <f>IF(BP7="","",IF(BP7="-","【-】","【"&amp;SUBSTITUTE(TEXT(BP7,"#,##0.00"),"-","△")&amp;"】"))</f>
        <v>【682.78】</v>
      </c>
      <c r="BQ6" s="35">
        <f>IF(BQ7="",NA(),BQ7)</f>
        <v>46.09</v>
      </c>
      <c r="BR6" s="35">
        <f t="shared" ref="BR6:BZ6" si="8">IF(BR7="",NA(),BR7)</f>
        <v>44.07</v>
      </c>
      <c r="BS6" s="35">
        <f t="shared" si="8"/>
        <v>43.88</v>
      </c>
      <c r="BT6" s="35">
        <f t="shared" si="8"/>
        <v>43.48</v>
      </c>
      <c r="BU6" s="35">
        <f t="shared" si="8"/>
        <v>35.35</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238.02</v>
      </c>
      <c r="CC6" s="35">
        <f t="shared" ref="CC6:CK6" si="9">IF(CC7="",NA(),CC7)</f>
        <v>241.83</v>
      </c>
      <c r="CD6" s="35">
        <f t="shared" si="9"/>
        <v>243.4</v>
      </c>
      <c r="CE6" s="35">
        <f t="shared" si="9"/>
        <v>245.76</v>
      </c>
      <c r="CF6" s="35">
        <f t="shared" si="9"/>
        <v>299.44</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f t="shared" si="10"/>
        <v>63.25</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78.209999999999994</v>
      </c>
      <c r="CY6" s="35">
        <f t="shared" ref="CY6:DG6" si="11">IF(CY7="",NA(),CY7)</f>
        <v>80.459999999999994</v>
      </c>
      <c r="CZ6" s="35">
        <f t="shared" si="11"/>
        <v>81.39</v>
      </c>
      <c r="DA6" s="35">
        <f t="shared" si="11"/>
        <v>81.459999999999994</v>
      </c>
      <c r="DB6" s="35">
        <f t="shared" si="11"/>
        <v>81.48</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193461</v>
      </c>
      <c r="D7" s="37">
        <v>47</v>
      </c>
      <c r="E7" s="37">
        <v>17</v>
      </c>
      <c r="F7" s="37">
        <v>1</v>
      </c>
      <c r="G7" s="37">
        <v>0</v>
      </c>
      <c r="H7" s="37" t="s">
        <v>98</v>
      </c>
      <c r="I7" s="37" t="s">
        <v>99</v>
      </c>
      <c r="J7" s="37" t="s">
        <v>100</v>
      </c>
      <c r="K7" s="37" t="s">
        <v>101</v>
      </c>
      <c r="L7" s="37" t="s">
        <v>102</v>
      </c>
      <c r="M7" s="37" t="s">
        <v>103</v>
      </c>
      <c r="N7" s="38" t="s">
        <v>104</v>
      </c>
      <c r="O7" s="38" t="s">
        <v>105</v>
      </c>
      <c r="P7" s="38">
        <v>69.42</v>
      </c>
      <c r="Q7" s="38">
        <v>98.45</v>
      </c>
      <c r="R7" s="38">
        <v>1840</v>
      </c>
      <c r="S7" s="38">
        <v>15944</v>
      </c>
      <c r="T7" s="38">
        <v>75.180000000000007</v>
      </c>
      <c r="U7" s="38">
        <v>212.08</v>
      </c>
      <c r="V7" s="38">
        <v>10985</v>
      </c>
      <c r="W7" s="38">
        <v>4.18</v>
      </c>
      <c r="X7" s="38">
        <v>2627.99</v>
      </c>
      <c r="Y7" s="38">
        <v>61.66</v>
      </c>
      <c r="Z7" s="38">
        <v>61.93</v>
      </c>
      <c r="AA7" s="38">
        <v>59.29</v>
      </c>
      <c r="AB7" s="38">
        <v>60.21</v>
      </c>
      <c r="AC7" s="38">
        <v>64.709999999999994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2815.2</v>
      </c>
      <c r="BG7" s="38">
        <v>2948.45</v>
      </c>
      <c r="BH7" s="38">
        <v>2974.84</v>
      </c>
      <c r="BI7" s="38">
        <v>2497.46</v>
      </c>
      <c r="BJ7" s="38">
        <v>2895.68</v>
      </c>
      <c r="BK7" s="38">
        <v>1136.5</v>
      </c>
      <c r="BL7" s="38">
        <v>1118.56</v>
      </c>
      <c r="BM7" s="38">
        <v>1111.31</v>
      </c>
      <c r="BN7" s="38">
        <v>966.33</v>
      </c>
      <c r="BO7" s="38">
        <v>958.81</v>
      </c>
      <c r="BP7" s="38">
        <v>682.78</v>
      </c>
      <c r="BQ7" s="38">
        <v>46.09</v>
      </c>
      <c r="BR7" s="38">
        <v>44.07</v>
      </c>
      <c r="BS7" s="38">
        <v>43.88</v>
      </c>
      <c r="BT7" s="38">
        <v>43.48</v>
      </c>
      <c r="BU7" s="38">
        <v>35.35</v>
      </c>
      <c r="BV7" s="38">
        <v>71.650000000000006</v>
      </c>
      <c r="BW7" s="38">
        <v>72.33</v>
      </c>
      <c r="BX7" s="38">
        <v>75.540000000000006</v>
      </c>
      <c r="BY7" s="38">
        <v>81.739999999999995</v>
      </c>
      <c r="BZ7" s="38">
        <v>82.88</v>
      </c>
      <c r="CA7" s="38">
        <v>100.91</v>
      </c>
      <c r="CB7" s="38">
        <v>238.02</v>
      </c>
      <c r="CC7" s="38">
        <v>241.83</v>
      </c>
      <c r="CD7" s="38">
        <v>243.4</v>
      </c>
      <c r="CE7" s="38">
        <v>245.76</v>
      </c>
      <c r="CF7" s="38">
        <v>299.44</v>
      </c>
      <c r="CG7" s="38">
        <v>217.82</v>
      </c>
      <c r="CH7" s="38">
        <v>215.28</v>
      </c>
      <c r="CI7" s="38">
        <v>207.96</v>
      </c>
      <c r="CJ7" s="38">
        <v>194.31</v>
      </c>
      <c r="CK7" s="38">
        <v>190.99</v>
      </c>
      <c r="CL7" s="38">
        <v>136.86000000000001</v>
      </c>
      <c r="CM7" s="38" t="s">
        <v>104</v>
      </c>
      <c r="CN7" s="38" t="s">
        <v>104</v>
      </c>
      <c r="CO7" s="38" t="s">
        <v>104</v>
      </c>
      <c r="CP7" s="38">
        <v>63.25</v>
      </c>
      <c r="CQ7" s="38" t="s">
        <v>104</v>
      </c>
      <c r="CR7" s="38">
        <v>54.44</v>
      </c>
      <c r="CS7" s="38">
        <v>54.67</v>
      </c>
      <c r="CT7" s="38">
        <v>53.51</v>
      </c>
      <c r="CU7" s="38">
        <v>53.5</v>
      </c>
      <c r="CV7" s="38">
        <v>52.58</v>
      </c>
      <c r="CW7" s="38">
        <v>58.98</v>
      </c>
      <c r="CX7" s="38">
        <v>78.209999999999994</v>
      </c>
      <c r="CY7" s="38">
        <v>80.459999999999994</v>
      </c>
      <c r="CZ7" s="38">
        <v>81.39</v>
      </c>
      <c r="DA7" s="38">
        <v>81.459999999999994</v>
      </c>
      <c r="DB7" s="38">
        <v>81.48</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2020-02-04T06:38:13Z</cp:lastPrinted>
  <dcterms:created xsi:type="dcterms:W3CDTF">2019-12-05T05:04:18Z</dcterms:created>
  <dcterms:modified xsi:type="dcterms:W3CDTF">2020-02-04T06:38:15Z</dcterms:modified>
</cp:coreProperties>
</file>