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sfk/qI6CeEbmWQluiw+DD6fgrYzfFZ8pkR0BsE0KH61uakwoL9A70PRPYJQXu81BwYz2dk7RhLjegY14WBxVw==" workbookSaltValue="PiofWpqBw9o3MQVvWgsXb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<sst xmlns="http://schemas.openxmlformats.org/spreadsheetml/2006/main" count="225" uniqueCount="112">
  <si>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</si>
  <si>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</si>
  <si>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</si>
  <si>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</si>
  <si>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</si>
  <si>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</si>
  <si>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</si>
  <si>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</si>
  <si>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</si>
  <si>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</si>
  <si>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</si>
  <si>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</si>
  <si>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</si>
  <si>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</si>
  <si>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</si>
  <si>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</si>
  <si>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</si>
  <si>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</si>
  <si>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</si>
  <si>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</si>
  <si>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</si>
  <si>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</si>
  <si>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</si>
  <si>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</si>
  <si>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</si>
  <si>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</si>
  <si>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</si>
  <si>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</si>
  <si>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</si>
  <si>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</si>
  <si>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</si>
  <si>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</si>
  <si>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</si>
  <si>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</si>
  <si>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</si>
  <si>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</si>
  <si>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</si>
  <si>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</si>
  <si>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</si>
  <si>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</si>
  <si>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</si>
  <si>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</si>
  <si>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</si>
  <si>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</si>
  <si>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</si>
  <si>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</si>
  <si>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</si>
  <si>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</si>
  <si>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</si>
  <si>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</si>
  <si>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</si>
  <si>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</si>
  <si>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</si>
  <si>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</si>
  <si>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</si>
  <si>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</si>
  <si>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</si>
  <si>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</si>
  <si>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</si>
  <si>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</si>
  <si>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</si>
  <si>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</si>
  <si>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</si>
  <si>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</si>
  <si>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</si>
  <si>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</si>
  <si>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</si>
  <si>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</si>
  <si>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</si>
  <si>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</si>
  <si>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</si>
  <si>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</si>
  <si>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</si>
  <si>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</si>
  <si>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</si>
  <si>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</si>
  <si>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</si>
  <si>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</si>
  <si>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</si>
  <si>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</si>
  <si>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</si>
  <si>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</si>
  <si>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</si>
  <si>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</si>
  <si>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</si>
  <si>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</si>
  <si>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</si>
  <si>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</si>
  <si>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</si>
  <si>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</si>
  <si>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</si>
  <si>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</si>
  <si>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</si>
  <si>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</si>
  <si>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</si>
  <si>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</si>
  <si>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</si>
  <si>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</si>
  <si>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</si>
  <si>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</si>
  <si>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</si>
  <si>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</si>
  <si>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</si>
  <si>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</si>
  <si>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</si>
  <si>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</si>
  <si>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</si>
  <si>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</si>
  <si>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</si>
  <si>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本町の簡易水道事業は他の類似団体同様に給水人口が少なく点在する給水区域を長い管路で結ぶ不効率な施設となっている。また、年末や夏季の水需要が増える期間とそれ以外の期間では一日の最大給水量に大きな開きがあり、このため施設利用率も全国平均を下回って</t>
    </r>
    <r>
      <rPr>
        <sz val="11"/>
        <rFont val="ＭＳ ゴシック"/>
        <family val="3"/>
        <charset val="128"/>
      </rPr>
      <t>い</t>
    </r>
    <r>
      <rPr>
        <sz val="11"/>
        <color theme="1"/>
        <rFont val="ＭＳ ゴシック"/>
        <family val="3"/>
        <charset val="128"/>
      </rPr>
      <t>る。収益的収支比率は近年減少傾向である。また料金回収率は横ばい状態で類似団体に比べて低く、依然として給水原価と供給単価の乖離が大きく厳しい財政状況となっていることから計画的な料金改定が必要であると考える。</t>
    </r>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59" eb="61">
      <t>ネンマツ</t>
    </rPh>
    <rPh sb="62" eb="64">
      <t>カキ</t>
    </rPh>
    <rPh sb="65" eb="66">
      <t>ミズ</t>
    </rPh>
    <rPh sb="66" eb="68">
      <t>ジュヨウ</t>
    </rPh>
    <rPh sb="69" eb="70">
      <t>フ</t>
    </rPh>
    <rPh sb="132" eb="134">
      <t>キンネン</t>
    </rPh>
    <rPh sb="134" eb="136">
      <t>ゲンショウ</t>
    </rPh>
    <rPh sb="136" eb="138">
      <t>ケイコウ</t>
    </rPh>
    <rPh sb="144" eb="146">
      <t>リョウキン</t>
    </rPh>
    <rPh sb="146" eb="148">
      <t>カイシュウ</t>
    </rPh>
    <rPh sb="148" eb="149">
      <t>リツ</t>
    </rPh>
    <rPh sb="150" eb="151">
      <t>ヨコ</t>
    </rPh>
    <rPh sb="153" eb="155">
      <t>ジョウタイ</t>
    </rPh>
    <rPh sb="156" eb="158">
      <t>ルイジ</t>
    </rPh>
    <rPh sb="158" eb="160">
      <t>ダンタイ</t>
    </rPh>
    <rPh sb="161" eb="162">
      <t>クラ</t>
    </rPh>
    <rPh sb="164" eb="165">
      <t>ヒク</t>
    </rPh>
    <rPh sb="167" eb="169">
      <t>イゼン</t>
    </rPh>
    <rPh sb="172" eb="174">
      <t>キュウスイ</t>
    </rPh>
    <rPh sb="174" eb="176">
      <t>ゲンカ</t>
    </rPh>
    <rPh sb="177" eb="179">
      <t>キョウキュウ</t>
    </rPh>
    <rPh sb="179" eb="181">
      <t>タンカ</t>
    </rPh>
    <rPh sb="182" eb="184">
      <t>カイリ</t>
    </rPh>
    <rPh sb="185" eb="186">
      <t>オオ</t>
    </rPh>
    <rPh sb="188" eb="189">
      <t>キビ</t>
    </rPh>
    <rPh sb="191" eb="193">
      <t>ザイセイ</t>
    </rPh>
    <rPh sb="193" eb="195">
      <t>ジョウキョウ</t>
    </rPh>
    <rPh sb="205" eb="208">
      <t>ケイカクテキ</t>
    </rPh>
    <rPh sb="209" eb="211">
      <t>リョウキン</t>
    </rPh>
    <rPh sb="211" eb="213">
      <t>カイテイ</t>
    </rPh>
    <rPh sb="214" eb="216">
      <t>ヒツヨウ</t>
    </rPh>
    <rPh sb="220" eb="221">
      <t>カンガ</t>
    </rPh>
    <phoneticPr fontId="16"/>
  </si>
  <si>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また更新計画と合わせ計画的に料金改定も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0" eb="122">
      <t>コウシン</t>
    </rPh>
    <rPh sb="122" eb="124">
      <t>ケイカク</t>
    </rPh>
    <rPh sb="125" eb="126">
      <t>ア</t>
    </rPh>
    <rPh sb="128" eb="131">
      <t>ケイカクテキ</t>
    </rPh>
    <rPh sb="132" eb="134">
      <t>リョウキン</t>
    </rPh>
    <rPh sb="134" eb="136">
      <t>カイテイ</t>
    </rPh>
    <rPh sb="137" eb="139">
      <t>ヒツヨウ</t>
    </rPh>
    <rPh sb="143" eb="144">
      <t>カンガ</t>
    </rPh>
    <phoneticPr fontId="16"/>
  </si>
  <si>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平成26年度～平成27年度は更新率も上昇しているが、平成28年度～平成30年度については更新工事が出来ていない。</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5" eb="107">
      <t>ヘイセイ</t>
    </rPh>
    <rPh sb="109" eb="110">
      <t>ネン</t>
    </rPh>
    <rPh sb="110" eb="111">
      <t>ド</t>
    </rPh>
    <rPh sb="112" eb="114">
      <t>ヘイセイ</t>
    </rPh>
    <rPh sb="116" eb="117">
      <t>ネン</t>
    </rPh>
    <rPh sb="117" eb="118">
      <t>ド</t>
    </rPh>
    <rPh sb="119" eb="121">
      <t>コウシン</t>
    </rPh>
    <rPh sb="121" eb="122">
      <t>リツ</t>
    </rPh>
    <rPh sb="123" eb="125">
      <t>ジョウショウ</t>
    </rPh>
    <rPh sb="131" eb="133">
      <t>ヘイセイ</t>
    </rPh>
    <rPh sb="135" eb="137">
      <t>ネンド</t>
    </rPh>
    <rPh sb="138" eb="140">
      <t>ヘイセイ</t>
    </rPh>
    <rPh sb="142" eb="144">
      <t>ネンド</t>
    </rPh>
    <rPh sb="149" eb="151">
      <t>コウシン</t>
    </rPh>
    <rPh sb="151" eb="153">
      <t>コウジ</t>
    </rPh>
    <rPh sb="154" eb="156">
      <t>デキ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</si>
</sst>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0.73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C9-4DDB-955E-9CFE707D8A1A}"/>
            </c:ext>
          </c:extLst>
        </c:ser>
        <c:dLbls>
          <c:showLegendKey val="0"/>
          <c:showVal val="0"/>
          <c:showCatName val="0"/>
          <c:showSerName val="0"/>
          <c:showPercent val="0"/>
          <c:showBubbleSize val="0"/>
        </c:dLbls>
        <c:gapWidth val="150"/>
        <c:axId val="33332224"/>
        <c:axId val="1122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87C9-4DDB-955E-9CFE707D8A1A}"/>
            </c:ext>
          </c:extLst>
        </c:ser>
        <c:dLbls>
          <c:showLegendKey val="0"/>
          <c:showVal val="0"/>
          <c:showCatName val="0"/>
          <c:showSerName val="0"/>
          <c:showPercent val="0"/>
          <c:showBubbleSize val="0"/>
        </c:dLbls>
        <c:marker val="1"/>
        <c:smooth val="0"/>
        <c:axId val="33332224"/>
        <c:axId val="112206208"/>
      </c:lineChart>
      <c:dateAx>
        <c:axId val="33332224"/>
        <c:scaling>
          <c:orientation val="minMax"/>
        </c:scaling>
        <c:delete val="1"/>
        <c:axPos val="b"/>
        <c:numFmt formatCode="ge" sourceLinked="1"/>
        <c:majorTickMark val="none"/>
        <c:minorTickMark val="none"/>
        <c:tickLblPos val="none"/>
        <c:crossAx val="112206208"/>
        <c:crosses val="autoZero"/>
        <c:auto val="1"/>
        <c:lblOffset val="100"/>
        <c:baseTimeUnit val="years"/>
      </c:dateAx>
      <c:valAx>
        <c:axId val="112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45.51</c:v>
                </c:pt>
                <c:pt idx="1">
                  <c:v>47.43</c:v>
                </c:pt>
                <c:pt idx="2">
                  <c:v>46.71</c:v>
                </c:pt>
                <c:pt idx="3">
                  <c:v>46.27</c:v>
                </c:pt>
                <c:pt idx="4">
                  <c:v>44.16</c:v>
                </c:pt>
              </c:numCache>
            </c:numRef>
          </c:val>
          <c:extLst xmlns:c16r2="http://schemas.microsoft.com/office/drawing/2015/06/chart">
            <c:ext xmlns:c16="http://schemas.microsoft.com/office/drawing/2014/chart" uri="{C3380CC4-5D6E-409C-BE32-E72D297353CC}">
              <c16:uniqueId val="{00000000-7323-411A-B0A2-AE89588A8CF2}"/>
            </c:ext>
          </c:extLst>
        </c:ser>
        <c:dLbls>
          <c:showLegendKey val="0"/>
          <c:showVal val="0"/>
          <c:showCatName val="0"/>
          <c:showSerName val="0"/>
          <c:showPercent val="0"/>
          <c:showBubbleSize val="0"/>
        </c:dLbls>
        <c:gapWidth val="150"/>
        <c:axId val="32101888"/>
        <c:axId val="32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7323-411A-B0A2-AE89588A8CF2}"/>
            </c:ext>
          </c:extLst>
        </c:ser>
        <c:dLbls>
          <c:showLegendKey val="0"/>
          <c:showVal val="0"/>
          <c:showCatName val="0"/>
          <c:showSerName val="0"/>
          <c:showPercent val="0"/>
          <c:showBubbleSize val="0"/>
        </c:dLbls>
        <c:marker val="1"/>
        <c:smooth val="0"/>
        <c:axId val="32101888"/>
        <c:axId val="32103808"/>
      </c:lineChart>
      <c:dateAx>
        <c:axId val="32101888"/>
        <c:scaling>
          <c:orientation val="minMax"/>
        </c:scaling>
        <c:delete val="1"/>
        <c:axPos val="b"/>
        <c:numFmt formatCode="ge" sourceLinked="1"/>
        <c:majorTickMark val="none"/>
        <c:minorTickMark val="none"/>
        <c:tickLblPos val="none"/>
        <c:crossAx val="32103808"/>
        <c:crosses val="autoZero"/>
        <c:auto val="1"/>
        <c:lblOffset val="100"/>
        <c:baseTimeUnit val="years"/>
      </c:dateAx>
      <c:valAx>
        <c:axId val="32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83.28</c:v>
                </c:pt>
                <c:pt idx="1">
                  <c:v>78.94</c:v>
                </c:pt>
                <c:pt idx="2">
                  <c:v>79.790000000000006</c:v>
                </c:pt>
                <c:pt idx="3">
                  <c:v>78.97</c:v>
                </c:pt>
                <c:pt idx="4">
                  <c:v>79.23</c:v>
                </c:pt>
              </c:numCache>
            </c:numRef>
          </c:val>
          <c:extLst xmlns:c16r2="http://schemas.microsoft.com/office/drawing/2015/06/chart">
            <c:ext xmlns:c16="http://schemas.microsoft.com/office/drawing/2014/chart" uri="{C3380CC4-5D6E-409C-BE32-E72D297353CC}">
              <c16:uniqueId val="{00000000-F845-44F2-9D2F-472DA6FED068}"/>
            </c:ext>
          </c:extLst>
        </c:ser>
        <c:dLbls>
          <c:showLegendKey val="0"/>
          <c:showVal val="0"/>
          <c:showCatName val="0"/>
          <c:showSerName val="0"/>
          <c:showPercent val="0"/>
          <c:showBubbleSize val="0"/>
        </c:dLbls>
        <c:gapWidth val="150"/>
        <c:axId val="32130944"/>
        <c:axId val="321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F845-44F2-9D2F-472DA6FED068}"/>
            </c:ext>
          </c:extLst>
        </c:ser>
        <c:dLbls>
          <c:showLegendKey val="0"/>
          <c:showVal val="0"/>
          <c:showCatName val="0"/>
          <c:showSerName val="0"/>
          <c:showPercent val="0"/>
          <c:showBubbleSize val="0"/>
        </c:dLbls>
        <c:marker val="1"/>
        <c:smooth val="0"/>
        <c:axId val="32130944"/>
        <c:axId val="32137216"/>
      </c:lineChart>
      <c:dateAx>
        <c:axId val="32130944"/>
        <c:scaling>
          <c:orientation val="minMax"/>
        </c:scaling>
        <c:delete val="1"/>
        <c:axPos val="b"/>
        <c:numFmt formatCode="ge" sourceLinked="1"/>
        <c:majorTickMark val="none"/>
        <c:minorTickMark val="none"/>
        <c:tickLblPos val="none"/>
        <c:crossAx val="32137216"/>
        <c:crosses val="autoZero"/>
        <c:auto val="1"/>
        <c:lblOffset val="100"/>
        <c:baseTimeUnit val="years"/>
      </c:dateAx>
      <c:valAx>
        <c:axId val="32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60.3</c:v>
                </c:pt>
                <c:pt idx="1">
                  <c:v>62.93</c:v>
                </c:pt>
                <c:pt idx="2">
                  <c:v>57.82</c:v>
                </c:pt>
                <c:pt idx="3">
                  <c:v>54.55</c:v>
                </c:pt>
                <c:pt idx="4">
                  <c:v>52.41</c:v>
                </c:pt>
              </c:numCache>
            </c:numRef>
          </c:val>
          <c:extLst xmlns:c16r2="http://schemas.microsoft.com/office/drawing/2015/06/chart">
            <c:ext xmlns:c16="http://schemas.microsoft.com/office/drawing/2014/chart" uri="{C3380CC4-5D6E-409C-BE32-E72D297353CC}">
              <c16:uniqueId val="{00000000-F7CF-45AA-9A31-5171A7D1139D}"/>
            </c:ext>
          </c:extLst>
        </c:ser>
        <c:dLbls>
          <c:showLegendKey val="0"/>
          <c:showVal val="0"/>
          <c:showCatName val="0"/>
          <c:showSerName val="0"/>
          <c:showPercent val="0"/>
          <c:showBubbleSize val="0"/>
        </c:dLbls>
        <c:gapWidth val="150"/>
        <c:axId val="122605952"/>
        <c:axId val="1239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F7CF-45AA-9A31-5171A7D1139D}"/>
            </c:ext>
          </c:extLst>
        </c:ser>
        <c:dLbls>
          <c:showLegendKey val="0"/>
          <c:showVal val="0"/>
          <c:showCatName val="0"/>
          <c:showSerName val="0"/>
          <c:showPercent val="0"/>
          <c:showBubbleSize val="0"/>
        </c:dLbls>
        <c:marker val="1"/>
        <c:smooth val="0"/>
        <c:axId val="122605952"/>
        <c:axId val="123961728"/>
      </c:lineChart>
      <c:dateAx>
        <c:axId val="122605952"/>
        <c:scaling>
          <c:orientation val="minMax"/>
        </c:scaling>
        <c:delete val="1"/>
        <c:axPos val="b"/>
        <c:numFmt formatCode="ge" sourceLinked="1"/>
        <c:majorTickMark val="none"/>
        <c:minorTickMark val="none"/>
        <c:tickLblPos val="none"/>
        <c:crossAx val="123961728"/>
        <c:crosses val="autoZero"/>
        <c:auto val="1"/>
        <c:lblOffset val="100"/>
        <c:baseTimeUnit val="years"/>
      </c:dateAx>
      <c:valAx>
        <c:axId val="1239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6F-4D1E-BE15-12231A058445}"/>
            </c:ext>
          </c:extLst>
        </c:ser>
        <c:dLbls>
          <c:showLegendKey val="0"/>
          <c:showVal val="0"/>
          <c:showCatName val="0"/>
          <c:showSerName val="0"/>
          <c:showPercent val="0"/>
          <c:showBubbleSize val="0"/>
        </c:dLbls>
        <c:gapWidth val="150"/>
        <c:axId val="31920128"/>
        <c:axId val="31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6F-4D1E-BE15-12231A058445}"/>
            </c:ext>
          </c:extLst>
        </c:ser>
        <c:dLbls>
          <c:showLegendKey val="0"/>
          <c:showVal val="0"/>
          <c:showCatName val="0"/>
          <c:showSerName val="0"/>
          <c:showPercent val="0"/>
          <c:showBubbleSize val="0"/>
        </c:dLbls>
        <c:marker val="1"/>
        <c:smooth val="0"/>
        <c:axId val="31920128"/>
        <c:axId val="31921664"/>
      </c:lineChart>
      <c:dateAx>
        <c:axId val="31920128"/>
        <c:scaling>
          <c:orientation val="minMax"/>
        </c:scaling>
        <c:delete val="1"/>
        <c:axPos val="b"/>
        <c:numFmt formatCode="ge" sourceLinked="1"/>
        <c:majorTickMark val="none"/>
        <c:minorTickMark val="none"/>
        <c:tickLblPos val="none"/>
        <c:crossAx val="31921664"/>
        <c:crosses val="autoZero"/>
        <c:auto val="1"/>
        <c:lblOffset val="100"/>
        <c:baseTimeUnit val="years"/>
      </c:dateAx>
      <c:valAx>
        <c:axId val="31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FB-46A2-B2F2-9011D2604DEE}"/>
            </c:ext>
          </c:extLst>
        </c:ser>
        <c:dLbls>
          <c:showLegendKey val="0"/>
          <c:showVal val="0"/>
          <c:showCatName val="0"/>
          <c:showSerName val="0"/>
          <c:showPercent val="0"/>
          <c:showBubbleSize val="0"/>
        </c:dLbls>
        <c:gapWidth val="150"/>
        <c:axId val="31935872"/>
        <c:axId val="31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FB-46A2-B2F2-9011D2604DEE}"/>
            </c:ext>
          </c:extLst>
        </c:ser>
        <c:dLbls>
          <c:showLegendKey val="0"/>
          <c:showVal val="0"/>
          <c:showCatName val="0"/>
          <c:showSerName val="0"/>
          <c:showPercent val="0"/>
          <c:showBubbleSize val="0"/>
        </c:dLbls>
        <c:marker val="1"/>
        <c:smooth val="0"/>
        <c:axId val="31935872"/>
        <c:axId val="31938048"/>
      </c:lineChart>
      <c:dateAx>
        <c:axId val="31935872"/>
        <c:scaling>
          <c:orientation val="minMax"/>
        </c:scaling>
        <c:delete val="1"/>
        <c:axPos val="b"/>
        <c:numFmt formatCode="ge" sourceLinked="1"/>
        <c:majorTickMark val="none"/>
        <c:minorTickMark val="none"/>
        <c:tickLblPos val="none"/>
        <c:crossAx val="31938048"/>
        <c:crosses val="autoZero"/>
        <c:auto val="1"/>
        <c:lblOffset val="100"/>
        <c:baseTimeUnit val="years"/>
      </c:dateAx>
      <c:valAx>
        <c:axId val="31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A-4B38-9FA6-C6E29031D070}"/>
            </c:ext>
          </c:extLst>
        </c:ser>
        <c:dLbls>
          <c:showLegendKey val="0"/>
          <c:showVal val="0"/>
          <c:showCatName val="0"/>
          <c:showSerName val="0"/>
          <c:showPercent val="0"/>
          <c:showBubbleSize val="0"/>
        </c:dLbls>
        <c:gapWidth val="150"/>
        <c:axId val="31961088"/>
        <c:axId val="31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A-4B38-9FA6-C6E29031D070}"/>
            </c:ext>
          </c:extLst>
        </c:ser>
        <c:dLbls>
          <c:showLegendKey val="0"/>
          <c:showVal val="0"/>
          <c:showCatName val="0"/>
          <c:showSerName val="0"/>
          <c:showPercent val="0"/>
          <c:showBubbleSize val="0"/>
        </c:dLbls>
        <c:marker val="1"/>
        <c:smooth val="0"/>
        <c:axId val="31961088"/>
        <c:axId val="31963008"/>
      </c:lineChart>
      <c:dateAx>
        <c:axId val="31961088"/>
        <c:scaling>
          <c:orientation val="minMax"/>
        </c:scaling>
        <c:delete val="1"/>
        <c:axPos val="b"/>
        <c:numFmt formatCode="ge" sourceLinked="1"/>
        <c:majorTickMark val="none"/>
        <c:minorTickMark val="none"/>
        <c:tickLblPos val="none"/>
        <c:crossAx val="31963008"/>
        <c:crosses val="autoZero"/>
        <c:auto val="1"/>
        <c:lblOffset val="100"/>
        <c:baseTimeUnit val="years"/>
      </c:dateAx>
      <c:valAx>
        <c:axId val="319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5A-4CF1-AE99-E13AE994A176}"/>
            </c:ext>
          </c:extLst>
        </c:ser>
        <c:dLbls>
          <c:showLegendKey val="0"/>
          <c:showVal val="0"/>
          <c:showCatName val="0"/>
          <c:showSerName val="0"/>
          <c:showPercent val="0"/>
          <c:showBubbleSize val="0"/>
        </c:dLbls>
        <c:gapWidth val="150"/>
        <c:axId val="31977856"/>
        <c:axId val="319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5A-4CF1-AE99-E13AE994A176}"/>
            </c:ext>
          </c:extLst>
        </c:ser>
        <c:dLbls>
          <c:showLegendKey val="0"/>
          <c:showVal val="0"/>
          <c:showCatName val="0"/>
          <c:showSerName val="0"/>
          <c:showPercent val="0"/>
          <c:showBubbleSize val="0"/>
        </c:dLbls>
        <c:marker val="1"/>
        <c:smooth val="0"/>
        <c:axId val="31977856"/>
        <c:axId val="31979776"/>
      </c:lineChart>
      <c:dateAx>
        <c:axId val="31977856"/>
        <c:scaling>
          <c:orientation val="minMax"/>
        </c:scaling>
        <c:delete val="1"/>
        <c:axPos val="b"/>
        <c:numFmt formatCode="ge" sourceLinked="1"/>
        <c:majorTickMark val="none"/>
        <c:minorTickMark val="none"/>
        <c:tickLblPos val="none"/>
        <c:crossAx val="31979776"/>
        <c:crosses val="autoZero"/>
        <c:auto val="1"/>
        <c:lblOffset val="100"/>
        <c:baseTimeUnit val="years"/>
      </c:dateAx>
      <c:valAx>
        <c:axId val="31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1756.76</c:v>
                </c:pt>
                <c:pt idx="1">
                  <c:v>1759.74</c:v>
                </c:pt>
                <c:pt idx="2">
                  <c:v>1778.13</c:v>
                </c:pt>
                <c:pt idx="3">
                  <c:v>1739.07</c:v>
                </c:pt>
                <c:pt idx="4">
                  <c:v>1613.23</c:v>
                </c:pt>
              </c:numCache>
            </c:numRef>
          </c:val>
          <c:extLst xmlns:c16r2="http://schemas.microsoft.com/office/drawing/2015/06/chart">
            <c:ext xmlns:c16="http://schemas.microsoft.com/office/drawing/2014/chart" uri="{C3380CC4-5D6E-409C-BE32-E72D297353CC}">
              <c16:uniqueId val="{00000000-E68C-435C-A9B6-66950C04C577}"/>
            </c:ext>
          </c:extLst>
        </c:ser>
        <c:dLbls>
          <c:showLegendKey val="0"/>
          <c:showVal val="0"/>
          <c:showCatName val="0"/>
          <c:showSerName val="0"/>
          <c:showPercent val="0"/>
          <c:showBubbleSize val="0"/>
        </c:dLbls>
        <c:gapWidth val="150"/>
        <c:axId val="32002816"/>
        <c:axId val="32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E68C-435C-A9B6-66950C04C577}"/>
            </c:ext>
          </c:extLst>
        </c:ser>
        <c:dLbls>
          <c:showLegendKey val="0"/>
          <c:showVal val="0"/>
          <c:showCatName val="0"/>
          <c:showSerName val="0"/>
          <c:showPercent val="0"/>
          <c:showBubbleSize val="0"/>
        </c:dLbls>
        <c:marker val="1"/>
        <c:smooth val="0"/>
        <c:axId val="32002816"/>
        <c:axId val="32004736"/>
      </c:lineChart>
      <c:dateAx>
        <c:axId val="32002816"/>
        <c:scaling>
          <c:orientation val="minMax"/>
        </c:scaling>
        <c:delete val="1"/>
        <c:axPos val="b"/>
        <c:numFmt formatCode="ge" sourceLinked="1"/>
        <c:majorTickMark val="none"/>
        <c:minorTickMark val="none"/>
        <c:tickLblPos val="none"/>
        <c:crossAx val="32004736"/>
        <c:crosses val="autoZero"/>
        <c:auto val="1"/>
        <c:lblOffset val="100"/>
        <c:baseTimeUnit val="years"/>
      </c:dateAx>
      <c:valAx>
        <c:axId val="320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42.38</c:v>
                </c:pt>
                <c:pt idx="1">
                  <c:v>40.72</c:v>
                </c:pt>
                <c:pt idx="2">
                  <c:v>42.12</c:v>
                </c:pt>
                <c:pt idx="3">
                  <c:v>41.26</c:v>
                </c:pt>
                <c:pt idx="4">
                  <c:v>42.12</c:v>
                </c:pt>
              </c:numCache>
            </c:numRef>
          </c:val>
          <c:extLst xmlns:c16r2="http://schemas.microsoft.com/office/drawing/2015/06/chart">
            <c:ext xmlns:c16="http://schemas.microsoft.com/office/drawing/2014/chart" uri="{C3380CC4-5D6E-409C-BE32-E72D297353CC}">
              <c16:uniqueId val="{00000000-7FAE-416A-9841-E087C6CC1AD4}"/>
            </c:ext>
          </c:extLst>
        </c:ser>
        <c:dLbls>
          <c:showLegendKey val="0"/>
          <c:showVal val="0"/>
          <c:showCatName val="0"/>
          <c:showSerName val="0"/>
          <c:showPercent val="0"/>
          <c:showBubbleSize val="0"/>
        </c:dLbls>
        <c:gapWidth val="150"/>
        <c:axId val="32035968"/>
        <c:axId val="320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7FAE-416A-9841-E087C6CC1AD4}"/>
            </c:ext>
          </c:extLst>
        </c:ser>
        <c:dLbls>
          <c:showLegendKey val="0"/>
          <c:showVal val="0"/>
          <c:showCatName val="0"/>
          <c:showSerName val="0"/>
          <c:showPercent val="0"/>
          <c:showBubbleSize val="0"/>
        </c:dLbls>
        <c:marker val="1"/>
        <c:smooth val="0"/>
        <c:axId val="32035968"/>
        <c:axId val="32037888"/>
      </c:lineChart>
      <c:dateAx>
        <c:axId val="32035968"/>
        <c:scaling>
          <c:orientation val="minMax"/>
        </c:scaling>
        <c:delete val="1"/>
        <c:axPos val="b"/>
        <c:numFmt formatCode="ge" sourceLinked="1"/>
        <c:majorTickMark val="none"/>
        <c:minorTickMark val="none"/>
        <c:tickLblPos val="none"/>
        <c:crossAx val="32037888"/>
        <c:crosses val="autoZero"/>
        <c:auto val="1"/>
        <c:lblOffset val="100"/>
        <c:baseTimeUnit val="years"/>
      </c:dateAx>
      <c:valAx>
        <c:axId val="32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221.22</c:v>
                </c:pt>
                <c:pt idx="1">
                  <c:v>230.56</c:v>
                </c:pt>
                <c:pt idx="2">
                  <c:v>224.44</c:v>
                </c:pt>
                <c:pt idx="3">
                  <c:v>228.84</c:v>
                </c:pt>
                <c:pt idx="4">
                  <c:v>239.56</c:v>
                </c:pt>
              </c:numCache>
            </c:numRef>
          </c:val>
          <c:extLst xmlns:c16r2="http://schemas.microsoft.com/office/drawing/2015/06/chart">
            <c:ext xmlns:c16="http://schemas.microsoft.com/office/drawing/2014/chart" uri="{C3380CC4-5D6E-409C-BE32-E72D297353CC}">
              <c16:uniqueId val="{00000000-D047-4652-A9CE-5F9BD5182E1A}"/>
            </c:ext>
          </c:extLst>
        </c:ser>
        <c:dLbls>
          <c:showLegendKey val="0"/>
          <c:showVal val="0"/>
          <c:showCatName val="0"/>
          <c:showSerName val="0"/>
          <c:showPercent val="0"/>
          <c:showBubbleSize val="0"/>
        </c:dLbls>
        <c:gapWidth val="150"/>
        <c:axId val="32072832"/>
        <c:axId val="320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D047-4652-A9CE-5F9BD5182E1A}"/>
            </c:ext>
          </c:extLst>
        </c:ser>
        <c:dLbls>
          <c:showLegendKey val="0"/>
          <c:showVal val="0"/>
          <c:showCatName val="0"/>
          <c:showSerName val="0"/>
          <c:showPercent val="0"/>
          <c:showBubbleSize val="0"/>
        </c:dLbls>
        <c:marker val="1"/>
        <c:smooth val="0"/>
        <c:axId val="32072832"/>
        <c:axId val="32074752"/>
      </c:lineChart>
      <c:dateAx>
        <c:axId val="32072832"/>
        <c:scaling>
          <c:orientation val="minMax"/>
        </c:scaling>
        <c:delete val="1"/>
        <c:axPos val="b"/>
        <c:numFmt formatCode="ge" sourceLinked="1"/>
        <c:majorTickMark val="none"/>
        <c:minorTickMark val="none"/>
        <c:tickLblPos val="none"/>
        <c:crossAx val="32074752"/>
        <c:crosses val="autoZero"/>
        <c:auto val="1"/>
        <c:lblOffset val="100"/>
        <c:baseTimeUnit val="years"/>
      </c:dateAx>
      <c:valAx>
        <c:axId val="32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5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15944</v>
      </c>
      <c r="AM8" s="50"/>
      <c r="AN8" s="50"/>
      <c r="AO8" s="50"/>
      <c r="AP8" s="50"/>
      <c r="AQ8" s="50"/>
      <c r="AR8" s="50"/>
      <c r="AS8" s="50"/>
      <c r="AT8" s="46">
        <f>データ!$S$6</f>
        <v>75.180000000000007</v>
      </c>
      <c r="AU8" s="46"/>
      <c r="AV8" s="46"/>
      <c r="AW8" s="46"/>
      <c r="AX8" s="46"/>
      <c r="AY8" s="46"/>
      <c r="AZ8" s="46"/>
      <c r="BA8" s="46"/>
      <c r="BB8" s="46">
        <f>データ!$T$6</f>
        <v>212.08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44.59</v>
      </c>
      <c r="Q10" s="46"/>
      <c r="R10" s="46"/>
      <c r="S10" s="46"/>
      <c r="T10" s="46"/>
      <c r="U10" s="46"/>
      <c r="V10" s="46"/>
      <c r="W10" s="50">
        <f>データ!$Q$6</f>
        <v>1720</v>
      </c>
      <c r="X10" s="50"/>
      <c r="Y10" s="50"/>
      <c r="Z10" s="50"/>
      <c r="AA10" s="50"/>
      <c r="AB10" s="50"/>
      <c r="AC10" s="50"/>
      <c r="AD10" s="2"/>
      <c r="AE10" s="2"/>
      <c r="AF10" s="2"/>
      <c r="AG10" s="2"/>
      <c r="AH10" s="2"/>
      <c r="AI10" s="2"/>
      <c r="AJ10" s="2"/>
      <c r="AK10" s="2"/>
      <c r="AL10" s="50">
        <f>データ!$U$6</f>
        <v>7050</v>
      </c>
      <c r="AM10" s="50"/>
      <c r="AN10" s="50"/>
      <c r="AO10" s="50"/>
      <c r="AP10" s="50"/>
      <c r="AQ10" s="50"/>
      <c r="AR10" s="50"/>
      <c r="AS10" s="50"/>
      <c r="AT10" s="46">
        <f>データ!$V$6</f>
        <v>5.01</v>
      </c>
      <c r="AU10" s="46"/>
      <c r="AV10" s="46"/>
      <c r="AW10" s="46"/>
      <c r="AX10" s="46"/>
      <c r="AY10" s="46"/>
      <c r="AZ10" s="46"/>
      <c r="BA10" s="46"/>
      <c r="BB10" s="46">
        <f>データ!$W$6</f>
        <v>1407.19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OcRt3601gR6rNZ/URTuwuVQA8z0abs7ipJHoihsjKkzDHEdqNbjoiMP6hDFqgBJ/S6Lcy34tSqOoh9y6Fe24Xw==" saltValue="hq13krKMc9wnnGd6DKMW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2018</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44.59</v>
      </c>
      <c r="Q6" s="35">
        <f t="shared" si="3"/>
        <v>1720</v>
      </c>
      <c r="R6" s="35">
        <f t="shared" si="3"/>
        <v>15944</v>
      </c>
      <c r="S6" s="35">
        <f t="shared" si="3"/>
        <v>75.180000000000007</v>
      </c>
      <c r="T6" s="35">
        <f t="shared" si="3"/>
        <v>212.08</v>
      </c>
      <c r="U6" s="35">
        <f t="shared" si="3"/>
        <v>7050</v>
      </c>
      <c r="V6" s="35">
        <f t="shared" si="3"/>
        <v>5.01</v>
      </c>
      <c r="W6" s="35">
        <f t="shared" si="3"/>
        <v>1407.19</v>
      </c>
      <c r="X6" s="36">
        <f>IF(X7="",NA(),X7)</f>
        <v>60.3</v>
      </c>
      <c r="Y6" s="36">
        <f t="shared" ref="Y6:AG6" si="4">IF(Y7="",NA(),Y7)</f>
        <v>62.93</v>
      </c>
      <c r="Z6" s="36">
        <f t="shared" si="4"/>
        <v>57.82</v>
      </c>
      <c r="AA6" s="36">
        <f t="shared" si="4"/>
        <v>54.55</v>
      </c>
      <c r="AB6" s="36">
        <f t="shared" si="4"/>
        <v>52.41</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1756.76</v>
      </c>
      <c r="BF6" s="36">
        <f t="shared" ref="BF6:BN6" si="7">IF(BF7="",NA(),BF7)</f>
        <v>1759.74</v>
      </c>
      <c r="BG6" s="36">
        <f t="shared" si="7"/>
        <v>1778.13</v>
      </c>
      <c r="BH6" s="36">
        <f t="shared" si="7"/>
        <v>1739.07</v>
      </c>
      <c r="BI6" s="36">
        <f t="shared" si="7"/>
        <v>1613.23</v>
      </c>
      <c r="BJ6" s="36">
        <f t="shared" si="7"/>
        <v>1228.58</v>
      </c>
      <c r="BK6" s="36">
        <f t="shared" si="7"/>
        <v>1280.18</v>
      </c>
      <c r="BL6" s="36">
        <f t="shared" si="7"/>
        <v>1346.23</v>
      </c>
      <c r="BM6" s="36">
        <f t="shared" si="7"/>
        <v>1295.06</v>
      </c>
      <c r="BN6" s="36">
        <f t="shared" si="7"/>
        <v>1168.7</v>
      </c>
      <c r="BO6" s="35" t="str">
        <f>IF(BO7="","",IF(BO7="-","【-】","【"&amp;SUBSTITUTE(TEXT(BO7,"#,##0.00"),"-","△")&amp;"】"))</f>
        <v>【1,074.14】</v>
      </c>
      <c r="BP6" s="36">
        <f>IF(BP7="",NA(),BP7)</f>
        <v>42.38</v>
      </c>
      <c r="BQ6" s="36">
        <f t="shared" ref="BQ6:BY6" si="8">IF(BQ7="",NA(),BQ7)</f>
        <v>40.72</v>
      </c>
      <c r="BR6" s="36">
        <f t="shared" si="8"/>
        <v>42.12</v>
      </c>
      <c r="BS6" s="36">
        <f t="shared" si="8"/>
        <v>41.26</v>
      </c>
      <c r="BT6" s="36">
        <f t="shared" si="8"/>
        <v>42.12</v>
      </c>
      <c r="BU6" s="36">
        <f t="shared" si="8"/>
        <v>53.81</v>
      </c>
      <c r="BV6" s="36">
        <f t="shared" si="8"/>
        <v>53.62</v>
      </c>
      <c r="BW6" s="36">
        <f t="shared" si="8"/>
        <v>53.41</v>
      </c>
      <c r="BX6" s="36">
        <f t="shared" si="8"/>
        <v>53.29</v>
      </c>
      <c r="BY6" s="36">
        <f t="shared" si="8"/>
        <v>53.59</v>
      </c>
      <c r="BZ6" s="35" t="str">
        <f>IF(BZ7="","",IF(BZ7="-","【-】","【"&amp;SUBSTITUTE(TEXT(BZ7,"#,##0.00"),"-","△")&amp;"】"))</f>
        <v>【54.36】</v>
      </c>
      <c r="CA6" s="36">
        <f>IF(CA7="",NA(),CA7)</f>
        <v>221.22</v>
      </c>
      <c r="CB6" s="36">
        <f t="shared" ref="CB6:CJ6" si="9">IF(CB7="",NA(),CB7)</f>
        <v>230.56</v>
      </c>
      <c r="CC6" s="36">
        <f t="shared" si="9"/>
        <v>224.44</v>
      </c>
      <c r="CD6" s="36">
        <f t="shared" si="9"/>
        <v>228.84</v>
      </c>
      <c r="CE6" s="36">
        <f t="shared" si="9"/>
        <v>239.56</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45.51</v>
      </c>
      <c r="CM6" s="36">
        <f t="shared" ref="CM6:CU6" si="10">IF(CM7="",NA(),CM7)</f>
        <v>47.43</v>
      </c>
      <c r="CN6" s="36">
        <f t="shared" si="10"/>
        <v>46.71</v>
      </c>
      <c r="CO6" s="36">
        <f t="shared" si="10"/>
        <v>46.27</v>
      </c>
      <c r="CP6" s="36">
        <f t="shared" si="10"/>
        <v>44.16</v>
      </c>
      <c r="CQ6" s="36">
        <f t="shared" si="10"/>
        <v>58.96</v>
      </c>
      <c r="CR6" s="36">
        <f t="shared" si="10"/>
        <v>58.1</v>
      </c>
      <c r="CS6" s="36">
        <f t="shared" si="10"/>
        <v>56.19</v>
      </c>
      <c r="CT6" s="36">
        <f t="shared" si="10"/>
        <v>56.65</v>
      </c>
      <c r="CU6" s="36">
        <f t="shared" si="10"/>
        <v>56.41</v>
      </c>
      <c r="CV6" s="35" t="str">
        <f>IF(CV7="","",IF(CV7="-","【-】","【"&amp;SUBSTITUTE(TEXT(CV7,"#,##0.00"),"-","△")&amp;"】"))</f>
        <v>【55.95】</v>
      </c>
      <c r="CW6" s="36">
        <f>IF(CW7="",NA(),CW7)</f>
        <v>83.28</v>
      </c>
      <c r="CX6" s="36">
        <f t="shared" ref="CX6:DF6" si="11">IF(CX7="",NA(),CX7)</f>
        <v>78.94</v>
      </c>
      <c r="CY6" s="36">
        <f t="shared" si="11"/>
        <v>79.790000000000006</v>
      </c>
      <c r="CZ6" s="36">
        <f t="shared" si="11"/>
        <v>78.97</v>
      </c>
      <c r="DA6" s="36">
        <f t="shared" si="11"/>
        <v>79.23</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0.48</v>
      </c>
      <c r="EE6" s="36">
        <f t="shared" ref="EE6:EM6" si="14">IF(EE7="",NA(),EE7)</f>
        <v>0.73</v>
      </c>
      <c r="EF6" s="35">
        <f t="shared" si="14"/>
        <v>0</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c r="A7" s="29"/>
      <c r="B7" s="38">
        <v>2018</v>
      </c>
      <c r="C7" s="38">
        <v>193461</v>
      </c>
      <c r="D7" s="38">
        <v>47</v>
      </c>
      <c r="E7" s="38">
        <v>1</v>
      </c>
      <c r="F7" s="38">
        <v>0</v>
      </c>
      <c r="G7" s="38">
        <v>0</v>
      </c>
      <c r="H7" s="38" t="s">
        <v>96</v>
      </c>
      <c r="I7" s="38" t="s">
        <v>97</v>
      </c>
      <c r="J7" s="38" t="s">
        <v>98</v>
      </c>
      <c r="K7" s="38" t="s">
        <v>99</v>
      </c>
      <c r="L7" s="38" t="s">
        <v>100</v>
      </c>
      <c r="M7" s="38" t="s">
        <v>101</v>
      </c>
      <c r="N7" s="39" t="s">
        <v>102</v>
      </c>
      <c r="O7" s="39" t="s">
        <v>103</v>
      </c>
      <c r="P7" s="39">
        <v>44.59</v>
      </c>
      <c r="Q7" s="39">
        <v>1720</v>
      </c>
      <c r="R7" s="39">
        <v>15944</v>
      </c>
      <c r="S7" s="39">
        <v>75.180000000000007</v>
      </c>
      <c r="T7" s="39">
        <v>212.08</v>
      </c>
      <c r="U7" s="39">
        <v>7050</v>
      </c>
      <c r="V7" s="39">
        <v>5.01</v>
      </c>
      <c r="W7" s="39">
        <v>1407.19</v>
      </c>
      <c r="X7" s="39">
        <v>60.3</v>
      </c>
      <c r="Y7" s="39">
        <v>62.93</v>
      </c>
      <c r="Z7" s="39">
        <v>57.82</v>
      </c>
      <c r="AA7" s="39">
        <v>54.55</v>
      </c>
      <c r="AB7" s="39">
        <v>52.41</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1756.76</v>
      </c>
      <c r="BF7" s="39">
        <v>1759.74</v>
      </c>
      <c r="BG7" s="39">
        <v>1778.13</v>
      </c>
      <c r="BH7" s="39">
        <v>1739.07</v>
      </c>
      <c r="BI7" s="39">
        <v>1613.23</v>
      </c>
      <c r="BJ7" s="39">
        <v>1228.58</v>
      </c>
      <c r="BK7" s="39">
        <v>1280.18</v>
      </c>
      <c r="BL7" s="39">
        <v>1346.23</v>
      </c>
      <c r="BM7" s="39">
        <v>1295.06</v>
      </c>
      <c r="BN7" s="39">
        <v>1168.7</v>
      </c>
      <c r="BO7" s="39">
        <v>1074.1400000000001</v>
      </c>
      <c r="BP7" s="39">
        <v>42.38</v>
      </c>
      <c r="BQ7" s="39">
        <v>40.72</v>
      </c>
      <c r="BR7" s="39">
        <v>42.12</v>
      </c>
      <c r="BS7" s="39">
        <v>41.26</v>
      </c>
      <c r="BT7" s="39">
        <v>42.12</v>
      </c>
      <c r="BU7" s="39">
        <v>53.81</v>
      </c>
      <c r="BV7" s="39">
        <v>53.62</v>
      </c>
      <c r="BW7" s="39">
        <v>53.41</v>
      </c>
      <c r="BX7" s="39">
        <v>53.29</v>
      </c>
      <c r="BY7" s="39">
        <v>53.59</v>
      </c>
      <c r="BZ7" s="39">
        <v>54.36</v>
      </c>
      <c r="CA7" s="39">
        <v>221.22</v>
      </c>
      <c r="CB7" s="39">
        <v>230.56</v>
      </c>
      <c r="CC7" s="39">
        <v>224.44</v>
      </c>
      <c r="CD7" s="39">
        <v>228.84</v>
      </c>
      <c r="CE7" s="39">
        <v>239.56</v>
      </c>
      <c r="CF7" s="39">
        <v>284.64999999999998</v>
      </c>
      <c r="CG7" s="39">
        <v>287.7</v>
      </c>
      <c r="CH7" s="39">
        <v>277.39999999999998</v>
      </c>
      <c r="CI7" s="39">
        <v>259.02</v>
      </c>
      <c r="CJ7" s="39">
        <v>259.79000000000002</v>
      </c>
      <c r="CK7" s="39">
        <v>296.39999999999998</v>
      </c>
      <c r="CL7" s="39">
        <v>45.51</v>
      </c>
      <c r="CM7" s="39">
        <v>47.43</v>
      </c>
      <c r="CN7" s="39">
        <v>46.71</v>
      </c>
      <c r="CO7" s="39">
        <v>46.27</v>
      </c>
      <c r="CP7" s="39">
        <v>44.16</v>
      </c>
      <c r="CQ7" s="39">
        <v>58.96</v>
      </c>
      <c r="CR7" s="39">
        <v>58.1</v>
      </c>
      <c r="CS7" s="39">
        <v>56.19</v>
      </c>
      <c r="CT7" s="39">
        <v>56.65</v>
      </c>
      <c r="CU7" s="39">
        <v>56.41</v>
      </c>
      <c r="CV7" s="39">
        <v>55.95</v>
      </c>
      <c r="CW7" s="39">
        <v>83.28</v>
      </c>
      <c r="CX7" s="39">
        <v>78.94</v>
      </c>
      <c r="CY7" s="39">
        <v>79.790000000000006</v>
      </c>
      <c r="CZ7" s="39">
        <v>78.97</v>
      </c>
      <c r="DA7" s="39">
        <v>79.23</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0.48</v>
      </c>
      <c r="EE7" s="39">
        <v>0.73</v>
      </c>
      <c r="EF7" s="39">
        <v>0</v>
      </c>
      <c r="EG7" s="39">
        <v>0</v>
      </c>
      <c r="EH7" s="39">
        <v>0</v>
      </c>
      <c r="EI7" s="39">
        <v>0.98</v>
      </c>
      <c r="EJ7" s="39">
        <v>0.76</v>
      </c>
      <c r="EK7" s="39">
        <v>0.8</v>
      </c>
      <c r="EL7" s="39">
        <v>0.96</v>
      </c>
      <c r="EM7" s="39">
        <v>0.65</v>
      </c>
      <c r="EN7" s="39">
        <v>0.54</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2020-02-04T06:38:00Z</cp:lastPrinted>
  <dcterms:created xsi:type="dcterms:W3CDTF">2019-12-05T04:37:05Z</dcterms:created>
  <dcterms:modified xsi:type="dcterms:W3CDTF">2020-02-04T06:38:03Z</dcterms:modified>
  <cp:category/>
</cp:coreProperties>
</file>