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00229_市町村課\02\H31決算統計（公営企業）\12 ★経営比較分析表★\02　H30決算分\06 ■県HP公表■\174 特環　\"/>
    </mc:Choice>
  </mc:AlternateContent>
  <workbookProtection workbookAlgorithmName="SHA-512" workbookHashValue="BXdA4ywjnBOpz3TMTPI8vINKN6EvB7BSX1fHSXKRqY+4meo000/O1KBQSVHH3n2OqHuKgqavIE5N/GYZWu/k4w==" workbookSaltValue="7L5zrlI+aomScre+O7dwVQ==" workbookSpinCount="100000" lockStructure="1"/>
  <bookViews>
    <workbookView xWindow="0" yWindow="0" windowWidth="23040" windowHeight="9168"/>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<sst xmlns="http://schemas.openxmlformats.org/spreadsheetml/2006/main" count="233" uniqueCount="111">
  <si>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</si>
  <si>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</si>
  <si>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</si>
  <si>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</si>
  <si>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</si>
  <si>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</si>
  <si>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</si>
  <si>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</si>
  <si>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</si>
  <si>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</si>
  <si>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</si>
  <si>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</si>
  <si>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</si>
  <si>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</si>
  <si>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</si>
  <si>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</si>
  <si>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</si>
  <si>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</si>
  <si>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</si>
  <si>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</si>
  <si>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</si>
  <si>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</si>
  <si>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</si>
  <si>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</si>
  <si>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</si>
  <si>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</si>
  <si>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</si>
  <si>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</si>
  <si>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</si>
  <si>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</si>
  <si>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</si>
  <si>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</si>
  <si>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</si>
  <si>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</si>
  <si>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</si>
  <si>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</si>
  <si>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</si>
  <si>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</si>
  <si>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</si>
  <si>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</si>
  <si>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</si>
  <si>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</si>
  <si>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</si>
  <si>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</si>
  <si>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</si>
  <si>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</si>
  <si>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</si>
  <si>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</si>
  <si>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</si>
  <si>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</si>
  <si>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</si>
  <si>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</si>
  <si>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</si>
  <si>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</si>
  <si>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</si>
  <si>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</si>
  <si>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</si>
  <si>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</si>
  <si>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</si>
  <si>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</si>
  <si>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</si>
  <si>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</si>
  <si>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</si>
  <si>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</si>
  <si>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</si>
  <si>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</si>
  <si>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</si>
  <si>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</si>
  <si>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</si>
  <si>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</si>
  <si>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</si>
  <si>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</si>
  <si>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</si>
  <si>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</si>
  <si>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</si>
  <si>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</si>
  <si>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</si>
  <si>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</si>
  <si>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</si>
  <si>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</si>
  <si>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</si>
  <si>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山梨県　上野原市</t>
  </si>
  <si>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</si>
  <si>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</si>
  <si>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</si>
  <si>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</si>
  <si>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</si>
  <si>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</si>
  <si>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</si>
  <si>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</si>
  <si>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</si>
  <si>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</si>
  <si>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</si>
  <si>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</si>
  <si>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</si>
  <si>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</si>
  <si>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</si>
  <si>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</si>
  <si>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</si>
  <si>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</si>
  <si>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</si>
  <si>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</si>
  <si>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</si>
  <si>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</si>
  <si>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</si>
  <si>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</si>
  <si>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</si>
  <si>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</si>
  <si>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
地方債償還金がここ数年高い割合となっているが、その後減少傾向となる事から改善が見込まれる。なお、この地域での新規事業は行っていないが、流域の建設負担金は、割合に応じて支出しいる状況である。
④企業債残高対事業規模比率
当該値が０となっているのは、起債償還を繰入金（基準内）で賄っているためである。この地域での新規事業は行っていないが、流域の建設負担金は割合に応じて支出しているため、影響を受ける。
⑤経費回収率
類似団体及び全国平均よりも高い数値となっている。これは、接続率が高く、収納率が高いためである。この地域の新規事業は行っていないが、流域の維持管理負担金は流入量に応じて発生しているため、影響を受ける。
⑥汚水処理原価
類似団体より低く、全国平均より高い数値となっている。不明水対策をすることで数値改善を目指す。また、他の流域関連市町の流入量が上がれば、維持管理費が下がり汚水処理費が下がるため数値の改善が見込まれる。
⑦施設利用率
上野原市は、流域下水道に接続しているため、単独での施設を有していない。
⑧水洗化率
類似団体よりは高く、全国平均よりは低い値となっている。接続率の向上を図ることにより、数値の改善が図られる。</t>
    <rPh sb="59" eb="61">
      <t>チイキ</t>
    </rPh>
    <rPh sb="63" eb="65">
      <t>シンキ</t>
    </rPh>
    <rPh sb="65" eb="67">
      <t>ジギョウ</t>
    </rPh>
    <rPh sb="68" eb="69">
      <t>オコナ</t>
    </rPh>
    <rPh sb="76" eb="78">
      <t>リュウイキ</t>
    </rPh>
    <rPh sb="79" eb="81">
      <t>ケンセツ</t>
    </rPh>
    <rPh sb="81" eb="84">
      <t>フタンキン</t>
    </rPh>
    <rPh sb="86" eb="88">
      <t>ワリアイ</t>
    </rPh>
    <rPh sb="89" eb="90">
      <t>オウ</t>
    </rPh>
    <rPh sb="92" eb="94">
      <t>シシュツ</t>
    </rPh>
    <rPh sb="97" eb="99">
      <t>ジョウキョウ</t>
    </rPh>
    <rPh sb="159" eb="161">
      <t>チイキ</t>
    </rPh>
    <rPh sb="163" eb="165">
      <t>シンキ</t>
    </rPh>
    <rPh sb="165" eb="167">
      <t>ジギョウ</t>
    </rPh>
    <rPh sb="168" eb="169">
      <t>オコナ</t>
    </rPh>
    <rPh sb="176" eb="178">
      <t>リュウイキ</t>
    </rPh>
    <rPh sb="179" eb="181">
      <t>ケンセツ</t>
    </rPh>
    <rPh sb="181" eb="184">
      <t>フタンキン</t>
    </rPh>
    <rPh sb="185" eb="187">
      <t>ワリアイ</t>
    </rPh>
    <rPh sb="188" eb="189">
      <t>オウ</t>
    </rPh>
    <rPh sb="191" eb="193">
      <t>シシュツ</t>
    </rPh>
    <rPh sb="200" eb="202">
      <t>エイキョウ</t>
    </rPh>
    <rPh sb="203" eb="204">
      <t>ウ</t>
    </rPh>
    <rPh sb="264" eb="266">
      <t>チイキ</t>
    </rPh>
    <rPh sb="267" eb="269">
      <t>シンキ</t>
    </rPh>
    <rPh sb="269" eb="271">
      <t>ジギョウ</t>
    </rPh>
    <rPh sb="272" eb="273">
      <t>オコナ</t>
    </rPh>
    <rPh sb="280" eb="282">
      <t>リュウイキ</t>
    </rPh>
    <rPh sb="283" eb="285">
      <t>イジ</t>
    </rPh>
    <rPh sb="285" eb="287">
      <t>カンリ</t>
    </rPh>
    <rPh sb="287" eb="290">
      <t>フタンキン</t>
    </rPh>
    <rPh sb="291" eb="293">
      <t>リュウニュウ</t>
    </rPh>
    <rPh sb="293" eb="294">
      <t>リョウ</t>
    </rPh>
    <rPh sb="295" eb="296">
      <t>オウ</t>
    </rPh>
    <rPh sb="298" eb="300">
      <t>ハッセイ</t>
    </rPh>
    <rPh sb="307" eb="309">
      <t>エイキョウ</t>
    </rPh>
    <rPh sb="310" eb="311">
      <t>ウ</t>
    </rPh>
    <phoneticPr fontId="1"/>
  </si>
  <si>
    <t xml:space="preserve">
上野原市の公共下水道については、平成８年度より工事着手し、平成１６年度に供用が開始された。これまで、大きな改修が無かったため、０となっている。</t>
    <rPh sb="57" eb="58">
      <t>ナ</t>
    </rPh>
    <phoneticPr fontId="1"/>
  </si>
  <si>
    <t>類似団体と比較すると、数値的にはよく、経営の健全性は高い。これは、接続率が高いことと、使用料収入及び収納率が高いためである。全国平均よりは低いため、経営改善に努めていく必要がある。この地域では、新規事業を行っていない。維持管理費については、流域下水道に接続しているため、負担金が流入割合により算出されている。上野原市については、約５０％負担しており、構成する他の市町に働きかけを行い、流入量の増加を働きかけ、費用圧縮に努める。</t>
    <rPh sb="0" eb="2">
      <t>ルイジ</t>
    </rPh>
    <rPh sb="2" eb="4">
      <t>ダンタイ</t>
    </rPh>
    <rPh sb="5" eb="7">
      <t>ヒカク</t>
    </rPh>
    <rPh sb="11" eb="14">
      <t>スウチテキ</t>
    </rPh>
    <rPh sb="19" eb="21">
      <t>ケイエイ</t>
    </rPh>
    <rPh sb="22" eb="25">
      <t>ケンゼンセイ</t>
    </rPh>
    <rPh sb="26" eb="27">
      <t>タカ</t>
    </rPh>
    <rPh sb="33" eb="35">
      <t>セツゾク</t>
    </rPh>
    <rPh sb="35" eb="36">
      <t>リツ</t>
    </rPh>
    <rPh sb="37" eb="38">
      <t>タカ</t>
    </rPh>
    <rPh sb="43" eb="46">
      <t>シヨウリョウ</t>
    </rPh>
    <rPh sb="46" eb="48">
      <t>シュウニュウ</t>
    </rPh>
    <rPh sb="48" eb="49">
      <t>オヨ</t>
    </rPh>
    <rPh sb="50" eb="52">
      <t>シュウノウ</t>
    </rPh>
    <rPh sb="52" eb="53">
      <t>リツ</t>
    </rPh>
    <rPh sb="54" eb="55">
      <t>タカ</t>
    </rPh>
    <rPh sb="62" eb="64">
      <t>ゼンコク</t>
    </rPh>
    <rPh sb="64" eb="66">
      <t>ヘイキン</t>
    </rPh>
    <rPh sb="69" eb="70">
      <t>ヒク</t>
    </rPh>
    <rPh sb="74" eb="76">
      <t>ケイエイ</t>
    </rPh>
    <rPh sb="76" eb="78">
      <t>カイゼン</t>
    </rPh>
    <rPh sb="79" eb="80">
      <t>ツト</t>
    </rPh>
    <rPh sb="84" eb="86">
      <t>ヒツヨウ</t>
    </rPh>
    <rPh sb="92" eb="94">
      <t>チイキ</t>
    </rPh>
    <rPh sb="97" eb="99">
      <t>シンキ</t>
    </rPh>
    <rPh sb="99" eb="101">
      <t>ジギョウ</t>
    </rPh>
    <rPh sb="102" eb="103">
      <t>オコナ</t>
    </rPh>
    <rPh sb="109" eb="111">
      <t>イジ</t>
    </rPh>
    <rPh sb="111" eb="114">
      <t>カンリヒ</t>
    </rPh>
    <rPh sb="120" eb="122">
      <t>リュウイキ</t>
    </rPh>
    <rPh sb="122" eb="125">
      <t>ゲスイドウ</t>
    </rPh>
    <rPh sb="126" eb="128">
      <t>セツゾク</t>
    </rPh>
    <rPh sb="135" eb="138">
      <t>フタンキン</t>
    </rPh>
    <rPh sb="139" eb="141">
      <t>リュウニュウ</t>
    </rPh>
    <rPh sb="141" eb="143">
      <t>ワリアイ</t>
    </rPh>
    <rPh sb="146" eb="148">
      <t>サンシュツ</t>
    </rPh>
    <rPh sb="154" eb="158">
      <t>ウエノハラシ</t>
    </rPh>
    <rPh sb="164" eb="165">
      <t>ヤク</t>
    </rPh>
    <rPh sb="168" eb="170">
      <t>フタン</t>
    </rPh>
    <rPh sb="175" eb="177">
      <t>コウセイ</t>
    </rPh>
    <rPh sb="179" eb="180">
      <t>タ</t>
    </rPh>
    <rPh sb="181" eb="182">
      <t>シ</t>
    </rPh>
    <rPh sb="182" eb="183">
      <t>マチ</t>
    </rPh>
    <rPh sb="184" eb="185">
      <t>ハタラ</t>
    </rPh>
    <rPh sb="189" eb="190">
      <t>オコナ</t>
    </rPh>
    <rPh sb="192" eb="194">
      <t>リュウニュウ</t>
    </rPh>
    <rPh sb="194" eb="195">
      <t>リョウ</t>
    </rPh>
    <rPh sb="196" eb="198">
      <t>ゾウカ</t>
    </rPh>
    <rPh sb="199" eb="200">
      <t>ハタラ</t>
    </rPh>
    <rPh sb="204" eb="206">
      <t>ヒヨウ</t>
    </rPh>
    <rPh sb="206" eb="208">
      <t>アッシュク</t>
    </rPh>
    <rPh sb="209" eb="210">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</si>
</sst>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AC-4201-AF75-352A7D07C9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D8AC-4201-AF75-352A7D07C9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27-49A6-B3B6-7B1716DF94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2627-49A6-B3B6-7B1716DF94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81.88</c:v>
                </c:pt>
                <c:pt idx="1">
                  <c:v>81.63</c:v>
                </c:pt>
                <c:pt idx="2">
                  <c:v>83.33</c:v>
                </c:pt>
                <c:pt idx="3">
                  <c:v>83.33</c:v>
                </c:pt>
                <c:pt idx="4">
                  <c:v>81.88</c:v>
                </c:pt>
              </c:numCache>
            </c:numRef>
          </c:val>
          <c:extLst>
            <c:ext xmlns:c16="http://schemas.microsoft.com/office/drawing/2014/chart" uri="{C3380CC4-5D6E-409C-BE32-E72D297353CC}">
              <c16:uniqueId val="{00000000-8F59-4A8E-B743-4B326EF08A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8F59-4A8E-B743-4B326EF08A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97.4</c:v>
                </c:pt>
                <c:pt idx="1">
                  <c:v>97.61</c:v>
                </c:pt>
                <c:pt idx="2">
                  <c:v>97.55</c:v>
                </c:pt>
                <c:pt idx="3">
                  <c:v>97.23</c:v>
                </c:pt>
                <c:pt idx="4">
                  <c:v>97.31</c:v>
                </c:pt>
              </c:numCache>
            </c:numRef>
          </c:val>
          <c:extLst>
            <c:ext xmlns:c16="http://schemas.microsoft.com/office/drawing/2014/chart" uri="{C3380CC4-5D6E-409C-BE32-E72D297353CC}">
              <c16:uniqueId val="{00000000-A00D-4198-B9FE-73792EB1E8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0D-4198-B9FE-73792EB1E8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E0-4128-8D11-8BCB65A38E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E0-4128-8D11-8BCB65A38E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8-4A94-A3FA-4386338D8A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8-4A94-A3FA-4386338D8A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5D-4684-A678-EA432BF2DB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5D-4684-A678-EA432BF2DB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0-4E94-AD44-76742F8CFD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0-4E94-AD44-76742F8CFD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DC-4F0E-8E54-A84A555E9D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DDDC-4F0E-8E54-A84A555E9D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82.52</c:v>
                </c:pt>
                <c:pt idx="1">
                  <c:v>74.459999999999994</c:v>
                </c:pt>
                <c:pt idx="2">
                  <c:v>76.349999999999994</c:v>
                </c:pt>
                <c:pt idx="3">
                  <c:v>86.06</c:v>
                </c:pt>
                <c:pt idx="4">
                  <c:v>86.04</c:v>
                </c:pt>
              </c:numCache>
            </c:numRef>
          </c:val>
          <c:extLst>
            <c:ext xmlns:c16="http://schemas.microsoft.com/office/drawing/2014/chart" uri="{C3380CC4-5D6E-409C-BE32-E72D297353CC}">
              <c16:uniqueId val="{00000000-5569-4F11-AA4D-D61D3CFA0E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5569-4F11-AA4D-D61D3CFA0E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221.59</c:v>
                </c:pt>
                <c:pt idx="1">
                  <c:v>247.68</c:v>
                </c:pt>
                <c:pt idx="2">
                  <c:v>245.37</c:v>
                </c:pt>
                <c:pt idx="3">
                  <c:v>219.71</c:v>
                </c:pt>
                <c:pt idx="4">
                  <c:v>227.62</c:v>
                </c:pt>
              </c:numCache>
            </c:numRef>
          </c:val>
          <c:extLst>
            <c:ext xmlns:c16="http://schemas.microsoft.com/office/drawing/2014/chart" uri="{C3380CC4-5D6E-409C-BE32-E72D297353CC}">
              <c16:uniqueId val="{00000000-3428-422B-8D85-0BFF1A229F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3428-422B-8D85-0BFF1A229F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【1,209.40】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【83.36】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【219.46】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【74.48】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election activeCell="BP89" sqref="BP89"/>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2">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2">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山梨県　上野原市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8</v>
      </c>
      <c r="C7" s="43"/>
      <c r="D7" s="43"/>
      <c r="E7" s="43"/>
      <c r="F7" s="43"/>
      <c r="G7" s="43"/>
      <c r="H7" s="43"/>
      <c r="I7" s="43" t="s">
        <v>15</v>
      </c>
      <c r="J7" s="43"/>
      <c r="K7" s="43"/>
      <c r="L7" s="43"/>
      <c r="M7" s="43"/>
      <c r="N7" s="43"/>
      <c r="O7" s="43"/>
      <c r="P7" s="43" t="s">
        <v>7</v>
      </c>
      <c r="Q7" s="43"/>
      <c r="R7" s="43"/>
      <c r="S7" s="43"/>
      <c r="T7" s="43"/>
      <c r="U7" s="43"/>
      <c r="V7" s="43"/>
      <c r="W7" s="43" t="s">
        <v>17</v>
      </c>
      <c r="X7" s="43"/>
      <c r="Y7" s="43"/>
      <c r="Z7" s="43"/>
      <c r="AA7" s="43"/>
      <c r="AB7" s="43"/>
      <c r="AC7" s="43"/>
      <c r="AD7" s="43" t="s">
        <v>6</v>
      </c>
      <c r="AE7" s="43"/>
      <c r="AF7" s="43"/>
      <c r="AG7" s="43"/>
      <c r="AH7" s="43"/>
      <c r="AI7" s="43"/>
      <c r="AJ7" s="43"/>
      <c r="AK7" s="3"/>
      <c r="AL7" s="43" t="s">
        <v>18</v>
      </c>
      <c r="AM7" s="43"/>
      <c r="AN7" s="43"/>
      <c r="AO7" s="43"/>
      <c r="AP7" s="43"/>
      <c r="AQ7" s="43"/>
      <c r="AR7" s="43"/>
      <c r="AS7" s="43"/>
      <c r="AT7" s="43" t="s">
        <v>12</v>
      </c>
      <c r="AU7" s="43"/>
      <c r="AV7" s="43"/>
      <c r="AW7" s="43"/>
      <c r="AX7" s="43"/>
      <c r="AY7" s="43"/>
      <c r="AZ7" s="43"/>
      <c r="BA7" s="43"/>
      <c r="BB7" s="43" t="s">
        <v>19</v>
      </c>
      <c r="BC7" s="43"/>
      <c r="BD7" s="43"/>
      <c r="BE7" s="43"/>
      <c r="BF7" s="43"/>
      <c r="BG7" s="43"/>
      <c r="BH7" s="43"/>
      <c r="BI7" s="43"/>
      <c r="BJ7" s="3"/>
      <c r="BK7" s="3"/>
      <c r="BL7" s="15" t="s">
        <v>20</v>
      </c>
      <c r="BM7" s="16"/>
      <c r="BN7" s="16"/>
      <c r="BO7" s="16"/>
      <c r="BP7" s="16"/>
      <c r="BQ7" s="16"/>
      <c r="BR7" s="16"/>
      <c r="BS7" s="16"/>
      <c r="BT7" s="16"/>
      <c r="BU7" s="16"/>
      <c r="BV7" s="16"/>
      <c r="BW7" s="16"/>
      <c r="BX7" s="16"/>
      <c r="BY7" s="23"/>
    </row>
    <row r="8" spans="1:78" ht="18.75" customHeight="1" x14ac:dyDescent="0.2">
      <c r="A8" s="2"/>
      <c r="B8" s="44" t="str">
        <f>データ!I6</f>
        <v>法非適用</v>
      </c>
      <c r="C8" s="44"/>
      <c r="D8" s="44"/>
      <c r="E8" s="44"/>
      <c r="F8" s="44"/>
      <c r="G8" s="44"/>
      <c r="H8" s="44"/>
      <c r="I8" s="44" t="str">
        <f>データ!J6</f>
        <v>下水道事業</v>
      </c>
      <c r="J8" s="44"/>
      <c r="K8" s="44"/>
      <c r="L8" s="44"/>
      <c r="M8" s="44"/>
      <c r="N8" s="44"/>
      <c r="O8" s="44"/>
      <c r="P8" s="44" t="str">
        <f>データ!K6</f>
        <v>特定環境保全公共下水道</v>
      </c>
      <c r="Q8" s="44"/>
      <c r="R8" s="44"/>
      <c r="S8" s="44"/>
      <c r="T8" s="44"/>
      <c r="U8" s="44"/>
      <c r="V8" s="44"/>
      <c r="W8" s="44" t="str">
        <f>データ!L6</f>
        <v>D3</v>
      </c>
      <c r="X8" s="44"/>
      <c r="Y8" s="44"/>
      <c r="Z8" s="44"/>
      <c r="AA8" s="44"/>
      <c r="AB8" s="44"/>
      <c r="AC8" s="44"/>
      <c r="AD8" s="45" t="str">
        <f>データ!$M$6</f>
        <v>非設置</v>
      </c>
      <c r="AE8" s="45"/>
      <c r="AF8" s="45"/>
      <c r="AG8" s="45"/>
      <c r="AH8" s="45"/>
      <c r="AI8" s="45"/>
      <c r="AJ8" s="45"/>
      <c r="AK8" s="3"/>
      <c r="AL8" s="46">
        <f>データ!S6</f>
        <v>23370</v>
      </c>
      <c r="AM8" s="46"/>
      <c r="AN8" s="46"/>
      <c r="AO8" s="46"/>
      <c r="AP8" s="46"/>
      <c r="AQ8" s="46"/>
      <c r="AR8" s="46"/>
      <c r="AS8" s="46"/>
      <c r="AT8" s="47">
        <f>データ!T6</f>
        <v>170.57</v>
      </c>
      <c r="AU8" s="47"/>
      <c r="AV8" s="47"/>
      <c r="AW8" s="47"/>
      <c r="AX8" s="47"/>
      <c r="AY8" s="47"/>
      <c r="AZ8" s="47"/>
      <c r="BA8" s="47"/>
      <c r="BB8" s="47">
        <f>データ!U6</f>
        <v>137.01</v>
      </c>
      <c r="BC8" s="47"/>
      <c r="BD8" s="47"/>
      <c r="BE8" s="47"/>
      <c r="BF8" s="47"/>
      <c r="BG8" s="47"/>
      <c r="BH8" s="47"/>
      <c r="BI8" s="47"/>
      <c r="BJ8" s="3"/>
      <c r="BK8" s="3"/>
      <c r="BL8" s="48" t="s">
        <v>14</v>
      </c>
      <c r="BM8" s="49"/>
      <c r="BN8" s="17" t="s">
        <v>22</v>
      </c>
      <c r="BO8" s="20"/>
      <c r="BP8" s="20"/>
      <c r="BQ8" s="20"/>
      <c r="BR8" s="20"/>
      <c r="BS8" s="20"/>
      <c r="BT8" s="20"/>
      <c r="BU8" s="20"/>
      <c r="BV8" s="20"/>
      <c r="BW8" s="20"/>
      <c r="BX8" s="20"/>
      <c r="BY8" s="24"/>
    </row>
    <row r="9" spans="1:78" ht="18.75" customHeight="1" x14ac:dyDescent="0.2">
      <c r="A9" s="2"/>
      <c r="B9" s="43" t="s">
        <v>24</v>
      </c>
      <c r="C9" s="43"/>
      <c r="D9" s="43"/>
      <c r="E9" s="43"/>
      <c r="F9" s="43"/>
      <c r="G9" s="43"/>
      <c r="H9" s="43"/>
      <c r="I9" s="43" t="s">
        <v>25</v>
      </c>
      <c r="J9" s="43"/>
      <c r="K9" s="43"/>
      <c r="L9" s="43"/>
      <c r="M9" s="43"/>
      <c r="N9" s="43"/>
      <c r="O9" s="43"/>
      <c r="P9" s="43" t="s">
        <v>26</v>
      </c>
      <c r="Q9" s="43"/>
      <c r="R9" s="43"/>
      <c r="S9" s="43"/>
      <c r="T9" s="43"/>
      <c r="U9" s="43"/>
      <c r="V9" s="43"/>
      <c r="W9" s="43" t="s">
        <v>29</v>
      </c>
      <c r="X9" s="43"/>
      <c r="Y9" s="43"/>
      <c r="Z9" s="43"/>
      <c r="AA9" s="43"/>
      <c r="AB9" s="43"/>
      <c r="AC9" s="43"/>
      <c r="AD9" s="43" t="s">
        <v>23</v>
      </c>
      <c r="AE9" s="43"/>
      <c r="AF9" s="43"/>
      <c r="AG9" s="43"/>
      <c r="AH9" s="43"/>
      <c r="AI9" s="43"/>
      <c r="AJ9" s="43"/>
      <c r="AK9" s="3"/>
      <c r="AL9" s="43" t="s">
        <v>33</v>
      </c>
      <c r="AM9" s="43"/>
      <c r="AN9" s="43"/>
      <c r="AO9" s="43"/>
      <c r="AP9" s="43"/>
      <c r="AQ9" s="43"/>
      <c r="AR9" s="43"/>
      <c r="AS9" s="43"/>
      <c r="AT9" s="43" t="s">
        <v>34</v>
      </c>
      <c r="AU9" s="43"/>
      <c r="AV9" s="43"/>
      <c r="AW9" s="43"/>
      <c r="AX9" s="43"/>
      <c r="AY9" s="43"/>
      <c r="AZ9" s="43"/>
      <c r="BA9" s="43"/>
      <c r="BB9" s="43" t="s">
        <v>37</v>
      </c>
      <c r="BC9" s="43"/>
      <c r="BD9" s="43"/>
      <c r="BE9" s="43"/>
      <c r="BF9" s="43"/>
      <c r="BG9" s="43"/>
      <c r="BH9" s="43"/>
      <c r="BI9" s="43"/>
      <c r="BJ9" s="3"/>
      <c r="BK9" s="3"/>
      <c r="BL9" s="50" t="s">
        <v>38</v>
      </c>
      <c r="BM9" s="51"/>
      <c r="BN9" s="18" t="s">
        <v>40</v>
      </c>
      <c r="BO9" s="21"/>
      <c r="BP9" s="21"/>
      <c r="BQ9" s="21"/>
      <c r="BR9" s="21"/>
      <c r="BS9" s="21"/>
      <c r="BT9" s="21"/>
      <c r="BU9" s="21"/>
      <c r="BV9" s="21"/>
      <c r="BW9" s="21"/>
      <c r="BX9" s="21"/>
      <c r="BY9" s="25"/>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0.59</v>
      </c>
      <c r="Q10" s="47"/>
      <c r="R10" s="47"/>
      <c r="S10" s="47"/>
      <c r="T10" s="47"/>
      <c r="U10" s="47"/>
      <c r="V10" s="47"/>
      <c r="W10" s="47">
        <f>データ!Q6</f>
        <v>98.62</v>
      </c>
      <c r="X10" s="47"/>
      <c r="Y10" s="47"/>
      <c r="Z10" s="47"/>
      <c r="AA10" s="47"/>
      <c r="AB10" s="47"/>
      <c r="AC10" s="47"/>
      <c r="AD10" s="46">
        <f>データ!R6</f>
        <v>2808</v>
      </c>
      <c r="AE10" s="46"/>
      <c r="AF10" s="46"/>
      <c r="AG10" s="46"/>
      <c r="AH10" s="46"/>
      <c r="AI10" s="46"/>
      <c r="AJ10" s="46"/>
      <c r="AK10" s="2"/>
      <c r="AL10" s="46">
        <f>データ!V6</f>
        <v>138</v>
      </c>
      <c r="AM10" s="46"/>
      <c r="AN10" s="46"/>
      <c r="AO10" s="46"/>
      <c r="AP10" s="46"/>
      <c r="AQ10" s="46"/>
      <c r="AR10" s="46"/>
      <c r="AS10" s="46"/>
      <c r="AT10" s="47">
        <f>データ!W6</f>
        <v>0.11</v>
      </c>
      <c r="AU10" s="47"/>
      <c r="AV10" s="47"/>
      <c r="AW10" s="47"/>
      <c r="AX10" s="47"/>
      <c r="AY10" s="47"/>
      <c r="AZ10" s="47"/>
      <c r="BA10" s="47"/>
      <c r="BB10" s="47">
        <f>データ!X6</f>
        <v>1254.55</v>
      </c>
      <c r="BC10" s="47"/>
      <c r="BD10" s="47"/>
      <c r="BE10" s="47"/>
      <c r="BF10" s="47"/>
      <c r="BG10" s="47"/>
      <c r="BH10" s="47"/>
      <c r="BI10" s="47"/>
      <c r="BJ10" s="2"/>
      <c r="BK10" s="2"/>
      <c r="BL10" s="52" t="s">
        <v>41</v>
      </c>
      <c r="BM10" s="53"/>
      <c r="BN10" s="19" t="s">
        <v>32</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31</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44</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108</v>
      </c>
      <c r="BM16" s="70"/>
      <c r="BN16" s="70"/>
      <c r="BO16" s="70"/>
      <c r="BP16" s="70"/>
      <c r="BQ16" s="70"/>
      <c r="BR16" s="70"/>
      <c r="BS16" s="70"/>
      <c r="BT16" s="70"/>
      <c r="BU16" s="70"/>
      <c r="BV16" s="70"/>
      <c r="BW16" s="70"/>
      <c r="BX16" s="70"/>
      <c r="BY16" s="70"/>
      <c r="BZ16" s="71"/>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46</v>
      </c>
      <c r="BM45" s="64"/>
      <c r="BN45" s="64"/>
      <c r="BO45" s="64"/>
      <c r="BP45" s="64"/>
      <c r="BQ45" s="64"/>
      <c r="BR45" s="64"/>
      <c r="BS45" s="64"/>
      <c r="BT45" s="64"/>
      <c r="BU45" s="64"/>
      <c r="BV45" s="64"/>
      <c r="BW45" s="64"/>
      <c r="BX45" s="64"/>
      <c r="BY45" s="64"/>
      <c r="BZ45" s="65"/>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5" t="s">
        <v>109</v>
      </c>
      <c r="BM47" s="76"/>
      <c r="BN47" s="76"/>
      <c r="BO47" s="76"/>
      <c r="BP47" s="76"/>
      <c r="BQ47" s="76"/>
      <c r="BR47" s="76"/>
      <c r="BS47" s="76"/>
      <c r="BT47" s="76"/>
      <c r="BU47" s="76"/>
      <c r="BV47" s="76"/>
      <c r="BW47" s="76"/>
      <c r="BX47" s="76"/>
      <c r="BY47" s="76"/>
      <c r="BZ47" s="77"/>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5"/>
      <c r="BM48" s="76"/>
      <c r="BN48" s="76"/>
      <c r="BO48" s="76"/>
      <c r="BP48" s="76"/>
      <c r="BQ48" s="76"/>
      <c r="BR48" s="76"/>
      <c r="BS48" s="76"/>
      <c r="BT48" s="76"/>
      <c r="BU48" s="76"/>
      <c r="BV48" s="76"/>
      <c r="BW48" s="76"/>
      <c r="BX48" s="76"/>
      <c r="BY48" s="76"/>
      <c r="BZ48" s="77"/>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5"/>
      <c r="BM49" s="76"/>
      <c r="BN49" s="76"/>
      <c r="BO49" s="76"/>
      <c r="BP49" s="76"/>
      <c r="BQ49" s="76"/>
      <c r="BR49" s="76"/>
      <c r="BS49" s="76"/>
      <c r="BT49" s="76"/>
      <c r="BU49" s="76"/>
      <c r="BV49" s="76"/>
      <c r="BW49" s="76"/>
      <c r="BX49" s="76"/>
      <c r="BY49" s="76"/>
      <c r="BZ49" s="77"/>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5"/>
      <c r="BM50" s="76"/>
      <c r="BN50" s="76"/>
      <c r="BO50" s="76"/>
      <c r="BP50" s="76"/>
      <c r="BQ50" s="76"/>
      <c r="BR50" s="76"/>
      <c r="BS50" s="76"/>
      <c r="BT50" s="76"/>
      <c r="BU50" s="76"/>
      <c r="BV50" s="76"/>
      <c r="BW50" s="76"/>
      <c r="BX50" s="76"/>
      <c r="BY50" s="76"/>
      <c r="BZ50" s="77"/>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5"/>
      <c r="BM51" s="76"/>
      <c r="BN51" s="76"/>
      <c r="BO51" s="76"/>
      <c r="BP51" s="76"/>
      <c r="BQ51" s="76"/>
      <c r="BR51" s="76"/>
      <c r="BS51" s="76"/>
      <c r="BT51" s="76"/>
      <c r="BU51" s="76"/>
      <c r="BV51" s="76"/>
      <c r="BW51" s="76"/>
      <c r="BX51" s="76"/>
      <c r="BY51" s="76"/>
      <c r="BZ51" s="77"/>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5"/>
      <c r="BM52" s="76"/>
      <c r="BN52" s="76"/>
      <c r="BO52" s="76"/>
      <c r="BP52" s="76"/>
      <c r="BQ52" s="76"/>
      <c r="BR52" s="76"/>
      <c r="BS52" s="76"/>
      <c r="BT52" s="76"/>
      <c r="BU52" s="76"/>
      <c r="BV52" s="76"/>
      <c r="BW52" s="76"/>
      <c r="BX52" s="76"/>
      <c r="BY52" s="76"/>
      <c r="BZ52" s="77"/>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5"/>
      <c r="BM53" s="76"/>
      <c r="BN53" s="76"/>
      <c r="BO53" s="76"/>
      <c r="BP53" s="76"/>
      <c r="BQ53" s="76"/>
      <c r="BR53" s="76"/>
      <c r="BS53" s="76"/>
      <c r="BT53" s="76"/>
      <c r="BU53" s="76"/>
      <c r="BV53" s="76"/>
      <c r="BW53" s="76"/>
      <c r="BX53" s="76"/>
      <c r="BY53" s="76"/>
      <c r="BZ53" s="77"/>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5"/>
      <c r="BM54" s="76"/>
      <c r="BN54" s="76"/>
      <c r="BO54" s="76"/>
      <c r="BP54" s="76"/>
      <c r="BQ54" s="76"/>
      <c r="BR54" s="76"/>
      <c r="BS54" s="76"/>
      <c r="BT54" s="76"/>
      <c r="BU54" s="76"/>
      <c r="BV54" s="76"/>
      <c r="BW54" s="76"/>
      <c r="BX54" s="76"/>
      <c r="BY54" s="76"/>
      <c r="BZ54" s="77"/>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5"/>
      <c r="BM55" s="76"/>
      <c r="BN55" s="76"/>
      <c r="BO55" s="76"/>
      <c r="BP55" s="76"/>
      <c r="BQ55" s="76"/>
      <c r="BR55" s="76"/>
      <c r="BS55" s="76"/>
      <c r="BT55" s="76"/>
      <c r="BU55" s="76"/>
      <c r="BV55" s="76"/>
      <c r="BW55" s="76"/>
      <c r="BX55" s="76"/>
      <c r="BY55" s="76"/>
      <c r="BZ55" s="77"/>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5"/>
      <c r="BM56" s="76"/>
      <c r="BN56" s="76"/>
      <c r="BO56" s="76"/>
      <c r="BP56" s="76"/>
      <c r="BQ56" s="76"/>
      <c r="BR56" s="76"/>
      <c r="BS56" s="76"/>
      <c r="BT56" s="76"/>
      <c r="BU56" s="76"/>
      <c r="BV56" s="76"/>
      <c r="BW56" s="76"/>
      <c r="BX56" s="76"/>
      <c r="BY56" s="76"/>
      <c r="BZ56" s="77"/>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5"/>
      <c r="BM57" s="76"/>
      <c r="BN57" s="76"/>
      <c r="BO57" s="76"/>
      <c r="BP57" s="76"/>
      <c r="BQ57" s="76"/>
      <c r="BR57" s="76"/>
      <c r="BS57" s="76"/>
      <c r="BT57" s="76"/>
      <c r="BU57" s="76"/>
      <c r="BV57" s="76"/>
      <c r="BW57" s="76"/>
      <c r="BX57" s="76"/>
      <c r="BY57" s="76"/>
      <c r="BZ57" s="77"/>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5"/>
      <c r="BM58" s="76"/>
      <c r="BN58" s="76"/>
      <c r="BO58" s="76"/>
      <c r="BP58" s="76"/>
      <c r="BQ58" s="76"/>
      <c r="BR58" s="76"/>
      <c r="BS58" s="76"/>
      <c r="BT58" s="76"/>
      <c r="BU58" s="76"/>
      <c r="BV58" s="76"/>
      <c r="BW58" s="76"/>
      <c r="BX58" s="76"/>
      <c r="BY58" s="76"/>
      <c r="BZ58" s="77"/>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5"/>
      <c r="BM59" s="76"/>
      <c r="BN59" s="76"/>
      <c r="BO59" s="76"/>
      <c r="BP59" s="76"/>
      <c r="BQ59" s="76"/>
      <c r="BR59" s="76"/>
      <c r="BS59" s="76"/>
      <c r="BT59" s="76"/>
      <c r="BU59" s="76"/>
      <c r="BV59" s="76"/>
      <c r="BW59" s="76"/>
      <c r="BX59" s="76"/>
      <c r="BY59" s="76"/>
      <c r="BZ59" s="77"/>
    </row>
    <row r="60" spans="1:78" ht="13.5" customHeight="1" x14ac:dyDescent="0.2">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5"/>
      <c r="BM60" s="76"/>
      <c r="BN60" s="76"/>
      <c r="BO60" s="76"/>
      <c r="BP60" s="76"/>
      <c r="BQ60" s="76"/>
      <c r="BR60" s="76"/>
      <c r="BS60" s="76"/>
      <c r="BT60" s="76"/>
      <c r="BU60" s="76"/>
      <c r="BV60" s="76"/>
      <c r="BW60" s="76"/>
      <c r="BX60" s="76"/>
      <c r="BY60" s="76"/>
      <c r="BZ60" s="77"/>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5"/>
      <c r="BM61" s="76"/>
      <c r="BN61" s="76"/>
      <c r="BO61" s="76"/>
      <c r="BP61" s="76"/>
      <c r="BQ61" s="76"/>
      <c r="BR61" s="76"/>
      <c r="BS61" s="76"/>
      <c r="BT61" s="76"/>
      <c r="BU61" s="76"/>
      <c r="BV61" s="76"/>
      <c r="BW61" s="76"/>
      <c r="BX61" s="76"/>
      <c r="BY61" s="76"/>
      <c r="BZ61" s="77"/>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5"/>
      <c r="BM62" s="76"/>
      <c r="BN62" s="76"/>
      <c r="BO62" s="76"/>
      <c r="BP62" s="76"/>
      <c r="BQ62" s="76"/>
      <c r="BR62" s="76"/>
      <c r="BS62" s="76"/>
      <c r="BT62" s="76"/>
      <c r="BU62" s="76"/>
      <c r="BV62" s="76"/>
      <c r="BW62" s="76"/>
      <c r="BX62" s="76"/>
      <c r="BY62" s="76"/>
      <c r="BZ62" s="77"/>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8"/>
      <c r="BM63" s="79"/>
      <c r="BN63" s="79"/>
      <c r="BO63" s="79"/>
      <c r="BP63" s="79"/>
      <c r="BQ63" s="79"/>
      <c r="BR63" s="79"/>
      <c r="BS63" s="79"/>
      <c r="BT63" s="79"/>
      <c r="BU63" s="79"/>
      <c r="BV63" s="79"/>
      <c r="BW63" s="79"/>
      <c r="BX63" s="79"/>
      <c r="BY63" s="79"/>
      <c r="BZ63" s="80"/>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5" t="s">
        <v>110</v>
      </c>
      <c r="BM66" s="76"/>
      <c r="BN66" s="76"/>
      <c r="BO66" s="76"/>
      <c r="BP66" s="76"/>
      <c r="BQ66" s="76"/>
      <c r="BR66" s="76"/>
      <c r="BS66" s="76"/>
      <c r="BT66" s="76"/>
      <c r="BU66" s="76"/>
      <c r="BV66" s="76"/>
      <c r="BW66" s="76"/>
      <c r="BX66" s="76"/>
      <c r="BY66" s="76"/>
      <c r="BZ66" s="77"/>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5"/>
      <c r="BM67" s="76"/>
      <c r="BN67" s="76"/>
      <c r="BO67" s="76"/>
      <c r="BP67" s="76"/>
      <c r="BQ67" s="76"/>
      <c r="BR67" s="76"/>
      <c r="BS67" s="76"/>
      <c r="BT67" s="76"/>
      <c r="BU67" s="76"/>
      <c r="BV67" s="76"/>
      <c r="BW67" s="76"/>
      <c r="BX67" s="76"/>
      <c r="BY67" s="76"/>
      <c r="BZ67" s="77"/>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5"/>
      <c r="BM68" s="76"/>
      <c r="BN68" s="76"/>
      <c r="BO68" s="76"/>
      <c r="BP68" s="76"/>
      <c r="BQ68" s="76"/>
      <c r="BR68" s="76"/>
      <c r="BS68" s="76"/>
      <c r="BT68" s="76"/>
      <c r="BU68" s="76"/>
      <c r="BV68" s="76"/>
      <c r="BW68" s="76"/>
      <c r="BX68" s="76"/>
      <c r="BY68" s="76"/>
      <c r="BZ68" s="77"/>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5"/>
      <c r="BM69" s="76"/>
      <c r="BN69" s="76"/>
      <c r="BO69" s="76"/>
      <c r="BP69" s="76"/>
      <c r="BQ69" s="76"/>
      <c r="BR69" s="76"/>
      <c r="BS69" s="76"/>
      <c r="BT69" s="76"/>
      <c r="BU69" s="76"/>
      <c r="BV69" s="76"/>
      <c r="BW69" s="76"/>
      <c r="BX69" s="76"/>
      <c r="BY69" s="76"/>
      <c r="BZ69" s="77"/>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5"/>
      <c r="BM70" s="76"/>
      <c r="BN70" s="76"/>
      <c r="BO70" s="76"/>
      <c r="BP70" s="76"/>
      <c r="BQ70" s="76"/>
      <c r="BR70" s="76"/>
      <c r="BS70" s="76"/>
      <c r="BT70" s="76"/>
      <c r="BU70" s="76"/>
      <c r="BV70" s="76"/>
      <c r="BW70" s="76"/>
      <c r="BX70" s="76"/>
      <c r="BY70" s="76"/>
      <c r="BZ70" s="77"/>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5"/>
      <c r="BM71" s="76"/>
      <c r="BN71" s="76"/>
      <c r="BO71" s="76"/>
      <c r="BP71" s="76"/>
      <c r="BQ71" s="76"/>
      <c r="BR71" s="76"/>
      <c r="BS71" s="76"/>
      <c r="BT71" s="76"/>
      <c r="BU71" s="76"/>
      <c r="BV71" s="76"/>
      <c r="BW71" s="76"/>
      <c r="BX71" s="76"/>
      <c r="BY71" s="76"/>
      <c r="BZ71" s="77"/>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5"/>
      <c r="BM72" s="76"/>
      <c r="BN72" s="76"/>
      <c r="BO72" s="76"/>
      <c r="BP72" s="76"/>
      <c r="BQ72" s="76"/>
      <c r="BR72" s="76"/>
      <c r="BS72" s="76"/>
      <c r="BT72" s="76"/>
      <c r="BU72" s="76"/>
      <c r="BV72" s="76"/>
      <c r="BW72" s="76"/>
      <c r="BX72" s="76"/>
      <c r="BY72" s="76"/>
      <c r="BZ72" s="77"/>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5"/>
      <c r="BM73" s="76"/>
      <c r="BN73" s="76"/>
      <c r="BO73" s="76"/>
      <c r="BP73" s="76"/>
      <c r="BQ73" s="76"/>
      <c r="BR73" s="76"/>
      <c r="BS73" s="76"/>
      <c r="BT73" s="76"/>
      <c r="BU73" s="76"/>
      <c r="BV73" s="76"/>
      <c r="BW73" s="76"/>
      <c r="BX73" s="76"/>
      <c r="BY73" s="76"/>
      <c r="BZ73" s="77"/>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5"/>
      <c r="BM74" s="76"/>
      <c r="BN74" s="76"/>
      <c r="BO74" s="76"/>
      <c r="BP74" s="76"/>
      <c r="BQ74" s="76"/>
      <c r="BR74" s="76"/>
      <c r="BS74" s="76"/>
      <c r="BT74" s="76"/>
      <c r="BU74" s="76"/>
      <c r="BV74" s="76"/>
      <c r="BW74" s="76"/>
      <c r="BX74" s="76"/>
      <c r="BY74" s="76"/>
      <c r="BZ74" s="77"/>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5"/>
      <c r="BM75" s="76"/>
      <c r="BN75" s="76"/>
      <c r="BO75" s="76"/>
      <c r="BP75" s="76"/>
      <c r="BQ75" s="76"/>
      <c r="BR75" s="76"/>
      <c r="BS75" s="76"/>
      <c r="BT75" s="76"/>
      <c r="BU75" s="76"/>
      <c r="BV75" s="76"/>
      <c r="BW75" s="76"/>
      <c r="BX75" s="76"/>
      <c r="BY75" s="76"/>
      <c r="BZ75" s="77"/>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5"/>
      <c r="BM76" s="76"/>
      <c r="BN76" s="76"/>
      <c r="BO76" s="76"/>
      <c r="BP76" s="76"/>
      <c r="BQ76" s="76"/>
      <c r="BR76" s="76"/>
      <c r="BS76" s="76"/>
      <c r="BT76" s="76"/>
      <c r="BU76" s="76"/>
      <c r="BV76" s="76"/>
      <c r="BW76" s="76"/>
      <c r="BX76" s="76"/>
      <c r="BY76" s="76"/>
      <c r="BZ76" s="77"/>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5"/>
      <c r="BM77" s="76"/>
      <c r="BN77" s="76"/>
      <c r="BO77" s="76"/>
      <c r="BP77" s="76"/>
      <c r="BQ77" s="76"/>
      <c r="BR77" s="76"/>
      <c r="BS77" s="76"/>
      <c r="BT77" s="76"/>
      <c r="BU77" s="76"/>
      <c r="BV77" s="76"/>
      <c r="BW77" s="76"/>
      <c r="BX77" s="76"/>
      <c r="BY77" s="76"/>
      <c r="BZ77" s="77"/>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5"/>
      <c r="BM78" s="76"/>
      <c r="BN78" s="76"/>
      <c r="BO78" s="76"/>
      <c r="BP78" s="76"/>
      <c r="BQ78" s="76"/>
      <c r="BR78" s="76"/>
      <c r="BS78" s="76"/>
      <c r="BT78" s="76"/>
      <c r="BU78" s="76"/>
      <c r="BV78" s="76"/>
      <c r="BW78" s="76"/>
      <c r="BX78" s="76"/>
      <c r="BY78" s="76"/>
      <c r="BZ78" s="77"/>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5"/>
      <c r="BM79" s="76"/>
      <c r="BN79" s="76"/>
      <c r="BO79" s="76"/>
      <c r="BP79" s="76"/>
      <c r="BQ79" s="76"/>
      <c r="BR79" s="76"/>
      <c r="BS79" s="76"/>
      <c r="BT79" s="76"/>
      <c r="BU79" s="76"/>
      <c r="BV79" s="76"/>
      <c r="BW79" s="76"/>
      <c r="BX79" s="76"/>
      <c r="BY79" s="76"/>
      <c r="BZ79" s="77"/>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5"/>
      <c r="BM80" s="76"/>
      <c r="BN80" s="76"/>
      <c r="BO80" s="76"/>
      <c r="BP80" s="76"/>
      <c r="BQ80" s="76"/>
      <c r="BR80" s="76"/>
      <c r="BS80" s="76"/>
      <c r="BT80" s="76"/>
      <c r="BU80" s="76"/>
      <c r="BV80" s="76"/>
      <c r="BW80" s="76"/>
      <c r="BX80" s="76"/>
      <c r="BY80" s="76"/>
      <c r="BZ80" s="7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5"/>
      <c r="BM81" s="76"/>
      <c r="BN81" s="76"/>
      <c r="BO81" s="76"/>
      <c r="BP81" s="76"/>
      <c r="BQ81" s="76"/>
      <c r="BR81" s="76"/>
      <c r="BS81" s="76"/>
      <c r="BT81" s="76"/>
      <c r="BU81" s="76"/>
      <c r="BV81" s="76"/>
      <c r="BW81" s="76"/>
      <c r="BX81" s="76"/>
      <c r="BY81" s="76"/>
      <c r="BZ81" s="77"/>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8"/>
      <c r="BM82" s="79"/>
      <c r="BN82" s="79"/>
      <c r="BO82" s="79"/>
      <c r="BP82" s="79"/>
      <c r="BQ82" s="79"/>
      <c r="BR82" s="79"/>
      <c r="BS82" s="79"/>
      <c r="BT82" s="79"/>
      <c r="BU82" s="79"/>
      <c r="BV82" s="79"/>
      <c r="BW82" s="79"/>
      <c r="BX82" s="79"/>
      <c r="BY82" s="79"/>
      <c r="BZ82" s="80"/>
    </row>
    <row r="83" spans="1:78" x14ac:dyDescent="0.2">
      <c r="C83" s="2" t="s">
        <v>47</v>
      </c>
    </row>
    <row r="84" spans="1:78" x14ac:dyDescent="0.2">
      <c r="C84" s="2"/>
    </row>
    <row r="85" spans="1:78" hidden="1" x14ac:dyDescent="0.2">
      <c r="B85" s="6" t="s">
        <v>48</v>
      </c>
      <c r="C85" s="6"/>
      <c r="D85" s="6"/>
      <c r="E85" s="6" t="s">
        <v>50</v>
      </c>
      <c r="F85" s="6" t="s">
        <v>51</v>
      </c>
      <c r="G85" s="6" t="s">
        <v>52</v>
      </c>
      <c r="H85" s="6" t="s">
        <v>45</v>
      </c>
      <c r="I85" s="6" t="s">
        <v>9</v>
      </c>
      <c r="J85" s="6" t="s">
        <v>53</v>
      </c>
      <c r="K85" s="6" t="s">
        <v>54</v>
      </c>
      <c r="L85" s="6" t="s">
        <v>36</v>
      </c>
      <c r="M85" s="6" t="s">
        <v>39</v>
      </c>
      <c r="N85" s="6" t="s">
        <v>55</v>
      </c>
      <c r="O85" s="6" t="s">
        <v>57</v>
      </c>
    </row>
    <row r="86" spans="1:78" hidden="1" x14ac:dyDescent="0.2">
      <c r="B86" s="6"/>
      <c r="C86" s="6"/>
      <c r="D86" s="6"/>
      <c r="E86" s="6" t="str">
        <f>データ!AI6</f>
        <v/>
      </c>
      <c r="F86" s="6" t="s">
        <v>42</v>
      </c>
      <c r="G86" s="6" t="s">
        <v>42</v>
      </c>
      <c r="H86" s="6" t="str">
        <f>データ!BP6</f>
        <v>【1,209.40】</v>
      </c>
      <c r="I86" s="6" t="str">
        <f>データ!CA6</f>
        <v>【74.48】</v>
      </c>
      <c r="J86" s="6" t="str">
        <f>データ!CL6</f>
        <v>【219.46】</v>
      </c>
      <c r="K86" s="6" t="str">
        <f>データ!CW6</f>
        <v>【42.82】</v>
      </c>
      <c r="L86" s="6" t="str">
        <f>データ!DH6</f>
        <v>【83.36】</v>
      </c>
      <c r="M86" s="6" t="s">
        <v>42</v>
      </c>
      <c r="N86" s="6" t="s">
        <v>42</v>
      </c>
      <c r="O86" s="6" t="str">
        <f>データ!EO6</f>
        <v>【0.12】</v>
      </c>
    </row>
  </sheetData>
  <sheetProtection algorithmName="SHA-512" hashValue="mpmuf+l5fgIRoOHCLTtoq/y2/ZivIK8NPtgW/ZSmcYygeiIfsP7DEgoEZPq/14kejScEIdoGz7nIpSs/tM7iNg==" saltValue="2UU9TuG/1pDBeKWr94prk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2" x14ac:dyDescent="0.2"/>
  <cols>
    <col min="2" max="144" width="11.88671875" customWidth="1"/>
  </cols>
  <sheetData>
    <row r="1" spans="1:145" x14ac:dyDescent="0.2">
      <c r="A1" t="s">
        <v>58</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2">
      <c r="A2" s="28" t="s">
        <v>60</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21</v>
      </c>
      <c r="B3" s="30" t="s">
        <v>35</v>
      </c>
      <c r="C3" s="30" t="s">
        <v>62</v>
      </c>
      <c r="D3" s="30" t="s">
        <v>63</v>
      </c>
      <c r="E3" s="30" t="s">
        <v>5</v>
      </c>
      <c r="F3" s="30" t="s">
        <v>4</v>
      </c>
      <c r="G3" s="30" t="s">
        <v>28</v>
      </c>
      <c r="H3" s="83" t="s">
        <v>59</v>
      </c>
      <c r="I3" s="84"/>
      <c r="J3" s="84"/>
      <c r="K3" s="84"/>
      <c r="L3" s="84"/>
      <c r="M3" s="84"/>
      <c r="N3" s="84"/>
      <c r="O3" s="84"/>
      <c r="P3" s="84"/>
      <c r="Q3" s="84"/>
      <c r="R3" s="84"/>
      <c r="S3" s="84"/>
      <c r="T3" s="84"/>
      <c r="U3" s="84"/>
      <c r="V3" s="84"/>
      <c r="W3" s="84"/>
      <c r="X3" s="85"/>
      <c r="Y3" s="81"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11</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64</v>
      </c>
      <c r="B4" s="31"/>
      <c r="C4" s="31"/>
      <c r="D4" s="31"/>
      <c r="E4" s="31"/>
      <c r="F4" s="31"/>
      <c r="G4" s="31"/>
      <c r="H4" s="86"/>
      <c r="I4" s="87"/>
      <c r="J4" s="87"/>
      <c r="K4" s="87"/>
      <c r="L4" s="87"/>
      <c r="M4" s="87"/>
      <c r="N4" s="87"/>
      <c r="O4" s="87"/>
      <c r="P4" s="87"/>
      <c r="Q4" s="87"/>
      <c r="R4" s="87"/>
      <c r="S4" s="87"/>
      <c r="T4" s="87"/>
      <c r="U4" s="87"/>
      <c r="V4" s="87"/>
      <c r="W4" s="87"/>
      <c r="X4" s="88"/>
      <c r="Y4" s="82" t="s">
        <v>27</v>
      </c>
      <c r="Z4" s="82"/>
      <c r="AA4" s="82"/>
      <c r="AB4" s="82"/>
      <c r="AC4" s="82"/>
      <c r="AD4" s="82"/>
      <c r="AE4" s="82"/>
      <c r="AF4" s="82"/>
      <c r="AG4" s="82"/>
      <c r="AH4" s="82"/>
      <c r="AI4" s="82"/>
      <c r="AJ4" s="82" t="s">
        <v>49</v>
      </c>
      <c r="AK4" s="82"/>
      <c r="AL4" s="82"/>
      <c r="AM4" s="82"/>
      <c r="AN4" s="82"/>
      <c r="AO4" s="82"/>
      <c r="AP4" s="82"/>
      <c r="AQ4" s="82"/>
      <c r="AR4" s="82"/>
      <c r="AS4" s="82"/>
      <c r="AT4" s="82"/>
      <c r="AU4" s="82" t="s">
        <v>30</v>
      </c>
      <c r="AV4" s="82"/>
      <c r="AW4" s="82"/>
      <c r="AX4" s="82"/>
      <c r="AY4" s="82"/>
      <c r="AZ4" s="82"/>
      <c r="BA4" s="82"/>
      <c r="BB4" s="82"/>
      <c r="BC4" s="82"/>
      <c r="BD4" s="82"/>
      <c r="BE4" s="82"/>
      <c r="BF4" s="82" t="s">
        <v>66</v>
      </c>
      <c r="BG4" s="82"/>
      <c r="BH4" s="82"/>
      <c r="BI4" s="82"/>
      <c r="BJ4" s="82"/>
      <c r="BK4" s="82"/>
      <c r="BL4" s="82"/>
      <c r="BM4" s="82"/>
      <c r="BN4" s="82"/>
      <c r="BO4" s="82"/>
      <c r="BP4" s="82"/>
      <c r="BQ4" s="82" t="s">
        <v>16</v>
      </c>
      <c r="BR4" s="82"/>
      <c r="BS4" s="82"/>
      <c r="BT4" s="82"/>
      <c r="BU4" s="82"/>
      <c r="BV4" s="82"/>
      <c r="BW4" s="82"/>
      <c r="BX4" s="82"/>
      <c r="BY4" s="82"/>
      <c r="BZ4" s="82"/>
      <c r="CA4" s="82"/>
      <c r="CB4" s="82" t="s">
        <v>65</v>
      </c>
      <c r="CC4" s="82"/>
      <c r="CD4" s="82"/>
      <c r="CE4" s="82"/>
      <c r="CF4" s="82"/>
      <c r="CG4" s="82"/>
      <c r="CH4" s="82"/>
      <c r="CI4" s="82"/>
      <c r="CJ4" s="82"/>
      <c r="CK4" s="82"/>
      <c r="CL4" s="82"/>
      <c r="CM4" s="82" t="s">
        <v>1</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69</v>
      </c>
      <c r="DU4" s="82"/>
      <c r="DV4" s="82"/>
      <c r="DW4" s="82"/>
      <c r="DX4" s="82"/>
      <c r="DY4" s="82"/>
      <c r="DZ4" s="82"/>
      <c r="EA4" s="82"/>
      <c r="EB4" s="82"/>
      <c r="EC4" s="82"/>
      <c r="ED4" s="82"/>
      <c r="EE4" s="82" t="s">
        <v>70</v>
      </c>
      <c r="EF4" s="82"/>
      <c r="EG4" s="82"/>
      <c r="EH4" s="82"/>
      <c r="EI4" s="82"/>
      <c r="EJ4" s="82"/>
      <c r="EK4" s="82"/>
      <c r="EL4" s="82"/>
      <c r="EM4" s="82"/>
      <c r="EN4" s="82"/>
      <c r="EO4" s="82"/>
    </row>
    <row r="5" spans="1:145" x14ac:dyDescent="0.2">
      <c r="A5" s="28" t="s">
        <v>71</v>
      </c>
      <c r="B5" s="32"/>
      <c r="C5" s="32"/>
      <c r="D5" s="32"/>
      <c r="E5" s="32"/>
      <c r="F5" s="32"/>
      <c r="G5" s="32"/>
      <c r="H5" s="36" t="s">
        <v>61</v>
      </c>
      <c r="I5" s="36" t="s">
        <v>72</v>
      </c>
      <c r="J5" s="36" t="s">
        <v>73</v>
      </c>
      <c r="K5" s="36" t="s">
        <v>74</v>
      </c>
      <c r="L5" s="36" t="s">
        <v>75</v>
      </c>
      <c r="M5" s="36" t="s">
        <v>6</v>
      </c>
      <c r="N5" s="36" t="s">
        <v>76</v>
      </c>
      <c r="O5" s="36" t="s">
        <v>77</v>
      </c>
      <c r="P5" s="36" t="s">
        <v>78</v>
      </c>
      <c r="Q5" s="36" t="s">
        <v>79</v>
      </c>
      <c r="R5" s="36" t="s">
        <v>80</v>
      </c>
      <c r="S5" s="36" t="s">
        <v>82</v>
      </c>
      <c r="T5" s="36" t="s">
        <v>83</v>
      </c>
      <c r="U5" s="36" t="s">
        <v>0</v>
      </c>
      <c r="V5" s="36" t="s">
        <v>2</v>
      </c>
      <c r="W5" s="36" t="s">
        <v>84</v>
      </c>
      <c r="X5" s="36" t="s">
        <v>85</v>
      </c>
      <c r="Y5" s="36" t="s">
        <v>86</v>
      </c>
      <c r="Z5" s="36" t="s">
        <v>87</v>
      </c>
      <c r="AA5" s="36" t="s">
        <v>88</v>
      </c>
      <c r="AB5" s="36" t="s">
        <v>89</v>
      </c>
      <c r="AC5" s="36" t="s">
        <v>90</v>
      </c>
      <c r="AD5" s="36" t="s">
        <v>92</v>
      </c>
      <c r="AE5" s="36" t="s">
        <v>93</v>
      </c>
      <c r="AF5" s="36" t="s">
        <v>94</v>
      </c>
      <c r="AG5" s="36" t="s">
        <v>95</v>
      </c>
      <c r="AH5" s="36" t="s">
        <v>96</v>
      </c>
      <c r="AI5" s="36" t="s">
        <v>48</v>
      </c>
      <c r="AJ5" s="36" t="s">
        <v>86</v>
      </c>
      <c r="AK5" s="36" t="s">
        <v>87</v>
      </c>
      <c r="AL5" s="36" t="s">
        <v>88</v>
      </c>
      <c r="AM5" s="36" t="s">
        <v>89</v>
      </c>
      <c r="AN5" s="36" t="s">
        <v>90</v>
      </c>
      <c r="AO5" s="36" t="s">
        <v>92</v>
      </c>
      <c r="AP5" s="36" t="s">
        <v>93</v>
      </c>
      <c r="AQ5" s="36" t="s">
        <v>94</v>
      </c>
      <c r="AR5" s="36" t="s">
        <v>95</v>
      </c>
      <c r="AS5" s="36" t="s">
        <v>96</v>
      </c>
      <c r="AT5" s="36" t="s">
        <v>91</v>
      </c>
      <c r="AU5" s="36" t="s">
        <v>86</v>
      </c>
      <c r="AV5" s="36" t="s">
        <v>87</v>
      </c>
      <c r="AW5" s="36" t="s">
        <v>88</v>
      </c>
      <c r="AX5" s="36" t="s">
        <v>89</v>
      </c>
      <c r="AY5" s="36" t="s">
        <v>90</v>
      </c>
      <c r="AZ5" s="36" t="s">
        <v>92</v>
      </c>
      <c r="BA5" s="36" t="s">
        <v>93</v>
      </c>
      <c r="BB5" s="36" t="s">
        <v>94</v>
      </c>
      <c r="BC5" s="36" t="s">
        <v>95</v>
      </c>
      <c r="BD5" s="36" t="s">
        <v>96</v>
      </c>
      <c r="BE5" s="36" t="s">
        <v>91</v>
      </c>
      <c r="BF5" s="36" t="s">
        <v>86</v>
      </c>
      <c r="BG5" s="36" t="s">
        <v>87</v>
      </c>
      <c r="BH5" s="36" t="s">
        <v>88</v>
      </c>
      <c r="BI5" s="36" t="s">
        <v>89</v>
      </c>
      <c r="BJ5" s="36" t="s">
        <v>90</v>
      </c>
      <c r="BK5" s="36" t="s">
        <v>92</v>
      </c>
      <c r="BL5" s="36" t="s">
        <v>93</v>
      </c>
      <c r="BM5" s="36" t="s">
        <v>94</v>
      </c>
      <c r="BN5" s="36" t="s">
        <v>95</v>
      </c>
      <c r="BO5" s="36" t="s">
        <v>96</v>
      </c>
      <c r="BP5" s="36" t="s">
        <v>91</v>
      </c>
      <c r="BQ5" s="36" t="s">
        <v>86</v>
      </c>
      <c r="BR5" s="36" t="s">
        <v>87</v>
      </c>
      <c r="BS5" s="36" t="s">
        <v>88</v>
      </c>
      <c r="BT5" s="36" t="s">
        <v>89</v>
      </c>
      <c r="BU5" s="36" t="s">
        <v>90</v>
      </c>
      <c r="BV5" s="36" t="s">
        <v>92</v>
      </c>
      <c r="BW5" s="36" t="s">
        <v>93</v>
      </c>
      <c r="BX5" s="36" t="s">
        <v>94</v>
      </c>
      <c r="BY5" s="36" t="s">
        <v>95</v>
      </c>
      <c r="BZ5" s="36" t="s">
        <v>96</v>
      </c>
      <c r="CA5" s="36" t="s">
        <v>91</v>
      </c>
      <c r="CB5" s="36" t="s">
        <v>86</v>
      </c>
      <c r="CC5" s="36" t="s">
        <v>87</v>
      </c>
      <c r="CD5" s="36" t="s">
        <v>88</v>
      </c>
      <c r="CE5" s="36" t="s">
        <v>89</v>
      </c>
      <c r="CF5" s="36" t="s">
        <v>90</v>
      </c>
      <c r="CG5" s="36" t="s">
        <v>92</v>
      </c>
      <c r="CH5" s="36" t="s">
        <v>93</v>
      </c>
      <c r="CI5" s="36" t="s">
        <v>94</v>
      </c>
      <c r="CJ5" s="36" t="s">
        <v>95</v>
      </c>
      <c r="CK5" s="36" t="s">
        <v>96</v>
      </c>
      <c r="CL5" s="36" t="s">
        <v>91</v>
      </c>
      <c r="CM5" s="36" t="s">
        <v>86</v>
      </c>
      <c r="CN5" s="36" t="s">
        <v>87</v>
      </c>
      <c r="CO5" s="36" t="s">
        <v>88</v>
      </c>
      <c r="CP5" s="36" t="s">
        <v>89</v>
      </c>
      <c r="CQ5" s="36" t="s">
        <v>90</v>
      </c>
      <c r="CR5" s="36" t="s">
        <v>92</v>
      </c>
      <c r="CS5" s="36" t="s">
        <v>93</v>
      </c>
      <c r="CT5" s="36" t="s">
        <v>94</v>
      </c>
      <c r="CU5" s="36" t="s">
        <v>95</v>
      </c>
      <c r="CV5" s="36" t="s">
        <v>96</v>
      </c>
      <c r="CW5" s="36" t="s">
        <v>91</v>
      </c>
      <c r="CX5" s="36" t="s">
        <v>86</v>
      </c>
      <c r="CY5" s="36" t="s">
        <v>87</v>
      </c>
      <c r="CZ5" s="36" t="s">
        <v>88</v>
      </c>
      <c r="DA5" s="36" t="s">
        <v>89</v>
      </c>
      <c r="DB5" s="36" t="s">
        <v>90</v>
      </c>
      <c r="DC5" s="36" t="s">
        <v>92</v>
      </c>
      <c r="DD5" s="36" t="s">
        <v>93</v>
      </c>
      <c r="DE5" s="36" t="s">
        <v>94</v>
      </c>
      <c r="DF5" s="36" t="s">
        <v>95</v>
      </c>
      <c r="DG5" s="36" t="s">
        <v>96</v>
      </c>
      <c r="DH5" s="36" t="s">
        <v>91</v>
      </c>
      <c r="DI5" s="36" t="s">
        <v>86</v>
      </c>
      <c r="DJ5" s="36" t="s">
        <v>87</v>
      </c>
      <c r="DK5" s="36" t="s">
        <v>88</v>
      </c>
      <c r="DL5" s="36" t="s">
        <v>89</v>
      </c>
      <c r="DM5" s="36" t="s">
        <v>90</v>
      </c>
      <c r="DN5" s="36" t="s">
        <v>92</v>
      </c>
      <c r="DO5" s="36" t="s">
        <v>93</v>
      </c>
      <c r="DP5" s="36" t="s">
        <v>94</v>
      </c>
      <c r="DQ5" s="36" t="s">
        <v>95</v>
      </c>
      <c r="DR5" s="36" t="s">
        <v>96</v>
      </c>
      <c r="DS5" s="36" t="s">
        <v>91</v>
      </c>
      <c r="DT5" s="36" t="s">
        <v>86</v>
      </c>
      <c r="DU5" s="36" t="s">
        <v>87</v>
      </c>
      <c r="DV5" s="36" t="s">
        <v>88</v>
      </c>
      <c r="DW5" s="36" t="s">
        <v>89</v>
      </c>
      <c r="DX5" s="36" t="s">
        <v>90</v>
      </c>
      <c r="DY5" s="36" t="s">
        <v>92</v>
      </c>
      <c r="DZ5" s="36" t="s">
        <v>93</v>
      </c>
      <c r="EA5" s="36" t="s">
        <v>94</v>
      </c>
      <c r="EB5" s="36" t="s">
        <v>95</v>
      </c>
      <c r="EC5" s="36" t="s">
        <v>96</v>
      </c>
      <c r="ED5" s="36" t="s">
        <v>91</v>
      </c>
      <c r="EE5" s="36" t="s">
        <v>86</v>
      </c>
      <c r="EF5" s="36" t="s">
        <v>87</v>
      </c>
      <c r="EG5" s="36" t="s">
        <v>88</v>
      </c>
      <c r="EH5" s="36" t="s">
        <v>89</v>
      </c>
      <c r="EI5" s="36" t="s">
        <v>90</v>
      </c>
      <c r="EJ5" s="36" t="s">
        <v>92</v>
      </c>
      <c r="EK5" s="36" t="s">
        <v>93</v>
      </c>
      <c r="EL5" s="36" t="s">
        <v>94</v>
      </c>
      <c r="EM5" s="36" t="s">
        <v>95</v>
      </c>
      <c r="EN5" s="36" t="s">
        <v>96</v>
      </c>
      <c r="EO5" s="36" t="s">
        <v>91</v>
      </c>
    </row>
    <row r="6" spans="1:145" s="27" customFormat="1" x14ac:dyDescent="0.2">
      <c r="A6" s="28" t="s">
        <v>97</v>
      </c>
      <c r="B6" s="33">
        <f t="shared" ref="B6:X6" si="1">B7</f>
        <v>2018</v>
      </c>
      <c r="C6" s="33">
        <f t="shared" si="1"/>
        <v>192121</v>
      </c>
      <c r="D6" s="33">
        <f t="shared" si="1"/>
        <v>47</v>
      </c>
      <c r="E6" s="33">
        <f t="shared" si="1"/>
        <v>17</v>
      </c>
      <c r="F6" s="33">
        <f t="shared" si="1"/>
        <v>4</v>
      </c>
      <c r="G6" s="33">
        <f t="shared" si="1"/>
        <v>0</v>
      </c>
      <c r="H6" s="33" t="str">
        <f t="shared" si="1"/>
        <v>山梨県　上野原市</v>
      </c>
      <c r="I6" s="33" t="str">
        <f t="shared" si="1"/>
        <v>法非適用</v>
      </c>
      <c r="J6" s="33" t="str">
        <f t="shared" si="1"/>
        <v>下水道事業</v>
      </c>
      <c r="K6" s="33" t="str">
        <f t="shared" si="1"/>
        <v>特定環境保全公共下水道</v>
      </c>
      <c r="L6" s="33" t="str">
        <f t="shared" si="1"/>
        <v>D3</v>
      </c>
      <c r="M6" s="33" t="str">
        <f t="shared" si="1"/>
        <v>非設置</v>
      </c>
      <c r="N6" s="37" t="str">
        <f t="shared" si="1"/>
        <v>-</v>
      </c>
      <c r="O6" s="37" t="str">
        <f t="shared" si="1"/>
        <v>該当数値なし</v>
      </c>
      <c r="P6" s="37">
        <f t="shared" si="1"/>
        <v>0.59</v>
      </c>
      <c r="Q6" s="37">
        <f t="shared" si="1"/>
        <v>98.62</v>
      </c>
      <c r="R6" s="37">
        <f t="shared" si="1"/>
        <v>2808</v>
      </c>
      <c r="S6" s="37">
        <f t="shared" si="1"/>
        <v>23370</v>
      </c>
      <c r="T6" s="37">
        <f t="shared" si="1"/>
        <v>170.57</v>
      </c>
      <c r="U6" s="37">
        <f t="shared" si="1"/>
        <v>137.01</v>
      </c>
      <c r="V6" s="37">
        <f t="shared" si="1"/>
        <v>138</v>
      </c>
      <c r="W6" s="37">
        <f t="shared" si="1"/>
        <v>0.11</v>
      </c>
      <c r="X6" s="37">
        <f t="shared" si="1"/>
        <v>1254.55</v>
      </c>
      <c r="Y6" s="41">
        <f t="shared" ref="Y6:AH6" si="2">IF(Y7="",NA(),Y7)</f>
        <v>97.4</v>
      </c>
      <c r="Z6" s="41">
        <f t="shared" si="2"/>
        <v>97.61</v>
      </c>
      <c r="AA6" s="41">
        <f t="shared" si="2"/>
        <v>97.55</v>
      </c>
      <c r="AB6" s="41">
        <f t="shared" si="2"/>
        <v>97.23</v>
      </c>
      <c r="AC6" s="41">
        <f t="shared" si="2"/>
        <v>97.31</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37">
        <f t="shared" ref="BF6:BO6" si="5">IF(BF7="",NA(),BF7)</f>
        <v>0</v>
      </c>
      <c r="BG6" s="37">
        <f t="shared" si="5"/>
        <v>0</v>
      </c>
      <c r="BH6" s="37">
        <f t="shared" si="5"/>
        <v>0</v>
      </c>
      <c r="BI6" s="37">
        <f t="shared" si="5"/>
        <v>0</v>
      </c>
      <c r="BJ6" s="37">
        <f t="shared" si="5"/>
        <v>0</v>
      </c>
      <c r="BK6" s="41">
        <f t="shared" si="5"/>
        <v>1671.86</v>
      </c>
      <c r="BL6" s="41">
        <f t="shared" si="5"/>
        <v>1673.47</v>
      </c>
      <c r="BM6" s="41">
        <f t="shared" si="5"/>
        <v>1592.72</v>
      </c>
      <c r="BN6" s="41">
        <f t="shared" si="5"/>
        <v>1223.96</v>
      </c>
      <c r="BO6" s="41">
        <f t="shared" si="5"/>
        <v>1269.1500000000001</v>
      </c>
      <c r="BP6" s="37" t="str">
        <f>IF(BP7="","",IF(BP7="-","【-】","【"&amp;SUBSTITUTE(TEXT(BP7,"#,##0.00"),"-","△")&amp;"】"))</f>
        <v>【1,209.40】</v>
      </c>
      <c r="BQ6" s="41">
        <f t="shared" ref="BQ6:BZ6" si="6">IF(BQ7="",NA(),BQ7)</f>
        <v>82.52</v>
      </c>
      <c r="BR6" s="41">
        <f t="shared" si="6"/>
        <v>74.459999999999994</v>
      </c>
      <c r="BS6" s="41">
        <f t="shared" si="6"/>
        <v>76.349999999999994</v>
      </c>
      <c r="BT6" s="41">
        <f t="shared" si="6"/>
        <v>86.06</v>
      </c>
      <c r="BU6" s="41">
        <f t="shared" si="6"/>
        <v>86.04</v>
      </c>
      <c r="BV6" s="41">
        <f t="shared" si="6"/>
        <v>50.54</v>
      </c>
      <c r="BW6" s="41">
        <f t="shared" si="6"/>
        <v>49.22</v>
      </c>
      <c r="BX6" s="41">
        <f t="shared" si="6"/>
        <v>53.7</v>
      </c>
      <c r="BY6" s="41">
        <f t="shared" si="6"/>
        <v>61.54</v>
      </c>
      <c r="BZ6" s="41">
        <f t="shared" si="6"/>
        <v>63.97</v>
      </c>
      <c r="CA6" s="37" t="str">
        <f>IF(CA7="","",IF(CA7="-","【-】","【"&amp;SUBSTITUTE(TEXT(CA7,"#,##0.00"),"-","△")&amp;"】"))</f>
        <v>【74.48】</v>
      </c>
      <c r="CB6" s="41">
        <f t="shared" ref="CB6:CK6" si="7">IF(CB7="",NA(),CB7)</f>
        <v>221.59</v>
      </c>
      <c r="CC6" s="41">
        <f t="shared" si="7"/>
        <v>247.68</v>
      </c>
      <c r="CD6" s="41">
        <f t="shared" si="7"/>
        <v>245.37</v>
      </c>
      <c r="CE6" s="41">
        <f t="shared" si="7"/>
        <v>219.71</v>
      </c>
      <c r="CF6" s="41">
        <f t="shared" si="7"/>
        <v>227.62</v>
      </c>
      <c r="CG6" s="41">
        <f t="shared" si="7"/>
        <v>320.36</v>
      </c>
      <c r="CH6" s="41">
        <f t="shared" si="7"/>
        <v>332.02</v>
      </c>
      <c r="CI6" s="41">
        <f t="shared" si="7"/>
        <v>300.35000000000002</v>
      </c>
      <c r="CJ6" s="41">
        <f t="shared" si="7"/>
        <v>267.86</v>
      </c>
      <c r="CK6" s="41">
        <f t="shared" si="7"/>
        <v>256.82</v>
      </c>
      <c r="CL6" s="37" t="str">
        <f>IF(CL7="","",IF(CL7="-","【-】","【"&amp;SUBSTITUTE(TEXT(CL7,"#,##0.00"),"-","△")&amp;"】"))</f>
        <v>【219.46】</v>
      </c>
      <c r="CM6" s="41" t="str">
        <f t="shared" ref="CM6:CV6" si="8">IF(CM7="",NA(),CM7)</f>
        <v>-</v>
      </c>
      <c r="CN6" s="41" t="str">
        <f t="shared" si="8"/>
        <v>-</v>
      </c>
      <c r="CO6" s="41" t="str">
        <f t="shared" si="8"/>
        <v>-</v>
      </c>
      <c r="CP6" s="41" t="str">
        <f t="shared" si="8"/>
        <v>-</v>
      </c>
      <c r="CQ6" s="41" t="str">
        <f t="shared" si="8"/>
        <v>-</v>
      </c>
      <c r="CR6" s="41">
        <f t="shared" si="8"/>
        <v>34.74</v>
      </c>
      <c r="CS6" s="41">
        <f t="shared" si="8"/>
        <v>36.65</v>
      </c>
      <c r="CT6" s="41">
        <f t="shared" si="8"/>
        <v>37.72</v>
      </c>
      <c r="CU6" s="41">
        <f t="shared" si="8"/>
        <v>37.08</v>
      </c>
      <c r="CV6" s="41">
        <f t="shared" si="8"/>
        <v>37.46</v>
      </c>
      <c r="CW6" s="37" t="str">
        <f>IF(CW7="","",IF(CW7="-","【-】","【"&amp;SUBSTITUTE(TEXT(CW7,"#,##0.00"),"-","△")&amp;"】"))</f>
        <v>【42.82】</v>
      </c>
      <c r="CX6" s="41">
        <f t="shared" ref="CX6:DG6" si="9">IF(CX7="",NA(),CX7)</f>
        <v>81.88</v>
      </c>
      <c r="CY6" s="41">
        <f t="shared" si="9"/>
        <v>81.63</v>
      </c>
      <c r="CZ6" s="41">
        <f t="shared" si="9"/>
        <v>83.33</v>
      </c>
      <c r="DA6" s="41">
        <f t="shared" si="9"/>
        <v>83.33</v>
      </c>
      <c r="DB6" s="41">
        <f t="shared" si="9"/>
        <v>81.88</v>
      </c>
      <c r="DC6" s="41">
        <f t="shared" si="9"/>
        <v>70.14</v>
      </c>
      <c r="DD6" s="41">
        <f t="shared" si="9"/>
        <v>68.83</v>
      </c>
      <c r="DE6" s="41">
        <f t="shared" si="9"/>
        <v>68.459999999999994</v>
      </c>
      <c r="DF6" s="41">
        <f t="shared" si="9"/>
        <v>67.22</v>
      </c>
      <c r="DG6" s="41">
        <f t="shared" si="9"/>
        <v>67.459999999999994</v>
      </c>
      <c r="DH6" s="37" t="str">
        <f>IF(DH7="","",IF(DH7="-","【-】","【"&amp;SUBSTITUTE(TEXT(DH7,"#,##0.00"),"-","△")&amp;"】"))</f>
        <v>【83.36】</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0.08</v>
      </c>
      <c r="EK6" s="41">
        <f t="shared" si="12"/>
        <v>0.26</v>
      </c>
      <c r="EL6" s="41">
        <f t="shared" si="12"/>
        <v>0.13</v>
      </c>
      <c r="EM6" s="41">
        <f t="shared" si="12"/>
        <v>0.13</v>
      </c>
      <c r="EN6" s="41">
        <f t="shared" si="12"/>
        <v>0.09</v>
      </c>
      <c r="EO6" s="37" t="str">
        <f>IF(EO7="","",IF(EO7="-","【-】","【"&amp;SUBSTITUTE(TEXT(EO7,"#,##0.00"),"-","△")&amp;"】"))</f>
        <v>【0.12】</v>
      </c>
    </row>
    <row r="7" spans="1:145" s="27" customFormat="1" x14ac:dyDescent="0.2">
      <c r="A7" s="28"/>
      <c r="B7" s="34">
        <v>2018</v>
      </c>
      <c r="C7" s="34">
        <v>192121</v>
      </c>
      <c r="D7" s="34">
        <v>47</v>
      </c>
      <c r="E7" s="34">
        <v>17</v>
      </c>
      <c r="F7" s="34">
        <v>4</v>
      </c>
      <c r="G7" s="34">
        <v>0</v>
      </c>
      <c r="H7" s="34" t="s">
        <v>81</v>
      </c>
      <c r="I7" s="34" t="s">
        <v>98</v>
      </c>
      <c r="J7" s="34" t="s">
        <v>99</v>
      </c>
      <c r="K7" s="34" t="s">
        <v>13</v>
      </c>
      <c r="L7" s="34" t="s">
        <v>100</v>
      </c>
      <c r="M7" s="34" t="s">
        <v>101</v>
      </c>
      <c r="N7" s="38" t="s">
        <v>42</v>
      </c>
      <c r="O7" s="38" t="s">
        <v>102</v>
      </c>
      <c r="P7" s="38">
        <v>0.59</v>
      </c>
      <c r="Q7" s="38">
        <v>98.62</v>
      </c>
      <c r="R7" s="38">
        <v>2808</v>
      </c>
      <c r="S7" s="38">
        <v>23370</v>
      </c>
      <c r="T7" s="38">
        <v>170.57</v>
      </c>
      <c r="U7" s="38">
        <v>137.01</v>
      </c>
      <c r="V7" s="38">
        <v>138</v>
      </c>
      <c r="W7" s="38">
        <v>0.11</v>
      </c>
      <c r="X7" s="38">
        <v>1254.55</v>
      </c>
      <c r="Y7" s="38">
        <v>97.4</v>
      </c>
      <c r="Z7" s="38">
        <v>97.61</v>
      </c>
      <c r="AA7" s="38">
        <v>97.55</v>
      </c>
      <c r="AB7" s="38">
        <v>97.23</v>
      </c>
      <c r="AC7" s="38">
        <v>97.31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1223.96</v>
      </c>
      <c r="BO7" s="38">
        <v>1269.1500000000001</v>
      </c>
      <c r="BP7" s="38">
        <v>1209.4000000000001</v>
      </c>
      <c r="BQ7" s="38">
        <v>82.52</v>
      </c>
      <c r="BR7" s="38">
        <v>74.459999999999994</v>
      </c>
      <c r="BS7" s="38">
        <v>76.349999999999994</v>
      </c>
      <c r="BT7" s="38">
        <v>86.06</v>
      </c>
      <c r="BU7" s="38">
        <v>86.04</v>
      </c>
      <c r="BV7" s="38">
        <v>50.54</v>
      </c>
      <c r="BW7" s="38">
        <v>49.22</v>
      </c>
      <c r="BX7" s="38">
        <v>53.7</v>
      </c>
      <c r="BY7" s="38">
        <v>61.54</v>
      </c>
      <c r="BZ7" s="38">
        <v>63.97</v>
      </c>
      <c r="CA7" s="38">
        <v>74.48</v>
      </c>
      <c r="CB7" s="38">
        <v>221.59</v>
      </c>
      <c r="CC7" s="38">
        <v>247.68</v>
      </c>
      <c r="CD7" s="38">
        <v>245.37</v>
      </c>
      <c r="CE7" s="38">
        <v>219.71</v>
      </c>
      <c r="CF7" s="38">
        <v>227.62</v>
      </c>
      <c r="CG7" s="38">
        <v>320.36</v>
      </c>
      <c r="CH7" s="38">
        <v>332.02</v>
      </c>
      <c r="CI7" s="38">
        <v>300.35000000000002</v>
      </c>
      <c r="CJ7" s="38">
        <v>267.86</v>
      </c>
      <c r="CK7" s="38">
        <v>256.82</v>
      </c>
      <c r="CL7" s="38">
        <v>219.46</v>
      </c>
      <c r="CM7" s="38" t="s">
        <v>42</v>
      </c>
      <c r="CN7" s="38" t="s">
        <v>42</v>
      </c>
      <c r="CO7" s="38" t="s">
        <v>42</v>
      </c>
      <c r="CP7" s="38" t="s">
        <v>42</v>
      </c>
      <c r="CQ7" s="38" t="s">
        <v>42</v>
      </c>
      <c r="CR7" s="38">
        <v>34.74</v>
      </c>
      <c r="CS7" s="38">
        <v>36.65</v>
      </c>
      <c r="CT7" s="38">
        <v>37.72</v>
      </c>
      <c r="CU7" s="38">
        <v>37.08</v>
      </c>
      <c r="CV7" s="38">
        <v>37.46</v>
      </c>
      <c r="CW7" s="38">
        <v>42.82</v>
      </c>
      <c r="CX7" s="38">
        <v>81.88</v>
      </c>
      <c r="CY7" s="38">
        <v>81.63</v>
      </c>
      <c r="CZ7" s="38">
        <v>83.33</v>
      </c>
      <c r="DA7" s="38">
        <v>83.33</v>
      </c>
      <c r="DB7" s="38">
        <v>81.88</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29" t="s">
        <v>35</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dcterms:created xsi:type="dcterms:W3CDTF">2019-12-05T05:12:05Z</dcterms:created>
  <dcterms:modified xsi:type="dcterms:W3CDTF">2020-03-03T01:38:44Z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2020-02-03T07:51:58Z</vt:filetime>
  </property>
</Properties>
</file>