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fice\fsv\06生活環境\02上下水道総務課\01総務担当\06各種統計及び調査\02経営比較分析表\経営比較分析表H31-R1\"/>
    </mc:Choice>
  </mc:AlternateContent>
  <workbookProtection workbookAlgorithmName="SHA-512" workbookHashValue="ziU+4KMH2YCdgLh4cwtNL35ubmjpnTtCHWurQc3KQKlV6TOQCN7TKX6tdJFHau/c2j4pOUzQ/4QGtzNryhzAPg==" workbookSaltValue="QqxSKcUUggAry10SMfeEG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<sst xmlns="http://schemas.openxmlformats.org/spreadsheetml/2006/main" count="239" uniqueCount="115">
  <si>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</si>
  <si>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</si>
  <si>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</si>
  <si>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</si>
  <si>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</si>
  <si>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</si>
  <si>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</si>
  <si>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</si>
  <si>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</si>
  <si>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</si>
  <si>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</si>
  <si>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</si>
  <si>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</si>
  <si>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</si>
  <si>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</si>
  <si>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</si>
  <si>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</si>
  <si>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</si>
  <si>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</si>
  <si>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</si>
  <si>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</si>
  <si>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</si>
  <si>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</si>
  <si>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</si>
  <si>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</si>
  <si>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</si>
  <si>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</si>
  <si>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</si>
  <si>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</si>
  <si>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</si>
  <si>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</si>
  <si>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</si>
  <si>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</si>
  <si>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</si>
  <si>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</si>
  <si>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</si>
  <si>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</si>
  <si>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</si>
  <si>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</si>
  <si>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</si>
  <si>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</si>
  <si>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</si>
  <si>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</si>
  <si>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</si>
  <si>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</si>
  <si>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</si>
  <si>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</si>
  <si>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</si>
  <si>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</si>
  <si>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</si>
  <si>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</si>
  <si>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</si>
  <si>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</si>
  <si>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</si>
  <si>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</si>
  <si>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</si>
  <si>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</si>
  <si>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</si>
  <si>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</si>
  <si>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</si>
  <si>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</si>
  <si>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</si>
  <si>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</si>
  <si>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</si>
  <si>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</si>
  <si>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</si>
  <si>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</si>
  <si>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</si>
  <si>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</si>
  <si>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</si>
  <si>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</si>
  <si>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</si>
  <si>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</si>
  <si>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</si>
  <si>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</si>
  <si>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</si>
  <si>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</si>
  <si>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</si>
  <si>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</si>
  <si>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</si>
  <si>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</si>
  <si>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</si>
  <si>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</si>
  <si>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</si>
  <si>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</si>
  <si>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</si>
  <si>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</si>
  <si>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</si>
  <si>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</si>
  <si>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</si>
  <si>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</si>
  <si>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</si>
  <si>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</si>
  <si>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</si>
  <si>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</si>
  <si>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</si>
  <si>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</si>
  <si>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</si>
  <si>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</si>
  <si>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</si>
  <si>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</si>
  <si>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</si>
  <si>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</si>
  <si>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</si>
  <si>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</si>
  <si>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</si>
  <si>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</si>
  <si>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</si>
  <si>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</si>
  <si>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</si>
  <si>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</si>
  <si>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</si>
  <si>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・該当数値なし</t>
    <phoneticPr fontId="4"/>
  </si>
  <si>
    <r>
      <rPr>
        <sz val="11"/>
        <rFont val="ＭＳ ゴシック"/>
        <family val="3"/>
        <charset val="128"/>
      </rPr>
      <t>①収益的収支比率について、償還金の増額により悪化した。今後も償還金の増額に伴い悪化する見込みである。
④企業債残高対事業規模比率について、汚水維持管理費を使用料収入で賄えておらず、汚水資本費に対し充当可能な使用料収入がないことから、平成29年以降一般会計で負担することとなった。
⑤経費回収率について、費用の抑制により前年度と比較して改善されたが、使用料収入が前年度より減少しており、依然として使用料以外の収入に依存している。
⑥汚水処理原価について、汚水処理費が減少したため原価は下がっている。</t>
    </r>
    <r>
      <rPr>
        <sz val="11"/>
        <color rgb="FFFF0000"/>
        <rFont val="ＭＳ ゴシック"/>
        <family val="3"/>
        <charset val="128"/>
      </rPr>
      <t xml:space="preserve">
</t>
    </r>
    <r>
      <rPr>
        <sz val="11"/>
        <rFont val="ＭＳ ゴシック"/>
        <family val="3"/>
        <charset val="128"/>
      </rPr>
      <t>⑦施設利用率について、40％程の横這いであり、施設能力が需要を上回っている状態が続いている。</t>
    </r>
    <r>
      <rPr>
        <sz val="11"/>
        <color rgb="FFFF0000"/>
        <rFont val="ＭＳ ゴシック"/>
        <family val="3"/>
        <charset val="128"/>
      </rPr>
      <t xml:space="preserve">
</t>
    </r>
    <r>
      <rPr>
        <sz val="11"/>
        <rFont val="ＭＳ ゴシック"/>
        <family val="3"/>
        <charset val="128"/>
      </rPr>
      <t>⑧水洗化率について、横這いだが、平均を上回る94％程度を保っており、一定の事業効果が認められる。</t>
    </r>
    <r>
      <rPr>
        <sz val="11"/>
        <color rgb="FFFF0000"/>
        <rFont val="ＭＳ ゴシック"/>
        <family val="3"/>
        <charset val="128"/>
      </rPr>
      <t xml:space="preserve">
</t>
    </r>
    <rPh sb="13" eb="15">
      <t>ショウカン</t>
    </rPh>
    <rPh sb="15" eb="16">
      <t>キン</t>
    </rPh>
    <rPh sb="17" eb="19">
      <t>ゾウガク</t>
    </rPh>
    <rPh sb="22" eb="24">
      <t>アッカ</t>
    </rPh>
    <rPh sb="27" eb="29">
      <t>コンゴ</t>
    </rPh>
    <rPh sb="30" eb="33">
      <t>ショウカンキン</t>
    </rPh>
    <rPh sb="34" eb="36">
      <t>ゾウガク</t>
    </rPh>
    <rPh sb="37" eb="38">
      <t>トモナ</t>
    </rPh>
    <rPh sb="39" eb="41">
      <t>アッカ</t>
    </rPh>
    <rPh sb="43" eb="45">
      <t>ミコ</t>
    </rPh>
    <rPh sb="117" eb="119">
      <t>ヘイセイ</t>
    </rPh>
    <rPh sb="121" eb="122">
      <t>ネン</t>
    </rPh>
    <rPh sb="122" eb="124">
      <t>イコウ</t>
    </rPh>
    <rPh sb="153" eb="155">
      <t>ヒヨウ</t>
    </rPh>
    <rPh sb="156" eb="158">
      <t>ヨクセイ</t>
    </rPh>
    <rPh sb="161" eb="164">
      <t>ゼンネンド</t>
    </rPh>
    <rPh sb="165" eb="167">
      <t>ヒカク</t>
    </rPh>
    <rPh sb="169" eb="171">
      <t>カイゼン</t>
    </rPh>
    <rPh sb="176" eb="178">
      <t>シヨウ</t>
    </rPh>
    <rPh sb="178" eb="179">
      <t>リョウ</t>
    </rPh>
    <rPh sb="179" eb="181">
      <t>シュウニュウ</t>
    </rPh>
    <rPh sb="187" eb="189">
      <t>ゲンショウ</t>
    </rPh>
    <rPh sb="194" eb="196">
      <t>イゼン</t>
    </rPh>
    <rPh sb="199" eb="201">
      <t>シヨウ</t>
    </rPh>
    <rPh sb="201" eb="202">
      <t>リョウ</t>
    </rPh>
    <rPh sb="202" eb="204">
      <t>イガイ</t>
    </rPh>
    <rPh sb="205" eb="207">
      <t>シュウニュウ</t>
    </rPh>
    <rPh sb="208" eb="210">
      <t>イゾン</t>
    </rPh>
    <rPh sb="235" eb="237">
      <t>ゲンショウ</t>
    </rPh>
    <rPh sb="241" eb="243">
      <t>ゲンカ</t>
    </rPh>
    <rPh sb="244" eb="245">
      <t>サ</t>
    </rPh>
    <rPh sb="276" eb="278">
      <t>シセツ</t>
    </rPh>
    <rPh sb="278" eb="280">
      <t>ノウリョク</t>
    </rPh>
    <rPh sb="281" eb="283">
      <t>ジュヨウ</t>
    </rPh>
    <rPh sb="284" eb="286">
      <t>ウワマワ</t>
    </rPh>
    <rPh sb="290" eb="292">
      <t>ジョウタイ</t>
    </rPh>
    <rPh sb="293" eb="294">
      <t>ツヅ</t>
    </rPh>
    <rPh sb="326" eb="328">
      <t>テイド</t>
    </rPh>
    <rPh sb="329" eb="330">
      <t>タモ</t>
    </rPh>
    <phoneticPr fontId="4"/>
  </si>
  <si>
    <t>　平成30年度は、前年度と比較して汚水処理費や修繕費が削減された結果、経費回収率及び汚水処理原価の改善が見られた。
　本市の特定地域生活排水処理事業は過疎がより進む地区であり、今後も料金収入が減る見込みであることから、費用削減を図るとともに、施設利用率を考慮した上で計画的な施設更新を行っていく必要がある。
　今後は、令和2年4月より地方公営企業会計へ以降することから、固定資産データの活用や長寿命化計画に取り組むなど、より一層財政収支の適正を図り経営の健全化を図ることが求められる。
　そのため、平成30年度策定した「北杜市上下水道経営基本計画」に基づき、財政の健全化を図るとともに、持続可能な事業運営に努める。</t>
    <rPh sb="9" eb="12">
      <t>ゼンネンド</t>
    </rPh>
    <rPh sb="13" eb="15">
      <t>ヒカク</t>
    </rPh>
    <rPh sb="17" eb="19">
      <t>オスイ</t>
    </rPh>
    <rPh sb="19" eb="21">
      <t>ショリ</t>
    </rPh>
    <rPh sb="21" eb="22">
      <t>ヒ</t>
    </rPh>
    <rPh sb="23" eb="26">
      <t>シュウゼンヒ</t>
    </rPh>
    <rPh sb="27" eb="29">
      <t>サクゲン</t>
    </rPh>
    <rPh sb="32" eb="34">
      <t>ケッカ</t>
    </rPh>
    <rPh sb="49" eb="51">
      <t>カイゼン</t>
    </rPh>
    <rPh sb="52" eb="53">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</si>
</sst>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79-4AC4-ACC0-19FB37B3C4E6}"/>
            </c:ext>
          </c:extLst>
        </c:ser>
        <c:dLbls>
          <c:showLegendKey val="0"/>
          <c:showVal val="0"/>
          <c:showCatName val="0"/>
          <c:showSerName val="0"/>
          <c:showPercent val="0"/>
          <c:showBubbleSize val="0"/>
        </c:dLbls>
        <c:gapWidth val="150"/>
        <c:axId val="395741624"/>
        <c:axId val="39574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879-4AC4-ACC0-19FB37B3C4E6}"/>
            </c:ext>
          </c:extLst>
        </c:ser>
        <c:dLbls>
          <c:showLegendKey val="0"/>
          <c:showVal val="0"/>
          <c:showCatName val="0"/>
          <c:showSerName val="0"/>
          <c:showPercent val="0"/>
          <c:showBubbleSize val="0"/>
        </c:dLbls>
        <c:marker val="1"/>
        <c:smooth val="0"/>
        <c:axId val="395741624"/>
        <c:axId val="395742408"/>
      </c:lineChart>
      <c:dateAx>
        <c:axId val="395741624"/>
        <c:scaling>
          <c:orientation val="minMax"/>
        </c:scaling>
        <c:delete val="1"/>
        <c:axPos val="b"/>
        <c:numFmt formatCode="ge" sourceLinked="1"/>
        <c:majorTickMark val="none"/>
        <c:minorTickMark val="none"/>
        <c:tickLblPos val="none"/>
        <c:crossAx val="395742408"/>
        <c:crosses val="autoZero"/>
        <c:auto val="1"/>
        <c:lblOffset val="100"/>
        <c:baseTimeUnit val="years"/>
      </c:dateAx>
      <c:valAx>
        <c:axId val="39574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4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40.18</c:v>
                </c:pt>
                <c:pt idx="1">
                  <c:v>42.86</c:v>
                </c:pt>
                <c:pt idx="2">
                  <c:v>42.86</c:v>
                </c:pt>
                <c:pt idx="3">
                  <c:v>41.96</c:v>
                </c:pt>
                <c:pt idx="4">
                  <c:v>41.07</c:v>
                </c:pt>
              </c:numCache>
            </c:numRef>
          </c:val>
          <c:extLst xmlns:c16r2="http://schemas.microsoft.com/office/drawing/2015/06/chart">
            <c:ext xmlns:c16="http://schemas.microsoft.com/office/drawing/2014/chart" uri="{C3380CC4-5D6E-409C-BE32-E72D297353CC}">
              <c16:uniqueId val="{00000000-299F-4E47-904E-4B232ADCF0CD}"/>
            </c:ext>
          </c:extLst>
        </c:ser>
        <c:dLbls>
          <c:showLegendKey val="0"/>
          <c:showVal val="0"/>
          <c:showCatName val="0"/>
          <c:showSerName val="0"/>
          <c:showPercent val="0"/>
          <c:showBubbleSize val="0"/>
        </c:dLbls>
        <c:gapWidth val="150"/>
        <c:axId val="396008256"/>
        <c:axId val="39600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xmlns:c16r2="http://schemas.microsoft.com/office/drawing/2015/06/chart">
            <c:ext xmlns:c16="http://schemas.microsoft.com/office/drawing/2014/chart" uri="{C3380CC4-5D6E-409C-BE32-E72D297353CC}">
              <c16:uniqueId val="{00000001-299F-4E47-904E-4B232ADCF0CD}"/>
            </c:ext>
          </c:extLst>
        </c:ser>
        <c:dLbls>
          <c:showLegendKey val="0"/>
          <c:showVal val="0"/>
          <c:showCatName val="0"/>
          <c:showSerName val="0"/>
          <c:showPercent val="0"/>
          <c:showBubbleSize val="0"/>
        </c:dLbls>
        <c:marker val="1"/>
        <c:smooth val="0"/>
        <c:axId val="396008256"/>
        <c:axId val="396008648"/>
      </c:lineChart>
      <c:dateAx>
        <c:axId val="396008256"/>
        <c:scaling>
          <c:orientation val="minMax"/>
        </c:scaling>
        <c:delete val="1"/>
        <c:axPos val="b"/>
        <c:numFmt formatCode="ge" sourceLinked="1"/>
        <c:majorTickMark val="none"/>
        <c:minorTickMark val="none"/>
        <c:tickLblPos val="none"/>
        <c:crossAx val="396008648"/>
        <c:crosses val="autoZero"/>
        <c:auto val="1"/>
        <c:lblOffset val="100"/>
        <c:baseTimeUnit val="years"/>
      </c:dateAx>
      <c:valAx>
        <c:axId val="39600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94.44</c:v>
                </c:pt>
                <c:pt idx="1">
                  <c:v>94.31</c:v>
                </c:pt>
                <c:pt idx="2">
                  <c:v>94.31</c:v>
                </c:pt>
                <c:pt idx="3">
                  <c:v>93.46</c:v>
                </c:pt>
                <c:pt idx="4">
                  <c:v>93.58</c:v>
                </c:pt>
              </c:numCache>
            </c:numRef>
          </c:val>
          <c:extLst xmlns:c16r2="http://schemas.microsoft.com/office/drawing/2015/06/chart">
            <c:ext xmlns:c16="http://schemas.microsoft.com/office/drawing/2014/chart" uri="{C3380CC4-5D6E-409C-BE32-E72D297353CC}">
              <c16:uniqueId val="{00000000-775F-419E-B6FB-8FA5358C64BB}"/>
            </c:ext>
          </c:extLst>
        </c:ser>
        <c:dLbls>
          <c:showLegendKey val="0"/>
          <c:showVal val="0"/>
          <c:showCatName val="0"/>
          <c:showSerName val="0"/>
          <c:showPercent val="0"/>
          <c:showBubbleSize val="0"/>
        </c:dLbls>
        <c:gapWidth val="150"/>
        <c:axId val="371458880"/>
        <c:axId val="37145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xmlns:c16r2="http://schemas.microsoft.com/office/drawing/2015/06/chart">
            <c:ext xmlns:c16="http://schemas.microsoft.com/office/drawing/2014/chart" uri="{C3380CC4-5D6E-409C-BE32-E72D297353CC}">
              <c16:uniqueId val="{00000001-775F-419E-B6FB-8FA5358C64BB}"/>
            </c:ext>
          </c:extLst>
        </c:ser>
        <c:dLbls>
          <c:showLegendKey val="0"/>
          <c:showVal val="0"/>
          <c:showCatName val="0"/>
          <c:showSerName val="0"/>
          <c:showPercent val="0"/>
          <c:showBubbleSize val="0"/>
        </c:dLbls>
        <c:marker val="1"/>
        <c:smooth val="0"/>
        <c:axId val="371458880"/>
        <c:axId val="371459272"/>
      </c:lineChart>
      <c:dateAx>
        <c:axId val="371458880"/>
        <c:scaling>
          <c:orientation val="minMax"/>
        </c:scaling>
        <c:delete val="1"/>
        <c:axPos val="b"/>
        <c:numFmt formatCode="ge" sourceLinked="1"/>
        <c:majorTickMark val="none"/>
        <c:minorTickMark val="none"/>
        <c:tickLblPos val="none"/>
        <c:crossAx val="371459272"/>
        <c:crosses val="autoZero"/>
        <c:auto val="1"/>
        <c:lblOffset val="100"/>
        <c:baseTimeUnit val="years"/>
      </c:dateAx>
      <c:valAx>
        <c:axId val="37145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67.66</c:v>
                </c:pt>
                <c:pt idx="1">
                  <c:v>72.52</c:v>
                </c:pt>
                <c:pt idx="2">
                  <c:v>81.75</c:v>
                </c:pt>
                <c:pt idx="3">
                  <c:v>83.42</c:v>
                </c:pt>
                <c:pt idx="4">
                  <c:v>75.069999999999993</c:v>
                </c:pt>
              </c:numCache>
            </c:numRef>
          </c:val>
          <c:extLst xmlns:c16r2="http://schemas.microsoft.com/office/drawing/2015/06/chart">
            <c:ext xmlns:c16="http://schemas.microsoft.com/office/drawing/2014/chart" uri="{C3380CC4-5D6E-409C-BE32-E72D297353CC}">
              <c16:uniqueId val="{00000000-2FD0-4AE8-A8E2-E92806B673A6}"/>
            </c:ext>
          </c:extLst>
        </c:ser>
        <c:dLbls>
          <c:showLegendKey val="0"/>
          <c:showVal val="0"/>
          <c:showCatName val="0"/>
          <c:showSerName val="0"/>
          <c:showPercent val="0"/>
          <c:showBubbleSize val="0"/>
        </c:dLbls>
        <c:gapWidth val="150"/>
        <c:axId val="395743192"/>
        <c:axId val="3957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D0-4AE8-A8E2-E92806B673A6}"/>
            </c:ext>
          </c:extLst>
        </c:ser>
        <c:dLbls>
          <c:showLegendKey val="0"/>
          <c:showVal val="0"/>
          <c:showCatName val="0"/>
          <c:showSerName val="0"/>
          <c:showPercent val="0"/>
          <c:showBubbleSize val="0"/>
        </c:dLbls>
        <c:marker val="1"/>
        <c:smooth val="0"/>
        <c:axId val="395743192"/>
        <c:axId val="395743584"/>
      </c:lineChart>
      <c:dateAx>
        <c:axId val="395743192"/>
        <c:scaling>
          <c:orientation val="minMax"/>
        </c:scaling>
        <c:delete val="1"/>
        <c:axPos val="b"/>
        <c:numFmt formatCode="ge" sourceLinked="1"/>
        <c:majorTickMark val="none"/>
        <c:minorTickMark val="none"/>
        <c:tickLblPos val="none"/>
        <c:crossAx val="395743584"/>
        <c:crosses val="autoZero"/>
        <c:auto val="1"/>
        <c:lblOffset val="100"/>
        <c:baseTimeUnit val="years"/>
      </c:dateAx>
      <c:valAx>
        <c:axId val="3957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4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88-4717-BBAE-78ECA744D538}"/>
            </c:ext>
          </c:extLst>
        </c:ser>
        <c:dLbls>
          <c:showLegendKey val="0"/>
          <c:showVal val="0"/>
          <c:showCatName val="0"/>
          <c:showSerName val="0"/>
          <c:showPercent val="0"/>
          <c:showBubbleSize val="0"/>
        </c:dLbls>
        <c:gapWidth val="150"/>
        <c:axId val="395745152"/>
        <c:axId val="39574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88-4717-BBAE-78ECA744D538}"/>
            </c:ext>
          </c:extLst>
        </c:ser>
        <c:dLbls>
          <c:showLegendKey val="0"/>
          <c:showVal val="0"/>
          <c:showCatName val="0"/>
          <c:showSerName val="0"/>
          <c:showPercent val="0"/>
          <c:showBubbleSize val="0"/>
        </c:dLbls>
        <c:marker val="1"/>
        <c:smooth val="0"/>
        <c:axId val="395745152"/>
        <c:axId val="395745544"/>
      </c:lineChart>
      <c:dateAx>
        <c:axId val="395745152"/>
        <c:scaling>
          <c:orientation val="minMax"/>
        </c:scaling>
        <c:delete val="1"/>
        <c:axPos val="b"/>
        <c:numFmt formatCode="ge" sourceLinked="1"/>
        <c:majorTickMark val="none"/>
        <c:minorTickMark val="none"/>
        <c:tickLblPos val="none"/>
        <c:crossAx val="395745544"/>
        <c:crosses val="autoZero"/>
        <c:auto val="1"/>
        <c:lblOffset val="100"/>
        <c:baseTimeUnit val="years"/>
      </c:dateAx>
      <c:valAx>
        <c:axId val="39574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67-4BD2-B726-6F19A0C0E564}"/>
            </c:ext>
          </c:extLst>
        </c:ser>
        <c:dLbls>
          <c:showLegendKey val="0"/>
          <c:showVal val="0"/>
          <c:showCatName val="0"/>
          <c:showSerName val="0"/>
          <c:showPercent val="0"/>
          <c:showBubbleSize val="0"/>
        </c:dLbls>
        <c:gapWidth val="150"/>
        <c:axId val="395746720"/>
        <c:axId val="39574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67-4BD2-B726-6F19A0C0E564}"/>
            </c:ext>
          </c:extLst>
        </c:ser>
        <c:dLbls>
          <c:showLegendKey val="0"/>
          <c:showVal val="0"/>
          <c:showCatName val="0"/>
          <c:showSerName val="0"/>
          <c:showPercent val="0"/>
          <c:showBubbleSize val="0"/>
        </c:dLbls>
        <c:marker val="1"/>
        <c:smooth val="0"/>
        <c:axId val="395746720"/>
        <c:axId val="395747112"/>
      </c:lineChart>
      <c:dateAx>
        <c:axId val="395746720"/>
        <c:scaling>
          <c:orientation val="minMax"/>
        </c:scaling>
        <c:delete val="1"/>
        <c:axPos val="b"/>
        <c:numFmt formatCode="ge" sourceLinked="1"/>
        <c:majorTickMark val="none"/>
        <c:minorTickMark val="none"/>
        <c:tickLblPos val="none"/>
        <c:crossAx val="395747112"/>
        <c:crosses val="autoZero"/>
        <c:auto val="1"/>
        <c:lblOffset val="100"/>
        <c:baseTimeUnit val="years"/>
      </c:dateAx>
      <c:valAx>
        <c:axId val="3957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5B-4AE2-A43A-6F8730F94715}"/>
            </c:ext>
          </c:extLst>
        </c:ser>
        <c:dLbls>
          <c:showLegendKey val="0"/>
          <c:showVal val="0"/>
          <c:showCatName val="0"/>
          <c:showSerName val="0"/>
          <c:showPercent val="0"/>
          <c:showBubbleSize val="0"/>
        </c:dLbls>
        <c:gapWidth val="150"/>
        <c:axId val="395748288"/>
        <c:axId val="3957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5B-4AE2-A43A-6F8730F94715}"/>
            </c:ext>
          </c:extLst>
        </c:ser>
        <c:dLbls>
          <c:showLegendKey val="0"/>
          <c:showVal val="0"/>
          <c:showCatName val="0"/>
          <c:showSerName val="0"/>
          <c:showPercent val="0"/>
          <c:showBubbleSize val="0"/>
        </c:dLbls>
        <c:marker val="1"/>
        <c:smooth val="0"/>
        <c:axId val="395748288"/>
        <c:axId val="395748680"/>
      </c:lineChart>
      <c:dateAx>
        <c:axId val="395748288"/>
        <c:scaling>
          <c:orientation val="minMax"/>
        </c:scaling>
        <c:delete val="1"/>
        <c:axPos val="b"/>
        <c:numFmt formatCode="ge" sourceLinked="1"/>
        <c:majorTickMark val="none"/>
        <c:minorTickMark val="none"/>
        <c:tickLblPos val="none"/>
        <c:crossAx val="395748680"/>
        <c:crosses val="autoZero"/>
        <c:auto val="1"/>
        <c:lblOffset val="100"/>
        <c:baseTimeUnit val="years"/>
      </c:dateAx>
      <c:valAx>
        <c:axId val="39574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FB-4139-9058-64A57A382B6A}"/>
            </c:ext>
          </c:extLst>
        </c:ser>
        <c:dLbls>
          <c:showLegendKey val="0"/>
          <c:showVal val="0"/>
          <c:showCatName val="0"/>
          <c:showSerName val="0"/>
          <c:showPercent val="0"/>
          <c:showBubbleSize val="0"/>
        </c:dLbls>
        <c:gapWidth val="150"/>
        <c:axId val="396001984"/>
        <c:axId val="39600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FB-4139-9058-64A57A382B6A}"/>
            </c:ext>
          </c:extLst>
        </c:ser>
        <c:dLbls>
          <c:showLegendKey val="0"/>
          <c:showVal val="0"/>
          <c:showCatName val="0"/>
          <c:showSerName val="0"/>
          <c:showPercent val="0"/>
          <c:showBubbleSize val="0"/>
        </c:dLbls>
        <c:marker val="1"/>
        <c:smooth val="0"/>
        <c:axId val="396001984"/>
        <c:axId val="396002376"/>
      </c:lineChart>
      <c:dateAx>
        <c:axId val="396001984"/>
        <c:scaling>
          <c:orientation val="minMax"/>
        </c:scaling>
        <c:delete val="1"/>
        <c:axPos val="b"/>
        <c:numFmt formatCode="ge" sourceLinked="1"/>
        <c:majorTickMark val="none"/>
        <c:minorTickMark val="none"/>
        <c:tickLblPos val="none"/>
        <c:crossAx val="396002376"/>
        <c:crosses val="autoZero"/>
        <c:auto val="1"/>
        <c:lblOffset val="100"/>
        <c:baseTimeUnit val="years"/>
      </c:dateAx>
      <c:valAx>
        <c:axId val="39600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313.08999999999997</c:v>
                </c:pt>
                <c:pt idx="1">
                  <c:v>612.52</c:v>
                </c:pt>
                <c:pt idx="2">
                  <c:v>620.86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CBF-429F-951D-97567BF31A5C}"/>
            </c:ext>
          </c:extLst>
        </c:ser>
        <c:dLbls>
          <c:showLegendKey val="0"/>
          <c:showVal val="0"/>
          <c:showCatName val="0"/>
          <c:showSerName val="0"/>
          <c:showPercent val="0"/>
          <c:showBubbleSize val="0"/>
        </c:dLbls>
        <c:gapWidth val="150"/>
        <c:axId val="396003552"/>
        <c:axId val="39600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xmlns:c16r2="http://schemas.microsoft.com/office/drawing/2015/06/chart">
            <c:ext xmlns:c16="http://schemas.microsoft.com/office/drawing/2014/chart" uri="{C3380CC4-5D6E-409C-BE32-E72D297353CC}">
              <c16:uniqueId val="{00000001-9CBF-429F-951D-97567BF31A5C}"/>
            </c:ext>
          </c:extLst>
        </c:ser>
        <c:dLbls>
          <c:showLegendKey val="0"/>
          <c:showVal val="0"/>
          <c:showCatName val="0"/>
          <c:showSerName val="0"/>
          <c:showPercent val="0"/>
          <c:showBubbleSize val="0"/>
        </c:dLbls>
        <c:marker val="1"/>
        <c:smooth val="0"/>
        <c:axId val="396003552"/>
        <c:axId val="396003944"/>
      </c:lineChart>
      <c:dateAx>
        <c:axId val="396003552"/>
        <c:scaling>
          <c:orientation val="minMax"/>
        </c:scaling>
        <c:delete val="1"/>
        <c:axPos val="b"/>
        <c:numFmt formatCode="ge" sourceLinked="1"/>
        <c:majorTickMark val="none"/>
        <c:minorTickMark val="none"/>
        <c:tickLblPos val="none"/>
        <c:crossAx val="396003944"/>
        <c:crosses val="autoZero"/>
        <c:auto val="1"/>
        <c:lblOffset val="100"/>
        <c:baseTimeUnit val="years"/>
      </c:dateAx>
      <c:valAx>
        <c:axId val="39600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52.39</c:v>
                </c:pt>
                <c:pt idx="1">
                  <c:v>54.77</c:v>
                </c:pt>
                <c:pt idx="2">
                  <c:v>42.68</c:v>
                </c:pt>
                <c:pt idx="3">
                  <c:v>41.48</c:v>
                </c:pt>
                <c:pt idx="4">
                  <c:v>49.84</c:v>
                </c:pt>
              </c:numCache>
            </c:numRef>
          </c:val>
          <c:extLst xmlns:c16r2="http://schemas.microsoft.com/office/drawing/2015/06/chart">
            <c:ext xmlns:c16="http://schemas.microsoft.com/office/drawing/2014/chart" uri="{C3380CC4-5D6E-409C-BE32-E72D297353CC}">
              <c16:uniqueId val="{00000000-67B8-4F8F-A5B0-5D5F71479222}"/>
            </c:ext>
          </c:extLst>
        </c:ser>
        <c:dLbls>
          <c:showLegendKey val="0"/>
          <c:showVal val="0"/>
          <c:showCatName val="0"/>
          <c:showSerName val="0"/>
          <c:showPercent val="0"/>
          <c:showBubbleSize val="0"/>
        </c:dLbls>
        <c:gapWidth val="150"/>
        <c:axId val="396005120"/>
        <c:axId val="39600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xmlns:c16r2="http://schemas.microsoft.com/office/drawing/2015/06/chart">
            <c:ext xmlns:c16="http://schemas.microsoft.com/office/drawing/2014/chart" uri="{C3380CC4-5D6E-409C-BE32-E72D297353CC}">
              <c16:uniqueId val="{00000001-67B8-4F8F-A5B0-5D5F71479222}"/>
            </c:ext>
          </c:extLst>
        </c:ser>
        <c:dLbls>
          <c:showLegendKey val="0"/>
          <c:showVal val="0"/>
          <c:showCatName val="0"/>
          <c:showSerName val="0"/>
          <c:showPercent val="0"/>
          <c:showBubbleSize val="0"/>
        </c:dLbls>
        <c:marker val="1"/>
        <c:smooth val="0"/>
        <c:axId val="396005120"/>
        <c:axId val="396005512"/>
      </c:lineChart>
      <c:dateAx>
        <c:axId val="396005120"/>
        <c:scaling>
          <c:orientation val="minMax"/>
        </c:scaling>
        <c:delete val="1"/>
        <c:axPos val="b"/>
        <c:numFmt formatCode="ge" sourceLinked="1"/>
        <c:majorTickMark val="none"/>
        <c:minorTickMark val="none"/>
        <c:tickLblPos val="none"/>
        <c:crossAx val="396005512"/>
        <c:crosses val="autoZero"/>
        <c:auto val="1"/>
        <c:lblOffset val="100"/>
        <c:baseTimeUnit val="years"/>
      </c:dateAx>
      <c:valAx>
        <c:axId val="39600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211.24</c:v>
                </c:pt>
                <c:pt idx="1">
                  <c:v>211.1</c:v>
                </c:pt>
                <c:pt idx="2">
                  <c:v>266.47000000000003</c:v>
                </c:pt>
                <c:pt idx="3">
                  <c:v>281.36</c:v>
                </c:pt>
                <c:pt idx="4">
                  <c:v>236.86</c:v>
                </c:pt>
              </c:numCache>
            </c:numRef>
          </c:val>
          <c:extLst xmlns:c16r2="http://schemas.microsoft.com/office/drawing/2015/06/chart">
            <c:ext xmlns:c16="http://schemas.microsoft.com/office/drawing/2014/chart" uri="{C3380CC4-5D6E-409C-BE32-E72D297353CC}">
              <c16:uniqueId val="{00000000-868B-4B53-8697-50B878DA6C8B}"/>
            </c:ext>
          </c:extLst>
        </c:ser>
        <c:dLbls>
          <c:showLegendKey val="0"/>
          <c:showVal val="0"/>
          <c:showCatName val="0"/>
          <c:showSerName val="0"/>
          <c:showPercent val="0"/>
          <c:showBubbleSize val="0"/>
        </c:dLbls>
        <c:gapWidth val="150"/>
        <c:axId val="396006688"/>
        <c:axId val="39600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xmlns:c16r2="http://schemas.microsoft.com/office/drawing/2015/06/chart">
            <c:ext xmlns:c16="http://schemas.microsoft.com/office/drawing/2014/chart" uri="{C3380CC4-5D6E-409C-BE32-E72D297353CC}">
              <c16:uniqueId val="{00000001-868B-4B53-8697-50B878DA6C8B}"/>
            </c:ext>
          </c:extLst>
        </c:ser>
        <c:dLbls>
          <c:showLegendKey val="0"/>
          <c:showVal val="0"/>
          <c:showCatName val="0"/>
          <c:showSerName val="0"/>
          <c:showPercent val="0"/>
          <c:showBubbleSize val="0"/>
        </c:dLbls>
        <c:marker val="1"/>
        <c:smooth val="0"/>
        <c:axId val="396006688"/>
        <c:axId val="396007080"/>
      </c:lineChart>
      <c:dateAx>
        <c:axId val="396006688"/>
        <c:scaling>
          <c:orientation val="minMax"/>
        </c:scaling>
        <c:delete val="1"/>
        <c:axPos val="b"/>
        <c:numFmt formatCode="ge" sourceLinked="1"/>
        <c:majorTickMark val="none"/>
        <c:minorTickMark val="none"/>
        <c:tickLblPos val="none"/>
        <c:crossAx val="396007080"/>
        <c:crosses val="autoZero"/>
        <c:auto val="1"/>
        <c:lblOffset val="100"/>
        <c:baseTimeUnit val="years"/>
      </c:dateAx>
      <c:valAx>
        <c:axId val="39600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北杜市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K2</v>
      </c>
      <c r="X8" s="77"/>
      <c r="Y8" s="77"/>
      <c r="Z8" s="77"/>
      <c r="AA8" s="77"/>
      <c r="AB8" s="77"/>
      <c r="AC8" s="77"/>
      <c r="AD8" s="78" t="str">
        <f>データ!$M$6</f>
        <v>非設置</v>
      </c>
      <c r="AE8" s="78"/>
      <c r="AF8" s="78"/>
      <c r="AG8" s="78"/>
      <c r="AH8" s="78"/>
      <c r="AI8" s="78"/>
      <c r="AJ8" s="78"/>
      <c r="AK8" s="3"/>
      <c r="AL8" s="74">
        <f>データ!S6</f>
        <v>47117</v>
      </c>
      <c r="AM8" s="74"/>
      <c r="AN8" s="74"/>
      <c r="AO8" s="74"/>
      <c r="AP8" s="74"/>
      <c r="AQ8" s="74"/>
      <c r="AR8" s="74"/>
      <c r="AS8" s="74"/>
      <c r="AT8" s="73">
        <f>データ!T6</f>
        <v>602.48</v>
      </c>
      <c r="AU8" s="73"/>
      <c r="AV8" s="73"/>
      <c r="AW8" s="73"/>
      <c r="AX8" s="73"/>
      <c r="AY8" s="73"/>
      <c r="AZ8" s="73"/>
      <c r="BA8" s="73"/>
      <c r="BB8" s="73">
        <f>データ!U6</f>
        <v>78.209999999999994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0.46</v>
      </c>
      <c r="Q10" s="73"/>
      <c r="R10" s="73"/>
      <c r="S10" s="73"/>
      <c r="T10" s="73"/>
      <c r="U10" s="73"/>
      <c r="V10" s="73"/>
      <c r="W10" s="73">
        <f>データ!Q6</f>
        <v>100</v>
      </c>
      <c r="X10" s="73"/>
      <c r="Y10" s="73"/>
      <c r="Z10" s="73"/>
      <c r="AA10" s="73"/>
      <c r="AB10" s="73"/>
      <c r="AC10" s="73"/>
      <c r="AD10" s="74">
        <f>データ!R6</f>
        <v>2050</v>
      </c>
      <c r="AE10" s="74"/>
      <c r="AF10" s="74"/>
      <c r="AG10" s="74"/>
      <c r="AH10" s="74"/>
      <c r="AI10" s="74"/>
      <c r="AJ10" s="74"/>
      <c r="AK10" s="2"/>
      <c r="AL10" s="74">
        <f>データ!V6</f>
        <v>218</v>
      </c>
      <c r="AM10" s="74"/>
      <c r="AN10" s="74"/>
      <c r="AO10" s="74"/>
      <c r="AP10" s="74"/>
      <c r="AQ10" s="74"/>
      <c r="AR10" s="74"/>
      <c r="AS10" s="74"/>
      <c r="AT10" s="73">
        <f>データ!W6</f>
        <v>0.13</v>
      </c>
      <c r="AU10" s="73"/>
      <c r="AV10" s="73"/>
      <c r="AW10" s="73"/>
      <c r="AX10" s="73"/>
      <c r="AY10" s="73"/>
      <c r="AZ10" s="73"/>
      <c r="BA10" s="73"/>
      <c r="BB10" s="73">
        <f>データ!X6</f>
        <v>1676.92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45</v>
      </c>
      <c r="O86" s="26" t="str">
        <f>データ!EO6</f>
        <v>【-】</v>
      </c>
    </row>
  </sheetData>
  <sheetProtection algorithmName="SHA-512" hashValue="aeCYX886F3921pJAPfbOLt5nOTNIZ8nm+wZJu4JlKRe3z0peeOc4QYMrU4gQniQsAYHHBSf4kwIAgzlXFk6NpQ==" saltValue="NkpH+jEL4aAr7lgMtfRf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192091</v>
      </c>
      <c r="D6" s="33">
        <f t="shared" si="3"/>
        <v>47</v>
      </c>
      <c r="E6" s="33">
        <f t="shared" si="3"/>
        <v>18</v>
      </c>
      <c r="F6" s="33">
        <f t="shared" si="3"/>
        <v>0</v>
      </c>
      <c r="G6" s="33">
        <f t="shared" si="3"/>
        <v>0</v>
      </c>
      <c r="H6" s="33" t="str">
        <f t="shared" si="3"/>
        <v>山梨県　北杜市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0.46</v>
      </c>
      <c r="Q6" s="34">
        <f t="shared" si="3"/>
        <v>100</v>
      </c>
      <c r="R6" s="34">
        <f t="shared" si="3"/>
        <v>2050</v>
      </c>
      <c r="S6" s="34">
        <f t="shared" si="3"/>
        <v>47117</v>
      </c>
      <c r="T6" s="34">
        <f t="shared" si="3"/>
        <v>602.48</v>
      </c>
      <c r="U6" s="34">
        <f t="shared" si="3"/>
        <v>78.209999999999994</v>
      </c>
      <c r="V6" s="34">
        <f t="shared" si="3"/>
        <v>218</v>
      </c>
      <c r="W6" s="34">
        <f t="shared" si="3"/>
        <v>0.13</v>
      </c>
      <c r="X6" s="34">
        <f t="shared" si="3"/>
        <v>1676.92</v>
      </c>
      <c r="Y6" s="35">
        <f>IF(Y7="",NA(),Y7)</f>
        <v>67.66</v>
      </c>
      <c r="Z6" s="35">
        <f t="shared" ref="Z6:AH6" si="4">IF(Z7="",NA(),Z7)</f>
        <v>72.52</v>
      </c>
      <c r="AA6" s="35">
        <f t="shared" si="4"/>
        <v>81.75</v>
      </c>
      <c r="AB6" s="35">
        <f t="shared" si="4"/>
        <v>83.42</v>
      </c>
      <c r="AC6" s="35">
        <f t="shared" si="4"/>
        <v>75.069999999999993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313.08999999999997</v>
      </c>
      <c r="BG6" s="35">
        <f t="shared" ref="BG6:BO6" si="7">IF(BG7="",NA(),BG7)</f>
        <v>612.52</v>
      </c>
      <c r="BH6" s="35">
        <f t="shared" si="7"/>
        <v>620.86</v>
      </c>
      <c r="BI6" s="34">
        <f t="shared" si="7"/>
        <v>0</v>
      </c>
      <c r="BJ6" s="34">
        <f t="shared" si="7"/>
        <v>0</v>
      </c>
      <c r="BK6" s="35">
        <f t="shared" si="7"/>
        <v>416.91</v>
      </c>
      <c r="BL6" s="35">
        <f t="shared" si="7"/>
        <v>392.19</v>
      </c>
      <c r="BM6" s="35">
        <f t="shared" si="7"/>
        <v>413.5</v>
      </c>
      <c r="BN6" s="35">
        <f t="shared" si="7"/>
        <v>407.42</v>
      </c>
      <c r="BO6" s="35">
        <f t="shared" si="7"/>
        <v>296.89</v>
      </c>
      <c r="BP6" s="34" t="str">
        <f>IF(BP7="","",IF(BP7="-","【-】","【"&amp;SUBSTITUTE(TEXT(BP7,"#,##0.00"),"-","△")&amp;"】"))</f>
        <v>【325.02】</v>
      </c>
      <c r="BQ6" s="35">
        <f>IF(BQ7="",NA(),BQ7)</f>
        <v>52.39</v>
      </c>
      <c r="BR6" s="35">
        <f t="shared" ref="BR6:BZ6" si="8">IF(BR7="",NA(),BR7)</f>
        <v>54.77</v>
      </c>
      <c r="BS6" s="35">
        <f t="shared" si="8"/>
        <v>42.68</v>
      </c>
      <c r="BT6" s="35">
        <f t="shared" si="8"/>
        <v>41.48</v>
      </c>
      <c r="BU6" s="35">
        <f t="shared" si="8"/>
        <v>49.84</v>
      </c>
      <c r="BV6" s="35">
        <f t="shared" si="8"/>
        <v>57.93</v>
      </c>
      <c r="BW6" s="35">
        <f t="shared" si="8"/>
        <v>57.03</v>
      </c>
      <c r="BX6" s="35">
        <f t="shared" si="8"/>
        <v>55.84</v>
      </c>
      <c r="BY6" s="35">
        <f t="shared" si="8"/>
        <v>57.08</v>
      </c>
      <c r="BZ6" s="35">
        <f t="shared" si="8"/>
        <v>63.06</v>
      </c>
      <c r="CA6" s="34" t="str">
        <f>IF(CA7="","",IF(CA7="-","【-】","【"&amp;SUBSTITUTE(TEXT(CA7,"#,##0.00"),"-","△")&amp;"】"))</f>
        <v>【60.61】</v>
      </c>
      <c r="CB6" s="35">
        <f>IF(CB7="",NA(),CB7)</f>
        <v>211.24</v>
      </c>
      <c r="CC6" s="35">
        <f t="shared" ref="CC6:CK6" si="9">IF(CC7="",NA(),CC7)</f>
        <v>211.1</v>
      </c>
      <c r="CD6" s="35">
        <f t="shared" si="9"/>
        <v>266.47000000000003</v>
      </c>
      <c r="CE6" s="35">
        <f t="shared" si="9"/>
        <v>281.36</v>
      </c>
      <c r="CF6" s="35">
        <f t="shared" si="9"/>
        <v>236.86</v>
      </c>
      <c r="CG6" s="35">
        <f t="shared" si="9"/>
        <v>276.93</v>
      </c>
      <c r="CH6" s="35">
        <f t="shared" si="9"/>
        <v>283.73</v>
      </c>
      <c r="CI6" s="35">
        <f t="shared" si="9"/>
        <v>287.57</v>
      </c>
      <c r="CJ6" s="35">
        <f t="shared" si="9"/>
        <v>286.86</v>
      </c>
      <c r="CK6" s="35">
        <f t="shared" si="9"/>
        <v>264.77</v>
      </c>
      <c r="CL6" s="34" t="str">
        <f>IF(CL7="","",IF(CL7="-","【-】","【"&amp;SUBSTITUTE(TEXT(CL7,"#,##0.00"),"-","△")&amp;"】"))</f>
        <v>【270.94】</v>
      </c>
      <c r="CM6" s="35">
        <f>IF(CM7="",NA(),CM7)</f>
        <v>40.18</v>
      </c>
      <c r="CN6" s="35">
        <f t="shared" ref="CN6:CV6" si="10">IF(CN7="",NA(),CN7)</f>
        <v>42.86</v>
      </c>
      <c r="CO6" s="35">
        <f t="shared" si="10"/>
        <v>42.86</v>
      </c>
      <c r="CP6" s="35">
        <f t="shared" si="10"/>
        <v>41.96</v>
      </c>
      <c r="CQ6" s="35">
        <f t="shared" si="10"/>
        <v>41.07</v>
      </c>
      <c r="CR6" s="35">
        <f t="shared" si="10"/>
        <v>59.08</v>
      </c>
      <c r="CS6" s="35">
        <f t="shared" si="10"/>
        <v>58.25</v>
      </c>
      <c r="CT6" s="35">
        <f t="shared" si="10"/>
        <v>61.55</v>
      </c>
      <c r="CU6" s="35">
        <f t="shared" si="10"/>
        <v>57.22</v>
      </c>
      <c r="CV6" s="35">
        <f t="shared" si="10"/>
        <v>59.94</v>
      </c>
      <c r="CW6" s="34" t="str">
        <f>IF(CW7="","",IF(CW7="-","【-】","【"&amp;SUBSTITUTE(TEXT(CW7,"#,##0.00"),"-","△")&amp;"】"))</f>
        <v>【57.80】</v>
      </c>
      <c r="CX6" s="35">
        <f>IF(CX7="",NA(),CX7)</f>
        <v>94.44</v>
      </c>
      <c r="CY6" s="35">
        <f t="shared" ref="CY6:DG6" si="11">IF(CY7="",NA(),CY7)</f>
        <v>94.31</v>
      </c>
      <c r="CZ6" s="35">
        <f t="shared" si="11"/>
        <v>94.31</v>
      </c>
      <c r="DA6" s="35">
        <f t="shared" si="11"/>
        <v>93.46</v>
      </c>
      <c r="DB6" s="35">
        <f t="shared" si="11"/>
        <v>93.58</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192091</v>
      </c>
      <c r="D7" s="37">
        <v>47</v>
      </c>
      <c r="E7" s="37">
        <v>18</v>
      </c>
      <c r="F7" s="37">
        <v>0</v>
      </c>
      <c r="G7" s="37">
        <v>0</v>
      </c>
      <c r="H7" s="37" t="s">
        <v>99</v>
      </c>
      <c r="I7" s="37" t="s">
        <v>100</v>
      </c>
      <c r="J7" s="37" t="s">
        <v>101</v>
      </c>
      <c r="K7" s="37" t="s">
        <v>102</v>
      </c>
      <c r="L7" s="37" t="s">
        <v>103</v>
      </c>
      <c r="M7" s="37" t="s">
        <v>104</v>
      </c>
      <c r="N7" s="38" t="s">
        <v>105</v>
      </c>
      <c r="O7" s="38" t="s">
        <v>106</v>
      </c>
      <c r="P7" s="38">
        <v>0.46</v>
      </c>
      <c r="Q7" s="38">
        <v>100</v>
      </c>
      <c r="R7" s="38">
        <v>2050</v>
      </c>
      <c r="S7" s="38">
        <v>47117</v>
      </c>
      <c r="T7" s="38">
        <v>602.48</v>
      </c>
      <c r="U7" s="38">
        <v>78.209999999999994</v>
      </c>
      <c r="V7" s="38">
        <v>218</v>
      </c>
      <c r="W7" s="38">
        <v>0.13</v>
      </c>
      <c r="X7" s="38">
        <v>1676.92</v>
      </c>
      <c r="Y7" s="38">
        <v>67.66</v>
      </c>
      <c r="Z7" s="38">
        <v>72.52</v>
      </c>
      <c r="AA7" s="38">
        <v>81.75</v>
      </c>
      <c r="AB7" s="38">
        <v>83.42</v>
      </c>
      <c r="AC7" s="38">
        <v>75.069999999999993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313.08999999999997</v>
      </c>
      <c r="BG7" s="38">
        <v>612.52</v>
      </c>
      <c r="BH7" s="38">
        <v>620.86</v>
      </c>
      <c r="BI7" s="38">
        <v>0</v>
      </c>
      <c r="BJ7" s="38">
        <v>0</v>
      </c>
      <c r="BK7" s="38">
        <v>416.91</v>
      </c>
      <c r="BL7" s="38">
        <v>392.19</v>
      </c>
      <c r="BM7" s="38">
        <v>413.5</v>
      </c>
      <c r="BN7" s="38">
        <v>407.42</v>
      </c>
      <c r="BO7" s="38">
        <v>296.89</v>
      </c>
      <c r="BP7" s="38">
        <v>325.02</v>
      </c>
      <c r="BQ7" s="38">
        <v>52.39</v>
      </c>
      <c r="BR7" s="38">
        <v>54.77</v>
      </c>
      <c r="BS7" s="38">
        <v>42.68</v>
      </c>
      <c r="BT7" s="38">
        <v>41.48</v>
      </c>
      <c r="BU7" s="38">
        <v>49.84</v>
      </c>
      <c r="BV7" s="38">
        <v>57.93</v>
      </c>
      <c r="BW7" s="38">
        <v>57.03</v>
      </c>
      <c r="BX7" s="38">
        <v>55.84</v>
      </c>
      <c r="BY7" s="38">
        <v>57.08</v>
      </c>
      <c r="BZ7" s="38">
        <v>63.06</v>
      </c>
      <c r="CA7" s="38">
        <v>60.61</v>
      </c>
      <c r="CB7" s="38">
        <v>211.24</v>
      </c>
      <c r="CC7" s="38">
        <v>211.1</v>
      </c>
      <c r="CD7" s="38">
        <v>266.47000000000003</v>
      </c>
      <c r="CE7" s="38">
        <v>281.36</v>
      </c>
      <c r="CF7" s="38">
        <v>236.86</v>
      </c>
      <c r="CG7" s="38">
        <v>276.93</v>
      </c>
      <c r="CH7" s="38">
        <v>283.73</v>
      </c>
      <c r="CI7" s="38">
        <v>287.57</v>
      </c>
      <c r="CJ7" s="38">
        <v>286.86</v>
      </c>
      <c r="CK7" s="38">
        <v>264.77</v>
      </c>
      <c r="CL7" s="38">
        <v>270.94</v>
      </c>
      <c r="CM7" s="38">
        <v>40.18</v>
      </c>
      <c r="CN7" s="38">
        <v>42.86</v>
      </c>
      <c r="CO7" s="38">
        <v>42.86</v>
      </c>
      <c r="CP7" s="38">
        <v>41.96</v>
      </c>
      <c r="CQ7" s="38">
        <v>41.07</v>
      </c>
      <c r="CR7" s="38">
        <v>59.08</v>
      </c>
      <c r="CS7" s="38">
        <v>58.25</v>
      </c>
      <c r="CT7" s="38">
        <v>61.55</v>
      </c>
      <c r="CU7" s="38">
        <v>57.22</v>
      </c>
      <c r="CV7" s="38">
        <v>59.94</v>
      </c>
      <c r="CW7" s="38">
        <v>57.8</v>
      </c>
      <c r="CX7" s="38">
        <v>94.44</v>
      </c>
      <c r="CY7" s="38">
        <v>94.31</v>
      </c>
      <c r="CZ7" s="38">
        <v>94.31</v>
      </c>
      <c r="DA7" s="38">
        <v>93.46</v>
      </c>
      <c r="DB7" s="38">
        <v>93.58</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2019-12-05T05:29:11Z</dcterms:created>
  <dcterms:modified xsi:type="dcterms:W3CDTF">2020-02-05T08:01:23Z</dcterms:modified>
  <cp:category/>
</cp:coreProperties>
</file>