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M:\2019年度\総務課共通\調査関係\経営比較分析表・補足調査\経営比較分析表\Ｈ30年度決算分\04提出\"/>
    </mc:Choice>
  </mc:AlternateContent>
  <xr:revisionPtr revIDLastSave="0" documentId="13_ncr:1_{EC0F35FD-138F-49F2-AD20-EA9022E6D6FD}" xr6:coauthVersionLast="43" xr6:coauthVersionMax="43" xr10:uidLastSave="{00000000-0000-0000-0000-000000000000}"/>
  <workbookProtection workbookAlgorithmName="SHA-512" workbookHashValue="9wHMr9R/uYgmV2ZdZ7QKHHx3/dYwncyPjQ3zloA0QwDTYc//ZDnpsJem8QyPV3vAecS/ctE1ziTZHG1fjl3tfg==" workbookSaltValue="95mkK4MIAslCzOsD3p6KF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F85" i="4"/>
  <c r="E85" i="4"/>
  <c r="BB10" i="4"/>
  <c r="AT10" i="4"/>
  <c r="AL10" i="4"/>
  <c r="I10" i="4"/>
  <c r="B10" i="4"/>
  <c r="BB8" i="4"/>
  <c r="AT8" i="4"/>
  <c r="W8" i="4"/>
  <c r="P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<sst xmlns="http://schemas.openxmlformats.org/spreadsheetml/2006/main" count="220" uniqueCount="108">
  <si>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</si>
  <si>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</si>
  <si>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</si>
  <si>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</si>
  <si>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</si>
  <si>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</si>
  <si>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</si>
  <si>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</si>
  <si>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</si>
  <si>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</si>
  <si>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</si>
  <si>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</si>
  <si>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</si>
  <si>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</si>
  <si>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</si>
  <si>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</si>
  <si>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</si>
  <si>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</si>
  <si>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</si>
  <si>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</si>
  <si>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</si>
  <si>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</si>
  <si>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</si>
  <si>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</si>
  <si>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</si>
  <si>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</si>
  <si>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</si>
  <si>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</si>
  <si>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</si>
  <si>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</si>
  <si>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</si>
  <si>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</si>
  <si>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</si>
  <si>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</si>
  <si>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</si>
  <si>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</si>
  <si>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</si>
  <si>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</si>
  <si>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</si>
  <si>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</si>
  <si>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</si>
  <si>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</si>
  <si>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</si>
  <si>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</si>
  <si>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</si>
  <si>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</si>
  <si>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</si>
  <si>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</si>
  <si>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</si>
  <si>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</si>
  <si>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</si>
  <si>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</si>
  <si>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</si>
  <si>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</si>
  <si>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</si>
  <si>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</si>
  <si>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</si>
  <si>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</si>
  <si>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</si>
  <si>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</si>
  <si>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</si>
  <si>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</si>
  <si>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</si>
  <si>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</si>
  <si>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</si>
  <si>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</si>
  <si>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</si>
  <si>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</si>
  <si>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</si>
  <si>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</si>
  <si>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</si>
  <si>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</si>
  <si>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</si>
  <si>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</si>
  <si>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</si>
  <si>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</si>
  <si>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</si>
  <si>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</si>
  <si>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</si>
  <si>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</si>
  <si>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</si>
  <si>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</si>
  <si>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</si>
  <si>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</si>
  <si>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</si>
  <si>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</si>
  <si>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</si>
  <si>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</si>
  <si>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</si>
  <si>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</si>
  <si>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</si>
  <si>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</si>
  <si>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</si>
  <si>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</si>
  <si>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</si>
  <si>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</si>
  <si>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</si>
  <si>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</si>
  <si>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</si>
  <si>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</si>
  <si>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</si>
  <si>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</si>
  <si>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</si>
  <si>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</si>
  <si>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</si>
  <si>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①有形固定資産減価償却率
　近年は微増傾向にある。類似団体平均と比較すると低い状況であるが、老朽化が進行している状況が読み取れる。
②管路経年化率
　平成26年度から平成27年度にかけて大きく増加したのは、管路全体の見直しにより、布設年度が不明である管路を経年化した管路としたためである。
　管路経年化率は微減の方向であり、管路の更新が進んでいることを示している。　今後も布設年度不明管を精査し、正確な数値に見直していく。
③管路更新率
　浄水施設・設備の更新や施設統廃合に伴う管路の新設等を優先した影響により、類似団体平均より低い傾向にある。</t>
    </r>
    <r>
      <rPr>
        <sz val="10"/>
        <rFont val="ＭＳ ゴシック"/>
        <family val="3"/>
        <charset val="128"/>
      </rPr>
      <t>老朽化の状況としては、類似団体と比較すると管路経年化率が高く、管路の老朽化が進んでいることが推察される。今後は、更新・耐震化計画に基づき施設・設備・管路の更新・耐震化を進めていく。</t>
    </r>
    <rPh sb="14" eb="16">
      <t>キンネン</t>
    </rPh>
    <rPh sb="17" eb="19">
      <t>ビゾウ</t>
    </rPh>
    <rPh sb="19" eb="21">
      <t>ケイコウ</t>
    </rPh>
    <rPh sb="146" eb="148">
      <t>カンロ</t>
    </rPh>
    <rPh sb="148" eb="151">
      <t>ケイネンカ</t>
    </rPh>
    <rPh sb="151" eb="152">
      <t>リツ</t>
    </rPh>
    <rPh sb="153" eb="155">
      <t>ビゲン</t>
    </rPh>
    <rPh sb="156" eb="158">
      <t>ホウコウ</t>
    </rPh>
    <rPh sb="162" eb="164">
      <t>カンロ</t>
    </rPh>
    <rPh sb="165" eb="167">
      <t>コウシン</t>
    </rPh>
    <rPh sb="168" eb="169">
      <t>スス</t>
    </rPh>
    <rPh sb="176" eb="177">
      <t>シメ</t>
    </rPh>
    <rPh sb="264" eb="265">
      <t>ヒク</t>
    </rPh>
    <rPh sb="266" eb="268">
      <t>ケイコウ</t>
    </rPh>
    <rPh sb="288" eb="290">
      <t>ヒカク</t>
    </rPh>
    <rPh sb="293" eb="295">
      <t>カンロ</t>
    </rPh>
    <rPh sb="295" eb="298">
      <t>ケイネンカ</t>
    </rPh>
    <rPh sb="298" eb="299">
      <t>リツ</t>
    </rPh>
    <rPh sb="300" eb="301">
      <t>タカ</t>
    </rPh>
    <rPh sb="310" eb="311">
      <t>スス</t>
    </rPh>
    <rPh sb="318" eb="320">
      <t>スイサツ</t>
    </rPh>
    <phoneticPr fontId="19"/>
  </si>
  <si>
    <r>
      <t xml:space="preserve">①経常収支比率
　　費用の微増により下降傾向にあった（決算では黒字を確保している）が、平成28年度の水道料金改定（値上げ）による給水収益の増加により、類似団体の平均値をやや上回るまでに上昇している。
</t>
    </r>
    <r>
      <rPr>
        <sz val="8"/>
        <rFont val="ＭＳ ゴシック"/>
        <family val="3"/>
        <charset val="128"/>
      </rPr>
      <t>②累積欠損金比率
　欠損金は生じてはいないが、適切な収益の確保及び経費の削減を引き続き図っていく必要がある。</t>
    </r>
    <r>
      <rPr>
        <sz val="8"/>
        <color rgb="FF0070C0"/>
        <rFont val="ＭＳ ゴシック"/>
        <family val="3"/>
        <charset val="128"/>
      </rPr>
      <t xml:space="preserve">
</t>
    </r>
    <r>
      <rPr>
        <sz val="8"/>
        <rFont val="ＭＳ ゴシック"/>
        <family val="3"/>
        <charset val="128"/>
      </rPr>
      <t>③流動比率
　決算時の未払金額によって比率が変動するため、一概に各年度との経年比較をすることはできないところもあるが、近年の経過では債務に対する支払い能力は確保できていると言える。</t>
    </r>
    <r>
      <rPr>
        <sz val="8"/>
        <color rgb="FF0070C0"/>
        <rFont val="ＭＳ ゴシック"/>
        <family val="3"/>
        <charset val="128"/>
      </rPr>
      <t xml:space="preserve">
</t>
    </r>
    <r>
      <rPr>
        <sz val="8"/>
        <rFont val="ＭＳ ゴシック"/>
        <family val="3"/>
        <charset val="128"/>
      </rPr>
      <t>④企業債残高対給水収益比率
　減少傾向にあるが、類似団体平均値より3割弱程度上回る値となっている。企業債借入について、今後も引き続き収支のバランスを考慮しつつ健全性を維持しながら、適正範囲での有効活用を図っていく必要がある。
⑤料金回収率
　近年100％を下回る状況にあったが、平成28年度の水道料金改定（値上げ）により給水収益が増加となり、類似団体平均値をやや上回るまでに上昇した。今後も適切な料金収入を確保するとともに、経費節減を行うことが必須の課題である。
⑥給水原価
　類似団体平均値以下を持続しているが、経年比較では若干の微増傾向が見られる。給水原価の上昇は、経費の増加が原因であることから、今後の維持管理費の削減を検討していく必要がある。
⑦施設利用率
　平成27年度までは類似団体平均値を上回っていたが、一日平均配水量の減少により、現在はほぼ同等の数値となっている。適正な施設規模の構築が図られていると評価できる。</t>
    </r>
    <r>
      <rPr>
        <sz val="8"/>
        <color rgb="FF0070C0"/>
        <rFont val="ＭＳ ゴシック"/>
        <family val="3"/>
        <charset val="128"/>
      </rPr>
      <t xml:space="preserve">
</t>
    </r>
    <r>
      <rPr>
        <sz val="8"/>
        <rFont val="ＭＳ ゴシック"/>
        <family val="3"/>
        <charset val="128"/>
      </rPr>
      <t>⑧有収率
　近年は減少傾向にある。類似団体平均と比較すると低い数値であり、今後の老朽化施設、及び管路更新事業の更なる推進が必須である。</t>
    </r>
    <rPh sb="41" eb="43">
      <t>ヘイセイ</t>
    </rPh>
    <rPh sb="45" eb="47">
      <t>ネンド</t>
    </rPh>
    <rPh sb="49" eb="51">
      <t>リョウキン</t>
    </rPh>
    <rPh sb="51" eb="53">
      <t>カイテイ</t>
    </rPh>
    <rPh sb="54" eb="56">
      <t>ネア</t>
    </rPh>
    <rPh sb="66" eb="68">
      <t>ゾウカ</t>
    </rPh>
    <rPh sb="73" eb="75">
      <t>ヘイセイ</t>
    </rPh>
    <rPh sb="90" eb="92">
      <t>ジョウショウ</t>
    </rPh>
    <rPh sb="120" eb="122">
      <t>テキセツ</t>
    </rPh>
    <rPh sb="161" eb="162">
      <t>ジ</t>
    </rPh>
    <rPh sb="163" eb="165">
      <t>ミバラ</t>
    </rPh>
    <rPh sb="165" eb="166">
      <t>キン</t>
    </rPh>
    <rPh sb="166" eb="167">
      <t>ガク</t>
    </rPh>
    <rPh sb="172" eb="174">
      <t>ヒリツ</t>
    </rPh>
    <rPh sb="184" eb="187">
      <t>カクネンド</t>
    </rPh>
    <rPh sb="189" eb="191">
      <t>ケイネン</t>
    </rPh>
    <rPh sb="191" eb="193">
      <t>ヒカク</t>
    </rPh>
    <rPh sb="211" eb="213">
      <t>キンネン</t>
    </rPh>
    <rPh sb="214" eb="216">
      <t>ケイカ</t>
    </rPh>
    <rPh sb="238" eb="239">
      <t>イ</t>
    </rPh>
    <rPh sb="277" eb="278">
      <t>ジャク</t>
    </rPh>
    <rPh sb="278" eb="280">
      <t>テイド</t>
    </rPh>
    <rPh sb="304" eb="305">
      <t>ヒ</t>
    </rPh>
    <rPh sb="306" eb="307">
      <t>ツヅ</t>
    </rPh>
    <rPh sb="308" eb="310">
      <t>キギョウ</t>
    </rPh>
    <rPh sb="332" eb="334">
      <t>テキセイ</t>
    </rPh>
    <rPh sb="425" eb="427">
      <t>ウワマワ</t>
    </rPh>
    <rPh sb="431" eb="433">
      <t>ジョウショウ</t>
    </rPh>
    <rPh sb="438" eb="440">
      <t>コンゴ</t>
    </rPh>
    <rPh sb="463" eb="464">
      <t>オコナ</t>
    </rPh>
    <rPh sb="522" eb="524">
      <t>ゲンカ</t>
    </rPh>
    <rPh sb="525" eb="527">
      <t>ジョウショウ</t>
    </rPh>
    <rPh sb="533" eb="535">
      <t>ゲンイン</t>
    </rPh>
    <rPh sb="543" eb="545">
      <t>コンゴ</t>
    </rPh>
    <rPh sb="546" eb="548">
      <t>イジ</t>
    </rPh>
    <rPh sb="548" eb="551">
      <t>カンリヒ</t>
    </rPh>
    <rPh sb="552" eb="554">
      <t>サクゲン</t>
    </rPh>
    <rPh sb="555" eb="557">
      <t>ケントウ</t>
    </rPh>
    <rPh sb="561" eb="563">
      <t>ヒツヨウ</t>
    </rPh>
    <rPh sb="578" eb="580">
      <t>ヘイセイ</t>
    </rPh>
    <rPh sb="582" eb="584">
      <t>ネンド</t>
    </rPh>
    <rPh sb="619" eb="621">
      <t>ゲンザイ</t>
    </rPh>
    <rPh sb="627" eb="629">
      <t>スウチ</t>
    </rPh>
    <rPh sb="665" eb="666">
      <t>ノ</t>
    </rPh>
    <rPh sb="667" eb="668">
      <t>ナヤ</t>
    </rPh>
    <rPh sb="669" eb="671">
      <t>ゲンショウ</t>
    </rPh>
    <rPh sb="671" eb="673">
      <t>ケイコウ</t>
    </rPh>
    <rPh sb="692" eb="694">
      <t>スウチ</t>
    </rPh>
    <phoneticPr fontId="19"/>
  </si>
  <si>
    <t>　経営の健全性・効率性については、平成26年度に策定したアセットマネジメントによる中長期計画について、より現実性の高い更新計画や財政計画に見直すため、平成28年度に実施計画を策定した。
　さらに、経営基盤を強化し、健全な事業運営を維持していくため、平成29年度に経営戦略を策定した。
　平成28年度の料金改定により給水収益が増加となり、料金回収率が100％を上回る結果となった。しかし、有収率は類似団体平均と比較すると低い状況が続いている。
　有収率の向上のため、漏水調査及び更新・耐震化計画に基づいた施設・設備・管路の更新・耐震化を推進し、無効水量の減少を図る。
　経費・維持管理費の削減についても、引き続き推進していく。</t>
    <rPh sb="1" eb="3">
      <t>ケイエイ</t>
    </rPh>
    <rPh sb="4" eb="7">
      <t>ケンゼンセイ</t>
    </rPh>
    <rPh sb="8" eb="11">
      <t>コウリツセイ</t>
    </rPh>
    <rPh sb="17" eb="19">
      <t>ヘイセイ</t>
    </rPh>
    <rPh sb="21" eb="23">
      <t>ネンド</t>
    </rPh>
    <rPh sb="24" eb="26">
      <t>サクテイ</t>
    </rPh>
    <rPh sb="41" eb="42">
      <t>チュウ</t>
    </rPh>
    <rPh sb="42" eb="44">
      <t>チョウキ</t>
    </rPh>
    <rPh sb="44" eb="46">
      <t>ケイカク</t>
    </rPh>
    <rPh sb="53" eb="56">
      <t>ゲンジツセイ</t>
    </rPh>
    <rPh sb="57" eb="58">
      <t>タカ</t>
    </rPh>
    <rPh sb="59" eb="61">
      <t>コウシン</t>
    </rPh>
    <rPh sb="61" eb="63">
      <t>ケイカク</t>
    </rPh>
    <rPh sb="64" eb="66">
      <t>ザイセイ</t>
    </rPh>
    <rPh sb="66" eb="68">
      <t>ケイカク</t>
    </rPh>
    <rPh sb="69" eb="71">
      <t>ミナオ</t>
    </rPh>
    <rPh sb="75" eb="77">
      <t>ヘイセイ</t>
    </rPh>
    <rPh sb="79" eb="81">
      <t>ネンド</t>
    </rPh>
    <rPh sb="82" eb="84">
      <t>ジッシ</t>
    </rPh>
    <rPh sb="84" eb="86">
      <t>ケイカク</t>
    </rPh>
    <rPh sb="87" eb="89">
      <t>サクテイ</t>
    </rPh>
    <rPh sb="98" eb="100">
      <t>ケイエイ</t>
    </rPh>
    <rPh sb="100" eb="102">
      <t>キバン</t>
    </rPh>
    <rPh sb="103" eb="105">
      <t>キョウカ</t>
    </rPh>
    <rPh sb="107" eb="109">
      <t>ケンゼン</t>
    </rPh>
    <rPh sb="110" eb="112">
      <t>ジギョウ</t>
    </rPh>
    <rPh sb="112" eb="114">
      <t>ウンエイ</t>
    </rPh>
    <rPh sb="115" eb="117">
      <t>イジ</t>
    </rPh>
    <rPh sb="124" eb="126">
      <t>ヘイセイ</t>
    </rPh>
    <rPh sb="128" eb="130">
      <t>ネンド</t>
    </rPh>
    <rPh sb="131" eb="133">
      <t>ケイエイ</t>
    </rPh>
    <rPh sb="133" eb="135">
      <t>センリャク</t>
    </rPh>
    <rPh sb="136" eb="138">
      <t>サクテイ</t>
    </rPh>
    <rPh sb="168" eb="170">
      <t>リョウキン</t>
    </rPh>
    <rPh sb="170" eb="172">
      <t>カイテイ</t>
    </rPh>
    <rPh sb="175" eb="177">
      <t>キュウスイ</t>
    </rPh>
    <rPh sb="179" eb="181">
      <t>ウワマワ</t>
    </rPh>
    <rPh sb="182" eb="184">
      <t>ケッカ</t>
    </rPh>
    <rPh sb="197" eb="199">
      <t>キンネン</t>
    </rPh>
    <rPh sb="200" eb="202">
      <t>リョウキン</t>
    </rPh>
    <rPh sb="202" eb="204">
      <t>カイシュウ</t>
    </rPh>
    <rPh sb="204" eb="205">
      <t>リツ</t>
    </rPh>
    <rPh sb="210" eb="212">
      <t>シタマワ</t>
    </rPh>
    <rPh sb="217" eb="218">
      <t>ユウ</t>
    </rPh>
    <rPh sb="218" eb="219">
      <t>シュウ</t>
    </rPh>
    <rPh sb="219" eb="220">
      <t>リツ</t>
    </rPh>
    <rPh sb="221" eb="223">
      <t>ルイジ</t>
    </rPh>
    <rPh sb="223" eb="225">
      <t>ダンタイ</t>
    </rPh>
    <rPh sb="225" eb="227">
      <t>ヘイキン</t>
    </rPh>
    <rPh sb="228" eb="230">
      <t>ヒカク</t>
    </rPh>
    <rPh sb="234" eb="235">
      <t>ヒク</t>
    </rPh>
    <rPh sb="236" eb="238">
      <t>ジョウキョウ</t>
    </rPh>
    <rPh sb="239" eb="240">
      <t>ツヅ</t>
    </rPh>
    <rPh sb="260" eb="261">
      <t>オヨ</t>
    </rPh>
    <rPh sb="262" eb="264">
      <t>コウシン</t>
    </rPh>
    <rPh sb="265" eb="268">
      <t>タイシンカ</t>
    </rPh>
    <rPh sb="268" eb="270">
      <t>ケイカク</t>
    </rPh>
    <rPh sb="271" eb="272">
      <t>モト</t>
    </rPh>
    <rPh sb="276" eb="278">
      <t>シセツ</t>
    </rPh>
    <rPh sb="279" eb="281">
      <t>セツビ</t>
    </rPh>
    <rPh sb="282" eb="284">
      <t>カンロ</t>
    </rPh>
    <rPh sb="285" eb="287">
      <t>コウシン</t>
    </rPh>
    <rPh sb="288" eb="291">
      <t>タイシンカ</t>
    </rPh>
    <rPh sb="292" eb="294">
      <t>スイシン</t>
    </rPh>
    <rPh sb="309" eb="311">
      <t>ケイヒイジカンリヒサクゲンヒツヅスイシン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</si>
</sst>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8"/>
      <name val="ＭＳ ゴシック"/>
      <family val="3"/>
      <charset val="128"/>
    </font>
    <font>
      <sz val="8"/>
      <color rgb="FF0070C0"/>
      <name val="ＭＳ ゴシック"/>
      <family val="3"/>
      <charset val="128"/>
    </font>
    <font>
      <sz val="6"/>
      <name val="游ゴシック"/>
      <family val="2"/>
      <charset val="128"/>
      <scheme val="minor"/>
    </font>
    <font>
      <sz val="10"/>
      <color theme="1"/>
      <name val="ＭＳ ゴシック"/>
      <family val="3"/>
      <charset val="128"/>
    </font>
    <font>
      <sz val="10"/>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2" applyFont="1" applyBorder="1" applyAlignment="1" applyProtection="1">
      <alignment horizontal="left" vertical="top" wrapText="1"/>
      <protection locked="0"/>
    </xf>
    <xf numFmtId="0" fontId="22" fillId="0" borderId="0" xfId="2" applyFont="1" applyBorder="1" applyAlignment="1" applyProtection="1">
      <alignment horizontal="left" vertical="top" wrapText="1"/>
      <protection locked="0"/>
    </xf>
    <xf numFmtId="0" fontId="22" fillId="0" borderId="10" xfId="2" applyFont="1" applyBorder="1" applyAlignment="1" applyProtection="1">
      <alignment horizontal="left" vertical="top" wrapText="1"/>
      <protection locked="0"/>
    </xf>
    <xf numFmtId="0" fontId="22" fillId="0" borderId="11" xfId="2" applyFont="1" applyBorder="1" applyAlignment="1" applyProtection="1">
      <alignment horizontal="left" vertical="top" wrapText="1"/>
      <protection locked="0"/>
    </xf>
    <xf numFmtId="0" fontId="22" fillId="0" borderId="1" xfId="2" applyFont="1" applyBorder="1" applyAlignment="1" applyProtection="1">
      <alignment horizontal="left" vertical="top" wrapText="1"/>
      <protection locked="0"/>
    </xf>
    <xf numFmtId="0" fontId="22"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20" fillId="0" borderId="9" xfId="2" applyFont="1" applyBorder="1" applyAlignment="1" applyProtection="1">
      <alignment horizontal="left" vertical="top" wrapText="1"/>
      <protection locked="0"/>
    </xf>
    <xf numFmtId="0" fontId="20" fillId="0" borderId="0" xfId="2" applyFont="1" applyBorder="1" applyAlignment="1" applyProtection="1">
      <alignment horizontal="left" vertical="top" wrapText="1"/>
      <protection locked="0"/>
    </xf>
    <xf numFmtId="0" fontId="20"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A26878FD-E9D4-45C9-BC37-3D0669E937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0.43</c:v>
                </c:pt>
                <c:pt idx="1">
                  <c:v>0.42</c:v>
                </c:pt>
                <c:pt idx="2">
                  <c:v>0.68</c:v>
                </c:pt>
                <c:pt idx="3">
                  <c:v>0.51</c:v>
                </c:pt>
                <c:pt idx="4">
                  <c:v>0.7</c:v>
                </c:pt>
              </c:numCache>
            </c:numRef>
          </c:val>
          <c:extLst>
            <c:ext xmlns:c16="http://schemas.microsoft.com/office/drawing/2014/chart" uri="{C3380CC4-5D6E-409C-BE32-E72D297353CC}">
              <c16:uniqueId val="{00000000-92E7-4C5B-A36C-BD6E151686C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92E7-4C5B-A36C-BD6E151686C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75.41</c:v>
                </c:pt>
                <c:pt idx="1">
                  <c:v>76.72</c:v>
                </c:pt>
                <c:pt idx="2">
                  <c:v>58.27</c:v>
                </c:pt>
                <c:pt idx="3">
                  <c:v>61.59</c:v>
                </c:pt>
                <c:pt idx="4">
                  <c:v>60.33</c:v>
                </c:pt>
              </c:numCache>
            </c:numRef>
          </c:val>
          <c:extLst>
            <c:ext xmlns:c16="http://schemas.microsoft.com/office/drawing/2014/chart" uri="{C3380CC4-5D6E-409C-BE32-E72D297353CC}">
              <c16:uniqueId val="{00000000-FD33-4344-BDB5-20349F79D97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FD33-4344-BDB5-20349F79D97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80.33</c:v>
                </c:pt>
                <c:pt idx="1">
                  <c:v>79.11</c:v>
                </c:pt>
                <c:pt idx="2">
                  <c:v>79.2</c:v>
                </c:pt>
                <c:pt idx="3">
                  <c:v>78.02</c:v>
                </c:pt>
                <c:pt idx="4">
                  <c:v>76.61</c:v>
                </c:pt>
              </c:numCache>
            </c:numRef>
          </c:val>
          <c:extLst>
            <c:ext xmlns:c16="http://schemas.microsoft.com/office/drawing/2014/chart" uri="{C3380CC4-5D6E-409C-BE32-E72D297353CC}">
              <c16:uniqueId val="{00000000-49CB-4AD3-AE03-147AA30727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49CB-4AD3-AE03-147AA30727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105.69</c:v>
                </c:pt>
                <c:pt idx="1">
                  <c:v>102.27</c:v>
                </c:pt>
                <c:pt idx="2">
                  <c:v>109.61</c:v>
                </c:pt>
                <c:pt idx="3">
                  <c:v>115.48</c:v>
                </c:pt>
                <c:pt idx="4">
                  <c:v>114.12</c:v>
                </c:pt>
              </c:numCache>
            </c:numRef>
          </c:val>
          <c:extLst>
            <c:ext xmlns:c16="http://schemas.microsoft.com/office/drawing/2014/chart" uri="{C3380CC4-5D6E-409C-BE32-E72D297353CC}">
              <c16:uniqueId val="{00000000-ACD6-43CC-8AF8-104F66F78B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ACD6-43CC-8AF8-104F66F78B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37.99</c:v>
                </c:pt>
                <c:pt idx="1">
                  <c:v>37.76</c:v>
                </c:pt>
                <c:pt idx="2">
                  <c:v>39.47</c:v>
                </c:pt>
                <c:pt idx="3">
                  <c:v>40.909999999999997</c:v>
                </c:pt>
                <c:pt idx="4">
                  <c:v>41.31</c:v>
                </c:pt>
              </c:numCache>
            </c:numRef>
          </c:val>
          <c:extLst>
            <c:ext xmlns:c16="http://schemas.microsoft.com/office/drawing/2014/chart" uri="{C3380CC4-5D6E-409C-BE32-E72D297353CC}">
              <c16:uniqueId val="{00000000-BB1E-4249-A0E8-BAACA273DD6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BB1E-4249-A0E8-BAACA273DD6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12.94</c:v>
                </c:pt>
                <c:pt idx="1">
                  <c:v>28.95</c:v>
                </c:pt>
                <c:pt idx="2">
                  <c:v>27.47</c:v>
                </c:pt>
                <c:pt idx="3">
                  <c:v>26.53</c:v>
                </c:pt>
                <c:pt idx="4">
                  <c:v>25.87</c:v>
                </c:pt>
              </c:numCache>
            </c:numRef>
          </c:val>
          <c:extLst>
            <c:ext xmlns:c16="http://schemas.microsoft.com/office/drawing/2014/chart" uri="{C3380CC4-5D6E-409C-BE32-E72D297353CC}">
              <c16:uniqueId val="{00000000-7602-427D-970A-1113DF1784B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7602-427D-970A-1113DF1784B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B1-45F6-B2B0-4EEFBAFC911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1DB1-45F6-B2B0-4EEFBAFC911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392.25</c:v>
                </c:pt>
                <c:pt idx="1">
                  <c:v>450.65</c:v>
                </c:pt>
                <c:pt idx="2">
                  <c:v>506.79</c:v>
                </c:pt>
                <c:pt idx="3">
                  <c:v>450.05</c:v>
                </c:pt>
                <c:pt idx="4">
                  <c:v>437.29</c:v>
                </c:pt>
              </c:numCache>
            </c:numRef>
          </c:val>
          <c:extLst>
            <c:ext xmlns:c16="http://schemas.microsoft.com/office/drawing/2014/chart" uri="{C3380CC4-5D6E-409C-BE32-E72D297353CC}">
              <c16:uniqueId val="{00000000-885D-4F59-8F58-42DB684F9A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885D-4F59-8F58-42DB684F9A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491.43</c:v>
                </c:pt>
                <c:pt idx="1">
                  <c:v>463.09</c:v>
                </c:pt>
                <c:pt idx="2">
                  <c:v>439.43</c:v>
                </c:pt>
                <c:pt idx="3">
                  <c:v>414.6</c:v>
                </c:pt>
                <c:pt idx="4">
                  <c:v>412.94</c:v>
                </c:pt>
              </c:numCache>
            </c:numRef>
          </c:val>
          <c:extLst>
            <c:ext xmlns:c16="http://schemas.microsoft.com/office/drawing/2014/chart" uri="{C3380CC4-5D6E-409C-BE32-E72D297353CC}">
              <c16:uniqueId val="{00000000-0A04-4D71-8E91-1563CDBC1DF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0A04-4D71-8E91-1563CDBC1DF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101.44</c:v>
                </c:pt>
                <c:pt idx="1">
                  <c:v>98.36</c:v>
                </c:pt>
                <c:pt idx="2">
                  <c:v>97.84</c:v>
                </c:pt>
                <c:pt idx="3">
                  <c:v>105.34</c:v>
                </c:pt>
                <c:pt idx="4">
                  <c:v>104.54</c:v>
                </c:pt>
              </c:numCache>
            </c:numRef>
          </c:val>
          <c:extLst>
            <c:ext xmlns:c16="http://schemas.microsoft.com/office/drawing/2014/chart" uri="{C3380CC4-5D6E-409C-BE32-E72D297353CC}">
              <c16:uniqueId val="{00000000-7E16-4756-99D6-98EF5B1C39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7E16-4756-99D6-98EF5B1C39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118.4</c:v>
                </c:pt>
                <c:pt idx="1">
                  <c:v>122.06</c:v>
                </c:pt>
                <c:pt idx="2">
                  <c:v>131.74</c:v>
                </c:pt>
                <c:pt idx="3">
                  <c:v>131.16</c:v>
                </c:pt>
                <c:pt idx="4">
                  <c:v>133.21</c:v>
                </c:pt>
              </c:numCache>
            </c:numRef>
          </c:val>
          <c:extLst>
            <c:ext xmlns:c16="http://schemas.microsoft.com/office/drawing/2014/chart" uri="{C3380CC4-5D6E-409C-BE32-E72D297353CC}">
              <c16:uniqueId val="{00000000-2318-4091-9759-5D76ABC3A85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2318-4091-9759-5D76ABC3A85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山梨県　南アルプス市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71858</v>
      </c>
      <c r="AM8" s="60"/>
      <c r="AN8" s="60"/>
      <c r="AO8" s="60"/>
      <c r="AP8" s="60"/>
      <c r="AQ8" s="60"/>
      <c r="AR8" s="60"/>
      <c r="AS8" s="60"/>
      <c r="AT8" s="51">
        <f>データ!$S$6</f>
        <v>264.14</v>
      </c>
      <c r="AU8" s="52"/>
      <c r="AV8" s="52"/>
      <c r="AW8" s="52"/>
      <c r="AX8" s="52"/>
      <c r="AY8" s="52"/>
      <c r="AZ8" s="52"/>
      <c r="BA8" s="52"/>
      <c r="BB8" s="53">
        <f>データ!$T$6</f>
        <v>272.05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68.37</v>
      </c>
      <c r="J10" s="52"/>
      <c r="K10" s="52"/>
      <c r="L10" s="52"/>
      <c r="M10" s="52"/>
      <c r="N10" s="52"/>
      <c r="O10" s="63"/>
      <c r="P10" s="53">
        <f>データ!$P$6</f>
        <v>99.16</v>
      </c>
      <c r="Q10" s="53"/>
      <c r="R10" s="53"/>
      <c r="S10" s="53"/>
      <c r="T10" s="53"/>
      <c r="U10" s="53"/>
      <c r="V10" s="53"/>
      <c r="W10" s="60">
        <f>データ!$Q$6</f>
        <v>2462</v>
      </c>
      <c r="X10" s="60"/>
      <c r="Y10" s="60"/>
      <c r="Z10" s="60"/>
      <c r="AA10" s="60"/>
      <c r="AB10" s="60"/>
      <c r="AC10" s="60"/>
      <c r="AD10" s="2"/>
      <c r="AE10" s="2"/>
      <c r="AF10" s="2"/>
      <c r="AG10" s="2"/>
      <c r="AH10" s="4"/>
      <c r="AI10" s="4"/>
      <c r="AJ10" s="4"/>
      <c r="AK10" s="4"/>
      <c r="AL10" s="60">
        <f>データ!$U$6</f>
        <v>71003</v>
      </c>
      <c r="AM10" s="60"/>
      <c r="AN10" s="60"/>
      <c r="AO10" s="60"/>
      <c r="AP10" s="60"/>
      <c r="AQ10" s="60"/>
      <c r="AR10" s="60"/>
      <c r="AS10" s="60"/>
      <c r="AT10" s="51">
        <f>データ!$V$6</f>
        <v>96.74</v>
      </c>
      <c r="AU10" s="52"/>
      <c r="AV10" s="52"/>
      <c r="AW10" s="52"/>
      <c r="AX10" s="52"/>
      <c r="AY10" s="52"/>
      <c r="AZ10" s="52"/>
      <c r="BA10" s="52"/>
      <c r="BB10" s="53">
        <f>データ!$W$6</f>
        <v>733.96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106</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105</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9"/>
      <c r="BM60" s="90"/>
      <c r="BN60" s="90"/>
      <c r="BO60" s="90"/>
      <c r="BP60" s="90"/>
      <c r="BQ60" s="90"/>
      <c r="BR60" s="90"/>
      <c r="BS60" s="90"/>
      <c r="BT60" s="90"/>
      <c r="BU60" s="90"/>
      <c r="BV60" s="90"/>
      <c r="BW60" s="90"/>
      <c r="BX60" s="90"/>
      <c r="BY60" s="90"/>
      <c r="BZ60" s="91"/>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gnARqS/AOx4ujz59YW67yUwgB7K9QOOdad38ret1zvewDfplsuBvcrf/Wv2QazttzgRel2ISbr5ZeQBe50rQEw==" saltValue="MMPB7KpvCE94YUr0DbR1B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192082</v>
      </c>
      <c r="D6" s="34">
        <f t="shared" si="3"/>
        <v>46</v>
      </c>
      <c r="E6" s="34">
        <f t="shared" si="3"/>
        <v>1</v>
      </c>
      <c r="F6" s="34">
        <f t="shared" si="3"/>
        <v>0</v>
      </c>
      <c r="G6" s="34">
        <f t="shared" si="3"/>
        <v>1</v>
      </c>
      <c r="H6" s="34" t="str">
        <f t="shared" si="3"/>
        <v>山梨県　南アルプス市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68.37</v>
      </c>
      <c r="P6" s="35">
        <f t="shared" si="3"/>
        <v>99.16</v>
      </c>
      <c r="Q6" s="35">
        <f t="shared" si="3"/>
        <v>2462</v>
      </c>
      <c r="R6" s="35">
        <f t="shared" si="3"/>
        <v>71858</v>
      </c>
      <c r="S6" s="35">
        <f t="shared" si="3"/>
        <v>264.14</v>
      </c>
      <c r="T6" s="35">
        <f t="shared" si="3"/>
        <v>272.05</v>
      </c>
      <c r="U6" s="35">
        <f t="shared" si="3"/>
        <v>71003</v>
      </c>
      <c r="V6" s="35">
        <f t="shared" si="3"/>
        <v>96.74</v>
      </c>
      <c r="W6" s="35">
        <f t="shared" si="3"/>
        <v>733.96</v>
      </c>
      <c r="X6" s="36">
        <f>IF(X7="",NA(),X7)</f>
        <v>105.69</v>
      </c>
      <c r="Y6" s="36">
        <f t="shared" ref="Y6:AG6" si="4">IF(Y7="",NA(),Y7)</f>
        <v>102.27</v>
      </c>
      <c r="Z6" s="36">
        <f t="shared" si="4"/>
        <v>109.61</v>
      </c>
      <c r="AA6" s="36">
        <f t="shared" si="4"/>
        <v>115.48</v>
      </c>
      <c r="AB6" s="36">
        <f t="shared" si="4"/>
        <v>114.12</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392.25</v>
      </c>
      <c r="AU6" s="36">
        <f t="shared" ref="AU6:BC6" si="6">IF(AU7="",NA(),AU7)</f>
        <v>450.65</v>
      </c>
      <c r="AV6" s="36">
        <f t="shared" si="6"/>
        <v>506.79</v>
      </c>
      <c r="AW6" s="36">
        <f t="shared" si="6"/>
        <v>450.05</v>
      </c>
      <c r="AX6" s="36">
        <f t="shared" si="6"/>
        <v>437.29</v>
      </c>
      <c r="AY6" s="36">
        <f t="shared" si="6"/>
        <v>335.95</v>
      </c>
      <c r="AZ6" s="36">
        <f t="shared" si="6"/>
        <v>346.59</v>
      </c>
      <c r="BA6" s="36">
        <f t="shared" si="6"/>
        <v>357.82</v>
      </c>
      <c r="BB6" s="36">
        <f t="shared" si="6"/>
        <v>355.5</v>
      </c>
      <c r="BC6" s="36">
        <f t="shared" si="6"/>
        <v>349.83</v>
      </c>
      <c r="BD6" s="35" t="str">
        <f>IF(BD7="","",IF(BD7="-","【-】","【"&amp;SUBSTITUTE(TEXT(BD7,"#,##0.00"),"-","△")&amp;"】"))</f>
        <v>【261.93】</v>
      </c>
      <c r="BE6" s="36">
        <f>IF(BE7="",NA(),BE7)</f>
        <v>491.43</v>
      </c>
      <c r="BF6" s="36">
        <f t="shared" ref="BF6:BN6" si="7">IF(BF7="",NA(),BF7)</f>
        <v>463.09</v>
      </c>
      <c r="BG6" s="36">
        <f t="shared" si="7"/>
        <v>439.43</v>
      </c>
      <c r="BH6" s="36">
        <f t="shared" si="7"/>
        <v>414.6</v>
      </c>
      <c r="BI6" s="36">
        <f t="shared" si="7"/>
        <v>412.94</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101.44</v>
      </c>
      <c r="BQ6" s="36">
        <f t="shared" ref="BQ6:BY6" si="8">IF(BQ7="",NA(),BQ7)</f>
        <v>98.36</v>
      </c>
      <c r="BR6" s="36">
        <f t="shared" si="8"/>
        <v>97.84</v>
      </c>
      <c r="BS6" s="36">
        <f t="shared" si="8"/>
        <v>105.34</v>
      </c>
      <c r="BT6" s="36">
        <f t="shared" si="8"/>
        <v>104.54</v>
      </c>
      <c r="BU6" s="36">
        <f t="shared" si="8"/>
        <v>105.21</v>
      </c>
      <c r="BV6" s="36">
        <f t="shared" si="8"/>
        <v>105.71</v>
      </c>
      <c r="BW6" s="36">
        <f t="shared" si="8"/>
        <v>106.01</v>
      </c>
      <c r="BX6" s="36">
        <f t="shared" si="8"/>
        <v>104.57</v>
      </c>
      <c r="BY6" s="36">
        <f t="shared" si="8"/>
        <v>103.54</v>
      </c>
      <c r="BZ6" s="35" t="str">
        <f>IF(BZ7="","",IF(BZ7="-","【-】","【"&amp;SUBSTITUTE(TEXT(BZ7,"#,##0.00"),"-","△")&amp;"】"))</f>
        <v>【103.91】</v>
      </c>
      <c r="CA6" s="36">
        <f>IF(CA7="",NA(),CA7)</f>
        <v>118.4</v>
      </c>
      <c r="CB6" s="36">
        <f t="shared" ref="CB6:CJ6" si="9">IF(CB7="",NA(),CB7)</f>
        <v>122.06</v>
      </c>
      <c r="CC6" s="36">
        <f t="shared" si="9"/>
        <v>131.74</v>
      </c>
      <c r="CD6" s="36">
        <f t="shared" si="9"/>
        <v>131.16</v>
      </c>
      <c r="CE6" s="36">
        <f t="shared" si="9"/>
        <v>133.21</v>
      </c>
      <c r="CF6" s="36">
        <f t="shared" si="9"/>
        <v>162.59</v>
      </c>
      <c r="CG6" s="36">
        <f t="shared" si="9"/>
        <v>162.15</v>
      </c>
      <c r="CH6" s="36">
        <f t="shared" si="9"/>
        <v>162.24</v>
      </c>
      <c r="CI6" s="36">
        <f t="shared" si="9"/>
        <v>165.47</v>
      </c>
      <c r="CJ6" s="36">
        <f t="shared" si="9"/>
        <v>167.46</v>
      </c>
      <c r="CK6" s="35" t="str">
        <f>IF(CK7="","",IF(CK7="-","【-】","【"&amp;SUBSTITUTE(TEXT(CK7,"#,##0.00"),"-","△")&amp;"】"))</f>
        <v>【167.11】</v>
      </c>
      <c r="CL6" s="36">
        <f>IF(CL7="",NA(),CL7)</f>
        <v>75.41</v>
      </c>
      <c r="CM6" s="36">
        <f t="shared" ref="CM6:CU6" si="10">IF(CM7="",NA(),CM7)</f>
        <v>76.72</v>
      </c>
      <c r="CN6" s="36">
        <f t="shared" si="10"/>
        <v>58.27</v>
      </c>
      <c r="CO6" s="36">
        <f t="shared" si="10"/>
        <v>61.59</v>
      </c>
      <c r="CP6" s="36">
        <f t="shared" si="10"/>
        <v>60.33</v>
      </c>
      <c r="CQ6" s="36">
        <f t="shared" si="10"/>
        <v>59.17</v>
      </c>
      <c r="CR6" s="36">
        <f t="shared" si="10"/>
        <v>59.34</v>
      </c>
      <c r="CS6" s="36">
        <f t="shared" si="10"/>
        <v>59.11</v>
      </c>
      <c r="CT6" s="36">
        <f t="shared" si="10"/>
        <v>59.74</v>
      </c>
      <c r="CU6" s="36">
        <f t="shared" si="10"/>
        <v>59.46</v>
      </c>
      <c r="CV6" s="35" t="str">
        <f>IF(CV7="","",IF(CV7="-","【-】","【"&amp;SUBSTITUTE(TEXT(CV7,"#,##0.00"),"-","△")&amp;"】"))</f>
        <v>【60.27】</v>
      </c>
      <c r="CW6" s="36">
        <f>IF(CW7="",NA(),CW7)</f>
        <v>80.33</v>
      </c>
      <c r="CX6" s="36">
        <f t="shared" ref="CX6:DF6" si="11">IF(CX7="",NA(),CX7)</f>
        <v>79.11</v>
      </c>
      <c r="CY6" s="36">
        <f t="shared" si="11"/>
        <v>79.2</v>
      </c>
      <c r="CZ6" s="36">
        <f t="shared" si="11"/>
        <v>78.02</v>
      </c>
      <c r="DA6" s="36">
        <f t="shared" si="11"/>
        <v>76.61</v>
      </c>
      <c r="DB6" s="36">
        <f t="shared" si="11"/>
        <v>87.6</v>
      </c>
      <c r="DC6" s="36">
        <f t="shared" si="11"/>
        <v>87.74</v>
      </c>
      <c r="DD6" s="36">
        <f t="shared" si="11"/>
        <v>87.91</v>
      </c>
      <c r="DE6" s="36">
        <f t="shared" si="11"/>
        <v>87.28</v>
      </c>
      <c r="DF6" s="36">
        <f t="shared" si="11"/>
        <v>87.41</v>
      </c>
      <c r="DG6" s="35" t="str">
        <f>IF(DG7="","",IF(DG7="-","【-】","【"&amp;SUBSTITUTE(TEXT(DG7,"#,##0.00"),"-","△")&amp;"】"))</f>
        <v>【89.92】</v>
      </c>
      <c r="DH6" s="36">
        <f>IF(DH7="",NA(),DH7)</f>
        <v>37.99</v>
      </c>
      <c r="DI6" s="36">
        <f t="shared" ref="DI6:DQ6" si="12">IF(DI7="",NA(),DI7)</f>
        <v>37.76</v>
      </c>
      <c r="DJ6" s="36">
        <f t="shared" si="12"/>
        <v>39.47</v>
      </c>
      <c r="DK6" s="36">
        <f t="shared" si="12"/>
        <v>40.909999999999997</v>
      </c>
      <c r="DL6" s="36">
        <f t="shared" si="12"/>
        <v>41.31</v>
      </c>
      <c r="DM6" s="36">
        <f t="shared" si="12"/>
        <v>45.25</v>
      </c>
      <c r="DN6" s="36">
        <f t="shared" si="12"/>
        <v>46.27</v>
      </c>
      <c r="DO6" s="36">
        <f t="shared" si="12"/>
        <v>46.88</v>
      </c>
      <c r="DP6" s="36">
        <f t="shared" si="12"/>
        <v>46.94</v>
      </c>
      <c r="DQ6" s="36">
        <f t="shared" si="12"/>
        <v>47.62</v>
      </c>
      <c r="DR6" s="35" t="str">
        <f>IF(DR7="","",IF(DR7="-","【-】","【"&amp;SUBSTITUTE(TEXT(DR7,"#,##0.00"),"-","△")&amp;"】"))</f>
        <v>【48.85】</v>
      </c>
      <c r="DS6" s="36">
        <f>IF(DS7="",NA(),DS7)</f>
        <v>12.94</v>
      </c>
      <c r="DT6" s="36">
        <f t="shared" ref="DT6:EB6" si="13">IF(DT7="",NA(),DT7)</f>
        <v>28.95</v>
      </c>
      <c r="DU6" s="36">
        <f t="shared" si="13"/>
        <v>27.47</v>
      </c>
      <c r="DV6" s="36">
        <f t="shared" si="13"/>
        <v>26.53</v>
      </c>
      <c r="DW6" s="36">
        <f t="shared" si="13"/>
        <v>25.87</v>
      </c>
      <c r="DX6" s="36">
        <f t="shared" si="13"/>
        <v>10.71</v>
      </c>
      <c r="DY6" s="36">
        <f t="shared" si="13"/>
        <v>10.93</v>
      </c>
      <c r="DZ6" s="36">
        <f t="shared" si="13"/>
        <v>13.39</v>
      </c>
      <c r="EA6" s="36">
        <f t="shared" si="13"/>
        <v>14.48</v>
      </c>
      <c r="EB6" s="36">
        <f t="shared" si="13"/>
        <v>16.27</v>
      </c>
      <c r="EC6" s="35" t="str">
        <f>IF(EC7="","",IF(EC7="-","【-】","【"&amp;SUBSTITUTE(TEXT(EC7,"#,##0.00"),"-","△")&amp;"】"))</f>
        <v>【17.80】</v>
      </c>
      <c r="ED6" s="36">
        <f>IF(ED7="",NA(),ED7)</f>
        <v>0.43</v>
      </c>
      <c r="EE6" s="36">
        <f t="shared" ref="EE6:EM6" si="14">IF(EE7="",NA(),EE7)</f>
        <v>0.42</v>
      </c>
      <c r="EF6" s="36">
        <f t="shared" si="14"/>
        <v>0.68</v>
      </c>
      <c r="EG6" s="36">
        <f t="shared" si="14"/>
        <v>0.51</v>
      </c>
      <c r="EH6" s="36">
        <f t="shared" si="14"/>
        <v>0.7</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192082</v>
      </c>
      <c r="D7" s="38">
        <v>46</v>
      </c>
      <c r="E7" s="38">
        <v>1</v>
      </c>
      <c r="F7" s="38">
        <v>0</v>
      </c>
      <c r="G7" s="38">
        <v>1</v>
      </c>
      <c r="H7" s="38" t="s">
        <v>93</v>
      </c>
      <c r="I7" s="38" t="s">
        <v>94</v>
      </c>
      <c r="J7" s="38" t="s">
        <v>95</v>
      </c>
      <c r="K7" s="38" t="s">
        <v>96</v>
      </c>
      <c r="L7" s="38" t="s">
        <v>97</v>
      </c>
      <c r="M7" s="38" t="s">
        <v>98</v>
      </c>
      <c r="N7" s="39" t="s">
        <v>99</v>
      </c>
      <c r="O7" s="39">
        <v>68.37</v>
      </c>
      <c r="P7" s="39">
        <v>99.16</v>
      </c>
      <c r="Q7" s="39">
        <v>2462</v>
      </c>
      <c r="R7" s="39">
        <v>71858</v>
      </c>
      <c r="S7" s="39">
        <v>264.14</v>
      </c>
      <c r="T7" s="39">
        <v>272.05</v>
      </c>
      <c r="U7" s="39">
        <v>71003</v>
      </c>
      <c r="V7" s="39">
        <v>96.74</v>
      </c>
      <c r="W7" s="39">
        <v>733.96</v>
      </c>
      <c r="X7" s="39">
        <v>105.69</v>
      </c>
      <c r="Y7" s="39">
        <v>102.27</v>
      </c>
      <c r="Z7" s="39">
        <v>109.61</v>
      </c>
      <c r="AA7" s="39">
        <v>115.48</v>
      </c>
      <c r="AB7" s="39">
        <v>114.12</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392.25</v>
      </c>
      <c r="AU7" s="39">
        <v>450.65</v>
      </c>
      <c r="AV7" s="39">
        <v>506.79</v>
      </c>
      <c r="AW7" s="39">
        <v>450.05</v>
      </c>
      <c r="AX7" s="39">
        <v>437.29</v>
      </c>
      <c r="AY7" s="39">
        <v>335.95</v>
      </c>
      <c r="AZ7" s="39">
        <v>346.59</v>
      </c>
      <c r="BA7" s="39">
        <v>357.82</v>
      </c>
      <c r="BB7" s="39">
        <v>355.5</v>
      </c>
      <c r="BC7" s="39">
        <v>349.83</v>
      </c>
      <c r="BD7" s="39">
        <v>261.93</v>
      </c>
      <c r="BE7" s="39">
        <v>491.43</v>
      </c>
      <c r="BF7" s="39">
        <v>463.09</v>
      </c>
      <c r="BG7" s="39">
        <v>439.43</v>
      </c>
      <c r="BH7" s="39">
        <v>414.6</v>
      </c>
      <c r="BI7" s="39">
        <v>412.94</v>
      </c>
      <c r="BJ7" s="39">
        <v>319.82</v>
      </c>
      <c r="BK7" s="39">
        <v>312.02999999999997</v>
      </c>
      <c r="BL7" s="39">
        <v>307.45999999999998</v>
      </c>
      <c r="BM7" s="39">
        <v>312.58</v>
      </c>
      <c r="BN7" s="39">
        <v>314.87</v>
      </c>
      <c r="BO7" s="39">
        <v>270.45999999999998</v>
      </c>
      <c r="BP7" s="39">
        <v>101.44</v>
      </c>
      <c r="BQ7" s="39">
        <v>98.36</v>
      </c>
      <c r="BR7" s="39">
        <v>97.84</v>
      </c>
      <c r="BS7" s="39">
        <v>105.34</v>
      </c>
      <c r="BT7" s="39">
        <v>104.54</v>
      </c>
      <c r="BU7" s="39">
        <v>105.21</v>
      </c>
      <c r="BV7" s="39">
        <v>105.71</v>
      </c>
      <c r="BW7" s="39">
        <v>106.01</v>
      </c>
      <c r="BX7" s="39">
        <v>104.57</v>
      </c>
      <c r="BY7" s="39">
        <v>103.54</v>
      </c>
      <c r="BZ7" s="39">
        <v>103.91</v>
      </c>
      <c r="CA7" s="39">
        <v>118.4</v>
      </c>
      <c r="CB7" s="39">
        <v>122.06</v>
      </c>
      <c r="CC7" s="39">
        <v>131.74</v>
      </c>
      <c r="CD7" s="39">
        <v>131.16</v>
      </c>
      <c r="CE7" s="39">
        <v>133.21</v>
      </c>
      <c r="CF7" s="39">
        <v>162.59</v>
      </c>
      <c r="CG7" s="39">
        <v>162.15</v>
      </c>
      <c r="CH7" s="39">
        <v>162.24</v>
      </c>
      <c r="CI7" s="39">
        <v>165.47</v>
      </c>
      <c r="CJ7" s="39">
        <v>167.46</v>
      </c>
      <c r="CK7" s="39">
        <v>167.11</v>
      </c>
      <c r="CL7" s="39">
        <v>75.41</v>
      </c>
      <c r="CM7" s="39">
        <v>76.72</v>
      </c>
      <c r="CN7" s="39">
        <v>58.27</v>
      </c>
      <c r="CO7" s="39">
        <v>61.59</v>
      </c>
      <c r="CP7" s="39">
        <v>60.33</v>
      </c>
      <c r="CQ7" s="39">
        <v>59.17</v>
      </c>
      <c r="CR7" s="39">
        <v>59.34</v>
      </c>
      <c r="CS7" s="39">
        <v>59.11</v>
      </c>
      <c r="CT7" s="39">
        <v>59.74</v>
      </c>
      <c r="CU7" s="39">
        <v>59.46</v>
      </c>
      <c r="CV7" s="39">
        <v>60.27</v>
      </c>
      <c r="CW7" s="39">
        <v>80.33</v>
      </c>
      <c r="CX7" s="39">
        <v>79.11</v>
      </c>
      <c r="CY7" s="39">
        <v>79.2</v>
      </c>
      <c r="CZ7" s="39">
        <v>78.02</v>
      </c>
      <c r="DA7" s="39">
        <v>76.61</v>
      </c>
      <c r="DB7" s="39">
        <v>87.6</v>
      </c>
      <c r="DC7" s="39">
        <v>87.74</v>
      </c>
      <c r="DD7" s="39">
        <v>87.91</v>
      </c>
      <c r="DE7" s="39">
        <v>87.28</v>
      </c>
      <c r="DF7" s="39">
        <v>87.41</v>
      </c>
      <c r="DG7" s="39">
        <v>89.92</v>
      </c>
      <c r="DH7" s="39">
        <v>37.99</v>
      </c>
      <c r="DI7" s="39">
        <v>37.76</v>
      </c>
      <c r="DJ7" s="39">
        <v>39.47</v>
      </c>
      <c r="DK7" s="39">
        <v>40.909999999999997</v>
      </c>
      <c r="DL7" s="39">
        <v>41.31</v>
      </c>
      <c r="DM7" s="39">
        <v>45.25</v>
      </c>
      <c r="DN7" s="39">
        <v>46.27</v>
      </c>
      <c r="DO7" s="39">
        <v>46.88</v>
      </c>
      <c r="DP7" s="39">
        <v>46.94</v>
      </c>
      <c r="DQ7" s="39">
        <v>47.62</v>
      </c>
      <c r="DR7" s="39">
        <v>48.85</v>
      </c>
      <c r="DS7" s="39">
        <v>12.94</v>
      </c>
      <c r="DT7" s="39">
        <v>28.95</v>
      </c>
      <c r="DU7" s="39">
        <v>27.47</v>
      </c>
      <c r="DV7" s="39">
        <v>26.53</v>
      </c>
      <c r="DW7" s="39">
        <v>25.87</v>
      </c>
      <c r="DX7" s="39">
        <v>10.71</v>
      </c>
      <c r="DY7" s="39">
        <v>10.93</v>
      </c>
      <c r="DZ7" s="39">
        <v>13.39</v>
      </c>
      <c r="EA7" s="39">
        <v>14.48</v>
      </c>
      <c r="EB7" s="39">
        <v>16.27</v>
      </c>
      <c r="EC7" s="39">
        <v>17.8</v>
      </c>
      <c r="ED7" s="39">
        <v>0.43</v>
      </c>
      <c r="EE7" s="39">
        <v>0.42</v>
      </c>
      <c r="EF7" s="39">
        <v>0.68</v>
      </c>
      <c r="EG7" s="39">
        <v>0.51</v>
      </c>
      <c r="EH7" s="39">
        <v>0.7</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小池 保盛</cp:lastModifiedBy>
  <cp:lastPrinted>2020-02-03T23:35:43Z</cp:lastPrinted>
  <dcterms:created xsi:type="dcterms:W3CDTF">2019-12-05T04:15:21Z</dcterms:created>
  <dcterms:modified xsi:type="dcterms:W3CDTF">2020-02-03T23:35:55Z</dcterms:modified>
  <cp:category/>
</cp:coreProperties>
</file>