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H31決算統計（公営企業）\12 ★経営比較分析表★\02　H30決算分\06 ■県HP公表■\174 特環　\"/>
    </mc:Choice>
  </mc:AlternateContent>
  <workbookProtection workbookAlgorithmName="SHA-512" workbookHashValue="aVRx5qgn9TLpkXgfO9B9ir2VDZV1jx/X1Yez+bcm2MmQuAdWYPFA4dhXV+Gs1OlYE5qqZOtzU8yCTU+dSl0a+g==" workbookSaltValue="FuHRGQiX6w1gYHM3nyQisw==" workbookSpinCount="100000" lockStructure="1"/>
  <bookViews>
    <workbookView xWindow="0" yWindow="0" windowWidth="9432" windowHeight="5724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E85" i="4"/>
  <c r="BB10" i="4"/>
  <c r="AT10" i="4"/>
  <c r="P10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<sst xmlns="http://schemas.openxmlformats.org/spreadsheetml/2006/main" count="291" uniqueCount="111">
  <si>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</si>
  <si>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</si>
  <si>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</si>
  <si>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</si>
  <si>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</si>
  <si>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</si>
  <si>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</si>
  <si>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</si>
  <si>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</si>
  <si>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</si>
  <si>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</si>
  <si>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</si>
  <si>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</si>
  <si>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</si>
  <si>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</si>
  <si>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</si>
  <si>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</si>
  <si>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</si>
  <si>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</si>
  <si>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</si>
  <si>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</si>
  <si>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</si>
  <si>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</si>
  <si>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</si>
  <si>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</si>
  <si>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</si>
  <si>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</si>
  <si>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</si>
  <si>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</si>
  <si>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</si>
  <si>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</si>
  <si>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</si>
  <si>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</si>
  <si>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</si>
  <si>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</si>
  <si>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</si>
  <si>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</si>
  <si>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</si>
  <si>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</si>
  <si>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</si>
  <si>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</si>
  <si>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</si>
  <si>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</si>
  <si>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</si>
  <si>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</si>
  <si>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</si>
  <si>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</si>
  <si>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</si>
  <si>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</si>
  <si>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</si>
  <si>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</si>
  <si>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</si>
  <si>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</si>
  <si>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</si>
  <si>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</si>
  <si>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</si>
  <si>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</si>
  <si>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</si>
  <si>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</si>
  <si>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</si>
  <si>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</si>
  <si>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</si>
  <si>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</si>
  <si>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</si>
  <si>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</si>
  <si>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</si>
  <si>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</si>
  <si>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</si>
  <si>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</si>
  <si>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</si>
  <si>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</si>
  <si>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</si>
  <si>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</si>
  <si>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</si>
  <si>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</si>
  <si>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</si>
  <si>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</si>
  <si>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</si>
  <si>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</si>
  <si>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</si>
  <si>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</si>
  <si>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</si>
  <si>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</si>
  <si>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</si>
  <si>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</si>
  <si>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</si>
  <si>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</si>
  <si>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</si>
  <si>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</si>
  <si>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</si>
  <si>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</si>
  <si>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</si>
  <si>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</si>
  <si>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</si>
  <si>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</si>
  <si>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</si>
  <si>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</si>
  <si>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</si>
  <si>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</si>
  <si>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</si>
  <si>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</si>
  <si>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</si>
  <si>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</si>
  <si>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</si>
  <si>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</si>
  <si>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</si>
  <si>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</si>
  <si>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</si>
  <si>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①有形固定資産減価償却率は、累計団体平均値よりやや高い水準で推移しており、老朽化が進んでいることを示している。
公共下水道と併せたリスク評価を実施し、ストックマネジメントを活用する中で、優先順位を決め修繕等を進めていく。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ルイケイ</t>
    </rPh>
    <rPh sb="16" eb="18">
      <t>ダンタイ</t>
    </rPh>
    <rPh sb="18" eb="21">
      <t>ヘイキンチ</t>
    </rPh>
    <rPh sb="25" eb="26">
      <t>タカ</t>
    </rPh>
    <rPh sb="27" eb="29">
      <t>スイジュン</t>
    </rPh>
    <rPh sb="30" eb="32">
      <t>スイイ</t>
    </rPh>
    <rPh sb="37" eb="40">
      <t>ロウキュウカ</t>
    </rPh>
    <rPh sb="41" eb="42">
      <t>スス</t>
    </rPh>
    <rPh sb="49" eb="50">
      <t>シメ</t>
    </rPh>
    <rPh sb="56" eb="58">
      <t>コウキョウ</t>
    </rPh>
    <rPh sb="58" eb="61">
      <t>ゲスイドウ</t>
    </rPh>
    <rPh sb="62" eb="63">
      <t>アワ</t>
    </rPh>
    <rPh sb="68" eb="70">
      <t>ヒョウカ</t>
    </rPh>
    <rPh sb="71" eb="73">
      <t>ジッシ</t>
    </rPh>
    <rPh sb="86" eb="88">
      <t>カツヨウ</t>
    </rPh>
    <rPh sb="90" eb="91">
      <t>ナカ</t>
    </rPh>
    <rPh sb="93" eb="97">
      <t>ユウセンジュンイ</t>
    </rPh>
    <rPh sb="98" eb="99">
      <t>キ</t>
    </rPh>
    <rPh sb="100" eb="102">
      <t>シュウゼン</t>
    </rPh>
    <rPh sb="102" eb="103">
      <t>トウ</t>
    </rPh>
    <rPh sb="104" eb="105">
      <t>スス</t>
    </rPh>
    <phoneticPr fontId="4"/>
  </si>
  <si>
    <t>経営計画に基づいて使用料改定を実施することにより、使用料の適正化を図っていく等「下水道事業の効率化・健全化」に取り組むこと、また、今年度よりストックマネジメント実施し始めたので、長期予測を踏まえた改築費用の標準化を進め、中長期的な経営改善を進める。</t>
    <phoneticPr fontId="4"/>
  </si>
  <si>
    <t>平成30年10月に料金改定を実施したが、料金改定が反映される世帯が少なく、また、人口減少が進んでいる地域であることから使用量が減少したため⑤経費回収率が減少し、⑥汚水処理原価が増加している。
①経常収支比率は100％に近い数字であるが、一般会計からの繰入金に依存している。</t>
    <rPh sb="0" eb="2">
      <t>ヘイセイ</t>
    </rPh>
    <rPh sb="4" eb="5">
      <t>ネン</t>
    </rPh>
    <rPh sb="7" eb="8">
      <t>ガツ</t>
    </rPh>
    <rPh sb="9" eb="11">
      <t>リョウキン</t>
    </rPh>
    <rPh sb="11" eb="13">
      <t>カイテイ</t>
    </rPh>
    <rPh sb="14" eb="16">
      <t>ジッシ</t>
    </rPh>
    <rPh sb="20" eb="22">
      <t>リョウキン</t>
    </rPh>
    <rPh sb="22" eb="24">
      <t>カイテイ</t>
    </rPh>
    <rPh sb="25" eb="27">
      <t>ハンエイ</t>
    </rPh>
    <rPh sb="30" eb="32">
      <t>セタイ</t>
    </rPh>
    <rPh sb="33" eb="34">
      <t>スク</t>
    </rPh>
    <rPh sb="40" eb="42">
      <t>ジンコウ</t>
    </rPh>
    <rPh sb="42" eb="44">
      <t>ゲンショウ</t>
    </rPh>
    <rPh sb="45" eb="46">
      <t>スス</t>
    </rPh>
    <rPh sb="50" eb="52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</si>
</sst>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8-468C-95A8-FB07A54E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9360"/>
        <c:axId val="111872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8-468C-95A8-FB07A54E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9360"/>
        <c:axId val="1118722832"/>
      </c:lineChart>
      <c:dateAx>
        <c:axId val="111872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2832"/>
        <c:crosses val="autoZero"/>
        <c:auto val="1"/>
        <c:lblOffset val="100"/>
        <c:baseTimeUnit val="years"/>
      </c:dateAx>
      <c:valAx>
        <c:axId val="111872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94.58</c:v>
                </c:pt>
                <c:pt idx="4">
                  <c:v>97.31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7-4988-AB09-5045A5F1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19024"/>
        <c:axId val="111872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7-4988-AB09-5045A5F1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19024"/>
        <c:axId val="1118720112"/>
      </c:lineChart>
      <c:dateAx>
        <c:axId val="111871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0112"/>
        <c:crosses val="autoZero"/>
        <c:auto val="1"/>
        <c:lblOffset val="100"/>
        <c:baseTimeUnit val="years"/>
      </c:dateAx>
      <c:valAx>
        <c:axId val="111872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1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30.97</c:v>
                </c:pt>
                <c:pt idx="4">
                  <c:v>32.54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4-4457-978E-ADD8446D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0656"/>
        <c:axId val="111872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4-4457-978E-ADD8446D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0656"/>
        <c:axId val="1118721200"/>
      </c:lineChart>
      <c:dateAx>
        <c:axId val="111872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1200"/>
        <c:crosses val="autoZero"/>
        <c:auto val="1"/>
        <c:lblOffset val="100"/>
        <c:baseTimeUnit val="years"/>
      </c:dateAx>
      <c:valAx>
        <c:axId val="111872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387-BF8D-57589BA6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30448"/>
        <c:axId val="111872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2-4387-BF8D-57589BA6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30448"/>
        <c:axId val="1118721744"/>
      </c:lineChart>
      <c:dateAx>
        <c:axId val="111873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1744"/>
        <c:crosses val="autoZero"/>
        <c:auto val="1"/>
        <c:lblOffset val="100"/>
        <c:baseTimeUnit val="years"/>
      </c:dateAx>
      <c:valAx>
        <c:axId val="111872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304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30.85</c:v>
                </c:pt>
                <c:pt idx="4">
                  <c:v>55.42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5-4638-9FFD-B7B60823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6096"/>
        <c:axId val="111872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38-9FFD-B7B608232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6096"/>
        <c:axId val="1118726640"/>
      </c:lineChart>
      <c:dateAx>
        <c:axId val="111872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6640"/>
        <c:crosses val="autoZero"/>
        <c:auto val="1"/>
        <c:lblOffset val="100"/>
        <c:baseTimeUnit val="years"/>
      </c:dateAx>
      <c:valAx>
        <c:axId val="111872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C-444B-8A53-24ACCDC0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7728"/>
        <c:axId val="111872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C-444B-8A53-24ACCDC0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7728"/>
        <c:axId val="1118723920"/>
      </c:lineChart>
      <c:dateAx>
        <c:axId val="111872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23920"/>
        <c:crosses val="autoZero"/>
        <c:auto val="1"/>
        <c:lblOffset val="100"/>
        <c:baseTimeUnit val="years"/>
      </c:dateAx>
      <c:valAx>
        <c:axId val="111872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1703.47</c:v>
                </c:pt>
                <c:pt idx="4">
                  <c:v>1696.21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5-4075-A1F7-D66B4C6A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725552"/>
        <c:axId val="111871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5-4075-A1F7-D66B4C6A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725552"/>
        <c:axId val="1118715760"/>
      </c:lineChart>
      <c:dateAx>
        <c:axId val="111872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715760"/>
        <c:crosses val="autoZero"/>
        <c:auto val="1"/>
        <c:lblOffset val="100"/>
        <c:baseTimeUnit val="years"/>
      </c:dateAx>
      <c:valAx>
        <c:axId val="111871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72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73.63</c:v>
                </c:pt>
                <c:pt idx="4">
                  <c:v>44.34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D-4679-9365-8BDBB60F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4288"/>
        <c:axId val="10987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D-4679-9365-8BDBB60F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4288"/>
        <c:axId val="1098752992"/>
      </c:lineChart>
      <c:dateAx>
        <c:axId val="10987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2992"/>
        <c:crosses val="autoZero"/>
        <c:auto val="1"/>
        <c:lblOffset val="100"/>
        <c:baseTimeUnit val="years"/>
      </c:dateAx>
      <c:valAx>
        <c:axId val="10987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182.71</c:v>
                </c:pt>
                <c:pt idx="4">
                  <c:v>309.64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B-4E4F-8998-954778A6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4624"/>
        <c:axId val="109875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B-4E4F-8998-954778A6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4624"/>
        <c:axId val="1098757344"/>
      </c:lineChart>
      <c:dateAx>
        <c:axId val="10987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7344"/>
        <c:crosses val="autoZero"/>
        <c:auto val="1"/>
        <c:lblOffset val="100"/>
        <c:baseTimeUnit val="years"/>
      </c:dateAx>
      <c:valAx>
        <c:axId val="109875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1-4D6B-AF97-0C38066A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50816"/>
        <c:axId val="10987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1-4D6B-AF97-0C38066A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50816"/>
        <c:axId val="1098749184"/>
      </c:lineChart>
      <c:dateAx>
        <c:axId val="109875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9184"/>
        <c:crosses val="autoZero"/>
        <c:auto val="1"/>
        <c:lblOffset val="100"/>
        <c:baseTimeUnit val="years"/>
      </c:dateAx>
      <c:valAx>
        <c:axId val="10987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5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70.08</c:v>
                </c:pt>
                <c:pt idx="4">
                  <c:v>71.06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D-44D7-AD76-85547DB3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46464"/>
        <c:axId val="109874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D-44D7-AD76-85547DB3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46464"/>
        <c:axId val="1098743744"/>
      </c:lineChart>
      <c:dateAx>
        <c:axId val="109874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43744"/>
        <c:crosses val="autoZero"/>
        <c:auto val="1"/>
        <c:lblOffset val="100"/>
        <c:baseTimeUnit val="years"/>
      </c:dateAx>
      <c:valAx>
        <c:axId val="109874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74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CA15" sqref="CA15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山梨県　山梨市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34980</v>
      </c>
      <c r="AM8" s="50"/>
      <c r="AN8" s="50"/>
      <c r="AO8" s="50"/>
      <c r="AP8" s="50"/>
      <c r="AQ8" s="50"/>
      <c r="AR8" s="50"/>
      <c r="AS8" s="50"/>
      <c r="AT8" s="45">
        <f>データ!T6</f>
        <v>289.8</v>
      </c>
      <c r="AU8" s="45"/>
      <c r="AV8" s="45"/>
      <c r="AW8" s="45"/>
      <c r="AX8" s="45"/>
      <c r="AY8" s="45"/>
      <c r="AZ8" s="45"/>
      <c r="BA8" s="45"/>
      <c r="BB8" s="45">
        <f>データ!U6</f>
        <v>120.7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47.28</v>
      </c>
      <c r="J10" s="45"/>
      <c r="K10" s="45"/>
      <c r="L10" s="45"/>
      <c r="M10" s="45"/>
      <c r="N10" s="45"/>
      <c r="O10" s="45"/>
      <c r="P10" s="45">
        <f>データ!P6</f>
        <v>4.76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2494</v>
      </c>
      <c r="AE10" s="50"/>
      <c r="AF10" s="50"/>
      <c r="AG10" s="50"/>
      <c r="AH10" s="50"/>
      <c r="AI10" s="50"/>
      <c r="AJ10" s="50"/>
      <c r="AK10" s="2"/>
      <c r="AL10" s="50">
        <f>データ!V6</f>
        <v>1655</v>
      </c>
      <c r="AM10" s="50"/>
      <c r="AN10" s="50"/>
      <c r="AO10" s="50"/>
      <c r="AP10" s="50"/>
      <c r="AQ10" s="50"/>
      <c r="AR10" s="50"/>
      <c r="AS10" s="50"/>
      <c r="AT10" s="45">
        <f>データ!W6</f>
        <v>1.21</v>
      </c>
      <c r="AU10" s="45"/>
      <c r="AV10" s="45"/>
      <c r="AW10" s="45"/>
      <c r="AX10" s="45"/>
      <c r="AY10" s="45"/>
      <c r="AZ10" s="45"/>
      <c r="BA10" s="45"/>
      <c r="BB10" s="45">
        <f>データ!X6</f>
        <v>1367.77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2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110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2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u3CreDExN/yXVBg0gGpWQF2+ReVCwDEtv4aBM7Gze03h80/wDUXozp7Om82l37W6hE5L8TF9lrTAsYNH98hsSw==" saltValue="dskJDwZ0+FufIpL8zQXRa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2018</v>
      </c>
      <c r="C6" s="33">
        <f t="shared" ref="C6:X6" si="3">C7</f>
        <v>192058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山梨県　山梨市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47.28</v>
      </c>
      <c r="P6" s="34">
        <f t="shared" si="3"/>
        <v>4.76</v>
      </c>
      <c r="Q6" s="34">
        <f t="shared" si="3"/>
        <v>100</v>
      </c>
      <c r="R6" s="34">
        <f t="shared" si="3"/>
        <v>2494</v>
      </c>
      <c r="S6" s="34">
        <f t="shared" si="3"/>
        <v>34980</v>
      </c>
      <c r="T6" s="34">
        <f t="shared" si="3"/>
        <v>289.8</v>
      </c>
      <c r="U6" s="34">
        <f t="shared" si="3"/>
        <v>120.7</v>
      </c>
      <c r="V6" s="34">
        <f t="shared" si="3"/>
        <v>1655</v>
      </c>
      <c r="W6" s="34">
        <f t="shared" si="3"/>
        <v>1.21</v>
      </c>
      <c r="X6" s="34">
        <f t="shared" si="3"/>
        <v>1367.77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94.58</v>
      </c>
      <c r="AC6" s="35">
        <f t="shared" si="4"/>
        <v>97.31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>
        <f t="shared" si="5"/>
        <v>30.85</v>
      </c>
      <c r="AN6" s="35">
        <f t="shared" si="5"/>
        <v>55.42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4">
        <f t="shared" si="6"/>
        <v>0</v>
      </c>
      <c r="AY6" s="35">
        <f t="shared" si="6"/>
        <v>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1703.47</v>
      </c>
      <c r="BJ6" s="35">
        <f t="shared" si="7"/>
        <v>1696.21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73.63</v>
      </c>
      <c r="BU6" s="35">
        <f t="shared" si="8"/>
        <v>44.34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182.71</v>
      </c>
      <c r="CF6" s="35">
        <f t="shared" si="9"/>
        <v>309.64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70.08</v>
      </c>
      <c r="DB6" s="35">
        <f t="shared" si="11"/>
        <v>71.06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30.97</v>
      </c>
      <c r="DM6" s="35">
        <f t="shared" si="12"/>
        <v>32.54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2">
      <c r="A7" s="28"/>
      <c r="B7" s="37">
        <v>2018</v>
      </c>
      <c r="C7" s="37">
        <v>192058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47.28</v>
      </c>
      <c r="P7" s="38">
        <v>4.76</v>
      </c>
      <c r="Q7" s="38">
        <v>100</v>
      </c>
      <c r="R7" s="38">
        <v>2494</v>
      </c>
      <c r="S7" s="38">
        <v>34980</v>
      </c>
      <c r="T7" s="38">
        <v>289.8</v>
      </c>
      <c r="U7" s="38">
        <v>120.7</v>
      </c>
      <c r="V7" s="38">
        <v>1655</v>
      </c>
      <c r="W7" s="38">
        <v>1.21</v>
      </c>
      <c r="X7" s="38">
        <v>1367.77</v>
      </c>
      <c r="Y7" s="38" t="s">
        <v>102</v>
      </c>
      <c r="Z7" s="38" t="s">
        <v>102</v>
      </c>
      <c r="AA7" s="38" t="s">
        <v>102</v>
      </c>
      <c r="AB7" s="38">
        <v>94.58</v>
      </c>
      <c r="AC7" s="38">
        <v>97.31</v>
      </c>
      <c r="AD7" s="38" t="s">
        <v>102</v>
      </c>
      <c r="AE7" s="38" t="s">
        <v>102</v>
      </c>
      <c r="AF7" s="38" t="s">
        <v>102</v>
      </c>
      <c r="AG7" s="38">
        <v>102.13</v>
      </c>
      <c r="AH7" s="38">
        <v>101.72</v>
      </c>
      <c r="AI7" s="38">
        <v>101.92</v>
      </c>
      <c r="AJ7" s="38" t="s">
        <v>102</v>
      </c>
      <c r="AK7" s="38" t="s">
        <v>102</v>
      </c>
      <c r="AL7" s="38" t="s">
        <v>102</v>
      </c>
      <c r="AM7" s="38">
        <v>30.85</v>
      </c>
      <c r="AN7" s="38">
        <v>55.42</v>
      </c>
      <c r="AO7" s="38" t="s">
        <v>102</v>
      </c>
      <c r="AP7" s="38" t="s">
        <v>102</v>
      </c>
      <c r="AQ7" s="38" t="s">
        <v>102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 t="s">
        <v>102</v>
      </c>
      <c r="AX7" s="38">
        <v>0</v>
      </c>
      <c r="AY7" s="38">
        <v>3</v>
      </c>
      <c r="AZ7" s="38" t="s">
        <v>102</v>
      </c>
      <c r="BA7" s="38" t="s">
        <v>102</v>
      </c>
      <c r="BB7" s="38" t="s">
        <v>102</v>
      </c>
      <c r="BC7" s="38">
        <v>47.44</v>
      </c>
      <c r="BD7" s="38">
        <v>49.18</v>
      </c>
      <c r="BE7" s="38">
        <v>54.23</v>
      </c>
      <c r="BF7" s="38" t="s">
        <v>102</v>
      </c>
      <c r="BG7" s="38" t="s">
        <v>102</v>
      </c>
      <c r="BH7" s="38" t="s">
        <v>102</v>
      </c>
      <c r="BI7" s="38">
        <v>1703.47</v>
      </c>
      <c r="BJ7" s="38">
        <v>1696.21</v>
      </c>
      <c r="BK7" s="38" t="s">
        <v>102</v>
      </c>
      <c r="BL7" s="38" t="s">
        <v>102</v>
      </c>
      <c r="BM7" s="38" t="s">
        <v>102</v>
      </c>
      <c r="BN7" s="38">
        <v>1243.71</v>
      </c>
      <c r="BO7" s="38">
        <v>1194.1500000000001</v>
      </c>
      <c r="BP7" s="38">
        <v>1209.4000000000001</v>
      </c>
      <c r="BQ7" s="38" t="s">
        <v>102</v>
      </c>
      <c r="BR7" s="38" t="s">
        <v>102</v>
      </c>
      <c r="BS7" s="38" t="s">
        <v>102</v>
      </c>
      <c r="BT7" s="38">
        <v>73.63</v>
      </c>
      <c r="BU7" s="38">
        <v>44.34</v>
      </c>
      <c r="BV7" s="38" t="s">
        <v>102</v>
      </c>
      <c r="BW7" s="38" t="s">
        <v>102</v>
      </c>
      <c r="BX7" s="38" t="s">
        <v>102</v>
      </c>
      <c r="BY7" s="38">
        <v>74.3</v>
      </c>
      <c r="BZ7" s="38">
        <v>72.260000000000005</v>
      </c>
      <c r="CA7" s="38">
        <v>74.48</v>
      </c>
      <c r="CB7" s="38" t="s">
        <v>102</v>
      </c>
      <c r="CC7" s="38" t="s">
        <v>102</v>
      </c>
      <c r="CD7" s="38" t="s">
        <v>102</v>
      </c>
      <c r="CE7" s="38">
        <v>182.71</v>
      </c>
      <c r="CF7" s="38">
        <v>309.64</v>
      </c>
      <c r="CG7" s="38" t="s">
        <v>102</v>
      </c>
      <c r="CH7" s="38" t="s">
        <v>102</v>
      </c>
      <c r="CI7" s="38" t="s">
        <v>102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>
        <v>43.36</v>
      </c>
      <c r="CV7" s="38">
        <v>42.56</v>
      </c>
      <c r="CW7" s="38">
        <v>42.82</v>
      </c>
      <c r="CX7" s="38" t="s">
        <v>102</v>
      </c>
      <c r="CY7" s="38" t="s">
        <v>102</v>
      </c>
      <c r="CZ7" s="38" t="s">
        <v>102</v>
      </c>
      <c r="DA7" s="38">
        <v>70.08</v>
      </c>
      <c r="DB7" s="38">
        <v>71.06</v>
      </c>
      <c r="DC7" s="38" t="s">
        <v>102</v>
      </c>
      <c r="DD7" s="38" t="s">
        <v>102</v>
      </c>
      <c r="DE7" s="38" t="s">
        <v>102</v>
      </c>
      <c r="DF7" s="38">
        <v>83.06</v>
      </c>
      <c r="DG7" s="38">
        <v>83.32</v>
      </c>
      <c r="DH7" s="38">
        <v>83.36</v>
      </c>
      <c r="DI7" s="38" t="s">
        <v>102</v>
      </c>
      <c r="DJ7" s="38" t="s">
        <v>102</v>
      </c>
      <c r="DK7" s="38" t="s">
        <v>102</v>
      </c>
      <c r="DL7" s="38">
        <v>30.97</v>
      </c>
      <c r="DM7" s="38">
        <v>32.54</v>
      </c>
      <c r="DN7" s="38" t="s">
        <v>102</v>
      </c>
      <c r="DO7" s="38" t="s">
        <v>102</v>
      </c>
      <c r="DP7" s="38" t="s">
        <v>102</v>
      </c>
      <c r="DQ7" s="38">
        <v>23.93</v>
      </c>
      <c r="DR7" s="38">
        <v>24.68</v>
      </c>
      <c r="DS7" s="38">
        <v>24.88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>
        <v>0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0.09</v>
      </c>
      <c r="EN7" s="38">
        <v>0.13</v>
      </c>
      <c r="EO7" s="38">
        <v>0.12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2020-02-10T05:26:54Z</cp:lastPrinted>
  <dcterms:created xsi:type="dcterms:W3CDTF">2019-12-05T04:49:44Z</dcterms:created>
  <dcterms:modified xsi:type="dcterms:W3CDTF">2020-03-02T02:18:20Z</dcterms:modified>
  <cp:category/>
</cp:coreProperties>
</file>