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229_市町村課\02\H31決算統計（公営企業）\12 ★経営比較分析表★\02　H30決算分\03　市町村等→県\下水道事業\04山梨市　0205\0210　修正\"/>
    </mc:Choice>
  </mc:AlternateContent>
  <workbookProtection workbookAlgorithmName="SHA-512" workbookHashValue="TFE6AOROHC8mfM3JnW3l3YQjN1ZQPyZwAmytnE2gv2/5i0CaWpl9x9byxZ/dgb3/ozDAlkNwj48Kvn6KZWRejw==" workbookSaltValue="KtQqc5BPBIsjbauLEZLURg==" workbookSpinCount="100000" lockStructure="1"/>
  <bookViews>
    <workbookView xWindow="0" yWindow="0" windowWidth="13680" windowHeight="7308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BB10" i="4"/>
  <c r="AT10" i="4"/>
  <c r="AD10" i="4"/>
  <c r="P10" i="4"/>
  <c r="B10" i="4"/>
  <c r="BB8" i="4"/>
  <c r="AT8" i="4"/>
  <c r="AD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<sst xmlns="http://schemas.openxmlformats.org/spreadsheetml/2006/main" count="291" uniqueCount="111">
  <si>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</si>
  <si>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</si>
  <si>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</si>
  <si>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</si>
  <si>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</si>
  <si>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</si>
  <si>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</si>
  <si>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</si>
  <si>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</si>
  <si>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</si>
  <si>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</si>
  <si>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</si>
  <si>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</si>
  <si>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</si>
  <si>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</si>
  <si>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</si>
  <si>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</si>
  <si>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</si>
  <si>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</si>
  <si>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</si>
  <si>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</si>
  <si>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</si>
  <si>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</si>
  <si>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</si>
  <si>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</si>
  <si>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</si>
  <si>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</si>
  <si>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</si>
  <si>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</si>
  <si>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</si>
  <si>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</si>
  <si>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</si>
  <si>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</si>
  <si>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</si>
  <si>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</si>
  <si>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</si>
  <si>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</si>
  <si>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</si>
  <si>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</si>
  <si>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</si>
  <si>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</si>
  <si>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</si>
  <si>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</si>
  <si>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</si>
  <si>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</si>
  <si>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</si>
  <si>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</si>
  <si>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</si>
  <si>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</si>
  <si>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</si>
  <si>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</si>
  <si>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</si>
  <si>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</si>
  <si>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</si>
  <si>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</si>
  <si>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</si>
  <si>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</si>
  <si>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</si>
  <si>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</si>
  <si>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</si>
  <si>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</si>
  <si>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</si>
  <si>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</si>
  <si>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</si>
  <si>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</si>
  <si>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</si>
  <si>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</si>
  <si>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</si>
  <si>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</si>
  <si>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</si>
  <si>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</si>
  <si>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</si>
  <si>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</si>
  <si>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</si>
  <si>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</si>
  <si>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</si>
  <si>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</si>
  <si>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</si>
  <si>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</si>
  <si>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</si>
  <si>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</si>
  <si>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</si>
  <si>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</si>
  <si>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</si>
  <si>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</si>
  <si>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</si>
  <si>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</si>
  <si>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</si>
  <si>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</si>
  <si>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</si>
  <si>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</si>
  <si>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</si>
  <si>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</si>
  <si>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</si>
  <si>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</si>
  <si>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</si>
  <si>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山梨市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</si>
  <si>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</si>
  <si>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</si>
  <si>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</si>
  <si>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</si>
  <si>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</si>
  <si>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</si>
  <si>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</si>
  <si>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</si>
  <si>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</si>
  <si>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</si>
  <si>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</si>
  <si>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①有形固定資産減価償却率は、累計団体平均値よりやや高い水準で推移しており、老朽化が進んでいることを示している。
令和元年度から始めたストックマネジメントを活用し、修繕等の優先順位を決める中で、更新費用の標準化を図っていく。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ルイケイ</t>
    </rPh>
    <rPh sb="16" eb="18">
      <t>ダンタイ</t>
    </rPh>
    <rPh sb="18" eb="21">
      <t>ヘイキンチ</t>
    </rPh>
    <rPh sb="25" eb="26">
      <t>タカ</t>
    </rPh>
    <rPh sb="27" eb="29">
      <t>スイジュン</t>
    </rPh>
    <rPh sb="30" eb="32">
      <t>スイイ</t>
    </rPh>
    <rPh sb="37" eb="40">
      <t>ロウキュウカ</t>
    </rPh>
    <rPh sb="41" eb="42">
      <t>スス</t>
    </rPh>
    <rPh sb="49" eb="50">
      <t>シメ</t>
    </rPh>
    <rPh sb="56" eb="57">
      <t>レイ</t>
    </rPh>
    <rPh sb="57" eb="58">
      <t>ワ</t>
    </rPh>
    <rPh sb="58" eb="60">
      <t>ガンネン</t>
    </rPh>
    <rPh sb="60" eb="61">
      <t>ド</t>
    </rPh>
    <rPh sb="63" eb="64">
      <t>ハジ</t>
    </rPh>
    <rPh sb="77" eb="79">
      <t>カツヨウ</t>
    </rPh>
    <rPh sb="81" eb="83">
      <t>シュウゼン</t>
    </rPh>
    <rPh sb="83" eb="84">
      <t>トウ</t>
    </rPh>
    <rPh sb="85" eb="89">
      <t>ユウセンジュンイ</t>
    </rPh>
    <rPh sb="90" eb="91">
      <t>キ</t>
    </rPh>
    <rPh sb="93" eb="94">
      <t>ナカ</t>
    </rPh>
    <rPh sb="96" eb="98">
      <t>コウシン</t>
    </rPh>
    <rPh sb="98" eb="100">
      <t>ヒヨウ</t>
    </rPh>
    <rPh sb="101" eb="104">
      <t>ヒョウジュンカ</t>
    </rPh>
    <rPh sb="105" eb="106">
      <t>ハカ</t>
    </rPh>
    <phoneticPr fontId="4"/>
  </si>
  <si>
    <t>経営計画に基づいて使用料改定を実施することにより、使用料の適正化を図っていく等「下水道事業の効率化・健全化」に取り組むこと、また、今年度よりストックマネジメントを実施し始めたので、長期予測を踏まえた改築費用の標準化を進め、中長期的な経営改善を進める。</t>
    <rPh sb="0" eb="2">
      <t>ケイエイ</t>
    </rPh>
    <rPh sb="2" eb="4">
      <t>ケイカク</t>
    </rPh>
    <rPh sb="5" eb="6">
      <t>モト</t>
    </rPh>
    <rPh sb="9" eb="12">
      <t>シヨウリョウ</t>
    </rPh>
    <rPh sb="12" eb="14">
      <t>カイテイ</t>
    </rPh>
    <rPh sb="15" eb="17">
      <t>ジッシ</t>
    </rPh>
    <rPh sb="25" eb="28">
      <t>シヨウリョウ</t>
    </rPh>
    <rPh sb="29" eb="32">
      <t>テキセイカ</t>
    </rPh>
    <rPh sb="33" eb="34">
      <t>ハカ</t>
    </rPh>
    <rPh sb="38" eb="39">
      <t>トウ</t>
    </rPh>
    <rPh sb="40" eb="43">
      <t>ゲスイドウ</t>
    </rPh>
    <rPh sb="43" eb="45">
      <t>ジギョウ</t>
    </rPh>
    <rPh sb="46" eb="49">
      <t>コウリツカ</t>
    </rPh>
    <rPh sb="50" eb="53">
      <t>ケンゼンカ</t>
    </rPh>
    <rPh sb="55" eb="56">
      <t>ト</t>
    </rPh>
    <rPh sb="57" eb="58">
      <t>ク</t>
    </rPh>
    <rPh sb="65" eb="68">
      <t>コンネンド</t>
    </rPh>
    <rPh sb="81" eb="83">
      <t>ジッシ</t>
    </rPh>
    <rPh sb="84" eb="85">
      <t>ハジ</t>
    </rPh>
    <rPh sb="90" eb="92">
      <t>チョウキ</t>
    </rPh>
    <rPh sb="92" eb="94">
      <t>ヨソク</t>
    </rPh>
    <rPh sb="95" eb="96">
      <t>フ</t>
    </rPh>
    <rPh sb="99" eb="101">
      <t>カイチク</t>
    </rPh>
    <rPh sb="101" eb="103">
      <t>ヒヨウ</t>
    </rPh>
    <rPh sb="104" eb="107">
      <t>ヒョウジュンカ</t>
    </rPh>
    <rPh sb="108" eb="109">
      <t>スス</t>
    </rPh>
    <rPh sb="114" eb="115">
      <t>テキ</t>
    </rPh>
    <rPh sb="116" eb="118">
      <t>ケイエイ</t>
    </rPh>
    <rPh sb="118" eb="120">
      <t>カイゼン</t>
    </rPh>
    <rPh sb="121" eb="122">
      <t>スス</t>
    </rPh>
    <phoneticPr fontId="4"/>
  </si>
  <si>
    <t>①経常収支比率がわずかではあるが100％を下回っており、③流動比率が類似団体平均値を大きく下回っている。依然として一般会計からの繰入金に依存しているため、使用料収入の増加を図る必要がある。
⑤経費回収率が増加し、⑥汚水処理原価が減少している理由としては、平成30年10月の料金改定が影響していると考えられる。
今後は、未接続世帯への普及促進として、臨戸訪問を行うほか、経営計画に基づいた料金改定を実施し、健全な経営を目指す。</t>
    <rPh sb="1" eb="3">
      <t>ケイジョウ</t>
    </rPh>
    <rPh sb="3" eb="5">
      <t>シュウシ</t>
    </rPh>
    <rPh sb="5" eb="7">
      <t>ヒリツ</t>
    </rPh>
    <rPh sb="21" eb="23">
      <t>シタマワ</t>
    </rPh>
    <rPh sb="29" eb="31">
      <t>リュウドウ</t>
    </rPh>
    <rPh sb="31" eb="33">
      <t>ヒリツ</t>
    </rPh>
    <rPh sb="34" eb="36">
      <t>ルイジ</t>
    </rPh>
    <rPh sb="36" eb="38">
      <t>ダンタイ</t>
    </rPh>
    <rPh sb="38" eb="41">
      <t>ヘイキンチ</t>
    </rPh>
    <rPh sb="42" eb="43">
      <t>オオ</t>
    </rPh>
    <rPh sb="45" eb="47">
      <t>シタマワ</t>
    </rPh>
    <rPh sb="52" eb="54">
      <t>イゼン</t>
    </rPh>
    <rPh sb="57" eb="59">
      <t>イッパン</t>
    </rPh>
    <rPh sb="59" eb="61">
      <t>カイケイ</t>
    </rPh>
    <rPh sb="64" eb="66">
      <t>クリイレ</t>
    </rPh>
    <rPh sb="66" eb="67">
      <t>キン</t>
    </rPh>
    <rPh sb="68" eb="70">
      <t>イゾン</t>
    </rPh>
    <rPh sb="77" eb="80">
      <t>シヨウリョウ</t>
    </rPh>
    <rPh sb="80" eb="82">
      <t>シュウニュウ</t>
    </rPh>
    <rPh sb="83" eb="85">
      <t>ゾウカ</t>
    </rPh>
    <rPh sb="86" eb="87">
      <t>ハカ</t>
    </rPh>
    <rPh sb="88" eb="90">
      <t>ヒツヨウ</t>
    </rPh>
    <rPh sb="96" eb="98">
      <t>ケイヒ</t>
    </rPh>
    <rPh sb="98" eb="100">
      <t>カイシュウ</t>
    </rPh>
    <rPh sb="100" eb="101">
      <t>リツ</t>
    </rPh>
    <rPh sb="102" eb="104">
      <t>ゾウカ</t>
    </rPh>
    <rPh sb="107" eb="109">
      <t>オスイ</t>
    </rPh>
    <rPh sb="109" eb="111">
      <t>ショリ</t>
    </rPh>
    <rPh sb="111" eb="113">
      <t>ゲンカ</t>
    </rPh>
    <rPh sb="114" eb="116">
      <t>ゲンショウ</t>
    </rPh>
    <rPh sb="120" eb="122">
      <t>リユウ</t>
    </rPh>
    <rPh sb="127" eb="129">
      <t>ヘイセイ</t>
    </rPh>
    <rPh sb="131" eb="132">
      <t>ネン</t>
    </rPh>
    <rPh sb="134" eb="135">
      <t>ガツ</t>
    </rPh>
    <rPh sb="136" eb="138">
      <t>リョウキン</t>
    </rPh>
    <rPh sb="138" eb="140">
      <t>カイテイ</t>
    </rPh>
    <rPh sb="141" eb="143">
      <t>エイキョウ</t>
    </rPh>
    <rPh sb="148" eb="149">
      <t>カンガ</t>
    </rPh>
    <rPh sb="155" eb="157">
      <t>コンゴ</t>
    </rPh>
    <rPh sb="159" eb="162">
      <t>ミセツゾク</t>
    </rPh>
    <rPh sb="162" eb="164">
      <t>セタイ</t>
    </rPh>
    <rPh sb="166" eb="168">
      <t>フキュウ</t>
    </rPh>
    <rPh sb="168" eb="170">
      <t>ソクシン</t>
    </rPh>
    <rPh sb="174" eb="176">
      <t>リンコ</t>
    </rPh>
    <rPh sb="176" eb="178">
      <t>ホウモン</t>
    </rPh>
    <rPh sb="179" eb="180">
      <t>オコナ</t>
    </rPh>
    <rPh sb="184" eb="186">
      <t>ケイエイ</t>
    </rPh>
    <rPh sb="186" eb="188">
      <t>ケイカク</t>
    </rPh>
    <rPh sb="189" eb="190">
      <t>モト</t>
    </rPh>
    <rPh sb="193" eb="195">
      <t>リョウキン</t>
    </rPh>
    <rPh sb="195" eb="197">
      <t>カイテイ</t>
    </rPh>
    <rPh sb="198" eb="200">
      <t>ジッシ</t>
    </rPh>
    <rPh sb="202" eb="204">
      <t>ケンゼン</t>
    </rPh>
    <rPh sb="205" eb="207">
      <t>ケイエイ</t>
    </rPh>
    <rPh sb="208" eb="210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</si>
</sst>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099-8C02-77D0F9BF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505088"/>
        <c:axId val="96950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0.13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4-4099-8C02-77D0F9BF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505088"/>
        <c:axId val="969507808"/>
      </c:lineChart>
      <c:dateAx>
        <c:axId val="96950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507808"/>
        <c:crosses val="autoZero"/>
        <c:auto val="1"/>
        <c:lblOffset val="100"/>
        <c:baseTimeUnit val="years"/>
      </c:dateAx>
      <c:valAx>
        <c:axId val="96950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50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F-4226-B3F6-CC431F5EB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43744"/>
        <c:axId val="10987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50.24</c:v>
                </c:pt>
                <c:pt idx="4">
                  <c:v>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F-4226-B3F6-CC431F5EB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43744"/>
        <c:axId val="1098749184"/>
      </c:lineChart>
      <c:dateAx>
        <c:axId val="109874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9184"/>
        <c:crosses val="autoZero"/>
        <c:auto val="1"/>
        <c:lblOffset val="100"/>
        <c:baseTimeUnit val="years"/>
      </c:dateAx>
      <c:valAx>
        <c:axId val="10987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4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79.540000000000006</c:v>
                </c:pt>
                <c:pt idx="4">
                  <c:v>79.06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E-4B16-9C01-97936BB45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44832"/>
        <c:axId val="109874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84.17</c:v>
                </c:pt>
                <c:pt idx="4">
                  <c:v>83.35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E-4B16-9C01-97936BB45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44832"/>
        <c:axId val="1098749728"/>
      </c:lineChart>
      <c:dateAx>
        <c:axId val="109874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9728"/>
        <c:crosses val="autoZero"/>
        <c:auto val="1"/>
        <c:lblOffset val="100"/>
        <c:baseTimeUnit val="years"/>
      </c:dateAx>
      <c:valAx>
        <c:axId val="109874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4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100.11</c:v>
                </c:pt>
                <c:pt idx="4">
                  <c:v>99.65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3-4E13-9354-099327763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499648"/>
        <c:axId val="96950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106.7</c:v>
                </c:pt>
                <c:pt idx="4">
                  <c:v>106.83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3-4E13-9354-099327763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499648"/>
        <c:axId val="969509440"/>
      </c:lineChart>
      <c:dateAx>
        <c:axId val="96949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509440"/>
        <c:crosses val="autoZero"/>
        <c:auto val="1"/>
        <c:lblOffset val="100"/>
        <c:baseTimeUnit val="years"/>
      </c:dateAx>
      <c:valAx>
        <c:axId val="96950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49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30.9</c:v>
                </c:pt>
                <c:pt idx="4">
                  <c:v>32.03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1-4416-80EE-8B856D60C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508896"/>
        <c:axId val="109875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26.81</c:v>
                </c:pt>
                <c:pt idx="4">
                  <c:v>26.06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1-4416-80EE-8B856D60C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508896"/>
        <c:axId val="1098750816"/>
      </c:lineChart>
      <c:dateAx>
        <c:axId val="96950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0816"/>
        <c:crosses val="autoZero"/>
        <c:auto val="1"/>
        <c:lblOffset val="100"/>
        <c:baseTimeUnit val="years"/>
      </c:dateAx>
      <c:valAx>
        <c:axId val="109875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50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696-A6C0-456DF5C8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7888"/>
        <c:axId val="109874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A-4696-A6C0-456DF5C8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7888"/>
        <c:axId val="1098748640"/>
      </c:lineChart>
      <c:dateAx>
        <c:axId val="109875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48640"/>
        <c:crosses val="autoZero"/>
        <c:auto val="1"/>
        <c:lblOffset val="100"/>
        <c:baseTimeUnit val="years"/>
      </c:dateAx>
      <c:valAx>
        <c:axId val="109874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</c:v>
                </c:pt>
                <c:pt idx="4">
                  <c:v>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0-4284-9DD3-FDB658F32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47008"/>
        <c:axId val="109875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26.14</c:v>
                </c:pt>
                <c:pt idx="4">
                  <c:v>22.02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0-4284-9DD3-FDB658F32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47008"/>
        <c:axId val="1098758432"/>
      </c:lineChart>
      <c:dateAx>
        <c:axId val="109874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8432"/>
        <c:crosses val="autoZero"/>
        <c:auto val="1"/>
        <c:lblOffset val="100"/>
        <c:baseTimeUnit val="years"/>
      </c:dateAx>
      <c:valAx>
        <c:axId val="109875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4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17.93</c:v>
                </c:pt>
                <c:pt idx="4">
                  <c:v>17.18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9-41A0-870C-133DA809F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45376"/>
        <c:axId val="109875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68.290000000000006</c:v>
                </c:pt>
                <c:pt idx="4">
                  <c:v>68.040000000000006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9-41A0-870C-133DA809F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45376"/>
        <c:axId val="1098752448"/>
      </c:lineChart>
      <c:dateAx>
        <c:axId val="109874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2448"/>
        <c:crosses val="autoZero"/>
        <c:auto val="1"/>
        <c:lblOffset val="100"/>
        <c:baseTimeUnit val="years"/>
      </c:dateAx>
      <c:valAx>
        <c:axId val="109875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4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784.55</c:v>
                </c:pt>
                <c:pt idx="4">
                  <c:v>754.15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8-4D60-912A-5BA8B7EE6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6256"/>
        <c:axId val="10987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1124.26</c:v>
                </c:pt>
                <c:pt idx="4">
                  <c:v>1048.23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8-4D60-912A-5BA8B7EE6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6256"/>
        <c:axId val="1098752992"/>
      </c:lineChart>
      <c:dateAx>
        <c:axId val="109875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2992"/>
        <c:crosses val="autoZero"/>
        <c:auto val="1"/>
        <c:lblOffset val="100"/>
        <c:baseTimeUnit val="years"/>
      </c:dateAx>
      <c:valAx>
        <c:axId val="109875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59</c:v>
                </c:pt>
                <c:pt idx="4">
                  <c:v>80.540000000000006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9-43F7-B5E8-2FFCBDDC0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5168"/>
        <c:axId val="109875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80.58</c:v>
                </c:pt>
                <c:pt idx="4">
                  <c:v>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9-43F7-B5E8-2FFCBDDC0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5168"/>
        <c:axId val="1098751360"/>
      </c:lineChart>
      <c:dateAx>
        <c:axId val="109875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1360"/>
        <c:crosses val="autoZero"/>
        <c:auto val="1"/>
        <c:lblOffset val="100"/>
        <c:baseTimeUnit val="years"/>
      </c:dateAx>
      <c:valAx>
        <c:axId val="109875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215.68</c:v>
                </c:pt>
                <c:pt idx="4">
                  <c:v>166.52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6-4D5A-B896-50315BA62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755712"/>
        <c:axId val="109875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216.21</c:v>
                </c:pt>
                <c:pt idx="4">
                  <c:v>220.31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06-4D5A-B896-50315BA62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755712"/>
        <c:axId val="1098751904"/>
      </c:lineChart>
      <c:dateAx>
        <c:axId val="109875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1904"/>
        <c:crosses val="autoZero"/>
        <c:auto val="1"/>
        <c:lblOffset val="100"/>
        <c:baseTimeUnit val="years"/>
      </c:dateAx>
      <c:valAx>
        <c:axId val="109875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75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3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2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2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3" t="str">
        <f>データ!H6</f>
        <v>山梨県　山梨市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34980</v>
      </c>
      <c r="AM8" s="50"/>
      <c r="AN8" s="50"/>
      <c r="AO8" s="50"/>
      <c r="AP8" s="50"/>
      <c r="AQ8" s="50"/>
      <c r="AR8" s="50"/>
      <c r="AS8" s="50"/>
      <c r="AT8" s="45">
        <f>データ!T6</f>
        <v>289.8</v>
      </c>
      <c r="AU8" s="45"/>
      <c r="AV8" s="45"/>
      <c r="AW8" s="45"/>
      <c r="AX8" s="45"/>
      <c r="AY8" s="45"/>
      <c r="AZ8" s="45"/>
      <c r="BA8" s="45"/>
      <c r="BB8" s="45">
        <f>データ!U6</f>
        <v>120.7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44.64</v>
      </c>
      <c r="J10" s="45"/>
      <c r="K10" s="45"/>
      <c r="L10" s="45"/>
      <c r="M10" s="45"/>
      <c r="N10" s="45"/>
      <c r="O10" s="45"/>
      <c r="P10" s="45">
        <f>データ!P6</f>
        <v>50.14</v>
      </c>
      <c r="Q10" s="45"/>
      <c r="R10" s="45"/>
      <c r="S10" s="45"/>
      <c r="T10" s="45"/>
      <c r="U10" s="45"/>
      <c r="V10" s="45"/>
      <c r="W10" s="45">
        <f>データ!Q6</f>
        <v>70.5</v>
      </c>
      <c r="X10" s="45"/>
      <c r="Y10" s="45"/>
      <c r="Z10" s="45"/>
      <c r="AA10" s="45"/>
      <c r="AB10" s="45"/>
      <c r="AC10" s="45"/>
      <c r="AD10" s="50">
        <f>データ!R6</f>
        <v>2494</v>
      </c>
      <c r="AE10" s="50"/>
      <c r="AF10" s="50"/>
      <c r="AG10" s="50"/>
      <c r="AH10" s="50"/>
      <c r="AI10" s="50"/>
      <c r="AJ10" s="50"/>
      <c r="AK10" s="2"/>
      <c r="AL10" s="50">
        <f>データ!V6</f>
        <v>17445</v>
      </c>
      <c r="AM10" s="50"/>
      <c r="AN10" s="50"/>
      <c r="AO10" s="50"/>
      <c r="AP10" s="50"/>
      <c r="AQ10" s="50"/>
      <c r="AR10" s="50"/>
      <c r="AS10" s="50"/>
      <c r="AT10" s="45">
        <f>データ!W6</f>
        <v>7.15</v>
      </c>
      <c r="AU10" s="45"/>
      <c r="AV10" s="45"/>
      <c r="AW10" s="45"/>
      <c r="AX10" s="45"/>
      <c r="AY10" s="45"/>
      <c r="AZ10" s="45"/>
      <c r="BA10" s="45"/>
      <c r="BB10" s="45">
        <f>データ!X6</f>
        <v>2439.86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2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3" t="s">
        <v>110</v>
      </c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3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3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3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3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3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3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3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3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3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3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3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3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3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3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3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3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3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3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3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3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3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3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3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3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3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3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3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108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2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109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IR3eMjCJ64AKZ0KWXwfk9cM7Ey1KQN3LB0VOgPi8cShyz/BnXwQVnUtD0D3lC+FuRPBxHxy9YRWGq2fOp6Jvfg==" saltValue="A2K/CecDLS+tLUFlvMXX9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2018</v>
      </c>
      <c r="C6" s="33">
        <f t="shared" ref="C6:X6" si="3">C7</f>
        <v>192058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山梨県　山梨市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>
        <f t="shared" si="3"/>
        <v>44.64</v>
      </c>
      <c r="P6" s="34">
        <f t="shared" si="3"/>
        <v>50.14</v>
      </c>
      <c r="Q6" s="34">
        <f t="shared" si="3"/>
        <v>70.5</v>
      </c>
      <c r="R6" s="34">
        <f t="shared" si="3"/>
        <v>2494</v>
      </c>
      <c r="S6" s="34">
        <f t="shared" si="3"/>
        <v>34980</v>
      </c>
      <c r="T6" s="34">
        <f t="shared" si="3"/>
        <v>289.8</v>
      </c>
      <c r="U6" s="34">
        <f t="shared" si="3"/>
        <v>120.7</v>
      </c>
      <c r="V6" s="34">
        <f t="shared" si="3"/>
        <v>17445</v>
      </c>
      <c r="W6" s="34">
        <f t="shared" si="3"/>
        <v>7.15</v>
      </c>
      <c r="X6" s="34">
        <f t="shared" si="3"/>
        <v>2439.86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100.11</v>
      </c>
      <c r="AC6" s="35">
        <f t="shared" si="4"/>
        <v>99.65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106.7</v>
      </c>
      <c r="AH6" s="35">
        <f t="shared" si="4"/>
        <v>106.83</v>
      </c>
      <c r="AI6" s="34" t="str">
        <f>IF(AI7="","",IF(AI7="-","【-】","【"&amp;SUBSTITUTE(TEXT(AI7,"#,##0.00"),"-","△")&amp;"】"))</f>
        <v>【108.69】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>
        <f t="shared" si="5"/>
        <v>2.7</v>
      </c>
      <c r="AN6" s="35">
        <f t="shared" si="5"/>
        <v>3.02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26.14</v>
      </c>
      <c r="AS6" s="35">
        <f t="shared" si="5"/>
        <v>22.02</v>
      </c>
      <c r="AT6" s="34" t="str">
        <f>IF(AT7="","",IF(AT7="-","【-】","【"&amp;SUBSTITUTE(TEXT(AT7,"#,##0.00"),"-","△")&amp;"】"))</f>
        <v>【3.28】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>
        <f t="shared" si="6"/>
        <v>17.93</v>
      </c>
      <c r="AY6" s="35">
        <f t="shared" si="6"/>
        <v>17.18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68.290000000000006</v>
      </c>
      <c r="BD6" s="35">
        <f t="shared" si="6"/>
        <v>68.040000000000006</v>
      </c>
      <c r="BE6" s="34" t="str">
        <f>IF(BE7="","",IF(BE7="-","【-】","【"&amp;SUBSTITUTE(TEXT(BE7,"#,##0.00"),"-","△")&amp;"】"))</f>
        <v>【69.49】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>
        <f t="shared" si="7"/>
        <v>784.55</v>
      </c>
      <c r="BJ6" s="35">
        <f t="shared" si="7"/>
        <v>754.15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1124.26</v>
      </c>
      <c r="BO6" s="35">
        <f t="shared" si="7"/>
        <v>1048.23</v>
      </c>
      <c r="BP6" s="34" t="str">
        <f>IF(BP7="","",IF(BP7="-","【-】","【"&amp;SUBSTITUTE(TEXT(BP7,"#,##0.00"),"-","△")&amp;"】"))</f>
        <v>【682.78】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59</v>
      </c>
      <c r="BU6" s="35">
        <f t="shared" si="8"/>
        <v>80.540000000000006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80.58</v>
      </c>
      <c r="BZ6" s="35">
        <f t="shared" si="8"/>
        <v>78.92</v>
      </c>
      <c r="CA6" s="34" t="str">
        <f>IF(CA7="","",IF(CA7="-","【-】","【"&amp;SUBSTITUTE(TEXT(CA7,"#,##0.00"),"-","△")&amp;"】"))</f>
        <v>【100.91】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215.68</v>
      </c>
      <c r="CF6" s="35">
        <f t="shared" si="9"/>
        <v>166.52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216.21</v>
      </c>
      <c r="CK6" s="35">
        <f t="shared" si="9"/>
        <v>220.31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50.24</v>
      </c>
      <c r="CV6" s="35">
        <f t="shared" si="10"/>
        <v>49.68</v>
      </c>
      <c r="CW6" s="34" t="str">
        <f>IF(CW7="","",IF(CW7="-","【-】","【"&amp;SUBSTITUTE(TEXT(CW7,"#,##0.00"),"-","△")&amp;"】"))</f>
        <v>【58.98】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79.540000000000006</v>
      </c>
      <c r="DB6" s="35">
        <f t="shared" si="11"/>
        <v>79.06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84.17</v>
      </c>
      <c r="DG6" s="35">
        <f t="shared" si="11"/>
        <v>83.35</v>
      </c>
      <c r="DH6" s="34" t="str">
        <f>IF(DH7="","",IF(DH7="-","【-】","【"&amp;SUBSTITUTE(TEXT(DH7,"#,##0.00"),"-","△")&amp;"】"))</f>
        <v>【95.20】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30.9</v>
      </c>
      <c r="DM6" s="35">
        <f t="shared" si="12"/>
        <v>32.03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26.81</v>
      </c>
      <c r="DR6" s="35">
        <f t="shared" si="12"/>
        <v>26.06</v>
      </c>
      <c r="DS6" s="34" t="str">
        <f>IF(DS7="","",IF(DS7="-","【-】","【"&amp;SUBSTITUTE(TEXT(DS7,"#,##0.00"),"-","△")&amp;"】"))</f>
        <v>【38.60】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【5.64】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0.13</v>
      </c>
      <c r="EN6" s="35">
        <f t="shared" si="14"/>
        <v>0.12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2">
      <c r="A7" s="28"/>
      <c r="B7" s="37">
        <v>2018</v>
      </c>
      <c r="C7" s="37">
        <v>192058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44.64</v>
      </c>
      <c r="P7" s="38">
        <v>50.14</v>
      </c>
      <c r="Q7" s="38">
        <v>70.5</v>
      </c>
      <c r="R7" s="38">
        <v>2494</v>
      </c>
      <c r="S7" s="38">
        <v>34980</v>
      </c>
      <c r="T7" s="38">
        <v>289.8</v>
      </c>
      <c r="U7" s="38">
        <v>120.7</v>
      </c>
      <c r="V7" s="38">
        <v>17445</v>
      </c>
      <c r="W7" s="38">
        <v>7.15</v>
      </c>
      <c r="X7" s="38">
        <v>2439.86</v>
      </c>
      <c r="Y7" s="38" t="s">
        <v>102</v>
      </c>
      <c r="Z7" s="38" t="s">
        <v>102</v>
      </c>
      <c r="AA7" s="38" t="s">
        <v>102</v>
      </c>
      <c r="AB7" s="38">
        <v>100.11</v>
      </c>
      <c r="AC7" s="38">
        <v>99.65</v>
      </c>
      <c r="AD7" s="38" t="s">
        <v>102</v>
      </c>
      <c r="AE7" s="38" t="s">
        <v>102</v>
      </c>
      <c r="AF7" s="38" t="s">
        <v>102</v>
      </c>
      <c r="AG7" s="38">
        <v>106.7</v>
      </c>
      <c r="AH7" s="38">
        <v>106.83</v>
      </c>
      <c r="AI7" s="38">
        <v>108.69</v>
      </c>
      <c r="AJ7" s="38" t="s">
        <v>102</v>
      </c>
      <c r="AK7" s="38" t="s">
        <v>102</v>
      </c>
      <c r="AL7" s="38" t="s">
        <v>102</v>
      </c>
      <c r="AM7" s="38">
        <v>2.7</v>
      </c>
      <c r="AN7" s="38">
        <v>3.02</v>
      </c>
      <c r="AO7" s="38" t="s">
        <v>102</v>
      </c>
      <c r="AP7" s="38" t="s">
        <v>102</v>
      </c>
      <c r="AQ7" s="38" t="s">
        <v>102</v>
      </c>
      <c r="AR7" s="38">
        <v>26.14</v>
      </c>
      <c r="AS7" s="38">
        <v>22.02</v>
      </c>
      <c r="AT7" s="38">
        <v>3.28</v>
      </c>
      <c r="AU7" s="38" t="s">
        <v>102</v>
      </c>
      <c r="AV7" s="38" t="s">
        <v>102</v>
      </c>
      <c r="AW7" s="38" t="s">
        <v>102</v>
      </c>
      <c r="AX7" s="38">
        <v>17.93</v>
      </c>
      <c r="AY7" s="38">
        <v>17.18</v>
      </c>
      <c r="AZ7" s="38" t="s">
        <v>102</v>
      </c>
      <c r="BA7" s="38" t="s">
        <v>102</v>
      </c>
      <c r="BB7" s="38" t="s">
        <v>102</v>
      </c>
      <c r="BC7" s="38">
        <v>68.290000000000006</v>
      </c>
      <c r="BD7" s="38">
        <v>68.040000000000006</v>
      </c>
      <c r="BE7" s="38">
        <v>69.489999999999995</v>
      </c>
      <c r="BF7" s="38" t="s">
        <v>102</v>
      </c>
      <c r="BG7" s="38" t="s">
        <v>102</v>
      </c>
      <c r="BH7" s="38" t="s">
        <v>102</v>
      </c>
      <c r="BI7" s="38">
        <v>784.55</v>
      </c>
      <c r="BJ7" s="38">
        <v>754.15</v>
      </c>
      <c r="BK7" s="38" t="s">
        <v>102</v>
      </c>
      <c r="BL7" s="38" t="s">
        <v>102</v>
      </c>
      <c r="BM7" s="38" t="s">
        <v>102</v>
      </c>
      <c r="BN7" s="38">
        <v>1124.26</v>
      </c>
      <c r="BO7" s="38">
        <v>1048.23</v>
      </c>
      <c r="BP7" s="38">
        <v>682.78</v>
      </c>
      <c r="BQ7" s="38" t="s">
        <v>102</v>
      </c>
      <c r="BR7" s="38" t="s">
        <v>102</v>
      </c>
      <c r="BS7" s="38" t="s">
        <v>102</v>
      </c>
      <c r="BT7" s="38">
        <v>59</v>
      </c>
      <c r="BU7" s="38">
        <v>80.540000000000006</v>
      </c>
      <c r="BV7" s="38" t="s">
        <v>102</v>
      </c>
      <c r="BW7" s="38" t="s">
        <v>102</v>
      </c>
      <c r="BX7" s="38" t="s">
        <v>102</v>
      </c>
      <c r="BY7" s="38">
        <v>80.58</v>
      </c>
      <c r="BZ7" s="38">
        <v>78.92</v>
      </c>
      <c r="CA7" s="38">
        <v>100.91</v>
      </c>
      <c r="CB7" s="38" t="s">
        <v>102</v>
      </c>
      <c r="CC7" s="38" t="s">
        <v>102</v>
      </c>
      <c r="CD7" s="38" t="s">
        <v>102</v>
      </c>
      <c r="CE7" s="38">
        <v>215.68</v>
      </c>
      <c r="CF7" s="38">
        <v>166.52</v>
      </c>
      <c r="CG7" s="38" t="s">
        <v>102</v>
      </c>
      <c r="CH7" s="38" t="s">
        <v>102</v>
      </c>
      <c r="CI7" s="38" t="s">
        <v>102</v>
      </c>
      <c r="CJ7" s="38">
        <v>216.21</v>
      </c>
      <c r="CK7" s="38">
        <v>220.31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>
        <v>50.24</v>
      </c>
      <c r="CV7" s="38">
        <v>49.68</v>
      </c>
      <c r="CW7" s="38">
        <v>58.98</v>
      </c>
      <c r="CX7" s="38" t="s">
        <v>102</v>
      </c>
      <c r="CY7" s="38" t="s">
        <v>102</v>
      </c>
      <c r="CZ7" s="38" t="s">
        <v>102</v>
      </c>
      <c r="DA7" s="38">
        <v>79.540000000000006</v>
      </c>
      <c r="DB7" s="38">
        <v>79.06</v>
      </c>
      <c r="DC7" s="38" t="s">
        <v>102</v>
      </c>
      <c r="DD7" s="38" t="s">
        <v>102</v>
      </c>
      <c r="DE7" s="38" t="s">
        <v>102</v>
      </c>
      <c r="DF7" s="38">
        <v>84.17</v>
      </c>
      <c r="DG7" s="38">
        <v>83.35</v>
      </c>
      <c r="DH7" s="38">
        <v>95.2</v>
      </c>
      <c r="DI7" s="38" t="s">
        <v>102</v>
      </c>
      <c r="DJ7" s="38" t="s">
        <v>102</v>
      </c>
      <c r="DK7" s="38" t="s">
        <v>102</v>
      </c>
      <c r="DL7" s="38">
        <v>30.9</v>
      </c>
      <c r="DM7" s="38">
        <v>32.03</v>
      </c>
      <c r="DN7" s="38" t="s">
        <v>102</v>
      </c>
      <c r="DO7" s="38" t="s">
        <v>102</v>
      </c>
      <c r="DP7" s="38" t="s">
        <v>102</v>
      </c>
      <c r="DQ7" s="38">
        <v>26.81</v>
      </c>
      <c r="DR7" s="38">
        <v>26.06</v>
      </c>
      <c r="DS7" s="38">
        <v>38.6</v>
      </c>
      <c r="DT7" s="38" t="s">
        <v>102</v>
      </c>
      <c r="DU7" s="38" t="s">
        <v>102</v>
      </c>
      <c r="DV7" s="38" t="s">
        <v>102</v>
      </c>
      <c r="DW7" s="38">
        <v>0</v>
      </c>
      <c r="DX7" s="38">
        <v>0</v>
      </c>
      <c r="DY7" s="38" t="s">
        <v>102</v>
      </c>
      <c r="DZ7" s="38" t="s">
        <v>102</v>
      </c>
      <c r="EA7" s="38" t="s">
        <v>102</v>
      </c>
      <c r="EB7" s="38">
        <v>0</v>
      </c>
      <c r="EC7" s="38">
        <v>0</v>
      </c>
      <c r="ED7" s="38">
        <v>5.64</v>
      </c>
      <c r="EE7" s="38" t="s">
        <v>102</v>
      </c>
      <c r="EF7" s="38" t="s">
        <v>102</v>
      </c>
      <c r="EG7" s="38" t="s">
        <v>102</v>
      </c>
      <c r="EH7" s="38">
        <v>0</v>
      </c>
      <c r="EI7" s="38">
        <v>0</v>
      </c>
      <c r="EJ7" s="38" t="s">
        <v>102</v>
      </c>
      <c r="EK7" s="38" t="s">
        <v>102</v>
      </c>
      <c r="EL7" s="38" t="s">
        <v>102</v>
      </c>
      <c r="EM7" s="38">
        <v>0.13</v>
      </c>
      <c r="EN7" s="38">
        <v>0.12</v>
      </c>
      <c r="EO7" s="38">
        <v>0.23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cp:lastPrinted>2020-02-10T07:08:37Z</cp:lastPrinted>
  <dcterms:created xsi:type="dcterms:W3CDTF">2019-12-05T04:44:13Z</dcterms:created>
  <dcterms:modified xsi:type="dcterms:W3CDTF">2020-02-10T07:08:39Z</dcterms:modified>
  <cp:category/>
</cp:coreProperties>
</file>