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sfile01\DeskTop$\s006171\Desktop\20200204180757\【経営比較分析表】2018_192058_46_010\"/>
    </mc:Choice>
  </mc:AlternateContent>
  <workbookProtection workbookAlgorithmName="SHA-512" workbookHashValue="ghECSd5iWGx0IulfiKwcjLsl1F8pY2HMmn/JKN9/4Yb8ceniZh0WUBMc9KmrvVYwXtk6XXtSVcq4Qmsp+AFKYw==" workbookSaltValue="Ey49JgR2vMTkjte7D+6Fdg=="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<sst xmlns="http://schemas.openxmlformats.org/spreadsheetml/2006/main" count="220" uniqueCount="108">
  <si>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</si>
  <si>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</si>
  <si>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</si>
  <si>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</si>
  <si>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</si>
  <si>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</si>
  <si>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</si>
  <si>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</si>
  <si>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</si>
  <si>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</si>
  <si>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</si>
  <si>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</si>
  <si>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</si>
  <si>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</si>
  <si>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</si>
  <si>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</si>
  <si>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</si>
  <si>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</si>
  <si>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</si>
  <si>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</si>
  <si>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</si>
  <si>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</si>
  <si>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</si>
  <si>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</si>
  <si>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</si>
  <si>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</si>
  <si>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</si>
  <si>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</si>
  <si>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</si>
  <si>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</si>
  <si>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</si>
  <si>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</si>
  <si>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</si>
  <si>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</si>
  <si>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</si>
  <si>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</si>
  <si>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</si>
  <si>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</si>
  <si>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</si>
  <si>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</si>
  <si>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</si>
  <si>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</si>
  <si>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</si>
  <si>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</si>
  <si>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</si>
  <si>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</si>
  <si>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</si>
  <si>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</si>
  <si>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</si>
  <si>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</si>
  <si>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</si>
  <si>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</si>
  <si>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</si>
  <si>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</si>
  <si>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</si>
  <si>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</si>
  <si>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</si>
  <si>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</si>
  <si>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</si>
  <si>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</si>
  <si>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</si>
  <si>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</si>
  <si>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</si>
  <si>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</si>
  <si>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</si>
  <si>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</si>
  <si>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</si>
  <si>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</si>
  <si>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</si>
  <si>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</si>
  <si>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</si>
  <si>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</si>
  <si>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</si>
  <si>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</si>
  <si>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</si>
  <si>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</si>
  <si>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</si>
  <si>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</si>
  <si>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</si>
  <si>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</si>
  <si>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</si>
  <si>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</si>
  <si>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</si>
  <si>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</si>
  <si>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</si>
  <si>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</si>
  <si>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</si>
  <si>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</si>
  <si>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</si>
  <si>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</si>
  <si>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</si>
  <si>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</si>
  <si>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</si>
  <si>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</si>
  <si>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</si>
  <si>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</si>
  <si>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</si>
  <si>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</si>
  <si>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</si>
  <si>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</si>
  <si>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</si>
  <si>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</si>
  <si>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</si>
  <si>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</si>
  <si>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</si>
  <si>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増加傾向にあるが、管路経年化率は昨年度と概ね同じ数値を示している。このことから法定耐用年数を超えた管路については適切な更新が行われていることが確認できるが、施設全体では老朽化が進行していることが伺える。また、類似団体と比較した場合、施設全体で見ると本市は適切に更新が行われているように見えるが、管路については老朽化が深刻となっている。
　管路更新率は増加傾向にあり、管路経年化率が横ばいであることから更新は適切にされているが、未だに数値は高いため、今後の老朽管を適宜更新していく必要がある。</t>
    <rPh sb="1" eb="2">
      <t>ユウ</t>
    </rPh>
    <rPh sb="2" eb="3">
      <t>ケイ</t>
    </rPh>
    <rPh sb="3" eb="5">
      <t>コテイ</t>
    </rPh>
    <rPh sb="5" eb="7">
      <t>シサン</t>
    </rPh>
    <rPh sb="7" eb="9">
      <t>ゲンカ</t>
    </rPh>
    <rPh sb="9" eb="11">
      <t>ショウキャク</t>
    </rPh>
    <rPh sb="11" eb="12">
      <t>リツ</t>
    </rPh>
    <rPh sb="13" eb="15">
      <t>ゾウカ</t>
    </rPh>
    <rPh sb="15" eb="17">
      <t>ケイコウ</t>
    </rPh>
    <rPh sb="22" eb="24">
      <t>カンロ</t>
    </rPh>
    <rPh sb="24" eb="27">
      <t>ケイネンカ</t>
    </rPh>
    <rPh sb="27" eb="28">
      <t>リツ</t>
    </rPh>
    <rPh sb="29" eb="32">
      <t>サクネンド</t>
    </rPh>
    <rPh sb="33" eb="34">
      <t>オオム</t>
    </rPh>
    <rPh sb="35" eb="36">
      <t>オナ</t>
    </rPh>
    <rPh sb="37" eb="39">
      <t>スウチ</t>
    </rPh>
    <rPh sb="40" eb="41">
      <t>シメ</t>
    </rPh>
    <rPh sb="52" eb="54">
      <t>ホウテイ</t>
    </rPh>
    <rPh sb="54" eb="56">
      <t>タイヨウ</t>
    </rPh>
    <rPh sb="56" eb="58">
      <t>ネンスウ</t>
    </rPh>
    <rPh sb="59" eb="60">
      <t>コ</t>
    </rPh>
    <rPh sb="62" eb="64">
      <t>カンロ</t>
    </rPh>
    <rPh sb="69" eb="71">
      <t>テキセツ</t>
    </rPh>
    <rPh sb="72" eb="74">
      <t>コウシン</t>
    </rPh>
    <rPh sb="75" eb="76">
      <t>オコナ</t>
    </rPh>
    <rPh sb="84" eb="86">
      <t>カクニン</t>
    </rPh>
    <rPh sb="91" eb="93">
      <t>シセツ</t>
    </rPh>
    <rPh sb="93" eb="95">
      <t>ゼンタイ</t>
    </rPh>
    <rPh sb="97" eb="100">
      <t>ロウキュウカ</t>
    </rPh>
    <rPh sb="101" eb="103">
      <t>シンコウ</t>
    </rPh>
    <rPh sb="110" eb="111">
      <t>ウカガ</t>
    </rPh>
    <rPh sb="117" eb="119">
      <t>ルイジ</t>
    </rPh>
    <rPh sb="119" eb="121">
      <t>ダンタイ</t>
    </rPh>
    <rPh sb="122" eb="124">
      <t>ヒカク</t>
    </rPh>
    <rPh sb="126" eb="128">
      <t>バアイ</t>
    </rPh>
    <rPh sb="129" eb="131">
      <t>シセツ</t>
    </rPh>
    <rPh sb="131" eb="133">
      <t>ゼンタイ</t>
    </rPh>
    <rPh sb="134" eb="135">
      <t>ミ</t>
    </rPh>
    <rPh sb="137" eb="139">
      <t>ホンシ</t>
    </rPh>
    <rPh sb="140" eb="142">
      <t>テキセツ</t>
    </rPh>
    <rPh sb="143" eb="145">
      <t>コウシン</t>
    </rPh>
    <rPh sb="146" eb="147">
      <t>オコナ</t>
    </rPh>
    <rPh sb="155" eb="156">
      <t>ミ</t>
    </rPh>
    <rPh sb="160" eb="162">
      <t>カンロ</t>
    </rPh>
    <rPh sb="167" eb="170">
      <t>ロウキュウカ</t>
    </rPh>
    <rPh sb="171" eb="173">
      <t>シンコク</t>
    </rPh>
    <rPh sb="182" eb="184">
      <t>カンロ</t>
    </rPh>
    <rPh sb="184" eb="186">
      <t>コウシン</t>
    </rPh>
    <rPh sb="186" eb="187">
      <t>リツ</t>
    </rPh>
    <rPh sb="188" eb="190">
      <t>ゾウカ</t>
    </rPh>
    <rPh sb="190" eb="192">
      <t>ケイコウ</t>
    </rPh>
    <rPh sb="196" eb="198">
      <t>カンロ</t>
    </rPh>
    <rPh sb="198" eb="201">
      <t>ケイネンカ</t>
    </rPh>
    <rPh sb="201" eb="202">
      <t>リツ</t>
    </rPh>
    <rPh sb="203" eb="204">
      <t>ヨコ</t>
    </rPh>
    <rPh sb="213" eb="215">
      <t>コウシン</t>
    </rPh>
    <rPh sb="216" eb="218">
      <t>テキセツ</t>
    </rPh>
    <rPh sb="226" eb="227">
      <t>イマ</t>
    </rPh>
    <rPh sb="229" eb="231">
      <t>スウチ</t>
    </rPh>
    <rPh sb="232" eb="233">
      <t>タカ</t>
    </rPh>
    <rPh sb="237" eb="239">
      <t>コンゴ</t>
    </rPh>
    <rPh sb="240" eb="242">
      <t>ロウキュウ</t>
    </rPh>
    <rPh sb="242" eb="243">
      <t>カン</t>
    </rPh>
    <rPh sb="244" eb="246">
      <t>テキギ</t>
    </rPh>
    <rPh sb="246" eb="248">
      <t>コウシン</t>
    </rPh>
    <rPh sb="252" eb="254">
      <t>ヒツヨウ</t>
    </rPh>
    <phoneticPr fontId="4"/>
  </si>
  <si>
    <t>　今年度は経常収支比率・料金回収率の低下、給水原価の上昇と経営の悪化が見られる。要因としては緩やかな経常収益の減少もあるが、経常費用の増加が大きく、今後は適切な料金改定による収益の確保とともに、コストダウンや有収率の向上を図り費用を抑えていくことで、経営を改善していく必要がある。特に料金回収率については100%を超えることで、一般会計繰入金の依存から脱却することが、独立採算を基本とする水道事業としては課題となる。</t>
    <rPh sb="1" eb="4">
      <t>コンネンド</t>
    </rPh>
    <rPh sb="5" eb="7">
      <t>ケイジョウ</t>
    </rPh>
    <rPh sb="7" eb="9">
      <t>シュウシ</t>
    </rPh>
    <rPh sb="9" eb="11">
      <t>ヒリツ</t>
    </rPh>
    <rPh sb="12" eb="14">
      <t>リョウキン</t>
    </rPh>
    <rPh sb="14" eb="16">
      <t>カイシュウ</t>
    </rPh>
    <rPh sb="16" eb="17">
      <t>リツ</t>
    </rPh>
    <rPh sb="18" eb="20">
      <t>テイカ</t>
    </rPh>
    <rPh sb="21" eb="23">
      <t>キュウスイ</t>
    </rPh>
    <rPh sb="23" eb="25">
      <t>ゲンカ</t>
    </rPh>
    <rPh sb="26" eb="28">
      <t>ジョウショウ</t>
    </rPh>
    <rPh sb="29" eb="31">
      <t>ケイエイ</t>
    </rPh>
    <rPh sb="32" eb="34">
      <t>アッカ</t>
    </rPh>
    <rPh sb="35" eb="36">
      <t>ミ</t>
    </rPh>
    <rPh sb="40" eb="42">
      <t>ヨウイン</t>
    </rPh>
    <rPh sb="46" eb="47">
      <t>ユル</t>
    </rPh>
    <rPh sb="50" eb="52">
      <t>ケイジョウ</t>
    </rPh>
    <rPh sb="52" eb="54">
      <t>シュウエキ</t>
    </rPh>
    <rPh sb="55" eb="57">
      <t>ゲンショウ</t>
    </rPh>
    <rPh sb="62" eb="64">
      <t>ケイジョウ</t>
    </rPh>
    <rPh sb="64" eb="66">
      <t>ヒヨウ</t>
    </rPh>
    <rPh sb="67" eb="69">
      <t>ゾウカ</t>
    </rPh>
    <rPh sb="70" eb="71">
      <t>オオ</t>
    </rPh>
    <rPh sb="74" eb="76">
      <t>コンゴ</t>
    </rPh>
    <rPh sb="77" eb="79">
      <t>テキセツ</t>
    </rPh>
    <rPh sb="80" eb="82">
      <t>リョウキン</t>
    </rPh>
    <rPh sb="82" eb="84">
      <t>カイテイ</t>
    </rPh>
    <rPh sb="87" eb="89">
      <t>シュウエキ</t>
    </rPh>
    <rPh sb="90" eb="92">
      <t>カクホ</t>
    </rPh>
    <rPh sb="104" eb="107">
      <t>ユウシュウリツ</t>
    </rPh>
    <rPh sb="108" eb="110">
      <t>コウジョウ</t>
    </rPh>
    <rPh sb="111" eb="112">
      <t>ハカ</t>
    </rPh>
    <rPh sb="113" eb="115">
      <t>ヒヨウ</t>
    </rPh>
    <rPh sb="116" eb="117">
      <t>オサ</t>
    </rPh>
    <rPh sb="125" eb="127">
      <t>ケイエイ</t>
    </rPh>
    <rPh sb="128" eb="130">
      <t>カイゼン</t>
    </rPh>
    <rPh sb="134" eb="136">
      <t>ヒツヨウ</t>
    </rPh>
    <rPh sb="140" eb="141">
      <t>トク</t>
    </rPh>
    <rPh sb="142" eb="144">
      <t>リョウキン</t>
    </rPh>
    <rPh sb="144" eb="146">
      <t>カイシュウ</t>
    </rPh>
    <rPh sb="146" eb="147">
      <t>リツ</t>
    </rPh>
    <rPh sb="157" eb="158">
      <t>コ</t>
    </rPh>
    <rPh sb="164" eb="166">
      <t>イッパン</t>
    </rPh>
    <rPh sb="166" eb="168">
      <t>カイケイ</t>
    </rPh>
    <rPh sb="168" eb="170">
      <t>クリイレ</t>
    </rPh>
    <rPh sb="170" eb="171">
      <t>キン</t>
    </rPh>
    <rPh sb="172" eb="174">
      <t>イゾン</t>
    </rPh>
    <rPh sb="176" eb="178">
      <t>ダッキャク</t>
    </rPh>
    <rPh sb="184" eb="186">
      <t>ドクリツ</t>
    </rPh>
    <rPh sb="186" eb="188">
      <t>サイサン</t>
    </rPh>
    <rPh sb="189" eb="191">
      <t>キホン</t>
    </rPh>
    <rPh sb="194" eb="196">
      <t>スイドウ</t>
    </rPh>
    <rPh sb="196" eb="198">
      <t>ジギョウ</t>
    </rPh>
    <rPh sb="202" eb="204">
      <t>カダイ</t>
    </rPh>
    <phoneticPr fontId="4"/>
  </si>
  <si>
    <t>　本年度は経常収支比率が100%を下回る赤字決算となった。これは固定資産の除却による資産減耗費が大きく増加したことが大きな要因である。
　累積欠損比率と流動比率は昨年度同様、良好な数値を示しており、支払能力に問題は見られない。
　企業債残高対給水収益比率は概ね横ばいではあるが、類似平均と比較して数値が高い。大きな増加はないため、給水収益に対し企業債の借入は適切に行われている。
　料金回収率は大きく減少した。これは給水原価が増加したことが要因であり、供給単価については横ばいとなっている。独立採算を基本とする公営企業である以上、料金回収率は100%を超えることが望ましく、今後適切な料金改定や費用の削減といった経営改善が必要である。
　施設利用率は概ね横ばいで推移しているが、人口減少・節水機器の普及により給水量が減少傾向にあり、ダウンサイジング・スペックダウンといった施設体制の見直しが必要となってくることが想定される。
　有収率も概ね横ばいであるが、類似団体と比較して数値が低い。これは管路経年化率が影響しており、改善のためには今後も適切な管路更新が必要となる。</t>
    <rPh sb="1" eb="4">
      <t>ホンネンド</t>
    </rPh>
    <rPh sb="5" eb="7">
      <t>ケイジョウ</t>
    </rPh>
    <rPh sb="7" eb="9">
      <t>シュウシ</t>
    </rPh>
    <rPh sb="9" eb="11">
      <t>ヒリツ</t>
    </rPh>
    <rPh sb="17" eb="19">
      <t>シタマワ</t>
    </rPh>
    <rPh sb="20" eb="22">
      <t>アカジ</t>
    </rPh>
    <rPh sb="22" eb="24">
      <t>ケッサン</t>
    </rPh>
    <rPh sb="32" eb="34">
      <t>コテイ</t>
    </rPh>
    <rPh sb="34" eb="36">
      <t>シサン</t>
    </rPh>
    <rPh sb="37" eb="39">
      <t>ジョキャク</t>
    </rPh>
    <rPh sb="42" eb="44">
      <t>シサン</t>
    </rPh>
    <rPh sb="44" eb="46">
      <t>ゲンモウ</t>
    </rPh>
    <rPh sb="46" eb="47">
      <t>ヒ</t>
    </rPh>
    <rPh sb="48" eb="49">
      <t>オオ</t>
    </rPh>
    <rPh sb="51" eb="53">
      <t>ゾウカ</t>
    </rPh>
    <rPh sb="58" eb="59">
      <t>オオ</t>
    </rPh>
    <rPh sb="61" eb="63">
      <t>ヨウイン</t>
    </rPh>
    <rPh sb="69" eb="71">
      <t>ルイセキ</t>
    </rPh>
    <rPh sb="71" eb="73">
      <t>ケッソン</t>
    </rPh>
    <rPh sb="73" eb="75">
      <t>ヒリツ</t>
    </rPh>
    <rPh sb="76" eb="78">
      <t>リュウドウ</t>
    </rPh>
    <rPh sb="78" eb="80">
      <t>ヒリツ</t>
    </rPh>
    <rPh sb="81" eb="84">
      <t>サクネンド</t>
    </rPh>
    <rPh sb="84" eb="86">
      <t>ドウヨウ</t>
    </rPh>
    <rPh sb="87" eb="89">
      <t>リョウコウ</t>
    </rPh>
    <rPh sb="90" eb="92">
      <t>スウチ</t>
    </rPh>
    <rPh sb="93" eb="94">
      <t>シメ</t>
    </rPh>
    <rPh sb="99" eb="101">
      <t>シハライ</t>
    </rPh>
    <rPh sb="101" eb="103">
      <t>ノウリョク</t>
    </rPh>
    <rPh sb="104" eb="106">
      <t>モンダイ</t>
    </rPh>
    <rPh sb="107" eb="108">
      <t>ミ</t>
    </rPh>
    <rPh sb="115" eb="117">
      <t>キギョウ</t>
    </rPh>
    <rPh sb="117" eb="118">
      <t>サイ</t>
    </rPh>
    <rPh sb="118" eb="120">
      <t>ザンダカ</t>
    </rPh>
    <rPh sb="120" eb="121">
      <t>タイ</t>
    </rPh>
    <rPh sb="154" eb="155">
      <t>オオ</t>
    </rPh>
    <rPh sb="157" eb="159">
      <t>ゾウカ</t>
    </rPh>
    <rPh sb="165" eb="167">
      <t>キュウスイ</t>
    </rPh>
    <rPh sb="167" eb="169">
      <t>シュウエキ</t>
    </rPh>
    <rPh sb="170" eb="171">
      <t>タイ</t>
    </rPh>
    <rPh sb="172" eb="174">
      <t>キギョウ</t>
    </rPh>
    <rPh sb="174" eb="175">
      <t>サイ</t>
    </rPh>
    <rPh sb="176" eb="178">
      <t>カリイレ</t>
    </rPh>
    <rPh sb="179" eb="181">
      <t>テキセツ</t>
    </rPh>
    <rPh sb="182" eb="183">
      <t>オコナ</t>
    </rPh>
    <rPh sb="226" eb="228">
      <t>キョウキュウ</t>
    </rPh>
    <rPh sb="228" eb="230">
      <t>タンカ</t>
    </rPh>
    <rPh sb="235" eb="236">
      <t>ヨコ</t>
    </rPh>
    <rPh sb="245" eb="247">
      <t>ドクリツ</t>
    </rPh>
    <rPh sb="247" eb="249">
      <t>サイサン</t>
    </rPh>
    <rPh sb="250" eb="252">
      <t>キホン</t>
    </rPh>
    <rPh sb="255" eb="257">
      <t>コウエイ</t>
    </rPh>
    <rPh sb="257" eb="259">
      <t>キギョウ</t>
    </rPh>
    <rPh sb="262" eb="264">
      <t>イジョウ</t>
    </rPh>
    <rPh sb="265" eb="267">
      <t>リョウキン</t>
    </rPh>
    <rPh sb="267" eb="269">
      <t>カイシュウ</t>
    </rPh>
    <rPh sb="269" eb="270">
      <t>リツ</t>
    </rPh>
    <rPh sb="276" eb="277">
      <t>コ</t>
    </rPh>
    <rPh sb="282" eb="283">
      <t>ノゾ</t>
    </rPh>
    <rPh sb="287" eb="289">
      <t>コンゴ</t>
    </rPh>
    <rPh sb="289" eb="291">
      <t>テキセツ</t>
    </rPh>
    <rPh sb="292" eb="294">
      <t>リョウキン</t>
    </rPh>
    <rPh sb="294" eb="296">
      <t>カイテイ</t>
    </rPh>
    <rPh sb="297" eb="299">
      <t>ヒヨウ</t>
    </rPh>
    <rPh sb="300" eb="302">
      <t>サクゲン</t>
    </rPh>
    <rPh sb="306" eb="308">
      <t>ケイエイ</t>
    </rPh>
    <rPh sb="308" eb="310">
      <t>カイゼン</t>
    </rPh>
    <rPh sb="311" eb="313">
      <t>ヒツヨウ</t>
    </rPh>
    <rPh sb="319" eb="321">
      <t>シセツ</t>
    </rPh>
    <rPh sb="321" eb="324">
      <t>リヨウリツ</t>
    </rPh>
    <rPh sb="325" eb="326">
      <t>オオム</t>
    </rPh>
    <rPh sb="327" eb="328">
      <t>ヨコ</t>
    </rPh>
    <rPh sb="331" eb="333">
      <t>スイイ</t>
    </rPh>
    <rPh sb="339" eb="341">
      <t>ジンコウ</t>
    </rPh>
    <rPh sb="341" eb="343">
      <t>ゲンショウ</t>
    </rPh>
    <rPh sb="344" eb="346">
      <t>セッスイ</t>
    </rPh>
    <rPh sb="346" eb="348">
      <t>キキ</t>
    </rPh>
    <rPh sb="349" eb="351">
      <t>フキュウ</t>
    </rPh>
    <rPh sb="354" eb="356">
      <t>キュウスイ</t>
    </rPh>
    <rPh sb="356" eb="357">
      <t>リョウ</t>
    </rPh>
    <rPh sb="358" eb="360">
      <t>ゲンショウ</t>
    </rPh>
    <rPh sb="360" eb="362">
      <t>ケイコウ</t>
    </rPh>
    <rPh sb="386" eb="388">
      <t>シセツ</t>
    </rPh>
    <rPh sb="388" eb="390">
      <t>タイセイ</t>
    </rPh>
    <rPh sb="391" eb="393">
      <t>ミナオ</t>
    </rPh>
    <rPh sb="395" eb="397">
      <t>ヒツヨウ</t>
    </rPh>
    <rPh sb="406" eb="408">
      <t>ソウテイ</t>
    </rPh>
    <rPh sb="414" eb="417">
      <t>ユウシュウリツ</t>
    </rPh>
    <rPh sb="418" eb="419">
      <t>オオム</t>
    </rPh>
    <rPh sb="420" eb="421">
      <t>ヨコ</t>
    </rPh>
    <rPh sb="428" eb="430">
      <t>ルイジ</t>
    </rPh>
    <rPh sb="430" eb="432">
      <t>ダンタイ</t>
    </rPh>
    <rPh sb="433" eb="435">
      <t>ヒカク</t>
    </rPh>
    <rPh sb="437" eb="439">
      <t>スウチ</t>
    </rPh>
    <rPh sb="440" eb="441">
      <t>ヒク</t>
    </rPh>
    <rPh sb="446" eb="448">
      <t>カンロ</t>
    </rPh>
    <rPh sb="448" eb="451">
      <t>ケイネンカ</t>
    </rPh>
    <rPh sb="451" eb="452">
      <t>リツ</t>
    </rPh>
    <rPh sb="453" eb="455">
      <t>エイキョウ</t>
    </rPh>
    <rPh sb="460" eb="462">
      <t>カイゼン</t>
    </rPh>
    <rPh sb="467" eb="469">
      <t>コンゴ</t>
    </rPh>
    <rPh sb="470" eb="472">
      <t>テキセツ</t>
    </rPh>
    <rPh sb="473" eb="475">
      <t>カンロ</t>
    </rPh>
    <rPh sb="475" eb="477">
      <t>コウシン</t>
    </rPh>
    <rPh sb="478" eb="4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</si>
</sst>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1.02</c:v>
                </c:pt>
                <c:pt idx="1">
                  <c:v>1.1399999999999999</c:v>
                </c:pt>
                <c:pt idx="2">
                  <c:v>0.69</c:v>
                </c:pt>
                <c:pt idx="3">
                  <c:v>0.8</c:v>
                </c:pt>
                <c:pt idx="4">
                  <c:v>0.9</c:v>
                </c:pt>
              </c:numCache>
            </c:numRef>
          </c:val>
          <c:extLst xmlns:c16r2="http://schemas.microsoft.com/office/drawing/2015/06/chart">
            <c:ext xmlns:c16="http://schemas.microsoft.com/office/drawing/2014/chart" uri="{C3380CC4-5D6E-409C-BE32-E72D297353CC}">
              <c16:uniqueId val="{00000000-4C4A-4462-8D93-A47348763CA2}"/>
            </c:ext>
          </c:extLst>
        </c:ser>
        <c:dLbls>
          <c:showLegendKey val="0"/>
          <c:showVal val="0"/>
          <c:showCatName val="0"/>
          <c:showSerName val="0"/>
          <c:showPercent val="0"/>
          <c:showBubbleSize val="0"/>
        </c:dLbls>
        <c:gapWidth val="150"/>
        <c:axId val="-563652096"/>
        <c:axId val="-56365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4C4A-4462-8D93-A47348763CA2}"/>
            </c:ext>
          </c:extLst>
        </c:ser>
        <c:dLbls>
          <c:showLegendKey val="0"/>
          <c:showVal val="0"/>
          <c:showCatName val="0"/>
          <c:showSerName val="0"/>
          <c:showPercent val="0"/>
          <c:showBubbleSize val="0"/>
        </c:dLbls>
        <c:marker val="1"/>
        <c:smooth val="0"/>
        <c:axId val="-563652096"/>
        <c:axId val="-563654272"/>
      </c:lineChart>
      <c:dateAx>
        <c:axId val="-563652096"/>
        <c:scaling>
          <c:orientation val="minMax"/>
        </c:scaling>
        <c:delete val="1"/>
        <c:axPos val="b"/>
        <c:numFmt formatCode="ge" sourceLinked="1"/>
        <c:majorTickMark val="none"/>
        <c:minorTickMark val="none"/>
        <c:tickLblPos val="none"/>
        <c:crossAx val="-563654272"/>
        <c:crosses val="autoZero"/>
        <c:auto val="1"/>
        <c:lblOffset val="100"/>
        <c:baseTimeUnit val="years"/>
      </c:dateAx>
      <c:valAx>
        <c:axId val="-5636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56.62</c:v>
                </c:pt>
                <c:pt idx="1">
                  <c:v>57.08</c:v>
                </c:pt>
                <c:pt idx="2">
                  <c:v>56.6</c:v>
                </c:pt>
                <c:pt idx="3">
                  <c:v>57.26</c:v>
                </c:pt>
                <c:pt idx="4">
                  <c:v>56.72</c:v>
                </c:pt>
              </c:numCache>
            </c:numRef>
          </c:val>
          <c:extLst xmlns:c16r2="http://schemas.microsoft.com/office/drawing/2015/06/chart">
            <c:ext xmlns:c16="http://schemas.microsoft.com/office/drawing/2014/chart" uri="{C3380CC4-5D6E-409C-BE32-E72D297353CC}">
              <c16:uniqueId val="{00000000-4F24-4CF9-AAC6-5EA406B340CE}"/>
            </c:ext>
          </c:extLst>
        </c:ser>
        <c:dLbls>
          <c:showLegendKey val="0"/>
          <c:showVal val="0"/>
          <c:showCatName val="0"/>
          <c:showSerName val="0"/>
          <c:showPercent val="0"/>
          <c:showBubbleSize val="0"/>
        </c:dLbls>
        <c:gapWidth val="150"/>
        <c:axId val="-295252032"/>
        <c:axId val="-29524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4F24-4CF9-AAC6-5EA406B340CE}"/>
            </c:ext>
          </c:extLst>
        </c:ser>
        <c:dLbls>
          <c:showLegendKey val="0"/>
          <c:showVal val="0"/>
          <c:showCatName val="0"/>
          <c:showSerName val="0"/>
          <c:showPercent val="0"/>
          <c:showBubbleSize val="0"/>
        </c:dLbls>
        <c:marker val="1"/>
        <c:smooth val="0"/>
        <c:axId val="-295252032"/>
        <c:axId val="-295247680"/>
      </c:lineChart>
      <c:dateAx>
        <c:axId val="-295252032"/>
        <c:scaling>
          <c:orientation val="minMax"/>
        </c:scaling>
        <c:delete val="1"/>
        <c:axPos val="b"/>
        <c:numFmt formatCode="ge" sourceLinked="1"/>
        <c:majorTickMark val="none"/>
        <c:minorTickMark val="none"/>
        <c:tickLblPos val="none"/>
        <c:crossAx val="-295247680"/>
        <c:crosses val="autoZero"/>
        <c:auto val="1"/>
        <c:lblOffset val="100"/>
        <c:baseTimeUnit val="years"/>
      </c:dateAx>
      <c:valAx>
        <c:axId val="-2952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2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73.349999999999994</c:v>
                </c:pt>
                <c:pt idx="1">
                  <c:v>71.36</c:v>
                </c:pt>
                <c:pt idx="2">
                  <c:v>71.489999999999995</c:v>
                </c:pt>
                <c:pt idx="3">
                  <c:v>72.83</c:v>
                </c:pt>
                <c:pt idx="4">
                  <c:v>71.599999999999994</c:v>
                </c:pt>
              </c:numCache>
            </c:numRef>
          </c:val>
          <c:extLst xmlns:c16r2="http://schemas.microsoft.com/office/drawing/2015/06/chart">
            <c:ext xmlns:c16="http://schemas.microsoft.com/office/drawing/2014/chart" uri="{C3380CC4-5D6E-409C-BE32-E72D297353CC}">
              <c16:uniqueId val="{00000000-322B-436B-B56C-699365579555}"/>
            </c:ext>
          </c:extLst>
        </c:ser>
        <c:dLbls>
          <c:showLegendKey val="0"/>
          <c:showVal val="0"/>
          <c:showCatName val="0"/>
          <c:showSerName val="0"/>
          <c:showPercent val="0"/>
          <c:showBubbleSize val="0"/>
        </c:dLbls>
        <c:gapWidth val="150"/>
        <c:axId val="-295245504"/>
        <c:axId val="-29524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322B-436B-B56C-699365579555}"/>
            </c:ext>
          </c:extLst>
        </c:ser>
        <c:dLbls>
          <c:showLegendKey val="0"/>
          <c:showVal val="0"/>
          <c:showCatName val="0"/>
          <c:showSerName val="0"/>
          <c:showPercent val="0"/>
          <c:showBubbleSize val="0"/>
        </c:dLbls>
        <c:marker val="1"/>
        <c:smooth val="0"/>
        <c:axId val="-295245504"/>
        <c:axId val="-295241152"/>
      </c:lineChart>
      <c:dateAx>
        <c:axId val="-295245504"/>
        <c:scaling>
          <c:orientation val="minMax"/>
        </c:scaling>
        <c:delete val="1"/>
        <c:axPos val="b"/>
        <c:numFmt formatCode="ge" sourceLinked="1"/>
        <c:majorTickMark val="none"/>
        <c:minorTickMark val="none"/>
        <c:tickLblPos val="none"/>
        <c:crossAx val="-295241152"/>
        <c:crosses val="autoZero"/>
        <c:auto val="1"/>
        <c:lblOffset val="100"/>
        <c:baseTimeUnit val="years"/>
      </c:dateAx>
      <c:valAx>
        <c:axId val="-2952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2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98.94</c:v>
                </c:pt>
                <c:pt idx="1">
                  <c:v>101.01</c:v>
                </c:pt>
                <c:pt idx="2">
                  <c:v>100.92</c:v>
                </c:pt>
                <c:pt idx="3">
                  <c:v>100.89</c:v>
                </c:pt>
                <c:pt idx="4">
                  <c:v>98.27</c:v>
                </c:pt>
              </c:numCache>
            </c:numRef>
          </c:val>
          <c:extLst xmlns:c16r2="http://schemas.microsoft.com/office/drawing/2015/06/chart">
            <c:ext xmlns:c16="http://schemas.microsoft.com/office/drawing/2014/chart" uri="{C3380CC4-5D6E-409C-BE32-E72D297353CC}">
              <c16:uniqueId val="{00000000-348C-4EEC-AC33-E8A1D6136781}"/>
            </c:ext>
          </c:extLst>
        </c:ser>
        <c:dLbls>
          <c:showLegendKey val="0"/>
          <c:showVal val="0"/>
          <c:showCatName val="0"/>
          <c:showSerName val="0"/>
          <c:showPercent val="0"/>
          <c:showBubbleSize val="0"/>
        </c:dLbls>
        <c:gapWidth val="150"/>
        <c:axId val="-563665152"/>
        <c:axId val="-56365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348C-4EEC-AC33-E8A1D6136781}"/>
            </c:ext>
          </c:extLst>
        </c:ser>
        <c:dLbls>
          <c:showLegendKey val="0"/>
          <c:showVal val="0"/>
          <c:showCatName val="0"/>
          <c:showSerName val="0"/>
          <c:showPercent val="0"/>
          <c:showBubbleSize val="0"/>
        </c:dLbls>
        <c:marker val="1"/>
        <c:smooth val="0"/>
        <c:axId val="-563665152"/>
        <c:axId val="-563654816"/>
      </c:lineChart>
      <c:dateAx>
        <c:axId val="-563665152"/>
        <c:scaling>
          <c:orientation val="minMax"/>
        </c:scaling>
        <c:delete val="1"/>
        <c:axPos val="b"/>
        <c:numFmt formatCode="ge" sourceLinked="1"/>
        <c:majorTickMark val="none"/>
        <c:minorTickMark val="none"/>
        <c:tickLblPos val="none"/>
        <c:crossAx val="-563654816"/>
        <c:crosses val="autoZero"/>
        <c:auto val="1"/>
        <c:lblOffset val="100"/>
        <c:baseTimeUnit val="years"/>
      </c:dateAx>
      <c:valAx>
        <c:axId val="-563654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36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35.93</c:v>
                </c:pt>
                <c:pt idx="1">
                  <c:v>37.39</c:v>
                </c:pt>
                <c:pt idx="2">
                  <c:v>38.61</c:v>
                </c:pt>
                <c:pt idx="3">
                  <c:v>40.22</c:v>
                </c:pt>
                <c:pt idx="4">
                  <c:v>41.73</c:v>
                </c:pt>
              </c:numCache>
            </c:numRef>
          </c:val>
          <c:extLst xmlns:c16r2="http://schemas.microsoft.com/office/drawing/2015/06/chart">
            <c:ext xmlns:c16="http://schemas.microsoft.com/office/drawing/2014/chart" uri="{C3380CC4-5D6E-409C-BE32-E72D297353CC}">
              <c16:uniqueId val="{00000000-F26A-4921-ADA0-29DB2DA38E87}"/>
            </c:ext>
          </c:extLst>
        </c:ser>
        <c:dLbls>
          <c:showLegendKey val="0"/>
          <c:showVal val="0"/>
          <c:showCatName val="0"/>
          <c:showSerName val="0"/>
          <c:showPercent val="0"/>
          <c:showBubbleSize val="0"/>
        </c:dLbls>
        <c:gapWidth val="150"/>
        <c:axId val="-563661344"/>
        <c:axId val="-56365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F26A-4921-ADA0-29DB2DA38E87}"/>
            </c:ext>
          </c:extLst>
        </c:ser>
        <c:dLbls>
          <c:showLegendKey val="0"/>
          <c:showVal val="0"/>
          <c:showCatName val="0"/>
          <c:showSerName val="0"/>
          <c:showPercent val="0"/>
          <c:showBubbleSize val="0"/>
        </c:dLbls>
        <c:marker val="1"/>
        <c:smooth val="0"/>
        <c:axId val="-563661344"/>
        <c:axId val="-563651008"/>
      </c:lineChart>
      <c:dateAx>
        <c:axId val="-563661344"/>
        <c:scaling>
          <c:orientation val="minMax"/>
        </c:scaling>
        <c:delete val="1"/>
        <c:axPos val="b"/>
        <c:numFmt formatCode="ge" sourceLinked="1"/>
        <c:majorTickMark val="none"/>
        <c:minorTickMark val="none"/>
        <c:tickLblPos val="none"/>
        <c:crossAx val="-563651008"/>
        <c:crosses val="autoZero"/>
        <c:auto val="1"/>
        <c:lblOffset val="100"/>
        <c:baseTimeUnit val="years"/>
      </c:dateAx>
      <c:valAx>
        <c:axId val="-5636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36.159999999999997</c:v>
                </c:pt>
                <c:pt idx="1">
                  <c:v>23.68</c:v>
                </c:pt>
                <c:pt idx="2">
                  <c:v>26.24</c:v>
                </c:pt>
                <c:pt idx="3">
                  <c:v>26.03</c:v>
                </c:pt>
                <c:pt idx="4">
                  <c:v>25.75</c:v>
                </c:pt>
              </c:numCache>
            </c:numRef>
          </c:val>
          <c:extLst xmlns:c16r2="http://schemas.microsoft.com/office/drawing/2015/06/chart">
            <c:ext xmlns:c16="http://schemas.microsoft.com/office/drawing/2014/chart" uri="{C3380CC4-5D6E-409C-BE32-E72D297353CC}">
              <c16:uniqueId val="{00000000-D422-4771-928D-AED1C656420C}"/>
            </c:ext>
          </c:extLst>
        </c:ser>
        <c:dLbls>
          <c:showLegendKey val="0"/>
          <c:showVal val="0"/>
          <c:showCatName val="0"/>
          <c:showSerName val="0"/>
          <c:showPercent val="0"/>
          <c:showBubbleSize val="0"/>
        </c:dLbls>
        <c:gapWidth val="150"/>
        <c:axId val="-563664608"/>
        <c:axId val="-56366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D422-4771-928D-AED1C656420C}"/>
            </c:ext>
          </c:extLst>
        </c:ser>
        <c:dLbls>
          <c:showLegendKey val="0"/>
          <c:showVal val="0"/>
          <c:showCatName val="0"/>
          <c:showSerName val="0"/>
          <c:showPercent val="0"/>
          <c:showBubbleSize val="0"/>
        </c:dLbls>
        <c:marker val="1"/>
        <c:smooth val="0"/>
        <c:axId val="-563664608"/>
        <c:axId val="-563662432"/>
      </c:lineChart>
      <c:dateAx>
        <c:axId val="-563664608"/>
        <c:scaling>
          <c:orientation val="minMax"/>
        </c:scaling>
        <c:delete val="1"/>
        <c:axPos val="b"/>
        <c:numFmt formatCode="ge" sourceLinked="1"/>
        <c:majorTickMark val="none"/>
        <c:minorTickMark val="none"/>
        <c:tickLblPos val="none"/>
        <c:crossAx val="-563662432"/>
        <c:crosses val="autoZero"/>
        <c:auto val="1"/>
        <c:lblOffset val="100"/>
        <c:baseTimeUnit val="years"/>
      </c:dateAx>
      <c:valAx>
        <c:axId val="-5636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B1-40F9-A537-8BA5F8563E25}"/>
            </c:ext>
          </c:extLst>
        </c:ser>
        <c:dLbls>
          <c:showLegendKey val="0"/>
          <c:showVal val="0"/>
          <c:showCatName val="0"/>
          <c:showSerName val="0"/>
          <c:showPercent val="0"/>
          <c:showBubbleSize val="0"/>
        </c:dLbls>
        <c:gapWidth val="150"/>
        <c:axId val="-563658080"/>
        <c:axId val="-59604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20B1-40F9-A537-8BA5F8563E25}"/>
            </c:ext>
          </c:extLst>
        </c:ser>
        <c:dLbls>
          <c:showLegendKey val="0"/>
          <c:showVal val="0"/>
          <c:showCatName val="0"/>
          <c:showSerName val="0"/>
          <c:showPercent val="0"/>
          <c:showBubbleSize val="0"/>
        </c:dLbls>
        <c:marker val="1"/>
        <c:smooth val="0"/>
        <c:axId val="-563658080"/>
        <c:axId val="-596041152"/>
      </c:lineChart>
      <c:dateAx>
        <c:axId val="-563658080"/>
        <c:scaling>
          <c:orientation val="minMax"/>
        </c:scaling>
        <c:delete val="1"/>
        <c:axPos val="b"/>
        <c:numFmt formatCode="ge" sourceLinked="1"/>
        <c:majorTickMark val="none"/>
        <c:minorTickMark val="none"/>
        <c:tickLblPos val="none"/>
        <c:crossAx val="-596041152"/>
        <c:crosses val="autoZero"/>
        <c:auto val="1"/>
        <c:lblOffset val="100"/>
        <c:baseTimeUnit val="years"/>
      </c:dateAx>
      <c:valAx>
        <c:axId val="-59604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36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401.45</c:v>
                </c:pt>
                <c:pt idx="1">
                  <c:v>567.25</c:v>
                </c:pt>
                <c:pt idx="2">
                  <c:v>603.45000000000005</c:v>
                </c:pt>
                <c:pt idx="3">
                  <c:v>623.58000000000004</c:v>
                </c:pt>
                <c:pt idx="4">
                  <c:v>629.61</c:v>
                </c:pt>
              </c:numCache>
            </c:numRef>
          </c:val>
          <c:extLst xmlns:c16r2="http://schemas.microsoft.com/office/drawing/2015/06/chart">
            <c:ext xmlns:c16="http://schemas.microsoft.com/office/drawing/2014/chart" uri="{C3380CC4-5D6E-409C-BE32-E72D297353CC}">
              <c16:uniqueId val="{00000000-F3F0-4086-8B58-1469D07FE82F}"/>
            </c:ext>
          </c:extLst>
        </c:ser>
        <c:dLbls>
          <c:showLegendKey val="0"/>
          <c:showVal val="0"/>
          <c:showCatName val="0"/>
          <c:showSerName val="0"/>
          <c:showPercent val="0"/>
          <c:showBubbleSize val="0"/>
        </c:dLbls>
        <c:gapWidth val="150"/>
        <c:axId val="-295249856"/>
        <c:axId val="-29523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F3F0-4086-8B58-1469D07FE82F}"/>
            </c:ext>
          </c:extLst>
        </c:ser>
        <c:dLbls>
          <c:showLegendKey val="0"/>
          <c:showVal val="0"/>
          <c:showCatName val="0"/>
          <c:showSerName val="0"/>
          <c:showPercent val="0"/>
          <c:showBubbleSize val="0"/>
        </c:dLbls>
        <c:marker val="1"/>
        <c:smooth val="0"/>
        <c:axId val="-295249856"/>
        <c:axId val="-295237888"/>
      </c:lineChart>
      <c:dateAx>
        <c:axId val="-295249856"/>
        <c:scaling>
          <c:orientation val="minMax"/>
        </c:scaling>
        <c:delete val="1"/>
        <c:axPos val="b"/>
        <c:numFmt formatCode="ge" sourceLinked="1"/>
        <c:majorTickMark val="none"/>
        <c:minorTickMark val="none"/>
        <c:tickLblPos val="none"/>
        <c:crossAx val="-295237888"/>
        <c:crosses val="autoZero"/>
        <c:auto val="1"/>
        <c:lblOffset val="100"/>
        <c:baseTimeUnit val="years"/>
      </c:dateAx>
      <c:valAx>
        <c:axId val="-295237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2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437.27</c:v>
                </c:pt>
                <c:pt idx="1">
                  <c:v>443.24</c:v>
                </c:pt>
                <c:pt idx="2">
                  <c:v>455.76</c:v>
                </c:pt>
                <c:pt idx="3">
                  <c:v>444.92</c:v>
                </c:pt>
                <c:pt idx="4">
                  <c:v>449.5</c:v>
                </c:pt>
              </c:numCache>
            </c:numRef>
          </c:val>
          <c:extLst xmlns:c16r2="http://schemas.microsoft.com/office/drawing/2015/06/chart">
            <c:ext xmlns:c16="http://schemas.microsoft.com/office/drawing/2014/chart" uri="{C3380CC4-5D6E-409C-BE32-E72D297353CC}">
              <c16:uniqueId val="{00000000-84FE-4C3D-832D-BFB804D518F4}"/>
            </c:ext>
          </c:extLst>
        </c:ser>
        <c:dLbls>
          <c:showLegendKey val="0"/>
          <c:showVal val="0"/>
          <c:showCatName val="0"/>
          <c:showSerName val="0"/>
          <c:showPercent val="0"/>
          <c:showBubbleSize val="0"/>
        </c:dLbls>
        <c:gapWidth val="150"/>
        <c:axId val="-295250944"/>
        <c:axId val="-29525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84FE-4C3D-832D-BFB804D518F4}"/>
            </c:ext>
          </c:extLst>
        </c:ser>
        <c:dLbls>
          <c:showLegendKey val="0"/>
          <c:showVal val="0"/>
          <c:showCatName val="0"/>
          <c:showSerName val="0"/>
          <c:showPercent val="0"/>
          <c:showBubbleSize val="0"/>
        </c:dLbls>
        <c:marker val="1"/>
        <c:smooth val="0"/>
        <c:axId val="-295250944"/>
        <c:axId val="-295251488"/>
      </c:lineChart>
      <c:dateAx>
        <c:axId val="-295250944"/>
        <c:scaling>
          <c:orientation val="minMax"/>
        </c:scaling>
        <c:delete val="1"/>
        <c:axPos val="b"/>
        <c:numFmt formatCode="ge" sourceLinked="1"/>
        <c:majorTickMark val="none"/>
        <c:minorTickMark val="none"/>
        <c:tickLblPos val="none"/>
        <c:crossAx val="-295251488"/>
        <c:crosses val="autoZero"/>
        <c:auto val="1"/>
        <c:lblOffset val="100"/>
        <c:baseTimeUnit val="years"/>
      </c:dateAx>
      <c:valAx>
        <c:axId val="-29525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2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90.12</c:v>
                </c:pt>
                <c:pt idx="1">
                  <c:v>92.13</c:v>
                </c:pt>
                <c:pt idx="2">
                  <c:v>91.76</c:v>
                </c:pt>
                <c:pt idx="3">
                  <c:v>92.11</c:v>
                </c:pt>
                <c:pt idx="4">
                  <c:v>90.58</c:v>
                </c:pt>
              </c:numCache>
            </c:numRef>
          </c:val>
          <c:extLst xmlns:c16r2="http://schemas.microsoft.com/office/drawing/2015/06/chart">
            <c:ext xmlns:c16="http://schemas.microsoft.com/office/drawing/2014/chart" uri="{C3380CC4-5D6E-409C-BE32-E72D297353CC}">
              <c16:uniqueId val="{00000000-309A-42D9-8F4A-754EB8C6EB14}"/>
            </c:ext>
          </c:extLst>
        </c:ser>
        <c:dLbls>
          <c:showLegendKey val="0"/>
          <c:showVal val="0"/>
          <c:showCatName val="0"/>
          <c:showSerName val="0"/>
          <c:showPercent val="0"/>
          <c:showBubbleSize val="0"/>
        </c:dLbls>
        <c:gapWidth val="150"/>
        <c:axId val="-295237344"/>
        <c:axId val="-29524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309A-42D9-8F4A-754EB8C6EB14}"/>
            </c:ext>
          </c:extLst>
        </c:ser>
        <c:dLbls>
          <c:showLegendKey val="0"/>
          <c:showVal val="0"/>
          <c:showCatName val="0"/>
          <c:showSerName val="0"/>
          <c:showPercent val="0"/>
          <c:showBubbleSize val="0"/>
        </c:dLbls>
        <c:marker val="1"/>
        <c:smooth val="0"/>
        <c:axId val="-295237344"/>
        <c:axId val="-295242240"/>
      </c:lineChart>
      <c:dateAx>
        <c:axId val="-295237344"/>
        <c:scaling>
          <c:orientation val="minMax"/>
        </c:scaling>
        <c:delete val="1"/>
        <c:axPos val="b"/>
        <c:numFmt formatCode="ge" sourceLinked="1"/>
        <c:majorTickMark val="none"/>
        <c:minorTickMark val="none"/>
        <c:tickLblPos val="none"/>
        <c:crossAx val="-295242240"/>
        <c:crosses val="autoZero"/>
        <c:auto val="1"/>
        <c:lblOffset val="100"/>
        <c:baseTimeUnit val="years"/>
      </c:dateAx>
      <c:valAx>
        <c:axId val="-2952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2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173.96</c:v>
                </c:pt>
                <c:pt idx="1">
                  <c:v>169.93</c:v>
                </c:pt>
                <c:pt idx="2">
                  <c:v>170.58</c:v>
                </c:pt>
                <c:pt idx="3">
                  <c:v>168.27</c:v>
                </c:pt>
                <c:pt idx="4">
                  <c:v>174</c:v>
                </c:pt>
              </c:numCache>
            </c:numRef>
          </c:val>
          <c:extLst xmlns:c16r2="http://schemas.microsoft.com/office/drawing/2015/06/chart">
            <c:ext xmlns:c16="http://schemas.microsoft.com/office/drawing/2014/chart" uri="{C3380CC4-5D6E-409C-BE32-E72D297353CC}">
              <c16:uniqueId val="{00000000-D12A-4665-B913-F27DDE51D5E2}"/>
            </c:ext>
          </c:extLst>
        </c:ser>
        <c:dLbls>
          <c:showLegendKey val="0"/>
          <c:showVal val="0"/>
          <c:showCatName val="0"/>
          <c:showSerName val="0"/>
          <c:showPercent val="0"/>
          <c:showBubbleSize val="0"/>
        </c:dLbls>
        <c:gapWidth val="150"/>
        <c:axId val="-295250400"/>
        <c:axId val="-29524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D12A-4665-B913-F27DDE51D5E2}"/>
            </c:ext>
          </c:extLst>
        </c:ser>
        <c:dLbls>
          <c:showLegendKey val="0"/>
          <c:showVal val="0"/>
          <c:showCatName val="0"/>
          <c:showSerName val="0"/>
          <c:showPercent val="0"/>
          <c:showBubbleSize val="0"/>
        </c:dLbls>
        <c:marker val="1"/>
        <c:smooth val="0"/>
        <c:axId val="-295250400"/>
        <c:axId val="-295249312"/>
      </c:lineChart>
      <c:dateAx>
        <c:axId val="-295250400"/>
        <c:scaling>
          <c:orientation val="minMax"/>
        </c:scaling>
        <c:delete val="1"/>
        <c:axPos val="b"/>
        <c:numFmt formatCode="ge" sourceLinked="1"/>
        <c:majorTickMark val="none"/>
        <c:minorTickMark val="none"/>
        <c:tickLblPos val="none"/>
        <c:crossAx val="-295249312"/>
        <c:crosses val="autoZero"/>
        <c:auto val="1"/>
        <c:lblOffset val="100"/>
        <c:baseTimeUnit val="years"/>
      </c:dateAx>
      <c:valAx>
        <c:axId val="-29524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2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E35" sqref="BE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山梨県　山梨市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34980</v>
      </c>
      <c r="AM8" s="70"/>
      <c r="AN8" s="70"/>
      <c r="AO8" s="70"/>
      <c r="AP8" s="70"/>
      <c r="AQ8" s="70"/>
      <c r="AR8" s="70"/>
      <c r="AS8" s="70"/>
      <c r="AT8" s="66">
        <f>データ!$S$6</f>
        <v>289.8</v>
      </c>
      <c r="AU8" s="67"/>
      <c r="AV8" s="67"/>
      <c r="AW8" s="67"/>
      <c r="AX8" s="67"/>
      <c r="AY8" s="67"/>
      <c r="AZ8" s="67"/>
      <c r="BA8" s="67"/>
      <c r="BB8" s="69">
        <f>データ!$T$6</f>
        <v>120.7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62.55</v>
      </c>
      <c r="J10" s="67"/>
      <c r="K10" s="67"/>
      <c r="L10" s="67"/>
      <c r="M10" s="67"/>
      <c r="N10" s="67"/>
      <c r="O10" s="68"/>
      <c r="P10" s="69">
        <f>データ!$P$6</f>
        <v>83.59</v>
      </c>
      <c r="Q10" s="69"/>
      <c r="R10" s="69"/>
      <c r="S10" s="69"/>
      <c r="T10" s="69"/>
      <c r="U10" s="69"/>
      <c r="V10" s="69"/>
      <c r="W10" s="70">
        <f>データ!$Q$6</f>
        <v>2948</v>
      </c>
      <c r="X10" s="70"/>
      <c r="Y10" s="70"/>
      <c r="Z10" s="70"/>
      <c r="AA10" s="70"/>
      <c r="AB10" s="70"/>
      <c r="AC10" s="70"/>
      <c r="AD10" s="2"/>
      <c r="AE10" s="2"/>
      <c r="AF10" s="2"/>
      <c r="AG10" s="2"/>
      <c r="AH10" s="4"/>
      <c r="AI10" s="4"/>
      <c r="AJ10" s="4"/>
      <c r="AK10" s="4"/>
      <c r="AL10" s="70">
        <f>データ!$U$6</f>
        <v>29063</v>
      </c>
      <c r="AM10" s="70"/>
      <c r="AN10" s="70"/>
      <c r="AO10" s="70"/>
      <c r="AP10" s="70"/>
      <c r="AQ10" s="70"/>
      <c r="AR10" s="70"/>
      <c r="AS10" s="70"/>
      <c r="AT10" s="66">
        <f>データ!$V$6</f>
        <v>34.46</v>
      </c>
      <c r="AU10" s="67"/>
      <c r="AV10" s="67"/>
      <c r="AW10" s="67"/>
      <c r="AX10" s="67"/>
      <c r="AY10" s="67"/>
      <c r="AZ10" s="67"/>
      <c r="BA10" s="67"/>
      <c r="BB10" s="69">
        <f>データ!$W$6</f>
        <v>843.38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3h4lAjLEho1tKN0z/rr2/GZ7G45Tb0D/teN83sq6mUS3CNyvY2EGEw7E7LJ41CQ3A8vGZVgwUVR1eItVdMfOiA==" saltValue="L25GGK1s9dwhN1GMiuWgZ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192058</v>
      </c>
      <c r="D6" s="34">
        <f t="shared" si="3"/>
        <v>46</v>
      </c>
      <c r="E6" s="34">
        <f t="shared" si="3"/>
        <v>1</v>
      </c>
      <c r="F6" s="34">
        <f t="shared" si="3"/>
        <v>0</v>
      </c>
      <c r="G6" s="34">
        <f t="shared" si="3"/>
        <v>1</v>
      </c>
      <c r="H6" s="34" t="str">
        <f t="shared" si="3"/>
        <v>山梨県　山梨市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62.55</v>
      </c>
      <c r="P6" s="35">
        <f t="shared" si="3"/>
        <v>83.59</v>
      </c>
      <c r="Q6" s="35">
        <f t="shared" si="3"/>
        <v>2948</v>
      </c>
      <c r="R6" s="35">
        <f t="shared" si="3"/>
        <v>34980</v>
      </c>
      <c r="S6" s="35">
        <f t="shared" si="3"/>
        <v>289.8</v>
      </c>
      <c r="T6" s="35">
        <f t="shared" si="3"/>
        <v>120.7</v>
      </c>
      <c r="U6" s="35">
        <f t="shared" si="3"/>
        <v>29063</v>
      </c>
      <c r="V6" s="35">
        <f t="shared" si="3"/>
        <v>34.46</v>
      </c>
      <c r="W6" s="35">
        <f t="shared" si="3"/>
        <v>843.38</v>
      </c>
      <c r="X6" s="36">
        <f>IF(X7="",NA(),X7)</f>
        <v>98.94</v>
      </c>
      <c r="Y6" s="36">
        <f t="shared" ref="Y6:AG6" si="4">IF(Y7="",NA(),Y7)</f>
        <v>101.01</v>
      </c>
      <c r="Z6" s="36">
        <f t="shared" si="4"/>
        <v>100.92</v>
      </c>
      <c r="AA6" s="36">
        <f t="shared" si="4"/>
        <v>100.89</v>
      </c>
      <c r="AB6" s="36">
        <f t="shared" si="4"/>
        <v>98.27</v>
      </c>
      <c r="AC6" s="36">
        <f t="shared" si="4"/>
        <v>109.04</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1.93</v>
      </c>
      <c r="AP6" s="36">
        <f t="shared" si="5"/>
        <v>1.72</v>
      </c>
      <c r="AQ6" s="36">
        <f t="shared" si="5"/>
        <v>2.64</v>
      </c>
      <c r="AR6" s="36">
        <f t="shared" si="5"/>
        <v>3.16</v>
      </c>
      <c r="AS6" s="35" t="str">
        <f>IF(AS7="","",IF(AS7="-","【-】","【"&amp;SUBSTITUTE(TEXT(AS7,"#,##0.00"),"-","△")&amp;"】"))</f>
        <v>【1.05】</v>
      </c>
      <c r="AT6" s="36">
        <f>IF(AT7="",NA(),AT7)</f>
        <v>401.45</v>
      </c>
      <c r="AU6" s="36">
        <f t="shared" ref="AU6:BC6" si="6">IF(AU7="",NA(),AU7)</f>
        <v>567.25</v>
      </c>
      <c r="AV6" s="36">
        <f t="shared" si="6"/>
        <v>603.45000000000005</v>
      </c>
      <c r="AW6" s="36">
        <f t="shared" si="6"/>
        <v>623.58000000000004</v>
      </c>
      <c r="AX6" s="36">
        <f t="shared" si="6"/>
        <v>629.61</v>
      </c>
      <c r="AY6" s="36">
        <f t="shared" si="6"/>
        <v>382.09</v>
      </c>
      <c r="AZ6" s="36">
        <f t="shared" si="6"/>
        <v>391.54</v>
      </c>
      <c r="BA6" s="36">
        <f t="shared" si="6"/>
        <v>384.34</v>
      </c>
      <c r="BB6" s="36">
        <f t="shared" si="6"/>
        <v>359.47</v>
      </c>
      <c r="BC6" s="36">
        <f t="shared" si="6"/>
        <v>369.69</v>
      </c>
      <c r="BD6" s="35" t="str">
        <f>IF(BD7="","",IF(BD7="-","【-】","【"&amp;SUBSTITUTE(TEXT(BD7,"#,##0.00"),"-","△")&amp;"】"))</f>
        <v>【261.93】</v>
      </c>
      <c r="BE6" s="36">
        <f>IF(BE7="",NA(),BE7)</f>
        <v>437.27</v>
      </c>
      <c r="BF6" s="36">
        <f t="shared" ref="BF6:BN6" si="7">IF(BF7="",NA(),BF7)</f>
        <v>443.24</v>
      </c>
      <c r="BG6" s="36">
        <f t="shared" si="7"/>
        <v>455.76</v>
      </c>
      <c r="BH6" s="36">
        <f t="shared" si="7"/>
        <v>444.92</v>
      </c>
      <c r="BI6" s="36">
        <f t="shared" si="7"/>
        <v>449.5</v>
      </c>
      <c r="BJ6" s="36">
        <f t="shared" si="7"/>
        <v>385.06</v>
      </c>
      <c r="BK6" s="36">
        <f t="shared" si="7"/>
        <v>386.97</v>
      </c>
      <c r="BL6" s="36">
        <f t="shared" si="7"/>
        <v>380.58</v>
      </c>
      <c r="BM6" s="36">
        <f t="shared" si="7"/>
        <v>401.79</v>
      </c>
      <c r="BN6" s="36">
        <f t="shared" si="7"/>
        <v>402.99</v>
      </c>
      <c r="BO6" s="35" t="str">
        <f>IF(BO7="","",IF(BO7="-","【-】","【"&amp;SUBSTITUTE(TEXT(BO7,"#,##0.00"),"-","△")&amp;"】"))</f>
        <v>【270.46】</v>
      </c>
      <c r="BP6" s="36">
        <f>IF(BP7="",NA(),BP7)</f>
        <v>90.12</v>
      </c>
      <c r="BQ6" s="36">
        <f t="shared" ref="BQ6:BY6" si="8">IF(BQ7="",NA(),BQ7)</f>
        <v>92.13</v>
      </c>
      <c r="BR6" s="36">
        <f t="shared" si="8"/>
        <v>91.76</v>
      </c>
      <c r="BS6" s="36">
        <f t="shared" si="8"/>
        <v>92.11</v>
      </c>
      <c r="BT6" s="36">
        <f t="shared" si="8"/>
        <v>90.58</v>
      </c>
      <c r="BU6" s="36">
        <f t="shared" si="8"/>
        <v>99.07</v>
      </c>
      <c r="BV6" s="36">
        <f t="shared" si="8"/>
        <v>101.72</v>
      </c>
      <c r="BW6" s="36">
        <f t="shared" si="8"/>
        <v>102.38</v>
      </c>
      <c r="BX6" s="36">
        <f t="shared" si="8"/>
        <v>100.12</v>
      </c>
      <c r="BY6" s="36">
        <f t="shared" si="8"/>
        <v>98.66</v>
      </c>
      <c r="BZ6" s="35" t="str">
        <f>IF(BZ7="","",IF(BZ7="-","【-】","【"&amp;SUBSTITUTE(TEXT(BZ7,"#,##0.00"),"-","△")&amp;"】"))</f>
        <v>【103.91】</v>
      </c>
      <c r="CA6" s="36">
        <f>IF(CA7="",NA(),CA7)</f>
        <v>173.96</v>
      </c>
      <c r="CB6" s="36">
        <f t="shared" ref="CB6:CJ6" si="9">IF(CB7="",NA(),CB7)</f>
        <v>169.93</v>
      </c>
      <c r="CC6" s="36">
        <f t="shared" si="9"/>
        <v>170.58</v>
      </c>
      <c r="CD6" s="36">
        <f t="shared" si="9"/>
        <v>168.27</v>
      </c>
      <c r="CE6" s="36">
        <f t="shared" si="9"/>
        <v>174</v>
      </c>
      <c r="CF6" s="36">
        <f t="shared" si="9"/>
        <v>173.03</v>
      </c>
      <c r="CG6" s="36">
        <f t="shared" si="9"/>
        <v>168.2</v>
      </c>
      <c r="CH6" s="36">
        <f t="shared" si="9"/>
        <v>168.67</v>
      </c>
      <c r="CI6" s="36">
        <f t="shared" si="9"/>
        <v>174.97</v>
      </c>
      <c r="CJ6" s="36">
        <f t="shared" si="9"/>
        <v>178.59</v>
      </c>
      <c r="CK6" s="35" t="str">
        <f>IF(CK7="","",IF(CK7="-","【-】","【"&amp;SUBSTITUTE(TEXT(CK7,"#,##0.00"),"-","△")&amp;"】"))</f>
        <v>【167.11】</v>
      </c>
      <c r="CL6" s="36">
        <f>IF(CL7="",NA(),CL7)</f>
        <v>56.62</v>
      </c>
      <c r="CM6" s="36">
        <f t="shared" ref="CM6:CU6" si="10">IF(CM7="",NA(),CM7)</f>
        <v>57.08</v>
      </c>
      <c r="CN6" s="36">
        <f t="shared" si="10"/>
        <v>56.6</v>
      </c>
      <c r="CO6" s="36">
        <f t="shared" si="10"/>
        <v>57.26</v>
      </c>
      <c r="CP6" s="36">
        <f t="shared" si="10"/>
        <v>56.72</v>
      </c>
      <c r="CQ6" s="36">
        <f t="shared" si="10"/>
        <v>58.58</v>
      </c>
      <c r="CR6" s="36">
        <f t="shared" si="10"/>
        <v>54.77</v>
      </c>
      <c r="CS6" s="36">
        <f t="shared" si="10"/>
        <v>54.92</v>
      </c>
      <c r="CT6" s="36">
        <f t="shared" si="10"/>
        <v>55.63</v>
      </c>
      <c r="CU6" s="36">
        <f t="shared" si="10"/>
        <v>55.03</v>
      </c>
      <c r="CV6" s="35" t="str">
        <f>IF(CV7="","",IF(CV7="-","【-】","【"&amp;SUBSTITUTE(TEXT(CV7,"#,##0.00"),"-","△")&amp;"】"))</f>
        <v>【60.27】</v>
      </c>
      <c r="CW6" s="36">
        <f>IF(CW7="",NA(),CW7)</f>
        <v>73.349999999999994</v>
      </c>
      <c r="CX6" s="36">
        <f t="shared" ref="CX6:DF6" si="11">IF(CX7="",NA(),CX7)</f>
        <v>71.36</v>
      </c>
      <c r="CY6" s="36">
        <f t="shared" si="11"/>
        <v>71.489999999999995</v>
      </c>
      <c r="CZ6" s="36">
        <f t="shared" si="11"/>
        <v>72.83</v>
      </c>
      <c r="DA6" s="36">
        <f t="shared" si="11"/>
        <v>71.599999999999994</v>
      </c>
      <c r="DB6" s="36">
        <f t="shared" si="11"/>
        <v>85.23</v>
      </c>
      <c r="DC6" s="36">
        <f t="shared" si="11"/>
        <v>82.89</v>
      </c>
      <c r="DD6" s="36">
        <f t="shared" si="11"/>
        <v>82.66</v>
      </c>
      <c r="DE6" s="36">
        <f t="shared" si="11"/>
        <v>82.04</v>
      </c>
      <c r="DF6" s="36">
        <f t="shared" si="11"/>
        <v>81.900000000000006</v>
      </c>
      <c r="DG6" s="35" t="str">
        <f>IF(DG7="","",IF(DG7="-","【-】","【"&amp;SUBSTITUTE(TEXT(DG7,"#,##0.00"),"-","△")&amp;"】"))</f>
        <v>【89.92】</v>
      </c>
      <c r="DH6" s="36">
        <f>IF(DH7="",NA(),DH7)</f>
        <v>35.93</v>
      </c>
      <c r="DI6" s="36">
        <f t="shared" ref="DI6:DQ6" si="12">IF(DI7="",NA(),DI7)</f>
        <v>37.39</v>
      </c>
      <c r="DJ6" s="36">
        <f t="shared" si="12"/>
        <v>38.61</v>
      </c>
      <c r="DK6" s="36">
        <f t="shared" si="12"/>
        <v>40.22</v>
      </c>
      <c r="DL6" s="36">
        <f t="shared" si="12"/>
        <v>41.73</v>
      </c>
      <c r="DM6" s="36">
        <f t="shared" si="12"/>
        <v>44.31</v>
      </c>
      <c r="DN6" s="36">
        <f t="shared" si="12"/>
        <v>47.46</v>
      </c>
      <c r="DO6" s="36">
        <f t="shared" si="12"/>
        <v>48.49</v>
      </c>
      <c r="DP6" s="36">
        <f t="shared" si="12"/>
        <v>48.05</v>
      </c>
      <c r="DQ6" s="36">
        <f t="shared" si="12"/>
        <v>48.87</v>
      </c>
      <c r="DR6" s="35" t="str">
        <f>IF(DR7="","",IF(DR7="-","【-】","【"&amp;SUBSTITUTE(TEXT(DR7,"#,##0.00"),"-","△")&amp;"】"))</f>
        <v>【48.85】</v>
      </c>
      <c r="DS6" s="36">
        <f>IF(DS7="",NA(),DS7)</f>
        <v>36.159999999999997</v>
      </c>
      <c r="DT6" s="36">
        <f t="shared" ref="DT6:EB6" si="13">IF(DT7="",NA(),DT7)</f>
        <v>23.68</v>
      </c>
      <c r="DU6" s="36">
        <f t="shared" si="13"/>
        <v>26.24</v>
      </c>
      <c r="DV6" s="36">
        <f t="shared" si="13"/>
        <v>26.03</v>
      </c>
      <c r="DW6" s="36">
        <f t="shared" si="13"/>
        <v>25.75</v>
      </c>
      <c r="DX6" s="36">
        <f t="shared" si="13"/>
        <v>10.09</v>
      </c>
      <c r="DY6" s="36">
        <f t="shared" si="13"/>
        <v>9.7100000000000009</v>
      </c>
      <c r="DZ6" s="36">
        <f t="shared" si="13"/>
        <v>12.79</v>
      </c>
      <c r="EA6" s="36">
        <f t="shared" si="13"/>
        <v>13.39</v>
      </c>
      <c r="EB6" s="36">
        <f t="shared" si="13"/>
        <v>14.85</v>
      </c>
      <c r="EC6" s="35" t="str">
        <f>IF(EC7="","",IF(EC7="-","【-】","【"&amp;SUBSTITUTE(TEXT(EC7,"#,##0.00"),"-","△")&amp;"】"))</f>
        <v>【17.80】</v>
      </c>
      <c r="ED6" s="36">
        <f>IF(ED7="",NA(),ED7)</f>
        <v>1.02</v>
      </c>
      <c r="EE6" s="36">
        <f t="shared" ref="EE6:EM6" si="14">IF(EE7="",NA(),EE7)</f>
        <v>1.1399999999999999</v>
      </c>
      <c r="EF6" s="36">
        <f t="shared" si="14"/>
        <v>0.69</v>
      </c>
      <c r="EG6" s="36">
        <f t="shared" si="14"/>
        <v>0.8</v>
      </c>
      <c r="EH6" s="36">
        <f t="shared" si="14"/>
        <v>0.9</v>
      </c>
      <c r="EI6" s="36">
        <f t="shared" si="14"/>
        <v>0.6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192058</v>
      </c>
      <c r="D7" s="38">
        <v>46</v>
      </c>
      <c r="E7" s="38">
        <v>1</v>
      </c>
      <c r="F7" s="38">
        <v>0</v>
      </c>
      <c r="G7" s="38">
        <v>1</v>
      </c>
      <c r="H7" s="38" t="s">
        <v>93</v>
      </c>
      <c r="I7" s="38" t="s">
        <v>94</v>
      </c>
      <c r="J7" s="38" t="s">
        <v>95</v>
      </c>
      <c r="K7" s="38" t="s">
        <v>96</v>
      </c>
      <c r="L7" s="38" t="s">
        <v>97</v>
      </c>
      <c r="M7" s="38" t="s">
        <v>98</v>
      </c>
      <c r="N7" s="39" t="s">
        <v>99</v>
      </c>
      <c r="O7" s="39">
        <v>62.55</v>
      </c>
      <c r="P7" s="39">
        <v>83.59</v>
      </c>
      <c r="Q7" s="39">
        <v>2948</v>
      </c>
      <c r="R7" s="39">
        <v>34980</v>
      </c>
      <c r="S7" s="39">
        <v>289.8</v>
      </c>
      <c r="T7" s="39">
        <v>120.7</v>
      </c>
      <c r="U7" s="39">
        <v>29063</v>
      </c>
      <c r="V7" s="39">
        <v>34.46</v>
      </c>
      <c r="W7" s="39">
        <v>843.38</v>
      </c>
      <c r="X7" s="39">
        <v>98.94</v>
      </c>
      <c r="Y7" s="39">
        <v>101.01</v>
      </c>
      <c r="Z7" s="39">
        <v>100.92</v>
      </c>
      <c r="AA7" s="39">
        <v>100.89</v>
      </c>
      <c r="AB7" s="39">
        <v>98.27</v>
      </c>
      <c r="AC7" s="39">
        <v>109.04</v>
      </c>
      <c r="AD7" s="39">
        <v>111.21</v>
      </c>
      <c r="AE7" s="39">
        <v>111.71</v>
      </c>
      <c r="AF7" s="39">
        <v>110.05</v>
      </c>
      <c r="AG7" s="39">
        <v>108.87</v>
      </c>
      <c r="AH7" s="39">
        <v>112.83</v>
      </c>
      <c r="AI7" s="39">
        <v>0</v>
      </c>
      <c r="AJ7" s="39">
        <v>0</v>
      </c>
      <c r="AK7" s="39">
        <v>0</v>
      </c>
      <c r="AL7" s="39">
        <v>0</v>
      </c>
      <c r="AM7" s="39">
        <v>0</v>
      </c>
      <c r="AN7" s="39">
        <v>3.77</v>
      </c>
      <c r="AO7" s="39">
        <v>1.93</v>
      </c>
      <c r="AP7" s="39">
        <v>1.72</v>
      </c>
      <c r="AQ7" s="39">
        <v>2.64</v>
      </c>
      <c r="AR7" s="39">
        <v>3.16</v>
      </c>
      <c r="AS7" s="39">
        <v>1.05</v>
      </c>
      <c r="AT7" s="39">
        <v>401.45</v>
      </c>
      <c r="AU7" s="39">
        <v>567.25</v>
      </c>
      <c r="AV7" s="39">
        <v>603.45000000000005</v>
      </c>
      <c r="AW7" s="39">
        <v>623.58000000000004</v>
      </c>
      <c r="AX7" s="39">
        <v>629.61</v>
      </c>
      <c r="AY7" s="39">
        <v>382.09</v>
      </c>
      <c r="AZ7" s="39">
        <v>391.54</v>
      </c>
      <c r="BA7" s="39">
        <v>384.34</v>
      </c>
      <c r="BB7" s="39">
        <v>359.47</v>
      </c>
      <c r="BC7" s="39">
        <v>369.69</v>
      </c>
      <c r="BD7" s="39">
        <v>261.93</v>
      </c>
      <c r="BE7" s="39">
        <v>437.27</v>
      </c>
      <c r="BF7" s="39">
        <v>443.24</v>
      </c>
      <c r="BG7" s="39">
        <v>455.76</v>
      </c>
      <c r="BH7" s="39">
        <v>444.92</v>
      </c>
      <c r="BI7" s="39">
        <v>449.5</v>
      </c>
      <c r="BJ7" s="39">
        <v>385.06</v>
      </c>
      <c r="BK7" s="39">
        <v>386.97</v>
      </c>
      <c r="BL7" s="39">
        <v>380.58</v>
      </c>
      <c r="BM7" s="39">
        <v>401.79</v>
      </c>
      <c r="BN7" s="39">
        <v>402.99</v>
      </c>
      <c r="BO7" s="39">
        <v>270.45999999999998</v>
      </c>
      <c r="BP7" s="39">
        <v>90.12</v>
      </c>
      <c r="BQ7" s="39">
        <v>92.13</v>
      </c>
      <c r="BR7" s="39">
        <v>91.76</v>
      </c>
      <c r="BS7" s="39">
        <v>92.11</v>
      </c>
      <c r="BT7" s="39">
        <v>90.58</v>
      </c>
      <c r="BU7" s="39">
        <v>99.07</v>
      </c>
      <c r="BV7" s="39">
        <v>101.72</v>
      </c>
      <c r="BW7" s="39">
        <v>102.38</v>
      </c>
      <c r="BX7" s="39">
        <v>100.12</v>
      </c>
      <c r="BY7" s="39">
        <v>98.66</v>
      </c>
      <c r="BZ7" s="39">
        <v>103.91</v>
      </c>
      <c r="CA7" s="39">
        <v>173.96</v>
      </c>
      <c r="CB7" s="39">
        <v>169.93</v>
      </c>
      <c r="CC7" s="39">
        <v>170.58</v>
      </c>
      <c r="CD7" s="39">
        <v>168.27</v>
      </c>
      <c r="CE7" s="39">
        <v>174</v>
      </c>
      <c r="CF7" s="39">
        <v>173.03</v>
      </c>
      <c r="CG7" s="39">
        <v>168.2</v>
      </c>
      <c r="CH7" s="39">
        <v>168.67</v>
      </c>
      <c r="CI7" s="39">
        <v>174.97</v>
      </c>
      <c r="CJ7" s="39">
        <v>178.59</v>
      </c>
      <c r="CK7" s="39">
        <v>167.11</v>
      </c>
      <c r="CL7" s="39">
        <v>56.62</v>
      </c>
      <c r="CM7" s="39">
        <v>57.08</v>
      </c>
      <c r="CN7" s="39">
        <v>56.6</v>
      </c>
      <c r="CO7" s="39">
        <v>57.26</v>
      </c>
      <c r="CP7" s="39">
        <v>56.72</v>
      </c>
      <c r="CQ7" s="39">
        <v>58.58</v>
      </c>
      <c r="CR7" s="39">
        <v>54.77</v>
      </c>
      <c r="CS7" s="39">
        <v>54.92</v>
      </c>
      <c r="CT7" s="39">
        <v>55.63</v>
      </c>
      <c r="CU7" s="39">
        <v>55.03</v>
      </c>
      <c r="CV7" s="39">
        <v>60.27</v>
      </c>
      <c r="CW7" s="39">
        <v>73.349999999999994</v>
      </c>
      <c r="CX7" s="39">
        <v>71.36</v>
      </c>
      <c r="CY7" s="39">
        <v>71.489999999999995</v>
      </c>
      <c r="CZ7" s="39">
        <v>72.83</v>
      </c>
      <c r="DA7" s="39">
        <v>71.599999999999994</v>
      </c>
      <c r="DB7" s="39">
        <v>85.23</v>
      </c>
      <c r="DC7" s="39">
        <v>82.89</v>
      </c>
      <c r="DD7" s="39">
        <v>82.66</v>
      </c>
      <c r="DE7" s="39">
        <v>82.04</v>
      </c>
      <c r="DF7" s="39">
        <v>81.900000000000006</v>
      </c>
      <c r="DG7" s="39">
        <v>89.92</v>
      </c>
      <c r="DH7" s="39">
        <v>35.93</v>
      </c>
      <c r="DI7" s="39">
        <v>37.39</v>
      </c>
      <c r="DJ7" s="39">
        <v>38.61</v>
      </c>
      <c r="DK7" s="39">
        <v>40.22</v>
      </c>
      <c r="DL7" s="39">
        <v>41.73</v>
      </c>
      <c r="DM7" s="39">
        <v>44.31</v>
      </c>
      <c r="DN7" s="39">
        <v>47.46</v>
      </c>
      <c r="DO7" s="39">
        <v>48.49</v>
      </c>
      <c r="DP7" s="39">
        <v>48.05</v>
      </c>
      <c r="DQ7" s="39">
        <v>48.87</v>
      </c>
      <c r="DR7" s="39">
        <v>48.85</v>
      </c>
      <c r="DS7" s="39">
        <v>36.159999999999997</v>
      </c>
      <c r="DT7" s="39">
        <v>23.68</v>
      </c>
      <c r="DU7" s="39">
        <v>26.24</v>
      </c>
      <c r="DV7" s="39">
        <v>26.03</v>
      </c>
      <c r="DW7" s="39">
        <v>25.75</v>
      </c>
      <c r="DX7" s="39">
        <v>10.09</v>
      </c>
      <c r="DY7" s="39">
        <v>9.7100000000000009</v>
      </c>
      <c r="DZ7" s="39">
        <v>12.79</v>
      </c>
      <c r="EA7" s="39">
        <v>13.39</v>
      </c>
      <c r="EB7" s="39">
        <v>14.85</v>
      </c>
      <c r="EC7" s="39">
        <v>17.8</v>
      </c>
      <c r="ED7" s="39">
        <v>1.02</v>
      </c>
      <c r="EE7" s="39">
        <v>1.1399999999999999</v>
      </c>
      <c r="EF7" s="39">
        <v>0.69</v>
      </c>
      <c r="EG7" s="39">
        <v>0.8</v>
      </c>
      <c r="EH7" s="39">
        <v>0.9</v>
      </c>
      <c r="EI7" s="39">
        <v>0.6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水口 雅也</cp:lastModifiedBy>
  <cp:lastPrinted>2020-02-05T02:29:53Z</cp:lastPrinted>
  <dcterms:created xsi:type="dcterms:W3CDTF">2019-12-05T04:15:19Z</dcterms:created>
  <dcterms:modified xsi:type="dcterms:W3CDTF">2020-02-05T08:40:48Z</dcterms:modified>
  <cp:category/>
</cp:coreProperties>
</file>