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ERV1\data\上下水道課\水道課から移動\①水道管理担当\①現年度使用フォルダー\6 決算統計\H30決算状況調査（H31実施）\"/>
    </mc:Choice>
  </mc:AlternateContent>
  <workbookProtection workbookAlgorithmName="SHA-512" workbookHashValue="ZKYH/2CrbHHuLzf9EPUptySIFGMoJdYvEsydmCtnHLTtGt/240eRnepMiQzNnUQPhjRtxICU3mtbgkqi58vbtQ==" workbookSaltValue="Yh+/hUdb8WCaJQ0138vx6A=="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<sst xmlns="http://schemas.openxmlformats.org/spreadsheetml/2006/main" count="220" uniqueCount="108">
  <si>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</si>
  <si>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</si>
  <si>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</si>
  <si>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</si>
  <si>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</si>
  <si>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</si>
  <si>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</si>
  <si>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</si>
  <si>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</si>
  <si>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</si>
  <si>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</si>
  <si>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</si>
  <si>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</si>
  <si>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</si>
  <si>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</si>
  <si>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</si>
  <si>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</si>
  <si>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</si>
  <si>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</si>
  <si>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</si>
  <si>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</si>
  <si>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</si>
  <si>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</si>
  <si>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</si>
  <si>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</si>
  <si>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</si>
  <si>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</si>
  <si>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</si>
  <si>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</si>
  <si>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</si>
  <si>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</si>
  <si>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</si>
  <si>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</si>
  <si>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</si>
  <si>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</si>
  <si>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</si>
  <si>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</si>
  <si>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</si>
  <si>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</si>
  <si>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</si>
  <si>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</si>
  <si>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</si>
  <si>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</si>
  <si>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</si>
  <si>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</si>
  <si>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</si>
  <si>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</si>
  <si>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</si>
  <si>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</si>
  <si>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</si>
  <si>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</si>
  <si>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</si>
  <si>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</si>
  <si>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</si>
  <si>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</si>
  <si>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</si>
  <si>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</si>
  <si>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</si>
  <si>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</si>
  <si>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</si>
  <si>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</si>
  <si>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</si>
  <si>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</si>
  <si>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</si>
  <si>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</si>
  <si>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</si>
  <si>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</si>
  <si>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</si>
  <si>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</si>
  <si>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</si>
  <si>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</si>
  <si>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</si>
  <si>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</si>
  <si>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</si>
  <si>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</si>
  <si>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</si>
  <si>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</si>
  <si>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</si>
  <si>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</si>
  <si>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</si>
  <si>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</si>
  <si>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</si>
  <si>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</si>
  <si>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</si>
  <si>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</si>
  <si>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</si>
  <si>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</si>
  <si>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</si>
  <si>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</si>
  <si>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</si>
  <si>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</si>
  <si>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</si>
  <si>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</si>
  <si>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都留市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</si>
  <si>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</si>
  <si>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</si>
  <si>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</si>
  <si>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</si>
  <si>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</si>
  <si>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</si>
  <si>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</si>
  <si>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</si>
  <si>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</si>
  <si>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</si>
  <si>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</si>
  <si>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老朽化した施設や管路等（以下施設等という。）の更新及び耐震化、大規模災害への対応、給水人口の減少に伴う給水収益の減少等の課題に対応するため、令和3年度を初年度とする「都留市水道ビジョン」及び「水道施設整備基本計画」を策定することとしている。令和2年度までのビジョン及び基本計画の課題や残事業等を整理し、老朽化した施設等を今後10年間に、効率的に更新、耐震化する計画としなければならない。
　また、平成30年度に策定した「経営戦略」についても水道料金改定後の決算状況を踏まえて中間評価し、見直し等を検討する必要がある。
　これらの計画に基づき、老朽化した施設等を更新することが必須である。</t>
    <rPh sb="1" eb="3">
      <t>ロウキュウ</t>
    </rPh>
    <rPh sb="3" eb="4">
      <t>カ</t>
    </rPh>
    <rPh sb="6" eb="8">
      <t>シセツ</t>
    </rPh>
    <rPh sb="9" eb="11">
      <t>カンロ</t>
    </rPh>
    <rPh sb="11" eb="12">
      <t>トウ</t>
    </rPh>
    <rPh sb="13" eb="15">
      <t>イカ</t>
    </rPh>
    <rPh sb="15" eb="17">
      <t>シセツ</t>
    </rPh>
    <rPh sb="17" eb="18">
      <t>トウ</t>
    </rPh>
    <rPh sb="24" eb="26">
      <t>コウシン</t>
    </rPh>
    <rPh sb="26" eb="27">
      <t>オヨ</t>
    </rPh>
    <rPh sb="28" eb="31">
      <t>タイシンカ</t>
    </rPh>
    <rPh sb="32" eb="35">
      <t>ダイキボ</t>
    </rPh>
    <rPh sb="35" eb="37">
      <t>サイガイ</t>
    </rPh>
    <rPh sb="39" eb="41">
      <t>タイオウ</t>
    </rPh>
    <rPh sb="42" eb="44">
      <t>キュウスイ</t>
    </rPh>
    <rPh sb="44" eb="46">
      <t>ジンコウ</t>
    </rPh>
    <rPh sb="47" eb="49">
      <t>ゲンショウ</t>
    </rPh>
    <rPh sb="50" eb="51">
      <t>トモナ</t>
    </rPh>
    <rPh sb="52" eb="54">
      <t>キュウスイ</t>
    </rPh>
    <rPh sb="54" eb="56">
      <t>シュウエキ</t>
    </rPh>
    <rPh sb="57" eb="59">
      <t>ゲンショウ</t>
    </rPh>
    <rPh sb="59" eb="60">
      <t>トウ</t>
    </rPh>
    <rPh sb="61" eb="63">
      <t>カダイ</t>
    </rPh>
    <rPh sb="64" eb="66">
      <t>タイオウ</t>
    </rPh>
    <rPh sb="71" eb="73">
      <t>レイワ</t>
    </rPh>
    <rPh sb="74" eb="76">
      <t>ネンド</t>
    </rPh>
    <rPh sb="77" eb="80">
      <t>ショネンド</t>
    </rPh>
    <rPh sb="84" eb="87">
      <t>ツルシ</t>
    </rPh>
    <rPh sb="87" eb="89">
      <t>スイドウ</t>
    </rPh>
    <rPh sb="94" eb="95">
      <t>オヨ</t>
    </rPh>
    <rPh sb="97" eb="99">
      <t>スイドウ</t>
    </rPh>
    <rPh sb="99" eb="101">
      <t>シセツ</t>
    </rPh>
    <rPh sb="101" eb="103">
      <t>セイビ</t>
    </rPh>
    <rPh sb="103" eb="105">
      <t>キホン</t>
    </rPh>
    <rPh sb="105" eb="107">
      <t>ケイカク</t>
    </rPh>
    <rPh sb="109" eb="111">
      <t>サクテイ</t>
    </rPh>
    <rPh sb="121" eb="123">
      <t>レイワ</t>
    </rPh>
    <rPh sb="124" eb="126">
      <t>ネンド</t>
    </rPh>
    <rPh sb="133" eb="134">
      <t>オヨ</t>
    </rPh>
    <rPh sb="135" eb="137">
      <t>キホン</t>
    </rPh>
    <rPh sb="137" eb="139">
      <t>ケイカク</t>
    </rPh>
    <rPh sb="140" eb="142">
      <t>カダイ</t>
    </rPh>
    <rPh sb="143" eb="144">
      <t>ザン</t>
    </rPh>
    <rPh sb="144" eb="146">
      <t>ジギョウ</t>
    </rPh>
    <rPh sb="146" eb="147">
      <t>トウ</t>
    </rPh>
    <rPh sb="148" eb="150">
      <t>セイリ</t>
    </rPh>
    <rPh sb="152" eb="155">
      <t>ロウキュウカ</t>
    </rPh>
    <rPh sb="157" eb="159">
      <t>シセツ</t>
    </rPh>
    <rPh sb="159" eb="160">
      <t>トウ</t>
    </rPh>
    <rPh sb="161" eb="163">
      <t>コンゴ</t>
    </rPh>
    <rPh sb="165" eb="167">
      <t>ネンカン</t>
    </rPh>
    <rPh sb="169" eb="172">
      <t>コウリツテキ</t>
    </rPh>
    <rPh sb="173" eb="175">
      <t>コウシン</t>
    </rPh>
    <rPh sb="176" eb="179">
      <t>タイシンカ</t>
    </rPh>
    <rPh sb="181" eb="183">
      <t>ケイカク</t>
    </rPh>
    <rPh sb="199" eb="201">
      <t>ヘイセイ</t>
    </rPh>
    <rPh sb="203" eb="205">
      <t>ネンド</t>
    </rPh>
    <rPh sb="206" eb="208">
      <t>サクテイ</t>
    </rPh>
    <rPh sb="211" eb="213">
      <t>ケイエイ</t>
    </rPh>
    <rPh sb="213" eb="215">
      <t>センリャク</t>
    </rPh>
    <rPh sb="221" eb="223">
      <t>スイドウ</t>
    </rPh>
    <rPh sb="223" eb="225">
      <t>リョウキン</t>
    </rPh>
    <rPh sb="225" eb="227">
      <t>カイテイ</t>
    </rPh>
    <rPh sb="227" eb="228">
      <t>ゴ</t>
    </rPh>
    <rPh sb="229" eb="231">
      <t>ケッサン</t>
    </rPh>
    <rPh sb="231" eb="233">
      <t>ジョウキョウ</t>
    </rPh>
    <rPh sb="234" eb="235">
      <t>フ</t>
    </rPh>
    <rPh sb="238" eb="240">
      <t>チュウカン</t>
    </rPh>
    <rPh sb="240" eb="242">
      <t>ヒョウカ</t>
    </rPh>
    <rPh sb="244" eb="246">
      <t>ミナオ</t>
    </rPh>
    <rPh sb="247" eb="248">
      <t>トウ</t>
    </rPh>
    <rPh sb="249" eb="251">
      <t>ケントウ</t>
    </rPh>
    <rPh sb="253" eb="255">
      <t>ヒツヨウ</t>
    </rPh>
    <rPh sb="265" eb="267">
      <t>ケイカク</t>
    </rPh>
    <rPh sb="268" eb="269">
      <t>モト</t>
    </rPh>
    <rPh sb="272" eb="274">
      <t>ロウキュウ</t>
    </rPh>
    <rPh sb="274" eb="275">
      <t>カ</t>
    </rPh>
    <rPh sb="277" eb="279">
      <t>シセツ</t>
    </rPh>
    <rPh sb="279" eb="280">
      <t>トウ</t>
    </rPh>
    <rPh sb="281" eb="283">
      <t>コウシン</t>
    </rPh>
    <rPh sb="288" eb="290">
      <t>ヒッス</t>
    </rPh>
    <phoneticPr fontId="4"/>
  </si>
  <si>
    <t>【①計上収支比率について】
　本市水道事業は、当該指標が100%以上であり、単年度収支が黒字である。これは、平成29年4月に実施した料金改定の成果である。引き続き、老朽管の布設替え、漏水箇所の早期発見、早期修繕等により有収率を向上させ、配水施設等の電気代等経常費用を節減するなど経営改善に取り組む必要がある。
　なお、段階的に実施することとした料金改定について、平成31年4月から完全実施した。
【②累積欠損金比率について】
 当該指標が0％であり、累積欠損金は発生していない状況である。
【③流動比率について】
　当該指標が100%以上であり、1年以内に支払うべき債務に対して支払うことができる現金等を保有している状況である。
【④企業債残高対給水収益比率について】
　本市水道事業は、類似団体との比較では300％以上高くなっている。企業債の借入を償還元金を下回る範囲で実施しており、経年比較では改善している状況である。
【⑤料金回収率について】
　本市水道事業は、当該指標が100.01%であることから、妥当な料金水準であると評価できる。
【⑥給水原価について】
　本市水道事業、湧水に恵まれており、類似団体との比較では低い。一方、経年比較では徐々に高くなっており、効率的に老朽管の布設替え及び漏水修繕等を実施し、経費節減を行うことが必要である。
【⑦施設利用率】
　本市水道事業は47.12%であり、類似団体との比較では低い。これは、本市の特性の一つである配水能力の高さの表れでもあるが、人口減少が進む中、適切な施設規模を把握し、施設のダウンサイジング等を検討することが必要である。
【⑧有収率について】
　本市水道事業は59.6%、類似団体との比較では著しく低い状況である。これは老朽管からの漏水が原因と考えられる。特に、古川渡地内の国道１３９号線に埋設されている配水管は、耐用年数を超過し、漏水と修繕を繰り返していることから、令和3年度以降の下水道事業と合わせて布設替えを実施する予定である。</t>
    <rPh sb="2" eb="4">
      <t>ケイジョウ</t>
    </rPh>
    <rPh sb="4" eb="6">
      <t>シュウシ</t>
    </rPh>
    <rPh sb="6" eb="8">
      <t>ヒリツ</t>
    </rPh>
    <rPh sb="15" eb="17">
      <t>ホンシ</t>
    </rPh>
    <rPh sb="17" eb="19">
      <t>スイドウ</t>
    </rPh>
    <rPh sb="19" eb="21">
      <t>ジギョウ</t>
    </rPh>
    <rPh sb="23" eb="25">
      <t>トウガイ</t>
    </rPh>
    <rPh sb="25" eb="27">
      <t>シヒョウ</t>
    </rPh>
    <rPh sb="32" eb="34">
      <t>イジョウ</t>
    </rPh>
    <rPh sb="38" eb="41">
      <t>タンネンド</t>
    </rPh>
    <rPh sb="41" eb="43">
      <t>シュウシ</t>
    </rPh>
    <rPh sb="44" eb="46">
      <t>クロジ</t>
    </rPh>
    <rPh sb="54" eb="56">
      <t>ヘイセイ</t>
    </rPh>
    <rPh sb="58" eb="59">
      <t>ネン</t>
    </rPh>
    <rPh sb="60" eb="61">
      <t>ガツ</t>
    </rPh>
    <rPh sb="62" eb="64">
      <t>ジッシ</t>
    </rPh>
    <rPh sb="66" eb="68">
      <t>リョウキン</t>
    </rPh>
    <rPh sb="68" eb="70">
      <t>カイテイ</t>
    </rPh>
    <rPh sb="71" eb="73">
      <t>セイカ</t>
    </rPh>
    <rPh sb="77" eb="78">
      <t>ヒ</t>
    </rPh>
    <rPh sb="79" eb="80">
      <t>ツヅ</t>
    </rPh>
    <rPh sb="82" eb="84">
      <t>ロウキュウ</t>
    </rPh>
    <rPh sb="84" eb="85">
      <t>カン</t>
    </rPh>
    <rPh sb="86" eb="88">
      <t>フセツ</t>
    </rPh>
    <rPh sb="88" eb="89">
      <t>ガ</t>
    </rPh>
    <rPh sb="91" eb="93">
      <t>ロウスイ</t>
    </rPh>
    <rPh sb="93" eb="95">
      <t>カショ</t>
    </rPh>
    <rPh sb="96" eb="98">
      <t>ソウキ</t>
    </rPh>
    <rPh sb="98" eb="100">
      <t>ハッケン</t>
    </rPh>
    <rPh sb="101" eb="103">
      <t>ソウキ</t>
    </rPh>
    <rPh sb="103" eb="105">
      <t>シュウゼン</t>
    </rPh>
    <rPh sb="105" eb="106">
      <t>トウ</t>
    </rPh>
    <rPh sb="109" eb="112">
      <t>ユウシュウリツ</t>
    </rPh>
    <rPh sb="113" eb="115">
      <t>コウジョウ</t>
    </rPh>
    <rPh sb="118" eb="120">
      <t>ハイスイ</t>
    </rPh>
    <rPh sb="120" eb="122">
      <t>シセツ</t>
    </rPh>
    <rPh sb="122" eb="123">
      <t>トウ</t>
    </rPh>
    <rPh sb="124" eb="126">
      <t>デンキ</t>
    </rPh>
    <rPh sb="126" eb="127">
      <t>ダイ</t>
    </rPh>
    <rPh sb="127" eb="128">
      <t>トウ</t>
    </rPh>
    <rPh sb="128" eb="130">
      <t>ケイジョウ</t>
    </rPh>
    <rPh sb="130" eb="132">
      <t>ヒヨウ</t>
    </rPh>
    <rPh sb="133" eb="135">
      <t>セツゲン</t>
    </rPh>
    <rPh sb="139" eb="141">
      <t>ケイエイ</t>
    </rPh>
    <rPh sb="141" eb="143">
      <t>カイゼン</t>
    </rPh>
    <rPh sb="144" eb="145">
      <t>ト</t>
    </rPh>
    <rPh sb="146" eb="147">
      <t>ク</t>
    </rPh>
    <rPh sb="148" eb="150">
      <t>ヒツヨウ</t>
    </rPh>
    <rPh sb="159" eb="162">
      <t>ダンカイテキ</t>
    </rPh>
    <rPh sb="163" eb="165">
      <t>ジッシ</t>
    </rPh>
    <rPh sb="172" eb="174">
      <t>リョウキン</t>
    </rPh>
    <rPh sb="174" eb="176">
      <t>カイテイ</t>
    </rPh>
    <rPh sb="181" eb="183">
      <t>ヘイセイ</t>
    </rPh>
    <rPh sb="185" eb="186">
      <t>ネン</t>
    </rPh>
    <rPh sb="187" eb="188">
      <t>ガツ</t>
    </rPh>
    <rPh sb="190" eb="192">
      <t>カンゼン</t>
    </rPh>
    <rPh sb="192" eb="194">
      <t>ジッシ</t>
    </rPh>
    <rPh sb="200" eb="202">
      <t>ルイセキ</t>
    </rPh>
    <rPh sb="202" eb="204">
      <t>ケッソン</t>
    </rPh>
    <rPh sb="204" eb="205">
      <t>キン</t>
    </rPh>
    <rPh sb="205" eb="207">
      <t>ヒリツ</t>
    </rPh>
    <rPh sb="214" eb="216">
      <t>トウガイ</t>
    </rPh>
    <rPh sb="216" eb="218">
      <t>シヒョウ</t>
    </rPh>
    <rPh sb="225" eb="227">
      <t>ルイセキ</t>
    </rPh>
    <rPh sb="227" eb="229">
      <t>ケッソン</t>
    </rPh>
    <rPh sb="229" eb="230">
      <t>キン</t>
    </rPh>
    <rPh sb="231" eb="233">
      <t>ハッセイ</t>
    </rPh>
    <rPh sb="238" eb="240">
      <t>ジョウキョウ</t>
    </rPh>
    <rPh sb="247" eb="249">
      <t>リュウドウ</t>
    </rPh>
    <rPh sb="249" eb="251">
      <t>ヒリツ</t>
    </rPh>
    <rPh sb="258" eb="260">
      <t>トウガイ</t>
    </rPh>
    <rPh sb="260" eb="262">
      <t>シヒョウ</t>
    </rPh>
    <rPh sb="267" eb="269">
      <t>イジョウ</t>
    </rPh>
    <rPh sb="274" eb="275">
      <t>ネン</t>
    </rPh>
    <rPh sb="275" eb="277">
      <t>イナイ</t>
    </rPh>
    <rPh sb="278" eb="280">
      <t>シハラ</t>
    </rPh>
    <rPh sb="283" eb="285">
      <t>サイム</t>
    </rPh>
    <rPh sb="286" eb="287">
      <t>タイ</t>
    </rPh>
    <rPh sb="289" eb="291">
      <t>シハラ</t>
    </rPh>
    <rPh sb="298" eb="300">
      <t>ゲンキン</t>
    </rPh>
    <rPh sb="300" eb="301">
      <t>トウ</t>
    </rPh>
    <rPh sb="302" eb="304">
      <t>ホユウ</t>
    </rPh>
    <rPh sb="308" eb="310">
      <t>ジョウキョウ</t>
    </rPh>
    <rPh sb="317" eb="319">
      <t>キギョウ</t>
    </rPh>
    <rPh sb="319" eb="320">
      <t>サイ</t>
    </rPh>
    <rPh sb="320" eb="322">
      <t>ザンダカ</t>
    </rPh>
    <rPh sb="322" eb="323">
      <t>タイ</t>
    </rPh>
    <rPh sb="323" eb="325">
      <t>キュウスイ</t>
    </rPh>
    <rPh sb="325" eb="327">
      <t>シュウエキ</t>
    </rPh>
    <rPh sb="327" eb="329">
      <t>ヒリツ</t>
    </rPh>
    <rPh sb="336" eb="338">
      <t>ホンシ</t>
    </rPh>
    <rPh sb="338" eb="340">
      <t>スイドウ</t>
    </rPh>
    <rPh sb="340" eb="342">
      <t>ジギョウ</t>
    </rPh>
    <rPh sb="344" eb="346">
      <t>ルイジ</t>
    </rPh>
    <rPh sb="346" eb="348">
      <t>ダンタイ</t>
    </rPh>
    <rPh sb="350" eb="352">
      <t>ヒカク</t>
    </rPh>
    <rPh sb="358" eb="360">
      <t>イジョウ</t>
    </rPh>
    <rPh sb="360" eb="361">
      <t>タカ</t>
    </rPh>
    <rPh sb="368" eb="370">
      <t>キギョウ</t>
    </rPh>
    <rPh sb="370" eb="371">
      <t>サイ</t>
    </rPh>
    <rPh sb="372" eb="374">
      <t>カリイレ</t>
    </rPh>
    <rPh sb="375" eb="377">
      <t>ショウカン</t>
    </rPh>
    <rPh sb="377" eb="379">
      <t>ガンキン</t>
    </rPh>
    <rPh sb="380" eb="382">
      <t>シタマワ</t>
    </rPh>
    <rPh sb="383" eb="385">
      <t>ハンイ</t>
    </rPh>
    <rPh sb="386" eb="388">
      <t>ジッシ</t>
    </rPh>
    <rPh sb="393" eb="395">
      <t>ケイネン</t>
    </rPh>
    <rPh sb="395" eb="397">
      <t>ヒカク</t>
    </rPh>
    <rPh sb="399" eb="401">
      <t>カイゼン</t>
    </rPh>
    <rPh sb="405" eb="407">
      <t>ジョウキョウ</t>
    </rPh>
    <rPh sb="414" eb="416">
      <t>リョウキン</t>
    </rPh>
    <rPh sb="416" eb="418">
      <t>カイシュウ</t>
    </rPh>
    <rPh sb="418" eb="419">
      <t>リツ</t>
    </rPh>
    <rPh sb="426" eb="428">
      <t>ホンシ</t>
    </rPh>
    <rPh sb="428" eb="430">
      <t>スイドウ</t>
    </rPh>
    <rPh sb="430" eb="432">
      <t>ジギョウ</t>
    </rPh>
    <rPh sb="434" eb="436">
      <t>トウガイ</t>
    </rPh>
    <rPh sb="436" eb="438">
      <t>シヒョウ</t>
    </rPh>
    <rPh sb="454" eb="456">
      <t>ダトウ</t>
    </rPh>
    <rPh sb="457" eb="459">
      <t>リョウキン</t>
    </rPh>
    <rPh sb="459" eb="461">
      <t>スイジュン</t>
    </rPh>
    <rPh sb="465" eb="467">
      <t>ヒョウカ</t>
    </rPh>
    <rPh sb="474" eb="476">
      <t>キュウスイ</t>
    </rPh>
    <rPh sb="476" eb="478">
      <t>ゲンカ</t>
    </rPh>
    <rPh sb="485" eb="487">
      <t>ホンシ</t>
    </rPh>
    <rPh sb="487" eb="489">
      <t>スイドウ</t>
    </rPh>
    <rPh sb="489" eb="491">
      <t>ジギョウ</t>
    </rPh>
    <rPh sb="492" eb="494">
      <t>ユウスイ</t>
    </rPh>
    <rPh sb="495" eb="496">
      <t>メグ</t>
    </rPh>
    <rPh sb="502" eb="504">
      <t>ルイジ</t>
    </rPh>
    <rPh sb="504" eb="506">
      <t>ダンタイ</t>
    </rPh>
    <rPh sb="508" eb="510">
      <t>ヒカク</t>
    </rPh>
    <rPh sb="512" eb="513">
      <t>ヒク</t>
    </rPh>
    <rPh sb="515" eb="517">
      <t>イッポウ</t>
    </rPh>
    <rPh sb="518" eb="520">
      <t>ケイネン</t>
    </rPh>
    <rPh sb="520" eb="522">
      <t>ヒカク</t>
    </rPh>
    <rPh sb="524" eb="526">
      <t>ジョジョ</t>
    </rPh>
    <rPh sb="527" eb="528">
      <t>タカ</t>
    </rPh>
    <rPh sb="535" eb="538">
      <t>コウリツテキ</t>
    </rPh>
    <rPh sb="539" eb="541">
      <t>ロウキュウ</t>
    </rPh>
    <rPh sb="541" eb="542">
      <t>カン</t>
    </rPh>
    <rPh sb="543" eb="545">
      <t>フセツ</t>
    </rPh>
    <rPh sb="545" eb="546">
      <t>ガ</t>
    </rPh>
    <rPh sb="547" eb="548">
      <t>オヨ</t>
    </rPh>
    <rPh sb="549" eb="551">
      <t>ロウスイ</t>
    </rPh>
    <rPh sb="551" eb="553">
      <t>シュウゼン</t>
    </rPh>
    <rPh sb="553" eb="554">
      <t>トウ</t>
    </rPh>
    <rPh sb="555" eb="557">
      <t>ジッシ</t>
    </rPh>
    <rPh sb="559" eb="561">
      <t>ケイヒ</t>
    </rPh>
    <rPh sb="561" eb="563">
      <t>セツゲン</t>
    </rPh>
    <rPh sb="564" eb="565">
      <t>オコナ</t>
    </rPh>
    <rPh sb="569" eb="571">
      <t>ヒツヨウ</t>
    </rPh>
    <rPh sb="578" eb="580">
      <t>シセツ</t>
    </rPh>
    <rPh sb="580" eb="582">
      <t>リヨウ</t>
    </rPh>
    <rPh sb="582" eb="583">
      <t>リツ</t>
    </rPh>
    <rPh sb="586" eb="588">
      <t>ホンシ</t>
    </rPh>
    <rPh sb="588" eb="590">
      <t>スイドウ</t>
    </rPh>
    <rPh sb="590" eb="592">
      <t>ジギョウ</t>
    </rPh>
    <rPh sb="603" eb="605">
      <t>ルイジ</t>
    </rPh>
    <rPh sb="605" eb="607">
      <t>ダンタイ</t>
    </rPh>
    <rPh sb="609" eb="611">
      <t>ヒカク</t>
    </rPh>
    <rPh sb="613" eb="614">
      <t>ヒク</t>
    </rPh>
    <rPh sb="620" eb="622">
      <t>ホンシ</t>
    </rPh>
    <rPh sb="623" eb="625">
      <t>トクセイ</t>
    </rPh>
    <rPh sb="626" eb="627">
      <t>ヒト</t>
    </rPh>
    <rPh sb="631" eb="633">
      <t>ハイスイ</t>
    </rPh>
    <rPh sb="633" eb="635">
      <t>ノウリョク</t>
    </rPh>
    <rPh sb="636" eb="637">
      <t>タカ</t>
    </rPh>
    <rPh sb="639" eb="640">
      <t>アラワ</t>
    </rPh>
    <rPh sb="647" eb="649">
      <t>ジンコウ</t>
    </rPh>
    <rPh sb="649" eb="651">
      <t>ゲンショウ</t>
    </rPh>
    <rPh sb="652" eb="653">
      <t>スス</t>
    </rPh>
    <rPh sb="654" eb="655">
      <t>ナカ</t>
    </rPh>
    <rPh sb="656" eb="658">
      <t>テキセツ</t>
    </rPh>
    <rPh sb="659" eb="661">
      <t>シセツ</t>
    </rPh>
    <rPh sb="661" eb="663">
      <t>キボ</t>
    </rPh>
    <rPh sb="664" eb="666">
      <t>ハアク</t>
    </rPh>
    <rPh sb="668" eb="670">
      <t>シセツ</t>
    </rPh>
    <rPh sb="679" eb="680">
      <t>トウ</t>
    </rPh>
    <rPh sb="681" eb="683">
      <t>ケントウ</t>
    </rPh>
    <rPh sb="688" eb="690">
      <t>ヒツヨウ</t>
    </rPh>
    <rPh sb="697" eb="700">
      <t>ユウシュウリツ</t>
    </rPh>
    <rPh sb="707" eb="709">
      <t>ホンシ</t>
    </rPh>
    <rPh sb="709" eb="711">
      <t>スイドウ</t>
    </rPh>
    <rPh sb="711" eb="713">
      <t>ジギョウ</t>
    </rPh>
    <rPh sb="720" eb="722">
      <t>ルイジ</t>
    </rPh>
    <rPh sb="722" eb="724">
      <t>ダンタイ</t>
    </rPh>
    <rPh sb="726" eb="728">
      <t>ヒカク</t>
    </rPh>
    <rPh sb="730" eb="731">
      <t>イチジル</t>
    </rPh>
    <rPh sb="733" eb="734">
      <t>ヒク</t>
    </rPh>
    <rPh sb="735" eb="737">
      <t>ジョウキョウ</t>
    </rPh>
    <rPh sb="744" eb="746">
      <t>ロウキュウ</t>
    </rPh>
    <rPh sb="746" eb="747">
      <t>カン</t>
    </rPh>
    <rPh sb="750" eb="752">
      <t>ロウスイ</t>
    </rPh>
    <rPh sb="753" eb="755">
      <t>ゲンイン</t>
    </rPh>
    <rPh sb="756" eb="757">
      <t>カンガ</t>
    </rPh>
    <rPh sb="762" eb="763">
      <t>トク</t>
    </rPh>
    <rPh sb="765" eb="768">
      <t>フルカワド</t>
    </rPh>
    <rPh sb="768" eb="769">
      <t>チ</t>
    </rPh>
    <rPh sb="769" eb="770">
      <t>ナイ</t>
    </rPh>
    <rPh sb="771" eb="773">
      <t>コクドウ</t>
    </rPh>
    <rPh sb="776" eb="778">
      <t>ゴウセン</t>
    </rPh>
    <rPh sb="779" eb="781">
      <t>マイセツ</t>
    </rPh>
    <rPh sb="786" eb="789">
      <t>ハイスイカン</t>
    </rPh>
    <rPh sb="791" eb="793">
      <t>タイヨウ</t>
    </rPh>
    <rPh sb="793" eb="795">
      <t>ネンスウ</t>
    </rPh>
    <rPh sb="796" eb="798">
      <t>チョウカ</t>
    </rPh>
    <rPh sb="800" eb="802">
      <t>ロウスイ</t>
    </rPh>
    <rPh sb="803" eb="805">
      <t>シュウゼン</t>
    </rPh>
    <rPh sb="806" eb="807">
      <t>ク</t>
    </rPh>
    <rPh sb="808" eb="809">
      <t>カエ</t>
    </rPh>
    <rPh sb="818" eb="820">
      <t>レイワ</t>
    </rPh>
    <rPh sb="821" eb="823">
      <t>ネンド</t>
    </rPh>
    <rPh sb="823" eb="825">
      <t>イコウ</t>
    </rPh>
    <rPh sb="826" eb="829">
      <t>ゲスイドウ</t>
    </rPh>
    <rPh sb="829" eb="831">
      <t>ジギョウ</t>
    </rPh>
    <rPh sb="832" eb="833">
      <t>ア</t>
    </rPh>
    <rPh sb="836" eb="839">
      <t>フセツガ</t>
    </rPh>
    <rPh sb="841" eb="843">
      <t>ジッシ</t>
    </rPh>
    <rPh sb="845" eb="847">
      <t>ヨテイ</t>
    </rPh>
    <phoneticPr fontId="4"/>
  </si>
  <si>
    <t>【①有形固定資産減価償却率について】
　本市水道事業は、42.41％で類似団体との比較では低い状況だが、老朽化の状況を示す他の指標である管路経年化率が高く、管路更新率が低い状況を踏まえると、投資計画等の見直しなどを行う必要がある。
【②管路経年化率】
　本市水道事業は、29.46％で類似団体との比較では2倍近く高い状況である。法定耐用年数を経過した管路を多く保有していることから、管路の更新等を計画的かつ効率的に行う必要がある。
【③管路更新率について】
　本市水道事業の更新は遅れており、料金改定で確保した財源により、耐震化も含め管路の更新等を計画的かつ効率的に行う必要がある。</t>
    <rPh sb="2" eb="4">
      <t>ユウケイ</t>
    </rPh>
    <rPh sb="4" eb="6">
      <t>コテイ</t>
    </rPh>
    <rPh sb="6" eb="8">
      <t>シサン</t>
    </rPh>
    <rPh sb="8" eb="10">
      <t>ゲンカ</t>
    </rPh>
    <rPh sb="10" eb="12">
      <t>ショウキャク</t>
    </rPh>
    <rPh sb="12" eb="13">
      <t>リツ</t>
    </rPh>
    <rPh sb="20" eb="22">
      <t>ホンシ</t>
    </rPh>
    <rPh sb="22" eb="24">
      <t>スイドウ</t>
    </rPh>
    <rPh sb="24" eb="26">
      <t>ジギョウ</t>
    </rPh>
    <rPh sb="35" eb="37">
      <t>ルイジ</t>
    </rPh>
    <rPh sb="37" eb="39">
      <t>ダンタイ</t>
    </rPh>
    <rPh sb="41" eb="43">
      <t>ヒカク</t>
    </rPh>
    <rPh sb="45" eb="46">
      <t>ヒク</t>
    </rPh>
    <rPh sb="47" eb="49">
      <t>ジョウキョウ</t>
    </rPh>
    <rPh sb="52" eb="55">
      <t>ロウキュウカ</t>
    </rPh>
    <rPh sb="56" eb="58">
      <t>ジョウキョウ</t>
    </rPh>
    <rPh sb="59" eb="60">
      <t>シメ</t>
    </rPh>
    <rPh sb="61" eb="62">
      <t>タ</t>
    </rPh>
    <rPh sb="63" eb="65">
      <t>シヒョウ</t>
    </rPh>
    <rPh sb="68" eb="70">
      <t>カンロ</t>
    </rPh>
    <rPh sb="70" eb="73">
      <t>ケイネンカ</t>
    </rPh>
    <rPh sb="73" eb="74">
      <t>リツ</t>
    </rPh>
    <rPh sb="75" eb="76">
      <t>タカ</t>
    </rPh>
    <rPh sb="78" eb="80">
      <t>カンロ</t>
    </rPh>
    <rPh sb="80" eb="82">
      <t>コウシン</t>
    </rPh>
    <rPh sb="82" eb="83">
      <t>リツ</t>
    </rPh>
    <rPh sb="84" eb="85">
      <t>ヒク</t>
    </rPh>
    <rPh sb="86" eb="88">
      <t>ジョウキョウ</t>
    </rPh>
    <rPh sb="89" eb="90">
      <t>フ</t>
    </rPh>
    <rPh sb="95" eb="97">
      <t>トウシ</t>
    </rPh>
    <rPh sb="97" eb="99">
      <t>ケイカク</t>
    </rPh>
    <rPh sb="99" eb="100">
      <t>トウ</t>
    </rPh>
    <rPh sb="101" eb="103">
      <t>ミナオ</t>
    </rPh>
    <rPh sb="107" eb="108">
      <t>オコナ</t>
    </rPh>
    <rPh sb="109" eb="111">
      <t>ヒツヨウ</t>
    </rPh>
    <rPh sb="118" eb="120">
      <t>カンロ</t>
    </rPh>
    <rPh sb="120" eb="123">
      <t>ケイネンカ</t>
    </rPh>
    <rPh sb="123" eb="124">
      <t>リツ</t>
    </rPh>
    <rPh sb="127" eb="129">
      <t>ホンシ</t>
    </rPh>
    <rPh sb="129" eb="131">
      <t>スイドウ</t>
    </rPh>
    <rPh sb="131" eb="133">
      <t>ジギョウ</t>
    </rPh>
    <rPh sb="142" eb="144">
      <t>ルイジ</t>
    </rPh>
    <rPh sb="144" eb="146">
      <t>ダンタイ</t>
    </rPh>
    <rPh sb="148" eb="150">
      <t>ヒカク</t>
    </rPh>
    <rPh sb="153" eb="154">
      <t>バイ</t>
    </rPh>
    <rPh sb="154" eb="155">
      <t>チカ</t>
    </rPh>
    <rPh sb="156" eb="157">
      <t>タカ</t>
    </rPh>
    <rPh sb="158" eb="160">
      <t>ジョウキョウ</t>
    </rPh>
    <rPh sb="164" eb="166">
      <t>ホウテイ</t>
    </rPh>
    <rPh sb="166" eb="168">
      <t>タイヨウ</t>
    </rPh>
    <rPh sb="168" eb="170">
      <t>ネンスウ</t>
    </rPh>
    <rPh sb="171" eb="173">
      <t>ケイカ</t>
    </rPh>
    <rPh sb="175" eb="177">
      <t>カンロ</t>
    </rPh>
    <rPh sb="178" eb="179">
      <t>オオ</t>
    </rPh>
    <rPh sb="180" eb="182">
      <t>ホユウ</t>
    </rPh>
    <rPh sb="191" eb="193">
      <t>カンロ</t>
    </rPh>
    <rPh sb="194" eb="196">
      <t>コウシン</t>
    </rPh>
    <rPh sb="196" eb="197">
      <t>トウ</t>
    </rPh>
    <rPh sb="198" eb="201">
      <t>ケイカクテキ</t>
    </rPh>
    <rPh sb="203" eb="206">
      <t>コウリツテキ</t>
    </rPh>
    <rPh sb="207" eb="208">
      <t>オコナ</t>
    </rPh>
    <rPh sb="209" eb="211">
      <t>ヒツヨウ</t>
    </rPh>
    <rPh sb="218" eb="220">
      <t>カンロ</t>
    </rPh>
    <rPh sb="220" eb="222">
      <t>コウシン</t>
    </rPh>
    <rPh sb="222" eb="223">
      <t>リツ</t>
    </rPh>
    <rPh sb="230" eb="232">
      <t>ホンシ</t>
    </rPh>
    <rPh sb="232" eb="234">
      <t>スイドウ</t>
    </rPh>
    <rPh sb="234" eb="236">
      <t>ジギョウ</t>
    </rPh>
    <rPh sb="237" eb="239">
      <t>コウシン</t>
    </rPh>
    <rPh sb="240" eb="241">
      <t>オク</t>
    </rPh>
    <rPh sb="246" eb="248">
      <t>リョウキン</t>
    </rPh>
    <rPh sb="248" eb="250">
      <t>カイテイ</t>
    </rPh>
    <rPh sb="251" eb="253">
      <t>カクホ</t>
    </rPh>
    <rPh sb="255" eb="257">
      <t>ザイゲン</t>
    </rPh>
    <rPh sb="261" eb="264">
      <t>タイシンカ</t>
    </rPh>
    <rPh sb="265" eb="266">
      <t>フク</t>
    </rPh>
    <rPh sb="267" eb="269">
      <t>カンロ</t>
    </rPh>
    <rPh sb="270" eb="272">
      <t>コウシン</t>
    </rPh>
    <rPh sb="272" eb="273">
      <t>トウ</t>
    </rPh>
    <rPh sb="274" eb="276">
      <t>ケイカク</t>
    </rPh>
    <rPh sb="276" eb="277">
      <t>テキ</t>
    </rPh>
    <rPh sb="279" eb="281">
      <t>コウリツ</t>
    </rPh>
    <rPh sb="281" eb="282">
      <t>テキ</t>
    </rPh>
    <rPh sb="283" eb="284">
      <t>オコナ</t>
    </rPh>
    <rPh sb="285" eb="28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</si>
</sst>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9"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7.5"/>
      <color theme="1"/>
      <name val="ＭＳ ゴシック"/>
      <family val="3"/>
      <charset val="128"/>
    </font>
    <font>
      <sz val="10"/>
      <color theme="1"/>
      <name val="ＭＳ ゴシック"/>
      <family val="3"/>
      <charset val="128"/>
    </font>
    <font>
      <sz val="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8" fillId="0" borderId="9"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1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1.0900000000000001</c:v>
                </c:pt>
                <c:pt idx="1">
                  <c:v>0.49</c:v>
                </c:pt>
                <c:pt idx="2">
                  <c:v>7.0000000000000007E-2</c:v>
                </c:pt>
                <c:pt idx="3">
                  <c:v>1.24</c:v>
                </c:pt>
                <c:pt idx="4">
                  <c:v>0.85</c:v>
                </c:pt>
              </c:numCache>
            </c:numRef>
          </c:val>
          <c:extLst>
            <c:ext xmlns:c16="http://schemas.microsoft.com/office/drawing/2014/chart" uri="{C3380CC4-5D6E-409C-BE32-E72D297353CC}">
              <c16:uniqueId val="{00000000-2CBD-4300-A071-7AB64CC5F626}"/>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0.99</c:v>
                </c:pt>
                <c:pt idx="2">
                  <c:v>0.71</c:v>
                </c:pt>
                <c:pt idx="3">
                  <c:v>0.54</c:v>
                </c:pt>
                <c:pt idx="4">
                  <c:v>0.5</c:v>
                </c:pt>
              </c:numCache>
            </c:numRef>
          </c:val>
          <c:smooth val="0"/>
          <c:extLst>
            <c:ext xmlns:c16="http://schemas.microsoft.com/office/drawing/2014/chart" uri="{C3380CC4-5D6E-409C-BE32-E72D297353CC}">
              <c16:uniqueId val="{00000001-2CBD-4300-A071-7AB64CC5F626}"/>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43.92</c:v>
                </c:pt>
                <c:pt idx="1">
                  <c:v>43.2</c:v>
                </c:pt>
                <c:pt idx="2">
                  <c:v>42.8</c:v>
                </c:pt>
                <c:pt idx="3">
                  <c:v>46.45</c:v>
                </c:pt>
                <c:pt idx="4">
                  <c:v>47.12</c:v>
                </c:pt>
              </c:numCache>
            </c:numRef>
          </c:val>
          <c:extLst>
            <c:ext xmlns:c16="http://schemas.microsoft.com/office/drawing/2014/chart" uri="{C3380CC4-5D6E-409C-BE32-E72D297353CC}">
              <c16:uniqueId val="{00000000-6801-4FE2-889A-3D800CE8972B}"/>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55.13</c:v>
                </c:pt>
                <c:pt idx="1">
                  <c:v>54.77</c:v>
                </c:pt>
                <c:pt idx="2">
                  <c:v>54.92</c:v>
                </c:pt>
                <c:pt idx="3">
                  <c:v>55.63</c:v>
                </c:pt>
                <c:pt idx="4">
                  <c:v>55.03</c:v>
                </c:pt>
              </c:numCache>
            </c:numRef>
          </c:val>
          <c:smooth val="0"/>
          <c:extLst>
            <c:ext xmlns:c16="http://schemas.microsoft.com/office/drawing/2014/chart" uri="{C3380CC4-5D6E-409C-BE32-E72D297353CC}">
              <c16:uniqueId val="{00000001-6801-4FE2-889A-3D800CE8972B}"/>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69.05</c:v>
                </c:pt>
                <c:pt idx="1">
                  <c:v>69.150000000000006</c:v>
                </c:pt>
                <c:pt idx="2">
                  <c:v>66.59</c:v>
                </c:pt>
                <c:pt idx="3">
                  <c:v>60.55</c:v>
                </c:pt>
                <c:pt idx="4">
                  <c:v>59.6</c:v>
                </c:pt>
              </c:numCache>
            </c:numRef>
          </c:val>
          <c:extLst>
            <c:ext xmlns:c16="http://schemas.microsoft.com/office/drawing/2014/chart" uri="{C3380CC4-5D6E-409C-BE32-E72D297353CC}">
              <c16:uniqueId val="{00000000-633F-426D-964D-99E4F7739CD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c:v>
                </c:pt>
                <c:pt idx="1">
                  <c:v>82.89</c:v>
                </c:pt>
                <c:pt idx="2">
                  <c:v>82.66</c:v>
                </c:pt>
                <c:pt idx="3">
                  <c:v>82.04</c:v>
                </c:pt>
                <c:pt idx="4">
                  <c:v>81.900000000000006</c:v>
                </c:pt>
              </c:numCache>
            </c:numRef>
          </c:val>
          <c:smooth val="0"/>
          <c:extLst>
            <c:ext xmlns:c16="http://schemas.microsoft.com/office/drawing/2014/chart" uri="{C3380CC4-5D6E-409C-BE32-E72D297353CC}">
              <c16:uniqueId val="{00000001-633F-426D-964D-99E4F7739CD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113.71</c:v>
                </c:pt>
                <c:pt idx="1">
                  <c:v>113.1</c:v>
                </c:pt>
                <c:pt idx="2">
                  <c:v>114.58</c:v>
                </c:pt>
                <c:pt idx="3">
                  <c:v>121.82</c:v>
                </c:pt>
                <c:pt idx="4">
                  <c:v>121.91</c:v>
                </c:pt>
              </c:numCache>
            </c:numRef>
          </c:val>
          <c:extLst>
            <c:ext xmlns:c16="http://schemas.microsoft.com/office/drawing/2014/chart" uri="{C3380CC4-5D6E-409C-BE32-E72D297353CC}">
              <c16:uniqueId val="{00000000-0A3E-48A3-8480-A6F6BDBC0F22}"/>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110.01</c:v>
                </c:pt>
                <c:pt idx="1">
                  <c:v>111.21</c:v>
                </c:pt>
                <c:pt idx="2">
                  <c:v>111.71</c:v>
                </c:pt>
                <c:pt idx="3">
                  <c:v>110.05</c:v>
                </c:pt>
                <c:pt idx="4">
                  <c:v>108.87</c:v>
                </c:pt>
              </c:numCache>
            </c:numRef>
          </c:val>
          <c:smooth val="0"/>
          <c:extLst>
            <c:ext xmlns:c16="http://schemas.microsoft.com/office/drawing/2014/chart" uri="{C3380CC4-5D6E-409C-BE32-E72D297353CC}">
              <c16:uniqueId val="{00000001-0A3E-48A3-8480-A6F6BDBC0F22}"/>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40.33</c:v>
                </c:pt>
                <c:pt idx="1">
                  <c:v>41.27</c:v>
                </c:pt>
                <c:pt idx="2">
                  <c:v>42.25</c:v>
                </c:pt>
                <c:pt idx="3">
                  <c:v>42.92</c:v>
                </c:pt>
                <c:pt idx="4">
                  <c:v>42.41</c:v>
                </c:pt>
              </c:numCache>
            </c:numRef>
          </c:val>
          <c:extLst>
            <c:ext xmlns:c16="http://schemas.microsoft.com/office/drawing/2014/chart" uri="{C3380CC4-5D6E-409C-BE32-E72D297353CC}">
              <c16:uniqueId val="{00000000-3CEF-4E6E-893D-DC848CFE67C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46.66</c:v>
                </c:pt>
                <c:pt idx="1">
                  <c:v>47.46</c:v>
                </c:pt>
                <c:pt idx="2">
                  <c:v>48.49</c:v>
                </c:pt>
                <c:pt idx="3">
                  <c:v>48.05</c:v>
                </c:pt>
                <c:pt idx="4">
                  <c:v>48.87</c:v>
                </c:pt>
              </c:numCache>
            </c:numRef>
          </c:val>
          <c:smooth val="0"/>
          <c:extLst>
            <c:ext xmlns:c16="http://schemas.microsoft.com/office/drawing/2014/chart" uri="{C3380CC4-5D6E-409C-BE32-E72D297353CC}">
              <c16:uniqueId val="{00000001-3CEF-4E6E-893D-DC848CFE67C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33.979999999999997</c:v>
                </c:pt>
                <c:pt idx="1">
                  <c:v>30.78</c:v>
                </c:pt>
                <c:pt idx="2">
                  <c:v>32.18</c:v>
                </c:pt>
                <c:pt idx="3">
                  <c:v>29.42</c:v>
                </c:pt>
                <c:pt idx="4">
                  <c:v>29.46</c:v>
                </c:pt>
              </c:numCache>
            </c:numRef>
          </c:val>
          <c:extLst>
            <c:ext xmlns:c16="http://schemas.microsoft.com/office/drawing/2014/chart" uri="{C3380CC4-5D6E-409C-BE32-E72D297353CC}">
              <c16:uniqueId val="{00000000-181D-4AF3-96E8-6208517A30B9}"/>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9.85</c:v>
                </c:pt>
                <c:pt idx="1">
                  <c:v>9.7100000000000009</c:v>
                </c:pt>
                <c:pt idx="2">
                  <c:v>12.79</c:v>
                </c:pt>
                <c:pt idx="3">
                  <c:v>13.39</c:v>
                </c:pt>
                <c:pt idx="4">
                  <c:v>14.85</c:v>
                </c:pt>
              </c:numCache>
            </c:numRef>
          </c:val>
          <c:smooth val="0"/>
          <c:extLst>
            <c:ext xmlns:c16="http://schemas.microsoft.com/office/drawing/2014/chart" uri="{C3380CC4-5D6E-409C-BE32-E72D297353CC}">
              <c16:uniqueId val="{00000001-181D-4AF3-96E8-6208517A30B9}"/>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0CA-442E-900B-9C4E0CD494D1}"/>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2.8</c:v>
                </c:pt>
                <c:pt idx="1">
                  <c:v>1.93</c:v>
                </c:pt>
                <c:pt idx="2">
                  <c:v>1.72</c:v>
                </c:pt>
                <c:pt idx="3">
                  <c:v>2.64</c:v>
                </c:pt>
                <c:pt idx="4">
                  <c:v>3.16</c:v>
                </c:pt>
              </c:numCache>
            </c:numRef>
          </c:val>
          <c:smooth val="0"/>
          <c:extLst>
            <c:ext xmlns:c16="http://schemas.microsoft.com/office/drawing/2014/chart" uri="{C3380CC4-5D6E-409C-BE32-E72D297353CC}">
              <c16:uniqueId val="{00000001-60CA-442E-900B-9C4E0CD494D1}"/>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633.13</c:v>
                </c:pt>
                <c:pt idx="1">
                  <c:v>190.09</c:v>
                </c:pt>
                <c:pt idx="2">
                  <c:v>205.7</c:v>
                </c:pt>
                <c:pt idx="3">
                  <c:v>233.8</c:v>
                </c:pt>
                <c:pt idx="4">
                  <c:v>227.57</c:v>
                </c:pt>
              </c:numCache>
            </c:numRef>
          </c:val>
          <c:extLst>
            <c:ext xmlns:c16="http://schemas.microsoft.com/office/drawing/2014/chart" uri="{C3380CC4-5D6E-409C-BE32-E72D297353CC}">
              <c16:uniqueId val="{00000000-FA98-4937-BA0D-F3C24A51AD43}"/>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381.53</c:v>
                </c:pt>
                <c:pt idx="1">
                  <c:v>391.54</c:v>
                </c:pt>
                <c:pt idx="2">
                  <c:v>384.34</c:v>
                </c:pt>
                <c:pt idx="3">
                  <c:v>359.47</c:v>
                </c:pt>
                <c:pt idx="4">
                  <c:v>369.69</c:v>
                </c:pt>
              </c:numCache>
            </c:numRef>
          </c:val>
          <c:smooth val="0"/>
          <c:extLst>
            <c:ext xmlns:c16="http://schemas.microsoft.com/office/drawing/2014/chart" uri="{C3380CC4-5D6E-409C-BE32-E72D297353CC}">
              <c16:uniqueId val="{00000001-FA98-4937-BA0D-F3C24A51AD43}"/>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820.9</c:v>
                </c:pt>
                <c:pt idx="1">
                  <c:v>823.48</c:v>
                </c:pt>
                <c:pt idx="2">
                  <c:v>852.28</c:v>
                </c:pt>
                <c:pt idx="3">
                  <c:v>772.41</c:v>
                </c:pt>
                <c:pt idx="4">
                  <c:v>735.97</c:v>
                </c:pt>
              </c:numCache>
            </c:numRef>
          </c:val>
          <c:extLst>
            <c:ext xmlns:c16="http://schemas.microsoft.com/office/drawing/2014/chart" uri="{C3380CC4-5D6E-409C-BE32-E72D297353CC}">
              <c16:uniqueId val="{00000000-444C-4660-9495-75D1365C104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393.27</c:v>
                </c:pt>
                <c:pt idx="1">
                  <c:v>386.97</c:v>
                </c:pt>
                <c:pt idx="2">
                  <c:v>380.58</c:v>
                </c:pt>
                <c:pt idx="3">
                  <c:v>401.79</c:v>
                </c:pt>
                <c:pt idx="4">
                  <c:v>402.99</c:v>
                </c:pt>
              </c:numCache>
            </c:numRef>
          </c:val>
          <c:smooth val="0"/>
          <c:extLst>
            <c:ext xmlns:c16="http://schemas.microsoft.com/office/drawing/2014/chart" uri="{C3380CC4-5D6E-409C-BE32-E72D297353CC}">
              <c16:uniqueId val="{00000001-444C-4660-9495-75D1365C104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92.69</c:v>
                </c:pt>
                <c:pt idx="1">
                  <c:v>94.31</c:v>
                </c:pt>
                <c:pt idx="2">
                  <c:v>89.56</c:v>
                </c:pt>
                <c:pt idx="3">
                  <c:v>96.59</c:v>
                </c:pt>
                <c:pt idx="4">
                  <c:v>100.01</c:v>
                </c:pt>
              </c:numCache>
            </c:numRef>
          </c:val>
          <c:extLst>
            <c:ext xmlns:c16="http://schemas.microsoft.com/office/drawing/2014/chart" uri="{C3380CC4-5D6E-409C-BE32-E72D297353CC}">
              <c16:uniqueId val="{00000000-5C82-4D3A-9E58-AE03A424B10E}"/>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100.47</c:v>
                </c:pt>
                <c:pt idx="1">
                  <c:v>101.72</c:v>
                </c:pt>
                <c:pt idx="2">
                  <c:v>102.38</c:v>
                </c:pt>
                <c:pt idx="3">
                  <c:v>100.12</c:v>
                </c:pt>
                <c:pt idx="4">
                  <c:v>98.66</c:v>
                </c:pt>
              </c:numCache>
            </c:numRef>
          </c:val>
          <c:smooth val="0"/>
          <c:extLst>
            <c:ext xmlns:c16="http://schemas.microsoft.com/office/drawing/2014/chart" uri="{C3380CC4-5D6E-409C-BE32-E72D297353CC}">
              <c16:uniqueId val="{00000001-5C82-4D3A-9E58-AE03A424B10E}"/>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109.01</c:v>
                </c:pt>
                <c:pt idx="1">
                  <c:v>106.84</c:v>
                </c:pt>
                <c:pt idx="2">
                  <c:v>112.07</c:v>
                </c:pt>
                <c:pt idx="3">
                  <c:v>115.97</c:v>
                </c:pt>
                <c:pt idx="4">
                  <c:v>116.73</c:v>
                </c:pt>
              </c:numCache>
            </c:numRef>
          </c:val>
          <c:extLst>
            <c:ext xmlns:c16="http://schemas.microsoft.com/office/drawing/2014/chart" uri="{C3380CC4-5D6E-409C-BE32-E72D297353CC}">
              <c16:uniqueId val="{00000000-2F6A-4A13-8291-50A89FBDD5DE}"/>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169.82</c:v>
                </c:pt>
                <c:pt idx="1">
                  <c:v>168.2</c:v>
                </c:pt>
                <c:pt idx="2">
                  <c:v>168.67</c:v>
                </c:pt>
                <c:pt idx="3">
                  <c:v>174.97</c:v>
                </c:pt>
                <c:pt idx="4">
                  <c:v>178.59</c:v>
                </c:pt>
              </c:numCache>
            </c:numRef>
          </c:val>
          <c:smooth val="0"/>
          <c:extLst>
            <c:ext xmlns:c16="http://schemas.microsoft.com/office/drawing/2014/chart" uri="{C3380CC4-5D6E-409C-BE32-E72D297353CC}">
              <c16:uniqueId val="{00000001-2F6A-4A13-8291-50A89FBDD5DE}"/>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D7"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6" t="s">
        <v>0</v>
      </c>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c r="BT2" s="86"/>
      <c r="BU2" s="86"/>
      <c r="BV2" s="86"/>
      <c r="BW2" s="86"/>
      <c r="BX2" s="86"/>
      <c r="BY2" s="86"/>
      <c r="BZ2" s="86"/>
    </row>
    <row r="3" spans="1:78" ht="9.75" customHeight="1" x14ac:dyDescent="0.15">
      <c r="A3" s="2"/>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row>
    <row r="4" spans="1:78" ht="9.75" customHeight="1" x14ac:dyDescent="0.15">
      <c r="A4" s="2"/>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c r="BT4" s="86"/>
      <c r="BU4" s="86"/>
      <c r="BV4" s="86"/>
      <c r="BW4" s="86"/>
      <c r="BX4" s="86"/>
      <c r="BY4" s="86"/>
      <c r="BZ4" s="8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7" t="str">
        <f>データ!H6</f>
        <v>山梨県　都留市</v>
      </c>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8"/>
      <c r="AE6" s="88"/>
      <c r="AF6" s="88"/>
      <c r="AG6" s="88"/>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8" t="s">
        <v>1</v>
      </c>
      <c r="C7" s="79"/>
      <c r="D7" s="79"/>
      <c r="E7" s="79"/>
      <c r="F7" s="79"/>
      <c r="G7" s="79"/>
      <c r="H7" s="79"/>
      <c r="I7" s="78" t="s">
        <v>2</v>
      </c>
      <c r="J7" s="79"/>
      <c r="K7" s="79"/>
      <c r="L7" s="79"/>
      <c r="M7" s="79"/>
      <c r="N7" s="79"/>
      <c r="O7" s="80"/>
      <c r="P7" s="81" t="s">
        <v>3</v>
      </c>
      <c r="Q7" s="81"/>
      <c r="R7" s="81"/>
      <c r="S7" s="81"/>
      <c r="T7" s="81"/>
      <c r="U7" s="81"/>
      <c r="V7" s="81"/>
      <c r="W7" s="81" t="s">
        <v>4</v>
      </c>
      <c r="X7" s="81"/>
      <c r="Y7" s="81"/>
      <c r="Z7" s="81"/>
      <c r="AA7" s="81"/>
      <c r="AB7" s="81"/>
      <c r="AC7" s="81"/>
      <c r="AD7" s="81" t="s">
        <v>5</v>
      </c>
      <c r="AE7" s="81"/>
      <c r="AF7" s="81"/>
      <c r="AG7" s="81"/>
      <c r="AH7" s="81"/>
      <c r="AI7" s="81"/>
      <c r="AJ7" s="81"/>
      <c r="AK7" s="4"/>
      <c r="AL7" s="81" t="s">
        <v>6</v>
      </c>
      <c r="AM7" s="81"/>
      <c r="AN7" s="81"/>
      <c r="AO7" s="81"/>
      <c r="AP7" s="81"/>
      <c r="AQ7" s="81"/>
      <c r="AR7" s="81"/>
      <c r="AS7" s="81"/>
      <c r="AT7" s="78" t="s">
        <v>7</v>
      </c>
      <c r="AU7" s="79"/>
      <c r="AV7" s="79"/>
      <c r="AW7" s="79"/>
      <c r="AX7" s="79"/>
      <c r="AY7" s="79"/>
      <c r="AZ7" s="79"/>
      <c r="BA7" s="79"/>
      <c r="BB7" s="81" t="s">
        <v>8</v>
      </c>
      <c r="BC7" s="81"/>
      <c r="BD7" s="81"/>
      <c r="BE7" s="81"/>
      <c r="BF7" s="81"/>
      <c r="BG7" s="81"/>
      <c r="BH7" s="81"/>
      <c r="BI7" s="81"/>
      <c r="BJ7" s="3"/>
      <c r="BK7" s="3"/>
      <c r="BL7" s="5" t="s">
        <v>9</v>
      </c>
      <c r="BM7" s="6"/>
      <c r="BN7" s="6"/>
      <c r="BO7" s="6"/>
      <c r="BP7" s="6"/>
      <c r="BQ7" s="6"/>
      <c r="BR7" s="6"/>
      <c r="BS7" s="6"/>
      <c r="BT7" s="6"/>
      <c r="BU7" s="6"/>
      <c r="BV7" s="6"/>
      <c r="BW7" s="6"/>
      <c r="BX7" s="6"/>
      <c r="BY7" s="7"/>
    </row>
    <row r="8" spans="1:78" ht="18.75" customHeight="1" x14ac:dyDescent="0.15">
      <c r="A8" s="2"/>
      <c r="B8" s="82" t="str">
        <f>データ!$I$6</f>
        <v>法適用</v>
      </c>
      <c r="C8" s="83"/>
      <c r="D8" s="83"/>
      <c r="E8" s="83"/>
      <c r="F8" s="83"/>
      <c r="G8" s="83"/>
      <c r="H8" s="83"/>
      <c r="I8" s="82" t="str">
        <f>データ!$J$6</f>
        <v>水道事業</v>
      </c>
      <c r="J8" s="83"/>
      <c r="K8" s="83"/>
      <c r="L8" s="83"/>
      <c r="M8" s="83"/>
      <c r="N8" s="83"/>
      <c r="O8" s="84"/>
      <c r="P8" s="85" t="str">
        <f>データ!$K$6</f>
        <v>末端給水事業</v>
      </c>
      <c r="Q8" s="85"/>
      <c r="R8" s="85"/>
      <c r="S8" s="85"/>
      <c r="T8" s="85"/>
      <c r="U8" s="85"/>
      <c r="V8" s="85"/>
      <c r="W8" s="85" t="str">
        <f>データ!$L$6</f>
        <v>A6</v>
      </c>
      <c r="X8" s="85"/>
      <c r="Y8" s="85"/>
      <c r="Z8" s="85"/>
      <c r="AA8" s="85"/>
      <c r="AB8" s="85"/>
      <c r="AC8" s="85"/>
      <c r="AD8" s="85" t="str">
        <f>データ!$M$6</f>
        <v>非設置</v>
      </c>
      <c r="AE8" s="85"/>
      <c r="AF8" s="85"/>
      <c r="AG8" s="85"/>
      <c r="AH8" s="85"/>
      <c r="AI8" s="85"/>
      <c r="AJ8" s="85"/>
      <c r="AK8" s="4"/>
      <c r="AL8" s="73">
        <f>データ!$R$6</f>
        <v>30669</v>
      </c>
      <c r="AM8" s="73"/>
      <c r="AN8" s="73"/>
      <c r="AO8" s="73"/>
      <c r="AP8" s="73"/>
      <c r="AQ8" s="73"/>
      <c r="AR8" s="73"/>
      <c r="AS8" s="73"/>
      <c r="AT8" s="69">
        <f>データ!$S$6</f>
        <v>161.63</v>
      </c>
      <c r="AU8" s="70"/>
      <c r="AV8" s="70"/>
      <c r="AW8" s="70"/>
      <c r="AX8" s="70"/>
      <c r="AY8" s="70"/>
      <c r="AZ8" s="70"/>
      <c r="BA8" s="70"/>
      <c r="BB8" s="72">
        <f>データ!$T$6</f>
        <v>189.75</v>
      </c>
      <c r="BC8" s="72"/>
      <c r="BD8" s="72"/>
      <c r="BE8" s="72"/>
      <c r="BF8" s="72"/>
      <c r="BG8" s="72"/>
      <c r="BH8" s="72"/>
      <c r="BI8" s="72"/>
      <c r="BJ8" s="3"/>
      <c r="BK8" s="3"/>
      <c r="BL8" s="76" t="s">
        <v>10</v>
      </c>
      <c r="BM8" s="77"/>
      <c r="BN8" s="8" t="s">
        <v>11</v>
      </c>
      <c r="BO8" s="9"/>
      <c r="BP8" s="9"/>
      <c r="BQ8" s="9"/>
      <c r="BR8" s="9"/>
      <c r="BS8" s="9"/>
      <c r="BT8" s="9"/>
      <c r="BU8" s="9"/>
      <c r="BV8" s="9"/>
      <c r="BW8" s="9"/>
      <c r="BX8" s="9"/>
      <c r="BY8" s="10"/>
    </row>
    <row r="9" spans="1:78" ht="18.75" customHeight="1" x14ac:dyDescent="0.15">
      <c r="A9" s="2"/>
      <c r="B9" s="78" t="s">
        <v>12</v>
      </c>
      <c r="C9" s="79"/>
      <c r="D9" s="79"/>
      <c r="E9" s="79"/>
      <c r="F9" s="79"/>
      <c r="G9" s="79"/>
      <c r="H9" s="79"/>
      <c r="I9" s="78" t="s">
        <v>13</v>
      </c>
      <c r="J9" s="79"/>
      <c r="K9" s="79"/>
      <c r="L9" s="79"/>
      <c r="M9" s="79"/>
      <c r="N9" s="79"/>
      <c r="O9" s="80"/>
      <c r="P9" s="81" t="s">
        <v>14</v>
      </c>
      <c r="Q9" s="81"/>
      <c r="R9" s="81"/>
      <c r="S9" s="81"/>
      <c r="T9" s="81"/>
      <c r="U9" s="81"/>
      <c r="V9" s="81"/>
      <c r="W9" s="81" t="s">
        <v>15</v>
      </c>
      <c r="X9" s="81"/>
      <c r="Y9" s="81"/>
      <c r="Z9" s="81"/>
      <c r="AA9" s="81"/>
      <c r="AB9" s="81"/>
      <c r="AC9" s="81"/>
      <c r="AD9" s="2"/>
      <c r="AE9" s="2"/>
      <c r="AF9" s="2"/>
      <c r="AG9" s="2"/>
      <c r="AH9" s="4"/>
      <c r="AI9" s="4"/>
      <c r="AJ9" s="4"/>
      <c r="AK9" s="4"/>
      <c r="AL9" s="81" t="s">
        <v>16</v>
      </c>
      <c r="AM9" s="81"/>
      <c r="AN9" s="81"/>
      <c r="AO9" s="81"/>
      <c r="AP9" s="81"/>
      <c r="AQ9" s="81"/>
      <c r="AR9" s="81"/>
      <c r="AS9" s="81"/>
      <c r="AT9" s="78" t="s">
        <v>17</v>
      </c>
      <c r="AU9" s="79"/>
      <c r="AV9" s="79"/>
      <c r="AW9" s="79"/>
      <c r="AX9" s="79"/>
      <c r="AY9" s="79"/>
      <c r="AZ9" s="79"/>
      <c r="BA9" s="79"/>
      <c r="BB9" s="81" t="s">
        <v>18</v>
      </c>
      <c r="BC9" s="81"/>
      <c r="BD9" s="81"/>
      <c r="BE9" s="81"/>
      <c r="BF9" s="81"/>
      <c r="BG9" s="81"/>
      <c r="BH9" s="81"/>
      <c r="BI9" s="81"/>
      <c r="BJ9" s="3"/>
      <c r="BK9" s="3"/>
      <c r="BL9" s="67" t="s">
        <v>19</v>
      </c>
      <c r="BM9" s="68"/>
      <c r="BN9" s="11" t="s">
        <v>20</v>
      </c>
      <c r="BO9" s="12"/>
      <c r="BP9" s="12"/>
      <c r="BQ9" s="12"/>
      <c r="BR9" s="12"/>
      <c r="BS9" s="12"/>
      <c r="BT9" s="12"/>
      <c r="BU9" s="12"/>
      <c r="BV9" s="12"/>
      <c r="BW9" s="12"/>
      <c r="BX9" s="12"/>
      <c r="BY9" s="13"/>
    </row>
    <row r="10" spans="1:78" ht="18.75" customHeight="1" x14ac:dyDescent="0.15">
      <c r="A10" s="2"/>
      <c r="B10" s="69" t="str">
        <f>データ!$N$6</f>
        <v>-</v>
      </c>
      <c r="C10" s="70"/>
      <c r="D10" s="70"/>
      <c r="E10" s="70"/>
      <c r="F10" s="70"/>
      <c r="G10" s="70"/>
      <c r="H10" s="70"/>
      <c r="I10" s="69">
        <f>データ!$O$6</f>
        <v>45.49</v>
      </c>
      <c r="J10" s="70"/>
      <c r="K10" s="70"/>
      <c r="L10" s="70"/>
      <c r="M10" s="70"/>
      <c r="N10" s="70"/>
      <c r="O10" s="71"/>
      <c r="P10" s="72">
        <f>データ!$P$6</f>
        <v>52.95</v>
      </c>
      <c r="Q10" s="72"/>
      <c r="R10" s="72"/>
      <c r="S10" s="72"/>
      <c r="T10" s="72"/>
      <c r="U10" s="72"/>
      <c r="V10" s="72"/>
      <c r="W10" s="73">
        <f>データ!$Q$6</f>
        <v>1792</v>
      </c>
      <c r="X10" s="73"/>
      <c r="Y10" s="73"/>
      <c r="Z10" s="73"/>
      <c r="AA10" s="73"/>
      <c r="AB10" s="73"/>
      <c r="AC10" s="73"/>
      <c r="AD10" s="2"/>
      <c r="AE10" s="2"/>
      <c r="AF10" s="2"/>
      <c r="AG10" s="2"/>
      <c r="AH10" s="4"/>
      <c r="AI10" s="4"/>
      <c r="AJ10" s="4"/>
      <c r="AK10" s="4"/>
      <c r="AL10" s="73">
        <f>データ!$U$6</f>
        <v>16025</v>
      </c>
      <c r="AM10" s="73"/>
      <c r="AN10" s="73"/>
      <c r="AO10" s="73"/>
      <c r="AP10" s="73"/>
      <c r="AQ10" s="73"/>
      <c r="AR10" s="73"/>
      <c r="AS10" s="73"/>
      <c r="AT10" s="69">
        <f>データ!$V$6</f>
        <v>12.3</v>
      </c>
      <c r="AU10" s="70"/>
      <c r="AV10" s="70"/>
      <c r="AW10" s="70"/>
      <c r="AX10" s="70"/>
      <c r="AY10" s="70"/>
      <c r="AZ10" s="70"/>
      <c r="BA10" s="70"/>
      <c r="BB10" s="72">
        <f>データ!$W$6</f>
        <v>1302.8499999999999</v>
      </c>
      <c r="BC10" s="72"/>
      <c r="BD10" s="72"/>
      <c r="BE10" s="72"/>
      <c r="BF10" s="72"/>
      <c r="BG10" s="72"/>
      <c r="BH10" s="72"/>
      <c r="BI10" s="72"/>
      <c r="BJ10" s="2"/>
      <c r="BK10" s="2"/>
      <c r="BL10" s="74" t="s">
        <v>21</v>
      </c>
      <c r="BM10" s="7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97" t="s">
        <v>106</v>
      </c>
      <c r="BM16" s="65"/>
      <c r="BN16" s="65"/>
      <c r="BO16" s="65"/>
      <c r="BP16" s="65"/>
      <c r="BQ16" s="65"/>
      <c r="BR16" s="65"/>
      <c r="BS16" s="65"/>
      <c r="BT16" s="65"/>
      <c r="BU16" s="65"/>
      <c r="BV16" s="65"/>
      <c r="BW16" s="65"/>
      <c r="BX16" s="65"/>
      <c r="BY16" s="65"/>
      <c r="BZ16" s="66"/>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64"/>
      <c r="BM17" s="65"/>
      <c r="BN17" s="65"/>
      <c r="BO17" s="65"/>
      <c r="BP17" s="65"/>
      <c r="BQ17" s="65"/>
      <c r="BR17" s="65"/>
      <c r="BS17" s="65"/>
      <c r="BT17" s="65"/>
      <c r="BU17" s="65"/>
      <c r="BV17" s="65"/>
      <c r="BW17" s="65"/>
      <c r="BX17" s="65"/>
      <c r="BY17" s="65"/>
      <c r="BZ17" s="66"/>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64"/>
      <c r="BM18" s="65"/>
      <c r="BN18" s="65"/>
      <c r="BO18" s="65"/>
      <c r="BP18" s="65"/>
      <c r="BQ18" s="65"/>
      <c r="BR18" s="65"/>
      <c r="BS18" s="65"/>
      <c r="BT18" s="65"/>
      <c r="BU18" s="65"/>
      <c r="BV18" s="65"/>
      <c r="BW18" s="65"/>
      <c r="BX18" s="65"/>
      <c r="BY18" s="65"/>
      <c r="BZ18" s="66"/>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64"/>
      <c r="BM19" s="65"/>
      <c r="BN19" s="65"/>
      <c r="BO19" s="65"/>
      <c r="BP19" s="65"/>
      <c r="BQ19" s="65"/>
      <c r="BR19" s="65"/>
      <c r="BS19" s="65"/>
      <c r="BT19" s="65"/>
      <c r="BU19" s="65"/>
      <c r="BV19" s="65"/>
      <c r="BW19" s="65"/>
      <c r="BX19" s="65"/>
      <c r="BY19" s="65"/>
      <c r="BZ19" s="66"/>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64"/>
      <c r="BM20" s="65"/>
      <c r="BN20" s="65"/>
      <c r="BO20" s="65"/>
      <c r="BP20" s="65"/>
      <c r="BQ20" s="65"/>
      <c r="BR20" s="65"/>
      <c r="BS20" s="65"/>
      <c r="BT20" s="65"/>
      <c r="BU20" s="65"/>
      <c r="BV20" s="65"/>
      <c r="BW20" s="65"/>
      <c r="BX20" s="65"/>
      <c r="BY20" s="65"/>
      <c r="BZ20" s="66"/>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64"/>
      <c r="BM21" s="65"/>
      <c r="BN21" s="65"/>
      <c r="BO21" s="65"/>
      <c r="BP21" s="65"/>
      <c r="BQ21" s="65"/>
      <c r="BR21" s="65"/>
      <c r="BS21" s="65"/>
      <c r="BT21" s="65"/>
      <c r="BU21" s="65"/>
      <c r="BV21" s="65"/>
      <c r="BW21" s="65"/>
      <c r="BX21" s="65"/>
      <c r="BY21" s="65"/>
      <c r="BZ21" s="66"/>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64"/>
      <c r="BM22" s="65"/>
      <c r="BN22" s="65"/>
      <c r="BO22" s="65"/>
      <c r="BP22" s="65"/>
      <c r="BQ22" s="65"/>
      <c r="BR22" s="65"/>
      <c r="BS22" s="65"/>
      <c r="BT22" s="65"/>
      <c r="BU22" s="65"/>
      <c r="BV22" s="65"/>
      <c r="BW22" s="65"/>
      <c r="BX22" s="65"/>
      <c r="BY22" s="65"/>
      <c r="BZ22" s="66"/>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64"/>
      <c r="BM23" s="65"/>
      <c r="BN23" s="65"/>
      <c r="BO23" s="65"/>
      <c r="BP23" s="65"/>
      <c r="BQ23" s="65"/>
      <c r="BR23" s="65"/>
      <c r="BS23" s="65"/>
      <c r="BT23" s="65"/>
      <c r="BU23" s="65"/>
      <c r="BV23" s="65"/>
      <c r="BW23" s="65"/>
      <c r="BX23" s="65"/>
      <c r="BY23" s="65"/>
      <c r="BZ23" s="66"/>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64"/>
      <c r="BM24" s="65"/>
      <c r="BN24" s="65"/>
      <c r="BO24" s="65"/>
      <c r="BP24" s="65"/>
      <c r="BQ24" s="65"/>
      <c r="BR24" s="65"/>
      <c r="BS24" s="65"/>
      <c r="BT24" s="65"/>
      <c r="BU24" s="65"/>
      <c r="BV24" s="65"/>
      <c r="BW24" s="65"/>
      <c r="BX24" s="65"/>
      <c r="BY24" s="65"/>
      <c r="BZ24" s="66"/>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64"/>
      <c r="BM25" s="65"/>
      <c r="BN25" s="65"/>
      <c r="BO25" s="65"/>
      <c r="BP25" s="65"/>
      <c r="BQ25" s="65"/>
      <c r="BR25" s="65"/>
      <c r="BS25" s="65"/>
      <c r="BT25" s="65"/>
      <c r="BU25" s="65"/>
      <c r="BV25" s="65"/>
      <c r="BW25" s="65"/>
      <c r="BX25" s="65"/>
      <c r="BY25" s="65"/>
      <c r="BZ25" s="66"/>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64"/>
      <c r="BM26" s="65"/>
      <c r="BN26" s="65"/>
      <c r="BO26" s="65"/>
      <c r="BP26" s="65"/>
      <c r="BQ26" s="65"/>
      <c r="BR26" s="65"/>
      <c r="BS26" s="65"/>
      <c r="BT26" s="65"/>
      <c r="BU26" s="65"/>
      <c r="BV26" s="65"/>
      <c r="BW26" s="65"/>
      <c r="BX26" s="65"/>
      <c r="BY26" s="65"/>
      <c r="BZ26" s="66"/>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64"/>
      <c r="BM27" s="65"/>
      <c r="BN27" s="65"/>
      <c r="BO27" s="65"/>
      <c r="BP27" s="65"/>
      <c r="BQ27" s="65"/>
      <c r="BR27" s="65"/>
      <c r="BS27" s="65"/>
      <c r="BT27" s="65"/>
      <c r="BU27" s="65"/>
      <c r="BV27" s="65"/>
      <c r="BW27" s="65"/>
      <c r="BX27" s="65"/>
      <c r="BY27" s="65"/>
      <c r="BZ27" s="66"/>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64"/>
      <c r="BM28" s="65"/>
      <c r="BN28" s="65"/>
      <c r="BO28" s="65"/>
      <c r="BP28" s="65"/>
      <c r="BQ28" s="65"/>
      <c r="BR28" s="65"/>
      <c r="BS28" s="65"/>
      <c r="BT28" s="65"/>
      <c r="BU28" s="65"/>
      <c r="BV28" s="65"/>
      <c r="BW28" s="65"/>
      <c r="BX28" s="65"/>
      <c r="BY28" s="65"/>
      <c r="BZ28" s="66"/>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64"/>
      <c r="BM29" s="65"/>
      <c r="BN29" s="65"/>
      <c r="BO29" s="65"/>
      <c r="BP29" s="65"/>
      <c r="BQ29" s="65"/>
      <c r="BR29" s="65"/>
      <c r="BS29" s="65"/>
      <c r="BT29" s="65"/>
      <c r="BU29" s="65"/>
      <c r="BV29" s="65"/>
      <c r="BW29" s="65"/>
      <c r="BX29" s="65"/>
      <c r="BY29" s="65"/>
      <c r="BZ29" s="66"/>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64"/>
      <c r="BM30" s="65"/>
      <c r="BN30" s="65"/>
      <c r="BO30" s="65"/>
      <c r="BP30" s="65"/>
      <c r="BQ30" s="65"/>
      <c r="BR30" s="65"/>
      <c r="BS30" s="65"/>
      <c r="BT30" s="65"/>
      <c r="BU30" s="65"/>
      <c r="BV30" s="65"/>
      <c r="BW30" s="65"/>
      <c r="BX30" s="65"/>
      <c r="BY30" s="65"/>
      <c r="BZ30" s="66"/>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64"/>
      <c r="BM31" s="65"/>
      <c r="BN31" s="65"/>
      <c r="BO31" s="65"/>
      <c r="BP31" s="65"/>
      <c r="BQ31" s="65"/>
      <c r="BR31" s="65"/>
      <c r="BS31" s="65"/>
      <c r="BT31" s="65"/>
      <c r="BU31" s="65"/>
      <c r="BV31" s="65"/>
      <c r="BW31" s="65"/>
      <c r="BX31" s="65"/>
      <c r="BY31" s="65"/>
      <c r="BZ31" s="66"/>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64"/>
      <c r="BM32" s="65"/>
      <c r="BN32" s="65"/>
      <c r="BO32" s="65"/>
      <c r="BP32" s="65"/>
      <c r="BQ32" s="65"/>
      <c r="BR32" s="65"/>
      <c r="BS32" s="65"/>
      <c r="BT32" s="65"/>
      <c r="BU32" s="65"/>
      <c r="BV32" s="65"/>
      <c r="BW32" s="65"/>
      <c r="BX32" s="65"/>
      <c r="BY32" s="65"/>
      <c r="BZ32" s="66"/>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64"/>
      <c r="BM33" s="65"/>
      <c r="BN33" s="65"/>
      <c r="BO33" s="65"/>
      <c r="BP33" s="65"/>
      <c r="BQ33" s="65"/>
      <c r="BR33" s="65"/>
      <c r="BS33" s="65"/>
      <c r="BT33" s="65"/>
      <c r="BU33" s="65"/>
      <c r="BV33" s="65"/>
      <c r="BW33" s="65"/>
      <c r="BX33" s="65"/>
      <c r="BY33" s="65"/>
      <c r="BZ33" s="66"/>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4"/>
      <c r="BM34" s="65"/>
      <c r="BN34" s="65"/>
      <c r="BO34" s="65"/>
      <c r="BP34" s="65"/>
      <c r="BQ34" s="65"/>
      <c r="BR34" s="65"/>
      <c r="BS34" s="65"/>
      <c r="BT34" s="65"/>
      <c r="BU34" s="65"/>
      <c r="BV34" s="65"/>
      <c r="BW34" s="65"/>
      <c r="BX34" s="65"/>
      <c r="BY34" s="65"/>
      <c r="BZ34" s="66"/>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4"/>
      <c r="BM35" s="65"/>
      <c r="BN35" s="65"/>
      <c r="BO35" s="65"/>
      <c r="BP35" s="65"/>
      <c r="BQ35" s="65"/>
      <c r="BR35" s="65"/>
      <c r="BS35" s="65"/>
      <c r="BT35" s="65"/>
      <c r="BU35" s="65"/>
      <c r="BV35" s="65"/>
      <c r="BW35" s="65"/>
      <c r="BX35" s="65"/>
      <c r="BY35" s="65"/>
      <c r="BZ35" s="66"/>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64"/>
      <c r="BM36" s="65"/>
      <c r="BN36" s="65"/>
      <c r="BO36" s="65"/>
      <c r="BP36" s="65"/>
      <c r="BQ36" s="65"/>
      <c r="BR36" s="65"/>
      <c r="BS36" s="65"/>
      <c r="BT36" s="65"/>
      <c r="BU36" s="65"/>
      <c r="BV36" s="65"/>
      <c r="BW36" s="65"/>
      <c r="BX36" s="65"/>
      <c r="BY36" s="65"/>
      <c r="BZ36" s="66"/>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64"/>
      <c r="BM37" s="65"/>
      <c r="BN37" s="65"/>
      <c r="BO37" s="65"/>
      <c r="BP37" s="65"/>
      <c r="BQ37" s="65"/>
      <c r="BR37" s="65"/>
      <c r="BS37" s="65"/>
      <c r="BT37" s="65"/>
      <c r="BU37" s="65"/>
      <c r="BV37" s="65"/>
      <c r="BW37" s="65"/>
      <c r="BX37" s="65"/>
      <c r="BY37" s="65"/>
      <c r="BZ37" s="66"/>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64"/>
      <c r="BM38" s="65"/>
      <c r="BN38" s="65"/>
      <c r="BO38" s="65"/>
      <c r="BP38" s="65"/>
      <c r="BQ38" s="65"/>
      <c r="BR38" s="65"/>
      <c r="BS38" s="65"/>
      <c r="BT38" s="65"/>
      <c r="BU38" s="65"/>
      <c r="BV38" s="65"/>
      <c r="BW38" s="65"/>
      <c r="BX38" s="65"/>
      <c r="BY38" s="65"/>
      <c r="BZ38" s="66"/>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64"/>
      <c r="BM39" s="65"/>
      <c r="BN39" s="65"/>
      <c r="BO39" s="65"/>
      <c r="BP39" s="65"/>
      <c r="BQ39" s="65"/>
      <c r="BR39" s="65"/>
      <c r="BS39" s="65"/>
      <c r="BT39" s="65"/>
      <c r="BU39" s="65"/>
      <c r="BV39" s="65"/>
      <c r="BW39" s="65"/>
      <c r="BX39" s="65"/>
      <c r="BY39" s="65"/>
      <c r="BZ39" s="66"/>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64"/>
      <c r="BM40" s="65"/>
      <c r="BN40" s="65"/>
      <c r="BO40" s="65"/>
      <c r="BP40" s="65"/>
      <c r="BQ40" s="65"/>
      <c r="BR40" s="65"/>
      <c r="BS40" s="65"/>
      <c r="BT40" s="65"/>
      <c r="BU40" s="65"/>
      <c r="BV40" s="65"/>
      <c r="BW40" s="65"/>
      <c r="BX40" s="65"/>
      <c r="BY40" s="65"/>
      <c r="BZ40" s="66"/>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64"/>
      <c r="BM41" s="65"/>
      <c r="BN41" s="65"/>
      <c r="BO41" s="65"/>
      <c r="BP41" s="65"/>
      <c r="BQ41" s="65"/>
      <c r="BR41" s="65"/>
      <c r="BS41" s="65"/>
      <c r="BT41" s="65"/>
      <c r="BU41" s="65"/>
      <c r="BV41" s="65"/>
      <c r="BW41" s="65"/>
      <c r="BX41" s="65"/>
      <c r="BY41" s="65"/>
      <c r="BZ41" s="66"/>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64"/>
      <c r="BM42" s="65"/>
      <c r="BN42" s="65"/>
      <c r="BO42" s="65"/>
      <c r="BP42" s="65"/>
      <c r="BQ42" s="65"/>
      <c r="BR42" s="65"/>
      <c r="BS42" s="65"/>
      <c r="BT42" s="65"/>
      <c r="BU42" s="65"/>
      <c r="BV42" s="65"/>
      <c r="BW42" s="65"/>
      <c r="BX42" s="65"/>
      <c r="BY42" s="65"/>
      <c r="BZ42" s="66"/>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64"/>
      <c r="BM43" s="65"/>
      <c r="BN43" s="65"/>
      <c r="BO43" s="65"/>
      <c r="BP43" s="65"/>
      <c r="BQ43" s="65"/>
      <c r="BR43" s="65"/>
      <c r="BS43" s="65"/>
      <c r="BT43" s="65"/>
      <c r="BU43" s="65"/>
      <c r="BV43" s="65"/>
      <c r="BW43" s="65"/>
      <c r="BX43" s="65"/>
      <c r="BY43" s="65"/>
      <c r="BZ43" s="66"/>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64"/>
      <c r="BM44" s="65"/>
      <c r="BN44" s="65"/>
      <c r="BO44" s="65"/>
      <c r="BP44" s="65"/>
      <c r="BQ44" s="65"/>
      <c r="BR44" s="65"/>
      <c r="BS44" s="65"/>
      <c r="BT44" s="65"/>
      <c r="BU44" s="65"/>
      <c r="BV44" s="65"/>
      <c r="BW44" s="65"/>
      <c r="BX44" s="65"/>
      <c r="BY44" s="65"/>
      <c r="BZ44" s="66"/>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98" t="s">
        <v>107</v>
      </c>
      <c r="BM47" s="99"/>
      <c r="BN47" s="99"/>
      <c r="BO47" s="99"/>
      <c r="BP47" s="99"/>
      <c r="BQ47" s="99"/>
      <c r="BR47" s="99"/>
      <c r="BS47" s="99"/>
      <c r="BT47" s="99"/>
      <c r="BU47" s="99"/>
      <c r="BV47" s="99"/>
      <c r="BW47" s="99"/>
      <c r="BX47" s="99"/>
      <c r="BY47" s="99"/>
      <c r="BZ47" s="100"/>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98"/>
      <c r="BM48" s="99"/>
      <c r="BN48" s="99"/>
      <c r="BO48" s="99"/>
      <c r="BP48" s="99"/>
      <c r="BQ48" s="99"/>
      <c r="BR48" s="99"/>
      <c r="BS48" s="99"/>
      <c r="BT48" s="99"/>
      <c r="BU48" s="99"/>
      <c r="BV48" s="99"/>
      <c r="BW48" s="99"/>
      <c r="BX48" s="99"/>
      <c r="BY48" s="99"/>
      <c r="BZ48" s="100"/>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98"/>
      <c r="BM49" s="99"/>
      <c r="BN49" s="99"/>
      <c r="BO49" s="99"/>
      <c r="BP49" s="99"/>
      <c r="BQ49" s="99"/>
      <c r="BR49" s="99"/>
      <c r="BS49" s="99"/>
      <c r="BT49" s="99"/>
      <c r="BU49" s="99"/>
      <c r="BV49" s="99"/>
      <c r="BW49" s="99"/>
      <c r="BX49" s="99"/>
      <c r="BY49" s="99"/>
      <c r="BZ49" s="100"/>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98"/>
      <c r="BM50" s="99"/>
      <c r="BN50" s="99"/>
      <c r="BO50" s="99"/>
      <c r="BP50" s="99"/>
      <c r="BQ50" s="99"/>
      <c r="BR50" s="99"/>
      <c r="BS50" s="99"/>
      <c r="BT50" s="99"/>
      <c r="BU50" s="99"/>
      <c r="BV50" s="99"/>
      <c r="BW50" s="99"/>
      <c r="BX50" s="99"/>
      <c r="BY50" s="99"/>
      <c r="BZ50" s="100"/>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98"/>
      <c r="BM51" s="99"/>
      <c r="BN51" s="99"/>
      <c r="BO51" s="99"/>
      <c r="BP51" s="99"/>
      <c r="BQ51" s="99"/>
      <c r="BR51" s="99"/>
      <c r="BS51" s="99"/>
      <c r="BT51" s="99"/>
      <c r="BU51" s="99"/>
      <c r="BV51" s="99"/>
      <c r="BW51" s="99"/>
      <c r="BX51" s="99"/>
      <c r="BY51" s="99"/>
      <c r="BZ51" s="100"/>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98"/>
      <c r="BM52" s="99"/>
      <c r="BN52" s="99"/>
      <c r="BO52" s="99"/>
      <c r="BP52" s="99"/>
      <c r="BQ52" s="99"/>
      <c r="BR52" s="99"/>
      <c r="BS52" s="99"/>
      <c r="BT52" s="99"/>
      <c r="BU52" s="99"/>
      <c r="BV52" s="99"/>
      <c r="BW52" s="99"/>
      <c r="BX52" s="99"/>
      <c r="BY52" s="99"/>
      <c r="BZ52" s="100"/>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98"/>
      <c r="BM53" s="99"/>
      <c r="BN53" s="99"/>
      <c r="BO53" s="99"/>
      <c r="BP53" s="99"/>
      <c r="BQ53" s="99"/>
      <c r="BR53" s="99"/>
      <c r="BS53" s="99"/>
      <c r="BT53" s="99"/>
      <c r="BU53" s="99"/>
      <c r="BV53" s="99"/>
      <c r="BW53" s="99"/>
      <c r="BX53" s="99"/>
      <c r="BY53" s="99"/>
      <c r="BZ53" s="100"/>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98"/>
      <c r="BM54" s="99"/>
      <c r="BN54" s="99"/>
      <c r="BO54" s="99"/>
      <c r="BP54" s="99"/>
      <c r="BQ54" s="99"/>
      <c r="BR54" s="99"/>
      <c r="BS54" s="99"/>
      <c r="BT54" s="99"/>
      <c r="BU54" s="99"/>
      <c r="BV54" s="99"/>
      <c r="BW54" s="99"/>
      <c r="BX54" s="99"/>
      <c r="BY54" s="99"/>
      <c r="BZ54" s="100"/>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98"/>
      <c r="BM55" s="99"/>
      <c r="BN55" s="99"/>
      <c r="BO55" s="99"/>
      <c r="BP55" s="99"/>
      <c r="BQ55" s="99"/>
      <c r="BR55" s="99"/>
      <c r="BS55" s="99"/>
      <c r="BT55" s="99"/>
      <c r="BU55" s="99"/>
      <c r="BV55" s="99"/>
      <c r="BW55" s="99"/>
      <c r="BX55" s="99"/>
      <c r="BY55" s="99"/>
      <c r="BZ55" s="100"/>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98"/>
      <c r="BM56" s="99"/>
      <c r="BN56" s="99"/>
      <c r="BO56" s="99"/>
      <c r="BP56" s="99"/>
      <c r="BQ56" s="99"/>
      <c r="BR56" s="99"/>
      <c r="BS56" s="99"/>
      <c r="BT56" s="99"/>
      <c r="BU56" s="99"/>
      <c r="BV56" s="99"/>
      <c r="BW56" s="99"/>
      <c r="BX56" s="99"/>
      <c r="BY56" s="99"/>
      <c r="BZ56" s="100"/>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98"/>
      <c r="BM57" s="99"/>
      <c r="BN57" s="99"/>
      <c r="BO57" s="99"/>
      <c r="BP57" s="99"/>
      <c r="BQ57" s="99"/>
      <c r="BR57" s="99"/>
      <c r="BS57" s="99"/>
      <c r="BT57" s="99"/>
      <c r="BU57" s="99"/>
      <c r="BV57" s="99"/>
      <c r="BW57" s="99"/>
      <c r="BX57" s="99"/>
      <c r="BY57" s="99"/>
      <c r="BZ57" s="10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98"/>
      <c r="BM58" s="99"/>
      <c r="BN58" s="99"/>
      <c r="BO58" s="99"/>
      <c r="BP58" s="99"/>
      <c r="BQ58" s="99"/>
      <c r="BR58" s="99"/>
      <c r="BS58" s="99"/>
      <c r="BT58" s="99"/>
      <c r="BU58" s="99"/>
      <c r="BV58" s="99"/>
      <c r="BW58" s="99"/>
      <c r="BX58" s="99"/>
      <c r="BY58" s="99"/>
      <c r="BZ58" s="10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98"/>
      <c r="BM59" s="99"/>
      <c r="BN59" s="99"/>
      <c r="BO59" s="99"/>
      <c r="BP59" s="99"/>
      <c r="BQ59" s="99"/>
      <c r="BR59" s="99"/>
      <c r="BS59" s="99"/>
      <c r="BT59" s="99"/>
      <c r="BU59" s="99"/>
      <c r="BV59" s="99"/>
      <c r="BW59" s="99"/>
      <c r="BX59" s="99"/>
      <c r="BY59" s="99"/>
      <c r="BZ59" s="100"/>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98"/>
      <c r="BM60" s="99"/>
      <c r="BN60" s="99"/>
      <c r="BO60" s="99"/>
      <c r="BP60" s="99"/>
      <c r="BQ60" s="99"/>
      <c r="BR60" s="99"/>
      <c r="BS60" s="99"/>
      <c r="BT60" s="99"/>
      <c r="BU60" s="99"/>
      <c r="BV60" s="99"/>
      <c r="BW60" s="99"/>
      <c r="BX60" s="99"/>
      <c r="BY60" s="99"/>
      <c r="BZ60" s="100"/>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98"/>
      <c r="BM61" s="99"/>
      <c r="BN61" s="99"/>
      <c r="BO61" s="99"/>
      <c r="BP61" s="99"/>
      <c r="BQ61" s="99"/>
      <c r="BR61" s="99"/>
      <c r="BS61" s="99"/>
      <c r="BT61" s="99"/>
      <c r="BU61" s="99"/>
      <c r="BV61" s="99"/>
      <c r="BW61" s="99"/>
      <c r="BX61" s="99"/>
      <c r="BY61" s="99"/>
      <c r="BZ61" s="100"/>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98"/>
      <c r="BM62" s="99"/>
      <c r="BN62" s="99"/>
      <c r="BO62" s="99"/>
      <c r="BP62" s="99"/>
      <c r="BQ62" s="99"/>
      <c r="BR62" s="99"/>
      <c r="BS62" s="99"/>
      <c r="BT62" s="99"/>
      <c r="BU62" s="99"/>
      <c r="BV62" s="99"/>
      <c r="BW62" s="99"/>
      <c r="BX62" s="99"/>
      <c r="BY62" s="99"/>
      <c r="BZ62" s="100"/>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98"/>
      <c r="BM63" s="99"/>
      <c r="BN63" s="99"/>
      <c r="BO63" s="99"/>
      <c r="BP63" s="99"/>
      <c r="BQ63" s="99"/>
      <c r="BR63" s="99"/>
      <c r="BS63" s="99"/>
      <c r="BT63" s="99"/>
      <c r="BU63" s="99"/>
      <c r="BV63" s="99"/>
      <c r="BW63" s="99"/>
      <c r="BX63" s="99"/>
      <c r="BY63" s="99"/>
      <c r="BZ63" s="100"/>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105</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mu1IM6hZKs9BZK8VmZ3wmW9NSwUJ49Vsstf0A5dDqaZ5b1c+wSxXBpnwAD9Pg0EFt02ZQszQ6Mjeo5G3v4mCyA==" saltValue="HvPVsfUV0A9av5j5Y+y46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0" t="s">
        <v>50</v>
      </c>
      <c r="I3" s="91"/>
      <c r="J3" s="91"/>
      <c r="K3" s="91"/>
      <c r="L3" s="91"/>
      <c r="M3" s="91"/>
      <c r="N3" s="91"/>
      <c r="O3" s="91"/>
      <c r="P3" s="91"/>
      <c r="Q3" s="91"/>
      <c r="R3" s="91"/>
      <c r="S3" s="91"/>
      <c r="T3" s="91"/>
      <c r="U3" s="91"/>
      <c r="V3" s="91"/>
      <c r="W3" s="92"/>
      <c r="X3" s="96" t="s">
        <v>51</v>
      </c>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t="s">
        <v>52</v>
      </c>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row>
    <row r="4" spans="1:144" x14ac:dyDescent="0.15">
      <c r="A4" s="29" t="s">
        <v>53</v>
      </c>
      <c r="B4" s="31"/>
      <c r="C4" s="31"/>
      <c r="D4" s="31"/>
      <c r="E4" s="31"/>
      <c r="F4" s="31"/>
      <c r="G4" s="31"/>
      <c r="H4" s="93"/>
      <c r="I4" s="94"/>
      <c r="J4" s="94"/>
      <c r="K4" s="94"/>
      <c r="L4" s="94"/>
      <c r="M4" s="94"/>
      <c r="N4" s="94"/>
      <c r="O4" s="94"/>
      <c r="P4" s="94"/>
      <c r="Q4" s="94"/>
      <c r="R4" s="94"/>
      <c r="S4" s="94"/>
      <c r="T4" s="94"/>
      <c r="U4" s="94"/>
      <c r="V4" s="94"/>
      <c r="W4" s="95"/>
      <c r="X4" s="89" t="s">
        <v>54</v>
      </c>
      <c r="Y4" s="89"/>
      <c r="Z4" s="89"/>
      <c r="AA4" s="89"/>
      <c r="AB4" s="89"/>
      <c r="AC4" s="89"/>
      <c r="AD4" s="89"/>
      <c r="AE4" s="89"/>
      <c r="AF4" s="89"/>
      <c r="AG4" s="89"/>
      <c r="AH4" s="89"/>
      <c r="AI4" s="89" t="s">
        <v>55</v>
      </c>
      <c r="AJ4" s="89"/>
      <c r="AK4" s="89"/>
      <c r="AL4" s="89"/>
      <c r="AM4" s="89"/>
      <c r="AN4" s="89"/>
      <c r="AO4" s="89"/>
      <c r="AP4" s="89"/>
      <c r="AQ4" s="89"/>
      <c r="AR4" s="89"/>
      <c r="AS4" s="89"/>
      <c r="AT4" s="89" t="s">
        <v>56</v>
      </c>
      <c r="AU4" s="89"/>
      <c r="AV4" s="89"/>
      <c r="AW4" s="89"/>
      <c r="AX4" s="89"/>
      <c r="AY4" s="89"/>
      <c r="AZ4" s="89"/>
      <c r="BA4" s="89"/>
      <c r="BB4" s="89"/>
      <c r="BC4" s="89"/>
      <c r="BD4" s="89"/>
      <c r="BE4" s="89" t="s">
        <v>57</v>
      </c>
      <c r="BF4" s="89"/>
      <c r="BG4" s="89"/>
      <c r="BH4" s="89"/>
      <c r="BI4" s="89"/>
      <c r="BJ4" s="89"/>
      <c r="BK4" s="89"/>
      <c r="BL4" s="89"/>
      <c r="BM4" s="89"/>
      <c r="BN4" s="89"/>
      <c r="BO4" s="89"/>
      <c r="BP4" s="89" t="s">
        <v>58</v>
      </c>
      <c r="BQ4" s="89"/>
      <c r="BR4" s="89"/>
      <c r="BS4" s="89"/>
      <c r="BT4" s="89"/>
      <c r="BU4" s="89"/>
      <c r="BV4" s="89"/>
      <c r="BW4" s="89"/>
      <c r="BX4" s="89"/>
      <c r="BY4" s="89"/>
      <c r="BZ4" s="89"/>
      <c r="CA4" s="89" t="s">
        <v>59</v>
      </c>
      <c r="CB4" s="89"/>
      <c r="CC4" s="89"/>
      <c r="CD4" s="89"/>
      <c r="CE4" s="89"/>
      <c r="CF4" s="89"/>
      <c r="CG4" s="89"/>
      <c r="CH4" s="89"/>
      <c r="CI4" s="89"/>
      <c r="CJ4" s="89"/>
      <c r="CK4" s="89"/>
      <c r="CL4" s="89" t="s">
        <v>60</v>
      </c>
      <c r="CM4" s="89"/>
      <c r="CN4" s="89"/>
      <c r="CO4" s="89"/>
      <c r="CP4" s="89"/>
      <c r="CQ4" s="89"/>
      <c r="CR4" s="89"/>
      <c r="CS4" s="89"/>
      <c r="CT4" s="89"/>
      <c r="CU4" s="89"/>
      <c r="CV4" s="89"/>
      <c r="CW4" s="89" t="s">
        <v>61</v>
      </c>
      <c r="CX4" s="89"/>
      <c r="CY4" s="89"/>
      <c r="CZ4" s="89"/>
      <c r="DA4" s="89"/>
      <c r="DB4" s="89"/>
      <c r="DC4" s="89"/>
      <c r="DD4" s="89"/>
      <c r="DE4" s="89"/>
      <c r="DF4" s="89"/>
      <c r="DG4" s="89"/>
      <c r="DH4" s="89" t="s">
        <v>62</v>
      </c>
      <c r="DI4" s="89"/>
      <c r="DJ4" s="89"/>
      <c r="DK4" s="89"/>
      <c r="DL4" s="89"/>
      <c r="DM4" s="89"/>
      <c r="DN4" s="89"/>
      <c r="DO4" s="89"/>
      <c r="DP4" s="89"/>
      <c r="DQ4" s="89"/>
      <c r="DR4" s="89"/>
      <c r="DS4" s="89" t="s">
        <v>63</v>
      </c>
      <c r="DT4" s="89"/>
      <c r="DU4" s="89"/>
      <c r="DV4" s="89"/>
      <c r="DW4" s="89"/>
      <c r="DX4" s="89"/>
      <c r="DY4" s="89"/>
      <c r="DZ4" s="89"/>
      <c r="EA4" s="89"/>
      <c r="EB4" s="89"/>
      <c r="EC4" s="89"/>
      <c r="ED4" s="89" t="s">
        <v>64</v>
      </c>
      <c r="EE4" s="89"/>
      <c r="EF4" s="89"/>
      <c r="EG4" s="89"/>
      <c r="EH4" s="89"/>
      <c r="EI4" s="89"/>
      <c r="EJ4" s="89"/>
      <c r="EK4" s="89"/>
      <c r="EL4" s="89"/>
      <c r="EM4" s="89"/>
      <c r="EN4" s="89"/>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192040</v>
      </c>
      <c r="D6" s="34">
        <f t="shared" si="3"/>
        <v>46</v>
      </c>
      <c r="E6" s="34">
        <f t="shared" si="3"/>
        <v>1</v>
      </c>
      <c r="F6" s="34">
        <f t="shared" si="3"/>
        <v>0</v>
      </c>
      <c r="G6" s="34">
        <f t="shared" si="3"/>
        <v>1</v>
      </c>
      <c r="H6" s="34" t="str">
        <f t="shared" si="3"/>
        <v>山梨県　都留市</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45.49</v>
      </c>
      <c r="P6" s="35">
        <f t="shared" si="3"/>
        <v>52.95</v>
      </c>
      <c r="Q6" s="35">
        <f t="shared" si="3"/>
        <v>1792</v>
      </c>
      <c r="R6" s="35">
        <f t="shared" si="3"/>
        <v>30669</v>
      </c>
      <c r="S6" s="35">
        <f t="shared" si="3"/>
        <v>161.63</v>
      </c>
      <c r="T6" s="35">
        <f t="shared" si="3"/>
        <v>189.75</v>
      </c>
      <c r="U6" s="35">
        <f t="shared" si="3"/>
        <v>16025</v>
      </c>
      <c r="V6" s="35">
        <f t="shared" si="3"/>
        <v>12.3</v>
      </c>
      <c r="W6" s="35">
        <f t="shared" si="3"/>
        <v>1302.8499999999999</v>
      </c>
      <c r="X6" s="36">
        <f>IF(X7="",NA(),X7)</f>
        <v>113.71</v>
      </c>
      <c r="Y6" s="36">
        <f t="shared" ref="Y6:AG6" si="4">IF(Y7="",NA(),Y7)</f>
        <v>113.1</v>
      </c>
      <c r="Z6" s="36">
        <f t="shared" si="4"/>
        <v>114.58</v>
      </c>
      <c r="AA6" s="36">
        <f t="shared" si="4"/>
        <v>121.82</v>
      </c>
      <c r="AB6" s="36">
        <f t="shared" si="4"/>
        <v>121.91</v>
      </c>
      <c r="AC6" s="36">
        <f t="shared" si="4"/>
        <v>110.01</v>
      </c>
      <c r="AD6" s="36">
        <f t="shared" si="4"/>
        <v>111.21</v>
      </c>
      <c r="AE6" s="36">
        <f t="shared" si="4"/>
        <v>111.71</v>
      </c>
      <c r="AF6" s="36">
        <f t="shared" si="4"/>
        <v>110.05</v>
      </c>
      <c r="AG6" s="36">
        <f t="shared" si="4"/>
        <v>108.87</v>
      </c>
      <c r="AH6" s="35" t="str">
        <f>IF(AH7="","",IF(AH7="-","【-】","【"&amp;SUBSTITUTE(TEXT(AH7,"#,##0.00"),"-","△")&amp;"】"))</f>
        <v>【112.83】</v>
      </c>
      <c r="AI6" s="35">
        <f>IF(AI7="",NA(),AI7)</f>
        <v>0</v>
      </c>
      <c r="AJ6" s="35">
        <f t="shared" ref="AJ6:AR6" si="5">IF(AJ7="",NA(),AJ7)</f>
        <v>0</v>
      </c>
      <c r="AK6" s="35">
        <f t="shared" si="5"/>
        <v>0</v>
      </c>
      <c r="AL6" s="35">
        <f t="shared" si="5"/>
        <v>0</v>
      </c>
      <c r="AM6" s="35">
        <f t="shared" si="5"/>
        <v>0</v>
      </c>
      <c r="AN6" s="36">
        <f t="shared" si="5"/>
        <v>2.8</v>
      </c>
      <c r="AO6" s="36">
        <f t="shared" si="5"/>
        <v>1.93</v>
      </c>
      <c r="AP6" s="36">
        <f t="shared" si="5"/>
        <v>1.72</v>
      </c>
      <c r="AQ6" s="36">
        <f t="shared" si="5"/>
        <v>2.64</v>
      </c>
      <c r="AR6" s="36">
        <f t="shared" si="5"/>
        <v>3.16</v>
      </c>
      <c r="AS6" s="35" t="str">
        <f>IF(AS7="","",IF(AS7="-","【-】","【"&amp;SUBSTITUTE(TEXT(AS7,"#,##0.00"),"-","△")&amp;"】"))</f>
        <v>【1.05】</v>
      </c>
      <c r="AT6" s="36">
        <f>IF(AT7="",NA(),AT7)</f>
        <v>633.13</v>
      </c>
      <c r="AU6" s="36">
        <f t="shared" ref="AU6:BC6" si="6">IF(AU7="",NA(),AU7)</f>
        <v>190.09</v>
      </c>
      <c r="AV6" s="36">
        <f t="shared" si="6"/>
        <v>205.7</v>
      </c>
      <c r="AW6" s="36">
        <f t="shared" si="6"/>
        <v>233.8</v>
      </c>
      <c r="AX6" s="36">
        <f t="shared" si="6"/>
        <v>227.57</v>
      </c>
      <c r="AY6" s="36">
        <f t="shared" si="6"/>
        <v>381.53</v>
      </c>
      <c r="AZ6" s="36">
        <f t="shared" si="6"/>
        <v>391.54</v>
      </c>
      <c r="BA6" s="36">
        <f t="shared" si="6"/>
        <v>384.34</v>
      </c>
      <c r="BB6" s="36">
        <f t="shared" si="6"/>
        <v>359.47</v>
      </c>
      <c r="BC6" s="36">
        <f t="shared" si="6"/>
        <v>369.69</v>
      </c>
      <c r="BD6" s="35" t="str">
        <f>IF(BD7="","",IF(BD7="-","【-】","【"&amp;SUBSTITUTE(TEXT(BD7,"#,##0.00"),"-","△")&amp;"】"))</f>
        <v>【261.93】</v>
      </c>
      <c r="BE6" s="36">
        <f>IF(BE7="",NA(),BE7)</f>
        <v>820.9</v>
      </c>
      <c r="BF6" s="36">
        <f t="shared" ref="BF6:BN6" si="7">IF(BF7="",NA(),BF7)</f>
        <v>823.48</v>
      </c>
      <c r="BG6" s="36">
        <f t="shared" si="7"/>
        <v>852.28</v>
      </c>
      <c r="BH6" s="36">
        <f t="shared" si="7"/>
        <v>772.41</v>
      </c>
      <c r="BI6" s="36">
        <f t="shared" si="7"/>
        <v>735.97</v>
      </c>
      <c r="BJ6" s="36">
        <f t="shared" si="7"/>
        <v>393.27</v>
      </c>
      <c r="BK6" s="36">
        <f t="shared" si="7"/>
        <v>386.97</v>
      </c>
      <c r="BL6" s="36">
        <f t="shared" si="7"/>
        <v>380.58</v>
      </c>
      <c r="BM6" s="36">
        <f t="shared" si="7"/>
        <v>401.79</v>
      </c>
      <c r="BN6" s="36">
        <f t="shared" si="7"/>
        <v>402.99</v>
      </c>
      <c r="BO6" s="35" t="str">
        <f>IF(BO7="","",IF(BO7="-","【-】","【"&amp;SUBSTITUTE(TEXT(BO7,"#,##0.00"),"-","△")&amp;"】"))</f>
        <v>【270.46】</v>
      </c>
      <c r="BP6" s="36">
        <f>IF(BP7="",NA(),BP7)</f>
        <v>92.69</v>
      </c>
      <c r="BQ6" s="36">
        <f t="shared" ref="BQ6:BY6" si="8">IF(BQ7="",NA(),BQ7)</f>
        <v>94.31</v>
      </c>
      <c r="BR6" s="36">
        <f t="shared" si="8"/>
        <v>89.56</v>
      </c>
      <c r="BS6" s="36">
        <f t="shared" si="8"/>
        <v>96.59</v>
      </c>
      <c r="BT6" s="36">
        <f t="shared" si="8"/>
        <v>100.01</v>
      </c>
      <c r="BU6" s="36">
        <f t="shared" si="8"/>
        <v>100.47</v>
      </c>
      <c r="BV6" s="36">
        <f t="shared" si="8"/>
        <v>101.72</v>
      </c>
      <c r="BW6" s="36">
        <f t="shared" si="8"/>
        <v>102.38</v>
      </c>
      <c r="BX6" s="36">
        <f t="shared" si="8"/>
        <v>100.12</v>
      </c>
      <c r="BY6" s="36">
        <f t="shared" si="8"/>
        <v>98.66</v>
      </c>
      <c r="BZ6" s="35" t="str">
        <f>IF(BZ7="","",IF(BZ7="-","【-】","【"&amp;SUBSTITUTE(TEXT(BZ7,"#,##0.00"),"-","△")&amp;"】"))</f>
        <v>【103.91】</v>
      </c>
      <c r="CA6" s="36">
        <f>IF(CA7="",NA(),CA7)</f>
        <v>109.01</v>
      </c>
      <c r="CB6" s="36">
        <f t="shared" ref="CB6:CJ6" si="9">IF(CB7="",NA(),CB7)</f>
        <v>106.84</v>
      </c>
      <c r="CC6" s="36">
        <f t="shared" si="9"/>
        <v>112.07</v>
      </c>
      <c r="CD6" s="36">
        <f t="shared" si="9"/>
        <v>115.97</v>
      </c>
      <c r="CE6" s="36">
        <f t="shared" si="9"/>
        <v>116.73</v>
      </c>
      <c r="CF6" s="36">
        <f t="shared" si="9"/>
        <v>169.82</v>
      </c>
      <c r="CG6" s="36">
        <f t="shared" si="9"/>
        <v>168.2</v>
      </c>
      <c r="CH6" s="36">
        <f t="shared" si="9"/>
        <v>168.67</v>
      </c>
      <c r="CI6" s="36">
        <f t="shared" si="9"/>
        <v>174.97</v>
      </c>
      <c r="CJ6" s="36">
        <f t="shared" si="9"/>
        <v>178.59</v>
      </c>
      <c r="CK6" s="35" t="str">
        <f>IF(CK7="","",IF(CK7="-","【-】","【"&amp;SUBSTITUTE(TEXT(CK7,"#,##0.00"),"-","△")&amp;"】"))</f>
        <v>【167.11】</v>
      </c>
      <c r="CL6" s="36">
        <f>IF(CL7="",NA(),CL7)</f>
        <v>43.92</v>
      </c>
      <c r="CM6" s="36">
        <f t="shared" ref="CM6:CU6" si="10">IF(CM7="",NA(),CM7)</f>
        <v>43.2</v>
      </c>
      <c r="CN6" s="36">
        <f t="shared" si="10"/>
        <v>42.8</v>
      </c>
      <c r="CO6" s="36">
        <f t="shared" si="10"/>
        <v>46.45</v>
      </c>
      <c r="CP6" s="36">
        <f t="shared" si="10"/>
        <v>47.12</v>
      </c>
      <c r="CQ6" s="36">
        <f t="shared" si="10"/>
        <v>55.13</v>
      </c>
      <c r="CR6" s="36">
        <f t="shared" si="10"/>
        <v>54.77</v>
      </c>
      <c r="CS6" s="36">
        <f t="shared" si="10"/>
        <v>54.92</v>
      </c>
      <c r="CT6" s="36">
        <f t="shared" si="10"/>
        <v>55.63</v>
      </c>
      <c r="CU6" s="36">
        <f t="shared" si="10"/>
        <v>55.03</v>
      </c>
      <c r="CV6" s="35" t="str">
        <f>IF(CV7="","",IF(CV7="-","【-】","【"&amp;SUBSTITUTE(TEXT(CV7,"#,##0.00"),"-","△")&amp;"】"))</f>
        <v>【60.27】</v>
      </c>
      <c r="CW6" s="36">
        <f>IF(CW7="",NA(),CW7)</f>
        <v>69.05</v>
      </c>
      <c r="CX6" s="36">
        <f t="shared" ref="CX6:DF6" si="11">IF(CX7="",NA(),CX7)</f>
        <v>69.150000000000006</v>
      </c>
      <c r="CY6" s="36">
        <f t="shared" si="11"/>
        <v>66.59</v>
      </c>
      <c r="CZ6" s="36">
        <f t="shared" si="11"/>
        <v>60.55</v>
      </c>
      <c r="DA6" s="36">
        <f t="shared" si="11"/>
        <v>59.6</v>
      </c>
      <c r="DB6" s="36">
        <f t="shared" si="11"/>
        <v>83</v>
      </c>
      <c r="DC6" s="36">
        <f t="shared" si="11"/>
        <v>82.89</v>
      </c>
      <c r="DD6" s="36">
        <f t="shared" si="11"/>
        <v>82.66</v>
      </c>
      <c r="DE6" s="36">
        <f t="shared" si="11"/>
        <v>82.04</v>
      </c>
      <c r="DF6" s="36">
        <f t="shared" si="11"/>
        <v>81.900000000000006</v>
      </c>
      <c r="DG6" s="35" t="str">
        <f>IF(DG7="","",IF(DG7="-","【-】","【"&amp;SUBSTITUTE(TEXT(DG7,"#,##0.00"),"-","△")&amp;"】"))</f>
        <v>【89.92】</v>
      </c>
      <c r="DH6" s="36">
        <f>IF(DH7="",NA(),DH7)</f>
        <v>40.33</v>
      </c>
      <c r="DI6" s="36">
        <f t="shared" ref="DI6:DQ6" si="12">IF(DI7="",NA(),DI7)</f>
        <v>41.27</v>
      </c>
      <c r="DJ6" s="36">
        <f t="shared" si="12"/>
        <v>42.25</v>
      </c>
      <c r="DK6" s="36">
        <f t="shared" si="12"/>
        <v>42.92</v>
      </c>
      <c r="DL6" s="36">
        <f t="shared" si="12"/>
        <v>42.41</v>
      </c>
      <c r="DM6" s="36">
        <f t="shared" si="12"/>
        <v>46.66</v>
      </c>
      <c r="DN6" s="36">
        <f t="shared" si="12"/>
        <v>47.46</v>
      </c>
      <c r="DO6" s="36">
        <f t="shared" si="12"/>
        <v>48.49</v>
      </c>
      <c r="DP6" s="36">
        <f t="shared" si="12"/>
        <v>48.05</v>
      </c>
      <c r="DQ6" s="36">
        <f t="shared" si="12"/>
        <v>48.87</v>
      </c>
      <c r="DR6" s="35" t="str">
        <f>IF(DR7="","",IF(DR7="-","【-】","【"&amp;SUBSTITUTE(TEXT(DR7,"#,##0.00"),"-","△")&amp;"】"))</f>
        <v>【48.85】</v>
      </c>
      <c r="DS6" s="36">
        <f>IF(DS7="",NA(),DS7)</f>
        <v>33.979999999999997</v>
      </c>
      <c r="DT6" s="36">
        <f t="shared" ref="DT6:EB6" si="13">IF(DT7="",NA(),DT7)</f>
        <v>30.78</v>
      </c>
      <c r="DU6" s="36">
        <f t="shared" si="13"/>
        <v>32.18</v>
      </c>
      <c r="DV6" s="36">
        <f t="shared" si="13"/>
        <v>29.42</v>
      </c>
      <c r="DW6" s="36">
        <f t="shared" si="13"/>
        <v>29.46</v>
      </c>
      <c r="DX6" s="36">
        <f t="shared" si="13"/>
        <v>9.85</v>
      </c>
      <c r="DY6" s="36">
        <f t="shared" si="13"/>
        <v>9.7100000000000009</v>
      </c>
      <c r="DZ6" s="36">
        <f t="shared" si="13"/>
        <v>12.79</v>
      </c>
      <c r="EA6" s="36">
        <f t="shared" si="13"/>
        <v>13.39</v>
      </c>
      <c r="EB6" s="36">
        <f t="shared" si="13"/>
        <v>14.85</v>
      </c>
      <c r="EC6" s="35" t="str">
        <f>IF(EC7="","",IF(EC7="-","【-】","【"&amp;SUBSTITUTE(TEXT(EC7,"#,##0.00"),"-","△")&amp;"】"))</f>
        <v>【17.80】</v>
      </c>
      <c r="ED6" s="36">
        <f>IF(ED7="",NA(),ED7)</f>
        <v>1.0900000000000001</v>
      </c>
      <c r="EE6" s="36">
        <f t="shared" ref="EE6:EM6" si="14">IF(EE7="",NA(),EE7)</f>
        <v>0.49</v>
      </c>
      <c r="EF6" s="36">
        <f t="shared" si="14"/>
        <v>7.0000000000000007E-2</v>
      </c>
      <c r="EG6" s="36">
        <f t="shared" si="14"/>
        <v>1.24</v>
      </c>
      <c r="EH6" s="36">
        <f t="shared" si="14"/>
        <v>0.85</v>
      </c>
      <c r="EI6" s="36">
        <f t="shared" si="14"/>
        <v>0.66</v>
      </c>
      <c r="EJ6" s="36">
        <f t="shared" si="14"/>
        <v>0.99</v>
      </c>
      <c r="EK6" s="36">
        <f t="shared" si="14"/>
        <v>0.71</v>
      </c>
      <c r="EL6" s="36">
        <f t="shared" si="14"/>
        <v>0.54</v>
      </c>
      <c r="EM6" s="36">
        <f t="shared" si="14"/>
        <v>0.5</v>
      </c>
      <c r="EN6" s="35" t="str">
        <f>IF(EN7="","",IF(EN7="-","【-】","【"&amp;SUBSTITUTE(TEXT(EN7,"#,##0.00"),"-","△")&amp;"】"))</f>
        <v>【0.70】</v>
      </c>
    </row>
    <row r="7" spans="1:144" s="37" customFormat="1" x14ac:dyDescent="0.15">
      <c r="A7" s="29"/>
      <c r="B7" s="38">
        <v>2018</v>
      </c>
      <c r="C7" s="38">
        <v>192040</v>
      </c>
      <c r="D7" s="38">
        <v>46</v>
      </c>
      <c r="E7" s="38">
        <v>1</v>
      </c>
      <c r="F7" s="38">
        <v>0</v>
      </c>
      <c r="G7" s="38">
        <v>1</v>
      </c>
      <c r="H7" s="38" t="s">
        <v>93</v>
      </c>
      <c r="I7" s="38" t="s">
        <v>94</v>
      </c>
      <c r="J7" s="38" t="s">
        <v>95</v>
      </c>
      <c r="K7" s="38" t="s">
        <v>96</v>
      </c>
      <c r="L7" s="38" t="s">
        <v>97</v>
      </c>
      <c r="M7" s="38" t="s">
        <v>98</v>
      </c>
      <c r="N7" s="39" t="s">
        <v>99</v>
      </c>
      <c r="O7" s="39">
        <v>45.49</v>
      </c>
      <c r="P7" s="39">
        <v>52.95</v>
      </c>
      <c r="Q7" s="39">
        <v>1792</v>
      </c>
      <c r="R7" s="39">
        <v>30669</v>
      </c>
      <c r="S7" s="39">
        <v>161.63</v>
      </c>
      <c r="T7" s="39">
        <v>189.75</v>
      </c>
      <c r="U7" s="39">
        <v>16025</v>
      </c>
      <c r="V7" s="39">
        <v>12.3</v>
      </c>
      <c r="W7" s="39">
        <v>1302.8499999999999</v>
      </c>
      <c r="X7" s="39">
        <v>113.71</v>
      </c>
      <c r="Y7" s="39">
        <v>113.1</v>
      </c>
      <c r="Z7" s="39">
        <v>114.58</v>
      </c>
      <c r="AA7" s="39">
        <v>121.82</v>
      </c>
      <c r="AB7" s="39">
        <v>121.91</v>
      </c>
      <c r="AC7" s="39">
        <v>110.01</v>
      </c>
      <c r="AD7" s="39">
        <v>111.21</v>
      </c>
      <c r="AE7" s="39">
        <v>111.71</v>
      </c>
      <c r="AF7" s="39">
        <v>110.05</v>
      </c>
      <c r="AG7" s="39">
        <v>108.87</v>
      </c>
      <c r="AH7" s="39">
        <v>112.83</v>
      </c>
      <c r="AI7" s="39">
        <v>0</v>
      </c>
      <c r="AJ7" s="39">
        <v>0</v>
      </c>
      <c r="AK7" s="39">
        <v>0</v>
      </c>
      <c r="AL7" s="39">
        <v>0</v>
      </c>
      <c r="AM7" s="39">
        <v>0</v>
      </c>
      <c r="AN7" s="39">
        <v>2.8</v>
      </c>
      <c r="AO7" s="39">
        <v>1.93</v>
      </c>
      <c r="AP7" s="39">
        <v>1.72</v>
      </c>
      <c r="AQ7" s="39">
        <v>2.64</v>
      </c>
      <c r="AR7" s="39">
        <v>3.16</v>
      </c>
      <c r="AS7" s="39">
        <v>1.05</v>
      </c>
      <c r="AT7" s="39">
        <v>633.13</v>
      </c>
      <c r="AU7" s="39">
        <v>190.09</v>
      </c>
      <c r="AV7" s="39">
        <v>205.7</v>
      </c>
      <c r="AW7" s="39">
        <v>233.8</v>
      </c>
      <c r="AX7" s="39">
        <v>227.57</v>
      </c>
      <c r="AY7" s="39">
        <v>381.53</v>
      </c>
      <c r="AZ7" s="39">
        <v>391.54</v>
      </c>
      <c r="BA7" s="39">
        <v>384.34</v>
      </c>
      <c r="BB7" s="39">
        <v>359.47</v>
      </c>
      <c r="BC7" s="39">
        <v>369.69</v>
      </c>
      <c r="BD7" s="39">
        <v>261.93</v>
      </c>
      <c r="BE7" s="39">
        <v>820.9</v>
      </c>
      <c r="BF7" s="39">
        <v>823.48</v>
      </c>
      <c r="BG7" s="39">
        <v>852.28</v>
      </c>
      <c r="BH7" s="39">
        <v>772.41</v>
      </c>
      <c r="BI7" s="39">
        <v>735.97</v>
      </c>
      <c r="BJ7" s="39">
        <v>393.27</v>
      </c>
      <c r="BK7" s="39">
        <v>386.97</v>
      </c>
      <c r="BL7" s="39">
        <v>380.58</v>
      </c>
      <c r="BM7" s="39">
        <v>401.79</v>
      </c>
      <c r="BN7" s="39">
        <v>402.99</v>
      </c>
      <c r="BO7" s="39">
        <v>270.45999999999998</v>
      </c>
      <c r="BP7" s="39">
        <v>92.69</v>
      </c>
      <c r="BQ7" s="39">
        <v>94.31</v>
      </c>
      <c r="BR7" s="39">
        <v>89.56</v>
      </c>
      <c r="BS7" s="39">
        <v>96.59</v>
      </c>
      <c r="BT7" s="39">
        <v>100.01</v>
      </c>
      <c r="BU7" s="39">
        <v>100.47</v>
      </c>
      <c r="BV7" s="39">
        <v>101.72</v>
      </c>
      <c r="BW7" s="39">
        <v>102.38</v>
      </c>
      <c r="BX7" s="39">
        <v>100.12</v>
      </c>
      <c r="BY7" s="39">
        <v>98.66</v>
      </c>
      <c r="BZ7" s="39">
        <v>103.91</v>
      </c>
      <c r="CA7" s="39">
        <v>109.01</v>
      </c>
      <c r="CB7" s="39">
        <v>106.84</v>
      </c>
      <c r="CC7" s="39">
        <v>112.07</v>
      </c>
      <c r="CD7" s="39">
        <v>115.97</v>
      </c>
      <c r="CE7" s="39">
        <v>116.73</v>
      </c>
      <c r="CF7" s="39">
        <v>169.82</v>
      </c>
      <c r="CG7" s="39">
        <v>168.2</v>
      </c>
      <c r="CH7" s="39">
        <v>168.67</v>
      </c>
      <c r="CI7" s="39">
        <v>174.97</v>
      </c>
      <c r="CJ7" s="39">
        <v>178.59</v>
      </c>
      <c r="CK7" s="39">
        <v>167.11</v>
      </c>
      <c r="CL7" s="39">
        <v>43.92</v>
      </c>
      <c r="CM7" s="39">
        <v>43.2</v>
      </c>
      <c r="CN7" s="39">
        <v>42.8</v>
      </c>
      <c r="CO7" s="39">
        <v>46.45</v>
      </c>
      <c r="CP7" s="39">
        <v>47.12</v>
      </c>
      <c r="CQ7" s="39">
        <v>55.13</v>
      </c>
      <c r="CR7" s="39">
        <v>54.77</v>
      </c>
      <c r="CS7" s="39">
        <v>54.92</v>
      </c>
      <c r="CT7" s="39">
        <v>55.63</v>
      </c>
      <c r="CU7" s="39">
        <v>55.03</v>
      </c>
      <c r="CV7" s="39">
        <v>60.27</v>
      </c>
      <c r="CW7" s="39">
        <v>69.05</v>
      </c>
      <c r="CX7" s="39">
        <v>69.150000000000006</v>
      </c>
      <c r="CY7" s="39">
        <v>66.59</v>
      </c>
      <c r="CZ7" s="39">
        <v>60.55</v>
      </c>
      <c r="DA7" s="39">
        <v>59.6</v>
      </c>
      <c r="DB7" s="39">
        <v>83</v>
      </c>
      <c r="DC7" s="39">
        <v>82.89</v>
      </c>
      <c r="DD7" s="39">
        <v>82.66</v>
      </c>
      <c r="DE7" s="39">
        <v>82.04</v>
      </c>
      <c r="DF7" s="39">
        <v>81.900000000000006</v>
      </c>
      <c r="DG7" s="39">
        <v>89.92</v>
      </c>
      <c r="DH7" s="39">
        <v>40.33</v>
      </c>
      <c r="DI7" s="39">
        <v>41.27</v>
      </c>
      <c r="DJ7" s="39">
        <v>42.25</v>
      </c>
      <c r="DK7" s="39">
        <v>42.92</v>
      </c>
      <c r="DL7" s="39">
        <v>42.41</v>
      </c>
      <c r="DM7" s="39">
        <v>46.66</v>
      </c>
      <c r="DN7" s="39">
        <v>47.46</v>
      </c>
      <c r="DO7" s="39">
        <v>48.49</v>
      </c>
      <c r="DP7" s="39">
        <v>48.05</v>
      </c>
      <c r="DQ7" s="39">
        <v>48.87</v>
      </c>
      <c r="DR7" s="39">
        <v>48.85</v>
      </c>
      <c r="DS7" s="39">
        <v>33.979999999999997</v>
      </c>
      <c r="DT7" s="39">
        <v>30.78</v>
      </c>
      <c r="DU7" s="39">
        <v>32.18</v>
      </c>
      <c r="DV7" s="39">
        <v>29.42</v>
      </c>
      <c r="DW7" s="39">
        <v>29.46</v>
      </c>
      <c r="DX7" s="39">
        <v>9.85</v>
      </c>
      <c r="DY7" s="39">
        <v>9.7100000000000009</v>
      </c>
      <c r="DZ7" s="39">
        <v>12.79</v>
      </c>
      <c r="EA7" s="39">
        <v>13.39</v>
      </c>
      <c r="EB7" s="39">
        <v>14.85</v>
      </c>
      <c r="EC7" s="39">
        <v>17.8</v>
      </c>
      <c r="ED7" s="39">
        <v>1.0900000000000001</v>
      </c>
      <c r="EE7" s="39">
        <v>0.49</v>
      </c>
      <c r="EF7" s="39">
        <v>7.0000000000000007E-2</v>
      </c>
      <c r="EG7" s="39">
        <v>1.24</v>
      </c>
      <c r="EH7" s="39">
        <v>0.85</v>
      </c>
      <c r="EI7" s="39">
        <v>0.66</v>
      </c>
      <c r="EJ7" s="39">
        <v>0.99</v>
      </c>
      <c r="EK7" s="39">
        <v>0.71</v>
      </c>
      <c r="EL7" s="39">
        <v>0.54</v>
      </c>
      <c r="EM7" s="39">
        <v>0.5</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SUID03</cp:lastModifiedBy>
  <cp:lastPrinted>2020-02-10T11:01:17Z</cp:lastPrinted>
  <dcterms:created xsi:type="dcterms:W3CDTF">2019-12-05T04:15:18Z</dcterms:created>
  <dcterms:modified xsi:type="dcterms:W3CDTF">2020-02-10T11:05:16Z</dcterms:modified>
  <cp:category/>
</cp:coreProperties>
</file>