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1\data\上下水道課\水道課から移動\①水道管理担当\①現年度使用フォルダー\6 決算統計\H30決算状況調査（H31実施）\"/>
    </mc:Choice>
  </mc:AlternateContent>
  <workbookProtection workbookAlgorithmName="SHA-512" workbookHashValue="ZKYH/2CrbHHuLzf9EPUptySIFGMoJdYvEsydmCtnHLTtGt/240eRnepMiQzNnUQPhjRtxICU3mtbgkqi58vbtQ==" workbookSaltValue="Yh+/hUdb8WCaJQ0138vx6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<sst xmlns="http://schemas.openxmlformats.org/spreadsheetml/2006/main" count="220" uniqueCount="108">
  <si>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</si>
  <si>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</si>
  <si>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</si>
  <si>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</si>
  <si>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</si>
  <si>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</si>
  <si>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</si>
  <si>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</si>
  <si>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</si>
  <si>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</si>
  <si>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</si>
  <si>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</si>
  <si>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</si>
  <si>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</si>
  <si>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</si>
  <si>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</si>
  <si>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</si>
  <si>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</si>
  <si>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</si>
  <si>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</si>
  <si>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</si>
  <si>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</si>
  <si>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</si>
  <si>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</si>
  <si>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</si>
  <si>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</si>
  <si>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</si>
  <si>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</si>
  <si>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</si>
  <si>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</si>
  <si>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</si>
  <si>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</si>
  <si>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</si>
  <si>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</si>
  <si>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</si>
  <si>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</si>
  <si>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</si>
  <si>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</si>
  <si>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</si>
  <si>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</si>
  <si>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</si>
  <si>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</si>
  <si>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</si>
  <si>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</si>
  <si>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</si>
  <si>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</si>
  <si>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</si>
  <si>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</si>
  <si>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</si>
  <si>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</si>
  <si>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</si>
  <si>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</si>
  <si>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</si>
  <si>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</si>
  <si>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</si>
  <si>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</si>
  <si>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</si>
  <si>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</si>
  <si>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</si>
  <si>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</si>
  <si>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</si>
  <si>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</si>
  <si>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</si>
  <si>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</si>
  <si>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</si>
  <si>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</si>
  <si>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</si>
  <si>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</si>
  <si>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</si>
  <si>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</si>
  <si>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</si>
  <si>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</si>
  <si>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</si>
  <si>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</si>
  <si>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</si>
  <si>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</si>
  <si>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</si>
  <si>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</si>
  <si>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</si>
  <si>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</si>
  <si>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</si>
  <si>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</si>
  <si>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</si>
  <si>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</si>
  <si>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</si>
  <si>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</si>
  <si>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</si>
  <si>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</si>
  <si>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</si>
  <si>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</si>
  <si>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</si>
  <si>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</si>
  <si>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</si>
  <si>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</si>
  <si>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</si>
  <si>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</si>
  <si>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</si>
  <si>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</si>
  <si>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</si>
  <si>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</si>
  <si>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</si>
  <si>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</si>
  <si>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</si>
  <si>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</si>
  <si>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</si>
  <si>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施設や管路等（以下施設等という。）の更新及び耐震化、大規模災害への対応、給水人口の減少に伴う給水収益の減少等の課題に対応するため、令和3年度を初年度とする「都留市水道ビジョン」及び「水道施設整備基本計画」を策定することとしている。令和2年度までのビジョン及び基本計画の課題や残事業等を整理し、老朽化した施設等を今後10年間に、効率的に更新、耐震化する計画としなければならない。
　また、平成30年度に策定した「経営戦略」についても水道料金改定後の決算状況を踏まえて中間評価し、見直し等を検討する必要がある。
　これらの計画に基づき、老朽化した施設等を更新することが必須である。</t>
    <rPh sb="1" eb="3">
      <t>ロウキュウ</t>
    </rPh>
    <rPh sb="3" eb="4">
      <t>カ</t>
    </rPh>
    <rPh sb="6" eb="8">
      <t>シセツ</t>
    </rPh>
    <rPh sb="9" eb="11">
      <t>カンロ</t>
    </rPh>
    <rPh sb="11" eb="12">
      <t>トウ</t>
    </rPh>
    <rPh sb="13" eb="15">
      <t>イカ</t>
    </rPh>
    <rPh sb="15" eb="17">
      <t>シセツ</t>
    </rPh>
    <rPh sb="17" eb="18">
      <t>トウ</t>
    </rPh>
    <rPh sb="24" eb="26">
      <t>コウシン</t>
    </rPh>
    <rPh sb="26" eb="27">
      <t>オヨ</t>
    </rPh>
    <rPh sb="28" eb="31">
      <t>タイシンカ</t>
    </rPh>
    <rPh sb="32" eb="35">
      <t>ダイキボ</t>
    </rPh>
    <rPh sb="35" eb="37">
      <t>サイガイ</t>
    </rPh>
    <rPh sb="39" eb="41">
      <t>タイオウ</t>
    </rPh>
    <rPh sb="42" eb="44">
      <t>キュウスイ</t>
    </rPh>
    <rPh sb="44" eb="46">
      <t>ジンコウ</t>
    </rPh>
    <rPh sb="47" eb="49">
      <t>ゲンショウ</t>
    </rPh>
    <rPh sb="50" eb="51">
      <t>トモナ</t>
    </rPh>
    <rPh sb="52" eb="54">
      <t>キュウスイ</t>
    </rPh>
    <rPh sb="54" eb="56">
      <t>シュウエキ</t>
    </rPh>
    <rPh sb="57" eb="59">
      <t>ゲンショウ</t>
    </rPh>
    <rPh sb="59" eb="60">
      <t>トウ</t>
    </rPh>
    <rPh sb="61" eb="63">
      <t>カダイ</t>
    </rPh>
    <rPh sb="64" eb="66">
      <t>タイオウ</t>
    </rPh>
    <rPh sb="71" eb="73">
      <t>レイワ</t>
    </rPh>
    <rPh sb="74" eb="76">
      <t>ネンド</t>
    </rPh>
    <rPh sb="77" eb="80">
      <t>ショネンド</t>
    </rPh>
    <rPh sb="84" eb="87">
      <t>ツルシ</t>
    </rPh>
    <rPh sb="87" eb="89">
      <t>スイドウ</t>
    </rPh>
    <rPh sb="94" eb="95">
      <t>オヨ</t>
    </rPh>
    <rPh sb="97" eb="99">
      <t>スイドウ</t>
    </rPh>
    <rPh sb="99" eb="101">
      <t>シセツ</t>
    </rPh>
    <rPh sb="101" eb="103">
      <t>セイビ</t>
    </rPh>
    <rPh sb="103" eb="105">
      <t>キホン</t>
    </rPh>
    <rPh sb="105" eb="107">
      <t>ケイカク</t>
    </rPh>
    <rPh sb="109" eb="111">
      <t>サクテイ</t>
    </rPh>
    <rPh sb="121" eb="123">
      <t>レイワ</t>
    </rPh>
    <rPh sb="124" eb="126">
      <t>ネンド</t>
    </rPh>
    <rPh sb="133" eb="134">
      <t>オヨ</t>
    </rPh>
    <rPh sb="135" eb="137">
      <t>キホン</t>
    </rPh>
    <rPh sb="137" eb="139">
      <t>ケイカク</t>
    </rPh>
    <rPh sb="140" eb="142">
      <t>カダイ</t>
    </rPh>
    <rPh sb="143" eb="144">
      <t>ザン</t>
    </rPh>
    <rPh sb="144" eb="146">
      <t>ジギョウ</t>
    </rPh>
    <rPh sb="146" eb="147">
      <t>トウ</t>
    </rPh>
    <rPh sb="148" eb="150">
      <t>セイリ</t>
    </rPh>
    <rPh sb="152" eb="155">
      <t>ロウキュウカ</t>
    </rPh>
    <rPh sb="157" eb="159">
      <t>シセツ</t>
    </rPh>
    <rPh sb="159" eb="160">
      <t>トウ</t>
    </rPh>
    <rPh sb="161" eb="163">
      <t>コンゴ</t>
    </rPh>
    <rPh sb="165" eb="167">
      <t>ネンカン</t>
    </rPh>
    <rPh sb="169" eb="172">
      <t>コウリツテキ</t>
    </rPh>
    <rPh sb="173" eb="175">
      <t>コウシン</t>
    </rPh>
    <rPh sb="176" eb="179">
      <t>タイシンカ</t>
    </rPh>
    <rPh sb="181" eb="183">
      <t>ケイカク</t>
    </rPh>
    <rPh sb="199" eb="201">
      <t>ヘイセイ</t>
    </rPh>
    <rPh sb="203" eb="205">
      <t>ネンド</t>
    </rPh>
    <rPh sb="206" eb="208">
      <t>サクテイ</t>
    </rPh>
    <rPh sb="211" eb="213">
      <t>ケイエイ</t>
    </rPh>
    <rPh sb="213" eb="215">
      <t>センリャク</t>
    </rPh>
    <rPh sb="221" eb="223">
      <t>スイドウ</t>
    </rPh>
    <rPh sb="223" eb="225">
      <t>リョウキン</t>
    </rPh>
    <rPh sb="225" eb="227">
      <t>カイテイ</t>
    </rPh>
    <rPh sb="227" eb="228">
      <t>ゴ</t>
    </rPh>
    <rPh sb="229" eb="231">
      <t>ケッサン</t>
    </rPh>
    <rPh sb="231" eb="233">
      <t>ジョウキョウ</t>
    </rPh>
    <rPh sb="234" eb="235">
      <t>フ</t>
    </rPh>
    <rPh sb="238" eb="240">
      <t>チュウカン</t>
    </rPh>
    <rPh sb="240" eb="242">
      <t>ヒョウカ</t>
    </rPh>
    <rPh sb="244" eb="246">
      <t>ミナオ</t>
    </rPh>
    <rPh sb="247" eb="248">
      <t>トウ</t>
    </rPh>
    <rPh sb="249" eb="251">
      <t>ケントウ</t>
    </rPh>
    <rPh sb="253" eb="255">
      <t>ヒツヨウ</t>
    </rPh>
    <rPh sb="265" eb="267">
      <t>ケイカク</t>
    </rPh>
    <rPh sb="268" eb="269">
      <t>モト</t>
    </rPh>
    <rPh sb="272" eb="274">
      <t>ロウキュウ</t>
    </rPh>
    <rPh sb="274" eb="275">
      <t>カ</t>
    </rPh>
    <rPh sb="277" eb="279">
      <t>シセツ</t>
    </rPh>
    <rPh sb="279" eb="280">
      <t>トウ</t>
    </rPh>
    <rPh sb="281" eb="283">
      <t>コウシン</t>
    </rPh>
    <rPh sb="288" eb="290">
      <t>ヒッス</t>
    </rPh>
    <phoneticPr fontId="4"/>
  </si>
  <si>
    <t>【①計上収支比率について】
　本市水道事業は、当該指標が100%以上であり、単年度収支が黒字である。これは、平成29年4月に実施した料金改定の成果である。引き続き、老朽管の布設替え、漏水箇所の早期発見、早期修繕等により有収率を向上させ、配水施設等の電気代等経常費用を節減するなど経営改善に取り組む必要がある。
　なお、段階的に実施することとした料金改定について、平成31年4月から完全実施した。
【②累積欠損金比率について】
 当該指標が0％であり、累積欠損金は発生していない状況である。
【③流動比率について】
　当該指標が100%以上であり、1年以内に支払うべき債務に対して支払うことができる現金等を保有している状況である。
【④企業債残高対給水収益比率について】
　本市水道事業は、類似団体との比較では300％以上高くなっている。企業債の借入を償還元金を下回る範囲で実施しており、経年比較では改善している状況である。
【⑤料金回収率について】
　本市水道事業は、当該指標が100.01%であることから、妥当な料金水準であると評価できる。
【⑥給水原価について】
　本市水道事業、湧水に恵まれており、類似団体との比較では低い。一方、経年比較では徐々に高くなっており、効率的に老朽管の布設替え及び漏水修繕等を実施し、経費節減を行うことが必要である。
【⑦施設利用率】
　本市水道事業は47.12%であり、類似団体との比較では低い。これは、本市の特性の一つである配水能力の高さの表れでもあるが、人口減少が進む中、適切な施設規模を把握し、施設のダウンサイジング等を検討することが必要である。
【⑧有収率について】
　本市水道事業は59.6%、類似団体との比較では著しく低い状況である。これは老朽管からの漏水が原因と考えられる。特に、古川渡地内の国道１３９号線に埋設されている配水管は、耐用年数を超過し、漏水と修繕を繰り返していることから、令和3年度以降の下水道事業と合わせて布設替えを実施する予定である。</t>
    <rPh sb="2" eb="4">
      <t>ケイジョウ</t>
    </rPh>
    <rPh sb="4" eb="6">
      <t>シュウシ</t>
    </rPh>
    <rPh sb="6" eb="8">
      <t>ヒリツ</t>
    </rPh>
    <rPh sb="15" eb="17">
      <t>ホンシ</t>
    </rPh>
    <rPh sb="17" eb="19">
      <t>スイドウ</t>
    </rPh>
    <rPh sb="19" eb="21">
      <t>ジギョウ</t>
    </rPh>
    <rPh sb="23" eb="25">
      <t>トウガイ</t>
    </rPh>
    <rPh sb="25" eb="27">
      <t>シヒョウ</t>
    </rPh>
    <rPh sb="32" eb="34">
      <t>イジョウ</t>
    </rPh>
    <rPh sb="38" eb="41">
      <t>タンネンド</t>
    </rPh>
    <rPh sb="41" eb="43">
      <t>シュウシ</t>
    </rPh>
    <rPh sb="44" eb="46">
      <t>クロジ</t>
    </rPh>
    <rPh sb="54" eb="56">
      <t>ヘイセイ</t>
    </rPh>
    <rPh sb="58" eb="59">
      <t>ネン</t>
    </rPh>
    <rPh sb="60" eb="61">
      <t>ガツ</t>
    </rPh>
    <rPh sb="62" eb="64">
      <t>ジッシ</t>
    </rPh>
    <rPh sb="66" eb="68">
      <t>リョウキン</t>
    </rPh>
    <rPh sb="68" eb="70">
      <t>カイテイ</t>
    </rPh>
    <rPh sb="71" eb="73">
      <t>セイカ</t>
    </rPh>
    <rPh sb="77" eb="78">
      <t>ヒ</t>
    </rPh>
    <rPh sb="79" eb="80">
      <t>ツヅ</t>
    </rPh>
    <rPh sb="82" eb="84">
      <t>ロウキュウ</t>
    </rPh>
    <rPh sb="84" eb="85">
      <t>カン</t>
    </rPh>
    <rPh sb="86" eb="88">
      <t>フセツ</t>
    </rPh>
    <rPh sb="88" eb="89">
      <t>ガ</t>
    </rPh>
    <rPh sb="91" eb="93">
      <t>ロウスイ</t>
    </rPh>
    <rPh sb="93" eb="95">
      <t>カショ</t>
    </rPh>
    <rPh sb="96" eb="98">
      <t>ソウキ</t>
    </rPh>
    <rPh sb="98" eb="100">
      <t>ハッケン</t>
    </rPh>
    <rPh sb="101" eb="103">
      <t>ソウキ</t>
    </rPh>
    <rPh sb="103" eb="105">
      <t>シュウゼン</t>
    </rPh>
    <rPh sb="105" eb="106">
      <t>トウ</t>
    </rPh>
    <rPh sb="109" eb="112">
      <t>ユウシュウリツ</t>
    </rPh>
    <rPh sb="113" eb="115">
      <t>コウジョウ</t>
    </rPh>
    <rPh sb="118" eb="120">
      <t>ハイスイ</t>
    </rPh>
    <rPh sb="120" eb="122">
      <t>シセツ</t>
    </rPh>
    <rPh sb="122" eb="123">
      <t>トウ</t>
    </rPh>
    <rPh sb="124" eb="126">
      <t>デンキ</t>
    </rPh>
    <rPh sb="126" eb="127">
      <t>ダイ</t>
    </rPh>
    <rPh sb="127" eb="128">
      <t>トウ</t>
    </rPh>
    <rPh sb="128" eb="130">
      <t>ケイジョウ</t>
    </rPh>
    <rPh sb="130" eb="132">
      <t>ヒヨウ</t>
    </rPh>
    <rPh sb="133" eb="135">
      <t>セツゲン</t>
    </rPh>
    <rPh sb="139" eb="141">
      <t>ケイエイ</t>
    </rPh>
    <rPh sb="141" eb="143">
      <t>カイゼン</t>
    </rPh>
    <rPh sb="144" eb="145">
      <t>ト</t>
    </rPh>
    <rPh sb="146" eb="147">
      <t>ク</t>
    </rPh>
    <rPh sb="148" eb="150">
      <t>ヒツヨウ</t>
    </rPh>
    <rPh sb="159" eb="162">
      <t>ダンカイテキ</t>
    </rPh>
    <rPh sb="163" eb="165">
      <t>ジッシ</t>
    </rPh>
    <rPh sb="172" eb="174">
      <t>リョウキン</t>
    </rPh>
    <rPh sb="174" eb="176">
      <t>カイテイ</t>
    </rPh>
    <rPh sb="181" eb="183">
      <t>ヘイセイ</t>
    </rPh>
    <rPh sb="185" eb="186">
      <t>ネン</t>
    </rPh>
    <rPh sb="187" eb="188">
      <t>ガツ</t>
    </rPh>
    <rPh sb="190" eb="192">
      <t>カンゼン</t>
    </rPh>
    <rPh sb="192" eb="194">
      <t>ジッシ</t>
    </rPh>
    <rPh sb="200" eb="202">
      <t>ルイセキ</t>
    </rPh>
    <rPh sb="202" eb="204">
      <t>ケッソン</t>
    </rPh>
    <rPh sb="204" eb="205">
      <t>キン</t>
    </rPh>
    <rPh sb="205" eb="207">
      <t>ヒリツ</t>
    </rPh>
    <rPh sb="214" eb="216">
      <t>トウガイ</t>
    </rPh>
    <rPh sb="216" eb="218">
      <t>シヒョウ</t>
    </rPh>
    <rPh sb="225" eb="227">
      <t>ルイセキ</t>
    </rPh>
    <rPh sb="227" eb="229">
      <t>ケッソン</t>
    </rPh>
    <rPh sb="229" eb="230">
      <t>キン</t>
    </rPh>
    <rPh sb="231" eb="233">
      <t>ハッセイ</t>
    </rPh>
    <rPh sb="238" eb="240">
      <t>ジョウキョウ</t>
    </rPh>
    <rPh sb="247" eb="249">
      <t>リュウドウ</t>
    </rPh>
    <rPh sb="249" eb="251">
      <t>ヒリツ</t>
    </rPh>
    <rPh sb="258" eb="260">
      <t>トウガイ</t>
    </rPh>
    <rPh sb="260" eb="262">
      <t>シヒョウ</t>
    </rPh>
    <rPh sb="267" eb="269">
      <t>イジョウ</t>
    </rPh>
    <rPh sb="274" eb="275">
      <t>ネン</t>
    </rPh>
    <rPh sb="275" eb="277">
      <t>イナイ</t>
    </rPh>
    <rPh sb="278" eb="280">
      <t>シハラ</t>
    </rPh>
    <rPh sb="283" eb="285">
      <t>サイム</t>
    </rPh>
    <rPh sb="286" eb="287">
      <t>タイ</t>
    </rPh>
    <rPh sb="289" eb="291">
      <t>シハラ</t>
    </rPh>
    <rPh sb="298" eb="300">
      <t>ゲンキン</t>
    </rPh>
    <rPh sb="300" eb="301">
      <t>トウ</t>
    </rPh>
    <rPh sb="302" eb="304">
      <t>ホユウ</t>
    </rPh>
    <rPh sb="308" eb="310">
      <t>ジョウキョウ</t>
    </rPh>
    <rPh sb="317" eb="319">
      <t>キギョウ</t>
    </rPh>
    <rPh sb="319" eb="320">
      <t>サイ</t>
    </rPh>
    <rPh sb="320" eb="322">
      <t>ザンダカ</t>
    </rPh>
    <rPh sb="322" eb="323">
      <t>タイ</t>
    </rPh>
    <rPh sb="323" eb="325">
      <t>キュウスイ</t>
    </rPh>
    <rPh sb="325" eb="327">
      <t>シュウエキ</t>
    </rPh>
    <rPh sb="327" eb="329">
      <t>ヒリツ</t>
    </rPh>
    <rPh sb="336" eb="338">
      <t>ホンシ</t>
    </rPh>
    <rPh sb="338" eb="340">
      <t>スイドウ</t>
    </rPh>
    <rPh sb="340" eb="342">
      <t>ジギョウ</t>
    </rPh>
    <rPh sb="344" eb="346">
      <t>ルイジ</t>
    </rPh>
    <rPh sb="346" eb="348">
      <t>ダンタイ</t>
    </rPh>
    <rPh sb="350" eb="352">
      <t>ヒカク</t>
    </rPh>
    <rPh sb="358" eb="360">
      <t>イジョウ</t>
    </rPh>
    <rPh sb="360" eb="361">
      <t>タカ</t>
    </rPh>
    <rPh sb="368" eb="370">
      <t>キギョウ</t>
    </rPh>
    <rPh sb="370" eb="371">
      <t>サイ</t>
    </rPh>
    <rPh sb="372" eb="374">
      <t>カリイレ</t>
    </rPh>
    <rPh sb="375" eb="377">
      <t>ショウカン</t>
    </rPh>
    <rPh sb="377" eb="379">
      <t>ガンキン</t>
    </rPh>
    <rPh sb="380" eb="382">
      <t>シタマワ</t>
    </rPh>
    <rPh sb="383" eb="385">
      <t>ハンイ</t>
    </rPh>
    <rPh sb="386" eb="388">
      <t>ジッシ</t>
    </rPh>
    <rPh sb="393" eb="395">
      <t>ケイネン</t>
    </rPh>
    <rPh sb="395" eb="397">
      <t>ヒカク</t>
    </rPh>
    <rPh sb="399" eb="401">
      <t>カイゼン</t>
    </rPh>
    <rPh sb="405" eb="407">
      <t>ジョウキョウ</t>
    </rPh>
    <rPh sb="414" eb="416">
      <t>リョウキン</t>
    </rPh>
    <rPh sb="416" eb="418">
      <t>カイシュウ</t>
    </rPh>
    <rPh sb="418" eb="419">
      <t>リツ</t>
    </rPh>
    <rPh sb="426" eb="428">
      <t>ホンシ</t>
    </rPh>
    <rPh sb="428" eb="430">
      <t>スイドウ</t>
    </rPh>
    <rPh sb="430" eb="432">
      <t>ジギョウ</t>
    </rPh>
    <rPh sb="434" eb="436">
      <t>トウガイ</t>
    </rPh>
    <rPh sb="436" eb="438">
      <t>シヒョウ</t>
    </rPh>
    <rPh sb="454" eb="456">
      <t>ダトウ</t>
    </rPh>
    <rPh sb="457" eb="459">
      <t>リョウキン</t>
    </rPh>
    <rPh sb="459" eb="461">
      <t>スイジュン</t>
    </rPh>
    <rPh sb="465" eb="467">
      <t>ヒョウカ</t>
    </rPh>
    <rPh sb="474" eb="476">
      <t>キュウスイ</t>
    </rPh>
    <rPh sb="476" eb="478">
      <t>ゲンカ</t>
    </rPh>
    <rPh sb="485" eb="487">
      <t>ホンシ</t>
    </rPh>
    <rPh sb="487" eb="489">
      <t>スイドウ</t>
    </rPh>
    <rPh sb="489" eb="491">
      <t>ジギョウ</t>
    </rPh>
    <rPh sb="492" eb="494">
      <t>ユウスイ</t>
    </rPh>
    <rPh sb="495" eb="496">
      <t>メグ</t>
    </rPh>
    <rPh sb="502" eb="504">
      <t>ルイジ</t>
    </rPh>
    <rPh sb="504" eb="506">
      <t>ダンタイ</t>
    </rPh>
    <rPh sb="508" eb="510">
      <t>ヒカク</t>
    </rPh>
    <rPh sb="512" eb="513">
      <t>ヒク</t>
    </rPh>
    <rPh sb="515" eb="517">
      <t>イッポウ</t>
    </rPh>
    <rPh sb="518" eb="520">
      <t>ケイネン</t>
    </rPh>
    <rPh sb="520" eb="522">
      <t>ヒカク</t>
    </rPh>
    <rPh sb="524" eb="526">
      <t>ジョジョ</t>
    </rPh>
    <rPh sb="527" eb="528">
      <t>タカ</t>
    </rPh>
    <rPh sb="535" eb="538">
      <t>コウリツテキ</t>
    </rPh>
    <rPh sb="539" eb="541">
      <t>ロウキュウ</t>
    </rPh>
    <rPh sb="541" eb="542">
      <t>カン</t>
    </rPh>
    <rPh sb="543" eb="545">
      <t>フセツ</t>
    </rPh>
    <rPh sb="545" eb="546">
      <t>ガ</t>
    </rPh>
    <rPh sb="547" eb="548">
      <t>オヨ</t>
    </rPh>
    <rPh sb="549" eb="551">
      <t>ロウスイ</t>
    </rPh>
    <rPh sb="551" eb="553">
      <t>シュウゼン</t>
    </rPh>
    <rPh sb="553" eb="554">
      <t>トウ</t>
    </rPh>
    <rPh sb="555" eb="557">
      <t>ジッシ</t>
    </rPh>
    <rPh sb="559" eb="561">
      <t>ケイヒ</t>
    </rPh>
    <rPh sb="561" eb="563">
      <t>セツゲン</t>
    </rPh>
    <rPh sb="564" eb="565">
      <t>オコナ</t>
    </rPh>
    <rPh sb="569" eb="571">
      <t>ヒツヨウ</t>
    </rPh>
    <rPh sb="578" eb="580">
      <t>シセツ</t>
    </rPh>
    <rPh sb="580" eb="582">
      <t>リヨウ</t>
    </rPh>
    <rPh sb="582" eb="583">
      <t>リツ</t>
    </rPh>
    <rPh sb="586" eb="588">
      <t>ホンシ</t>
    </rPh>
    <rPh sb="588" eb="590">
      <t>スイドウ</t>
    </rPh>
    <rPh sb="590" eb="592">
      <t>ジギョウ</t>
    </rPh>
    <rPh sb="603" eb="605">
      <t>ルイジ</t>
    </rPh>
    <rPh sb="605" eb="607">
      <t>ダンタイ</t>
    </rPh>
    <rPh sb="609" eb="611">
      <t>ヒカク</t>
    </rPh>
    <rPh sb="613" eb="614">
      <t>ヒク</t>
    </rPh>
    <rPh sb="620" eb="622">
      <t>ホンシ</t>
    </rPh>
    <rPh sb="623" eb="625">
      <t>トクセイ</t>
    </rPh>
    <rPh sb="626" eb="627">
      <t>ヒト</t>
    </rPh>
    <rPh sb="631" eb="633">
      <t>ハイスイ</t>
    </rPh>
    <rPh sb="633" eb="635">
      <t>ノウリョク</t>
    </rPh>
    <rPh sb="636" eb="637">
      <t>タカ</t>
    </rPh>
    <rPh sb="639" eb="640">
      <t>アラワ</t>
    </rPh>
    <rPh sb="647" eb="649">
      <t>ジンコウ</t>
    </rPh>
    <rPh sb="649" eb="651">
      <t>ゲンショウ</t>
    </rPh>
    <rPh sb="652" eb="653">
      <t>スス</t>
    </rPh>
    <rPh sb="654" eb="655">
      <t>ナカ</t>
    </rPh>
    <rPh sb="656" eb="658">
      <t>テキセツ</t>
    </rPh>
    <rPh sb="659" eb="661">
      <t>シセツ</t>
    </rPh>
    <rPh sb="661" eb="663">
      <t>キボ</t>
    </rPh>
    <rPh sb="664" eb="666">
      <t>ハアク</t>
    </rPh>
    <rPh sb="668" eb="670">
      <t>シセツ</t>
    </rPh>
    <rPh sb="679" eb="680">
      <t>トウ</t>
    </rPh>
    <rPh sb="681" eb="683">
      <t>ケントウ</t>
    </rPh>
    <rPh sb="688" eb="690">
      <t>ヒツヨウ</t>
    </rPh>
    <rPh sb="697" eb="700">
      <t>ユウシュウリツ</t>
    </rPh>
    <rPh sb="707" eb="709">
      <t>ホンシ</t>
    </rPh>
    <rPh sb="709" eb="711">
      <t>スイドウ</t>
    </rPh>
    <rPh sb="711" eb="713">
      <t>ジギョウ</t>
    </rPh>
    <rPh sb="720" eb="722">
      <t>ルイジ</t>
    </rPh>
    <rPh sb="722" eb="724">
      <t>ダンタイ</t>
    </rPh>
    <rPh sb="726" eb="728">
      <t>ヒカク</t>
    </rPh>
    <rPh sb="730" eb="731">
      <t>イチジル</t>
    </rPh>
    <rPh sb="733" eb="734">
      <t>ヒク</t>
    </rPh>
    <rPh sb="735" eb="737">
      <t>ジョウキョウ</t>
    </rPh>
    <rPh sb="744" eb="746">
      <t>ロウキュウ</t>
    </rPh>
    <rPh sb="746" eb="747">
      <t>カン</t>
    </rPh>
    <rPh sb="750" eb="752">
      <t>ロウスイ</t>
    </rPh>
    <rPh sb="753" eb="755">
      <t>ゲンイン</t>
    </rPh>
    <rPh sb="756" eb="757">
      <t>カンガ</t>
    </rPh>
    <rPh sb="762" eb="763">
      <t>トク</t>
    </rPh>
    <rPh sb="765" eb="768">
      <t>フルカワド</t>
    </rPh>
    <rPh sb="768" eb="769">
      <t>チ</t>
    </rPh>
    <rPh sb="769" eb="770">
      <t>ナイ</t>
    </rPh>
    <rPh sb="771" eb="773">
      <t>コクドウ</t>
    </rPh>
    <rPh sb="776" eb="778">
      <t>ゴウセン</t>
    </rPh>
    <rPh sb="779" eb="781">
      <t>マイセツ</t>
    </rPh>
    <rPh sb="786" eb="789">
      <t>ハイスイカン</t>
    </rPh>
    <rPh sb="791" eb="793">
      <t>タイヨウ</t>
    </rPh>
    <rPh sb="793" eb="795">
      <t>ネンスウ</t>
    </rPh>
    <rPh sb="796" eb="798">
      <t>チョウカ</t>
    </rPh>
    <rPh sb="800" eb="802">
      <t>ロウスイ</t>
    </rPh>
    <rPh sb="803" eb="805">
      <t>シュウゼン</t>
    </rPh>
    <rPh sb="806" eb="807">
      <t>ク</t>
    </rPh>
    <rPh sb="808" eb="809">
      <t>カエ</t>
    </rPh>
    <rPh sb="818" eb="820">
      <t>レイワ</t>
    </rPh>
    <rPh sb="821" eb="823">
      <t>ネンド</t>
    </rPh>
    <rPh sb="823" eb="825">
      <t>イコウ</t>
    </rPh>
    <rPh sb="826" eb="829">
      <t>ゲスイドウ</t>
    </rPh>
    <rPh sb="829" eb="831">
      <t>ジギョウ</t>
    </rPh>
    <rPh sb="832" eb="833">
      <t>ア</t>
    </rPh>
    <rPh sb="836" eb="839">
      <t>フセツガ</t>
    </rPh>
    <rPh sb="841" eb="843">
      <t>ジッシ</t>
    </rPh>
    <rPh sb="845" eb="847">
      <t>ヨテイ</t>
    </rPh>
    <phoneticPr fontId="4"/>
  </si>
  <si>
    <t>【①有形固定資産減価償却率について】
　本市水道事業は、42.41％で類似団体との比較では低い状況だが、老朽化の状況を示す他の指標である管路経年化率が高く、管路更新率が低い状況を踏まえると、投資計画等の見直しなどを行う必要がある。
【②管路経年化率】
　本市水道事業は、29.46％で類似団体との比較では2倍近く高い状況である。法定耐用年数を経過した管路を多く保有していることから、管路の更新等を計画的かつ効率的に行う必要がある。
【③管路更新率について】
　本市水道事業の更新は遅れており、料金改定で確保した財源により、耐震化も含め管路の更新等を計画的かつ効率的に行う必要がある。</t>
    <rPh sb="2" eb="4">
      <t>ユウケイ</t>
    </rPh>
    <rPh sb="4" eb="6">
      <t>コテイ</t>
    </rPh>
    <rPh sb="6" eb="8">
      <t>シサン</t>
    </rPh>
    <rPh sb="8" eb="10">
      <t>ゲンカ</t>
    </rPh>
    <rPh sb="10" eb="12">
      <t>ショウキャク</t>
    </rPh>
    <rPh sb="12" eb="13">
      <t>リツ</t>
    </rPh>
    <rPh sb="20" eb="22">
      <t>ホンシ</t>
    </rPh>
    <rPh sb="22" eb="24">
      <t>スイドウ</t>
    </rPh>
    <rPh sb="24" eb="26">
      <t>ジギョウ</t>
    </rPh>
    <rPh sb="35" eb="37">
      <t>ルイジ</t>
    </rPh>
    <rPh sb="37" eb="39">
      <t>ダンタイ</t>
    </rPh>
    <rPh sb="41" eb="43">
      <t>ヒカク</t>
    </rPh>
    <rPh sb="45" eb="46">
      <t>ヒク</t>
    </rPh>
    <rPh sb="47" eb="49">
      <t>ジョウキョウ</t>
    </rPh>
    <rPh sb="52" eb="55">
      <t>ロウキュウカ</t>
    </rPh>
    <rPh sb="56" eb="58">
      <t>ジョウキョウ</t>
    </rPh>
    <rPh sb="59" eb="60">
      <t>シメ</t>
    </rPh>
    <rPh sb="61" eb="62">
      <t>タ</t>
    </rPh>
    <rPh sb="63" eb="65">
      <t>シヒョウ</t>
    </rPh>
    <rPh sb="68" eb="70">
      <t>カンロ</t>
    </rPh>
    <rPh sb="70" eb="73">
      <t>ケイネンカ</t>
    </rPh>
    <rPh sb="73" eb="74">
      <t>リツ</t>
    </rPh>
    <rPh sb="75" eb="76">
      <t>タカ</t>
    </rPh>
    <rPh sb="78" eb="80">
      <t>カンロ</t>
    </rPh>
    <rPh sb="80" eb="82">
      <t>コウシン</t>
    </rPh>
    <rPh sb="82" eb="83">
      <t>リツ</t>
    </rPh>
    <rPh sb="84" eb="85">
      <t>ヒク</t>
    </rPh>
    <rPh sb="86" eb="88">
      <t>ジョウキョウ</t>
    </rPh>
    <rPh sb="89" eb="90">
      <t>フ</t>
    </rPh>
    <rPh sb="95" eb="97">
      <t>トウシ</t>
    </rPh>
    <rPh sb="97" eb="99">
      <t>ケイカク</t>
    </rPh>
    <rPh sb="99" eb="100">
      <t>トウ</t>
    </rPh>
    <rPh sb="101" eb="103">
      <t>ミナオ</t>
    </rPh>
    <rPh sb="107" eb="108">
      <t>オコナ</t>
    </rPh>
    <rPh sb="109" eb="111">
      <t>ヒツヨウ</t>
    </rPh>
    <rPh sb="118" eb="120">
      <t>カンロ</t>
    </rPh>
    <rPh sb="120" eb="123">
      <t>ケイネンカ</t>
    </rPh>
    <rPh sb="123" eb="124">
      <t>リツ</t>
    </rPh>
    <rPh sb="127" eb="129">
      <t>ホンシ</t>
    </rPh>
    <rPh sb="129" eb="131">
      <t>スイドウ</t>
    </rPh>
    <rPh sb="131" eb="133">
      <t>ジギョウ</t>
    </rPh>
    <rPh sb="142" eb="144">
      <t>ルイジ</t>
    </rPh>
    <rPh sb="144" eb="146">
      <t>ダンタイ</t>
    </rPh>
    <rPh sb="148" eb="150">
      <t>ヒカク</t>
    </rPh>
    <rPh sb="153" eb="154">
      <t>バイ</t>
    </rPh>
    <rPh sb="154" eb="155">
      <t>チカ</t>
    </rPh>
    <rPh sb="156" eb="157">
      <t>タカ</t>
    </rPh>
    <rPh sb="158" eb="160">
      <t>ジョウキョウ</t>
    </rPh>
    <rPh sb="164" eb="166">
      <t>ホウテイ</t>
    </rPh>
    <rPh sb="166" eb="168">
      <t>タイヨウ</t>
    </rPh>
    <rPh sb="168" eb="170">
      <t>ネンスウ</t>
    </rPh>
    <rPh sb="171" eb="173">
      <t>ケイカ</t>
    </rPh>
    <rPh sb="175" eb="177">
      <t>カンロ</t>
    </rPh>
    <rPh sb="178" eb="179">
      <t>オオ</t>
    </rPh>
    <rPh sb="180" eb="182">
      <t>ホユウ</t>
    </rPh>
    <rPh sb="191" eb="193">
      <t>カンロ</t>
    </rPh>
    <rPh sb="194" eb="196">
      <t>コウシン</t>
    </rPh>
    <rPh sb="196" eb="197">
      <t>トウ</t>
    </rPh>
    <rPh sb="198" eb="201">
      <t>ケイカクテキ</t>
    </rPh>
    <rPh sb="203" eb="206">
      <t>コウリツテキ</t>
    </rPh>
    <rPh sb="207" eb="208">
      <t>オコナ</t>
    </rPh>
    <rPh sb="209" eb="211">
      <t>ヒツヨウ</t>
    </rPh>
    <rPh sb="218" eb="220">
      <t>カンロ</t>
    </rPh>
    <rPh sb="220" eb="222">
      <t>コウシン</t>
    </rPh>
    <rPh sb="222" eb="223">
      <t>リツ</t>
    </rPh>
    <rPh sb="230" eb="232">
      <t>ホンシ</t>
    </rPh>
    <rPh sb="232" eb="234">
      <t>スイドウ</t>
    </rPh>
    <rPh sb="234" eb="236">
      <t>ジギョウ</t>
    </rPh>
    <rPh sb="237" eb="239">
      <t>コウシン</t>
    </rPh>
    <rPh sb="240" eb="241">
      <t>オク</t>
    </rPh>
    <rPh sb="246" eb="248">
      <t>リョウキン</t>
    </rPh>
    <rPh sb="248" eb="250">
      <t>カイテイ</t>
    </rPh>
    <rPh sb="251" eb="253">
      <t>カクホ</t>
    </rPh>
    <rPh sb="255" eb="257">
      <t>ザイゲン</t>
    </rPh>
    <rPh sb="261" eb="264">
      <t>タイシンカ</t>
    </rPh>
    <rPh sb="265" eb="266">
      <t>フク</t>
    </rPh>
    <rPh sb="267" eb="269">
      <t>カンロ</t>
    </rPh>
    <rPh sb="270" eb="272">
      <t>コウシン</t>
    </rPh>
    <rPh sb="272" eb="273">
      <t>トウ</t>
    </rPh>
    <rPh sb="274" eb="276">
      <t>ケイカク</t>
    </rPh>
    <rPh sb="276" eb="277">
      <t>テキ</t>
    </rPh>
    <rPh sb="279" eb="281">
      <t>コウリツ</t>
    </rPh>
    <rPh sb="281" eb="282">
      <t>テキ</t>
    </rPh>
    <rPh sb="283" eb="284">
      <t>オコナ</t>
    </rPh>
    <rPh sb="285" eb="2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</si>
</sst>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1.0900000000000001</c:v>
                </c:pt>
                <c:pt idx="1">
                  <c:v>0.49</c:v>
                </c:pt>
                <c:pt idx="2">
                  <c:v>7.0000000000000007E-2</c:v>
                </c:pt>
                <c:pt idx="3">
                  <c:v>1.24</c:v>
                </c:pt>
                <c:pt idx="4">
                  <c:v>0.85</c:v>
                </c:pt>
              </c:numCache>
            </c:numRef>
          </c:val>
          <c:extLst>
            <c:ext xmlns:c16="http://schemas.microsoft.com/office/drawing/2014/chart" uri="{C3380CC4-5D6E-409C-BE32-E72D297353CC}">
              <c16:uniqueId val="{00000000-2CBD-4300-A071-7AB64CC5F6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2CBD-4300-A071-7AB64CC5F6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43.92</c:v>
                </c:pt>
                <c:pt idx="1">
                  <c:v>43.2</c:v>
                </c:pt>
                <c:pt idx="2">
                  <c:v>42.8</c:v>
                </c:pt>
                <c:pt idx="3">
                  <c:v>46.45</c:v>
                </c:pt>
                <c:pt idx="4">
                  <c:v>47.12</c:v>
                </c:pt>
              </c:numCache>
            </c:numRef>
          </c:val>
          <c:extLst>
            <c:ext xmlns:c16="http://schemas.microsoft.com/office/drawing/2014/chart" uri="{C3380CC4-5D6E-409C-BE32-E72D297353CC}">
              <c16:uniqueId val="{00000000-6801-4FE2-889A-3D800CE897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6801-4FE2-889A-3D800CE897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69.05</c:v>
                </c:pt>
                <c:pt idx="1">
                  <c:v>69.150000000000006</c:v>
                </c:pt>
                <c:pt idx="2">
                  <c:v>66.59</c:v>
                </c:pt>
                <c:pt idx="3">
                  <c:v>60.55</c:v>
                </c:pt>
                <c:pt idx="4">
                  <c:v>59.6</c:v>
                </c:pt>
              </c:numCache>
            </c:numRef>
          </c:val>
          <c:extLst>
            <c:ext xmlns:c16="http://schemas.microsoft.com/office/drawing/2014/chart" uri="{C3380CC4-5D6E-409C-BE32-E72D297353CC}">
              <c16:uniqueId val="{00000000-633F-426D-964D-99E4F7739C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633F-426D-964D-99E4F7739C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113.71</c:v>
                </c:pt>
                <c:pt idx="1">
                  <c:v>113.1</c:v>
                </c:pt>
                <c:pt idx="2">
                  <c:v>114.58</c:v>
                </c:pt>
                <c:pt idx="3">
                  <c:v>121.82</c:v>
                </c:pt>
                <c:pt idx="4">
                  <c:v>121.91</c:v>
                </c:pt>
              </c:numCache>
            </c:numRef>
          </c:val>
          <c:extLst>
            <c:ext xmlns:c16="http://schemas.microsoft.com/office/drawing/2014/chart" uri="{C3380CC4-5D6E-409C-BE32-E72D297353CC}">
              <c16:uniqueId val="{00000000-0A3E-48A3-8480-A6F6BDBC0F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0A3E-48A3-8480-A6F6BDBC0F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40.33</c:v>
                </c:pt>
                <c:pt idx="1">
                  <c:v>41.27</c:v>
                </c:pt>
                <c:pt idx="2">
                  <c:v>42.25</c:v>
                </c:pt>
                <c:pt idx="3">
                  <c:v>42.92</c:v>
                </c:pt>
                <c:pt idx="4">
                  <c:v>42.41</c:v>
                </c:pt>
              </c:numCache>
            </c:numRef>
          </c:val>
          <c:extLst>
            <c:ext xmlns:c16="http://schemas.microsoft.com/office/drawing/2014/chart" uri="{C3380CC4-5D6E-409C-BE32-E72D297353CC}">
              <c16:uniqueId val="{00000000-3CEF-4E6E-893D-DC848CFE67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CEF-4E6E-893D-DC848CFE67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33.979999999999997</c:v>
                </c:pt>
                <c:pt idx="1">
                  <c:v>30.78</c:v>
                </c:pt>
                <c:pt idx="2">
                  <c:v>32.18</c:v>
                </c:pt>
                <c:pt idx="3">
                  <c:v>29.42</c:v>
                </c:pt>
                <c:pt idx="4">
                  <c:v>29.46</c:v>
                </c:pt>
              </c:numCache>
            </c:numRef>
          </c:val>
          <c:extLst>
            <c:ext xmlns:c16="http://schemas.microsoft.com/office/drawing/2014/chart" uri="{C3380CC4-5D6E-409C-BE32-E72D297353CC}">
              <c16:uniqueId val="{00000000-181D-4AF3-96E8-6208517A30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181D-4AF3-96E8-6208517A30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CA-442E-900B-9C4E0CD494D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60CA-442E-900B-9C4E0CD494D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633.13</c:v>
                </c:pt>
                <c:pt idx="1">
                  <c:v>190.09</c:v>
                </c:pt>
                <c:pt idx="2">
                  <c:v>205.7</c:v>
                </c:pt>
                <c:pt idx="3">
                  <c:v>233.8</c:v>
                </c:pt>
                <c:pt idx="4">
                  <c:v>227.57</c:v>
                </c:pt>
              </c:numCache>
            </c:numRef>
          </c:val>
          <c:extLst>
            <c:ext xmlns:c16="http://schemas.microsoft.com/office/drawing/2014/chart" uri="{C3380CC4-5D6E-409C-BE32-E72D297353CC}">
              <c16:uniqueId val="{00000000-FA98-4937-BA0D-F3C24A51AD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FA98-4937-BA0D-F3C24A51AD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820.9</c:v>
                </c:pt>
                <c:pt idx="1">
                  <c:v>823.48</c:v>
                </c:pt>
                <c:pt idx="2">
                  <c:v>852.28</c:v>
                </c:pt>
                <c:pt idx="3">
                  <c:v>772.41</c:v>
                </c:pt>
                <c:pt idx="4">
                  <c:v>735.97</c:v>
                </c:pt>
              </c:numCache>
            </c:numRef>
          </c:val>
          <c:extLst>
            <c:ext xmlns:c16="http://schemas.microsoft.com/office/drawing/2014/chart" uri="{C3380CC4-5D6E-409C-BE32-E72D297353CC}">
              <c16:uniqueId val="{00000000-444C-4660-9495-75D1365C10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444C-4660-9495-75D1365C10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92.69</c:v>
                </c:pt>
                <c:pt idx="1">
                  <c:v>94.31</c:v>
                </c:pt>
                <c:pt idx="2">
                  <c:v>89.56</c:v>
                </c:pt>
                <c:pt idx="3">
                  <c:v>96.59</c:v>
                </c:pt>
                <c:pt idx="4">
                  <c:v>100.01</c:v>
                </c:pt>
              </c:numCache>
            </c:numRef>
          </c:val>
          <c:extLst>
            <c:ext xmlns:c16="http://schemas.microsoft.com/office/drawing/2014/chart" uri="{C3380CC4-5D6E-409C-BE32-E72D297353CC}">
              <c16:uniqueId val="{00000000-5C82-4D3A-9E58-AE03A424B1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C82-4D3A-9E58-AE03A424B1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109.01</c:v>
                </c:pt>
                <c:pt idx="1">
                  <c:v>106.84</c:v>
                </c:pt>
                <c:pt idx="2">
                  <c:v>112.07</c:v>
                </c:pt>
                <c:pt idx="3">
                  <c:v>115.97</c:v>
                </c:pt>
                <c:pt idx="4">
                  <c:v>116.73</c:v>
                </c:pt>
              </c:numCache>
            </c:numRef>
          </c:val>
          <c:extLst>
            <c:ext xmlns:c16="http://schemas.microsoft.com/office/drawing/2014/chart" uri="{C3380CC4-5D6E-409C-BE32-E72D297353CC}">
              <c16:uniqueId val="{00000000-2F6A-4A13-8291-50A89FBDD5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2F6A-4A13-8291-50A89FBDD5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山梨県　都留市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30669</v>
      </c>
      <c r="AM8" s="73"/>
      <c r="AN8" s="73"/>
      <c r="AO8" s="73"/>
      <c r="AP8" s="73"/>
      <c r="AQ8" s="73"/>
      <c r="AR8" s="73"/>
      <c r="AS8" s="73"/>
      <c r="AT8" s="69">
        <f>データ!$S$6</f>
        <v>161.63</v>
      </c>
      <c r="AU8" s="70"/>
      <c r="AV8" s="70"/>
      <c r="AW8" s="70"/>
      <c r="AX8" s="70"/>
      <c r="AY8" s="70"/>
      <c r="AZ8" s="70"/>
      <c r="BA8" s="70"/>
      <c r="BB8" s="72">
        <f>データ!$T$6</f>
        <v>189.75</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45.49</v>
      </c>
      <c r="J10" s="70"/>
      <c r="K10" s="70"/>
      <c r="L10" s="70"/>
      <c r="M10" s="70"/>
      <c r="N10" s="70"/>
      <c r="O10" s="71"/>
      <c r="P10" s="72">
        <f>データ!$P$6</f>
        <v>52.95</v>
      </c>
      <c r="Q10" s="72"/>
      <c r="R10" s="72"/>
      <c r="S10" s="72"/>
      <c r="T10" s="72"/>
      <c r="U10" s="72"/>
      <c r="V10" s="72"/>
      <c r="W10" s="73">
        <f>データ!$Q$6</f>
        <v>1792</v>
      </c>
      <c r="X10" s="73"/>
      <c r="Y10" s="73"/>
      <c r="Z10" s="73"/>
      <c r="AA10" s="73"/>
      <c r="AB10" s="73"/>
      <c r="AC10" s="73"/>
      <c r="AD10" s="2"/>
      <c r="AE10" s="2"/>
      <c r="AF10" s="2"/>
      <c r="AG10" s="2"/>
      <c r="AH10" s="4"/>
      <c r="AI10" s="4"/>
      <c r="AJ10" s="4"/>
      <c r="AK10" s="4"/>
      <c r="AL10" s="73">
        <f>データ!$U$6</f>
        <v>16025</v>
      </c>
      <c r="AM10" s="73"/>
      <c r="AN10" s="73"/>
      <c r="AO10" s="73"/>
      <c r="AP10" s="73"/>
      <c r="AQ10" s="73"/>
      <c r="AR10" s="73"/>
      <c r="AS10" s="73"/>
      <c r="AT10" s="69">
        <f>データ!$V$6</f>
        <v>12.3</v>
      </c>
      <c r="AU10" s="70"/>
      <c r="AV10" s="70"/>
      <c r="AW10" s="70"/>
      <c r="AX10" s="70"/>
      <c r="AY10" s="70"/>
      <c r="AZ10" s="70"/>
      <c r="BA10" s="70"/>
      <c r="BB10" s="72">
        <f>データ!$W$6</f>
        <v>1302.8499999999999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107</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98"/>
      <c r="BM60" s="99"/>
      <c r="BN60" s="99"/>
      <c r="BO60" s="99"/>
      <c r="BP60" s="99"/>
      <c r="BQ60" s="99"/>
      <c r="BR60" s="99"/>
      <c r="BS60" s="99"/>
      <c r="BT60" s="99"/>
      <c r="BU60" s="99"/>
      <c r="BV60" s="99"/>
      <c r="BW60" s="99"/>
      <c r="BX60" s="99"/>
      <c r="BY60" s="99"/>
      <c r="BZ60" s="100"/>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u1IM6hZKs9BZK8VmZ3wmW9NSwUJ49Vsstf0A5dDqaZ5b1c+wSxXBpnwAD9Pg0EFt02ZQszQ6Mjeo5G3v4mCyA==" saltValue="HvPVsfUV0A9av5j5Y+y4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192040</v>
      </c>
      <c r="D6" s="34">
        <f t="shared" si="3"/>
        <v>46</v>
      </c>
      <c r="E6" s="34">
        <f t="shared" si="3"/>
        <v>1</v>
      </c>
      <c r="F6" s="34">
        <f t="shared" si="3"/>
        <v>0</v>
      </c>
      <c r="G6" s="34">
        <f t="shared" si="3"/>
        <v>1</v>
      </c>
      <c r="H6" s="34" t="str">
        <f t="shared" si="3"/>
        <v>山梨県　都留市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45.49</v>
      </c>
      <c r="P6" s="35">
        <f t="shared" si="3"/>
        <v>52.95</v>
      </c>
      <c r="Q6" s="35">
        <f t="shared" si="3"/>
        <v>1792</v>
      </c>
      <c r="R6" s="35">
        <f t="shared" si="3"/>
        <v>30669</v>
      </c>
      <c r="S6" s="35">
        <f t="shared" si="3"/>
        <v>161.63</v>
      </c>
      <c r="T6" s="35">
        <f t="shared" si="3"/>
        <v>189.75</v>
      </c>
      <c r="U6" s="35">
        <f t="shared" si="3"/>
        <v>16025</v>
      </c>
      <c r="V6" s="35">
        <f t="shared" si="3"/>
        <v>12.3</v>
      </c>
      <c r="W6" s="35">
        <f t="shared" si="3"/>
        <v>1302.8499999999999</v>
      </c>
      <c r="X6" s="36">
        <f>IF(X7="",NA(),X7)</f>
        <v>113.71</v>
      </c>
      <c r="Y6" s="36">
        <f t="shared" ref="Y6:AG6" si="4">IF(Y7="",NA(),Y7)</f>
        <v>113.1</v>
      </c>
      <c r="Z6" s="36">
        <f t="shared" si="4"/>
        <v>114.58</v>
      </c>
      <c r="AA6" s="36">
        <f t="shared" si="4"/>
        <v>121.82</v>
      </c>
      <c r="AB6" s="36">
        <f t="shared" si="4"/>
        <v>121.91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633.13</v>
      </c>
      <c r="AU6" s="36">
        <f t="shared" ref="AU6:BC6" si="6">IF(AU7="",NA(),AU7)</f>
        <v>190.09</v>
      </c>
      <c r="AV6" s="36">
        <f t="shared" si="6"/>
        <v>205.7</v>
      </c>
      <c r="AW6" s="36">
        <f t="shared" si="6"/>
        <v>233.8</v>
      </c>
      <c r="AX6" s="36">
        <f t="shared" si="6"/>
        <v>227.57</v>
      </c>
      <c r="AY6" s="36">
        <f t="shared" si="6"/>
        <v>381.53</v>
      </c>
      <c r="AZ6" s="36">
        <f t="shared" si="6"/>
        <v>391.54</v>
      </c>
      <c r="BA6" s="36">
        <f t="shared" si="6"/>
        <v>384.34</v>
      </c>
      <c r="BB6" s="36">
        <f t="shared" si="6"/>
        <v>359.47</v>
      </c>
      <c r="BC6" s="36">
        <f t="shared" si="6"/>
        <v>369.69</v>
      </c>
      <c r="BD6" s="35" t="str">
        <f>IF(BD7="","",IF(BD7="-","【-】","【"&amp;SUBSTITUTE(TEXT(BD7,"#,##0.00"),"-","△")&amp;"】"))</f>
        <v>【261.93】</v>
      </c>
      <c r="BE6" s="36">
        <f>IF(BE7="",NA(),BE7)</f>
        <v>820.9</v>
      </c>
      <c r="BF6" s="36">
        <f t="shared" ref="BF6:BN6" si="7">IF(BF7="",NA(),BF7)</f>
        <v>823.48</v>
      </c>
      <c r="BG6" s="36">
        <f t="shared" si="7"/>
        <v>852.28</v>
      </c>
      <c r="BH6" s="36">
        <f t="shared" si="7"/>
        <v>772.41</v>
      </c>
      <c r="BI6" s="36">
        <f t="shared" si="7"/>
        <v>735.97</v>
      </c>
      <c r="BJ6" s="36">
        <f t="shared" si="7"/>
        <v>393.27</v>
      </c>
      <c r="BK6" s="36">
        <f t="shared" si="7"/>
        <v>386.97</v>
      </c>
      <c r="BL6" s="36">
        <f t="shared" si="7"/>
        <v>380.58</v>
      </c>
      <c r="BM6" s="36">
        <f t="shared" si="7"/>
        <v>401.79</v>
      </c>
      <c r="BN6" s="36">
        <f t="shared" si="7"/>
        <v>402.99</v>
      </c>
      <c r="BO6" s="35" t="str">
        <f>IF(BO7="","",IF(BO7="-","【-】","【"&amp;SUBSTITUTE(TEXT(BO7,"#,##0.00"),"-","△")&amp;"】"))</f>
        <v>【270.46】</v>
      </c>
      <c r="BP6" s="36">
        <f>IF(BP7="",NA(),BP7)</f>
        <v>92.69</v>
      </c>
      <c r="BQ6" s="36">
        <f t="shared" ref="BQ6:BY6" si="8">IF(BQ7="",NA(),BQ7)</f>
        <v>94.31</v>
      </c>
      <c r="BR6" s="36">
        <f t="shared" si="8"/>
        <v>89.56</v>
      </c>
      <c r="BS6" s="36">
        <f t="shared" si="8"/>
        <v>96.59</v>
      </c>
      <c r="BT6" s="36">
        <f t="shared" si="8"/>
        <v>100.01</v>
      </c>
      <c r="BU6" s="36">
        <f t="shared" si="8"/>
        <v>100.47</v>
      </c>
      <c r="BV6" s="36">
        <f t="shared" si="8"/>
        <v>101.72</v>
      </c>
      <c r="BW6" s="36">
        <f t="shared" si="8"/>
        <v>102.38</v>
      </c>
      <c r="BX6" s="36">
        <f t="shared" si="8"/>
        <v>100.12</v>
      </c>
      <c r="BY6" s="36">
        <f t="shared" si="8"/>
        <v>98.66</v>
      </c>
      <c r="BZ6" s="35" t="str">
        <f>IF(BZ7="","",IF(BZ7="-","【-】","【"&amp;SUBSTITUTE(TEXT(BZ7,"#,##0.00"),"-","△")&amp;"】"))</f>
        <v>【103.91】</v>
      </c>
      <c r="CA6" s="36">
        <f>IF(CA7="",NA(),CA7)</f>
        <v>109.01</v>
      </c>
      <c r="CB6" s="36">
        <f t="shared" ref="CB6:CJ6" si="9">IF(CB7="",NA(),CB7)</f>
        <v>106.84</v>
      </c>
      <c r="CC6" s="36">
        <f t="shared" si="9"/>
        <v>112.07</v>
      </c>
      <c r="CD6" s="36">
        <f t="shared" si="9"/>
        <v>115.97</v>
      </c>
      <c r="CE6" s="36">
        <f t="shared" si="9"/>
        <v>116.73</v>
      </c>
      <c r="CF6" s="36">
        <f t="shared" si="9"/>
        <v>169.82</v>
      </c>
      <c r="CG6" s="36">
        <f t="shared" si="9"/>
        <v>168.2</v>
      </c>
      <c r="CH6" s="36">
        <f t="shared" si="9"/>
        <v>168.67</v>
      </c>
      <c r="CI6" s="36">
        <f t="shared" si="9"/>
        <v>174.97</v>
      </c>
      <c r="CJ6" s="36">
        <f t="shared" si="9"/>
        <v>178.59</v>
      </c>
      <c r="CK6" s="35" t="str">
        <f>IF(CK7="","",IF(CK7="-","【-】","【"&amp;SUBSTITUTE(TEXT(CK7,"#,##0.00"),"-","△")&amp;"】"))</f>
        <v>【167.11】</v>
      </c>
      <c r="CL6" s="36">
        <f>IF(CL7="",NA(),CL7)</f>
        <v>43.92</v>
      </c>
      <c r="CM6" s="36">
        <f t="shared" ref="CM6:CU6" si="10">IF(CM7="",NA(),CM7)</f>
        <v>43.2</v>
      </c>
      <c r="CN6" s="36">
        <f t="shared" si="10"/>
        <v>42.8</v>
      </c>
      <c r="CO6" s="36">
        <f t="shared" si="10"/>
        <v>46.45</v>
      </c>
      <c r="CP6" s="36">
        <f t="shared" si="10"/>
        <v>47.12</v>
      </c>
      <c r="CQ6" s="36">
        <f t="shared" si="10"/>
        <v>55.13</v>
      </c>
      <c r="CR6" s="36">
        <f t="shared" si="10"/>
        <v>54.77</v>
      </c>
      <c r="CS6" s="36">
        <f t="shared" si="10"/>
        <v>54.92</v>
      </c>
      <c r="CT6" s="36">
        <f t="shared" si="10"/>
        <v>55.63</v>
      </c>
      <c r="CU6" s="36">
        <f t="shared" si="10"/>
        <v>55.03</v>
      </c>
      <c r="CV6" s="35" t="str">
        <f>IF(CV7="","",IF(CV7="-","【-】","【"&amp;SUBSTITUTE(TEXT(CV7,"#,##0.00"),"-","△")&amp;"】"))</f>
        <v>【60.27】</v>
      </c>
      <c r="CW6" s="36">
        <f>IF(CW7="",NA(),CW7)</f>
        <v>69.05</v>
      </c>
      <c r="CX6" s="36">
        <f t="shared" ref="CX6:DF6" si="11">IF(CX7="",NA(),CX7)</f>
        <v>69.150000000000006</v>
      </c>
      <c r="CY6" s="36">
        <f t="shared" si="11"/>
        <v>66.59</v>
      </c>
      <c r="CZ6" s="36">
        <f t="shared" si="11"/>
        <v>60.55</v>
      </c>
      <c r="DA6" s="36">
        <f t="shared" si="11"/>
        <v>59.6</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40.33</v>
      </c>
      <c r="DI6" s="36">
        <f t="shared" ref="DI6:DQ6" si="12">IF(DI7="",NA(),DI7)</f>
        <v>41.27</v>
      </c>
      <c r="DJ6" s="36">
        <f t="shared" si="12"/>
        <v>42.25</v>
      </c>
      <c r="DK6" s="36">
        <f t="shared" si="12"/>
        <v>42.92</v>
      </c>
      <c r="DL6" s="36">
        <f t="shared" si="12"/>
        <v>42.41</v>
      </c>
      <c r="DM6" s="36">
        <f t="shared" si="12"/>
        <v>46.66</v>
      </c>
      <c r="DN6" s="36">
        <f t="shared" si="12"/>
        <v>47.46</v>
      </c>
      <c r="DO6" s="36">
        <f t="shared" si="12"/>
        <v>48.49</v>
      </c>
      <c r="DP6" s="36">
        <f t="shared" si="12"/>
        <v>48.05</v>
      </c>
      <c r="DQ6" s="36">
        <f t="shared" si="12"/>
        <v>48.87</v>
      </c>
      <c r="DR6" s="35" t="str">
        <f>IF(DR7="","",IF(DR7="-","【-】","【"&amp;SUBSTITUTE(TEXT(DR7,"#,##0.00"),"-","△")&amp;"】"))</f>
        <v>【48.85】</v>
      </c>
      <c r="DS6" s="36">
        <f>IF(DS7="",NA(),DS7)</f>
        <v>33.979999999999997</v>
      </c>
      <c r="DT6" s="36">
        <f t="shared" ref="DT6:EB6" si="13">IF(DT7="",NA(),DT7)</f>
        <v>30.78</v>
      </c>
      <c r="DU6" s="36">
        <f t="shared" si="13"/>
        <v>32.18</v>
      </c>
      <c r="DV6" s="36">
        <f t="shared" si="13"/>
        <v>29.42</v>
      </c>
      <c r="DW6" s="36">
        <f t="shared" si="13"/>
        <v>29.46</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1.0900000000000001</v>
      </c>
      <c r="EE6" s="36">
        <f t="shared" ref="EE6:EM6" si="14">IF(EE7="",NA(),EE7)</f>
        <v>0.49</v>
      </c>
      <c r="EF6" s="36">
        <f t="shared" si="14"/>
        <v>7.0000000000000007E-2</v>
      </c>
      <c r="EG6" s="36">
        <f t="shared" si="14"/>
        <v>1.24</v>
      </c>
      <c r="EH6" s="36">
        <f t="shared" si="14"/>
        <v>0.85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192040</v>
      </c>
      <c r="D7" s="38">
        <v>46</v>
      </c>
      <c r="E7" s="38">
        <v>1</v>
      </c>
      <c r="F7" s="38">
        <v>0</v>
      </c>
      <c r="G7" s="38">
        <v>1</v>
      </c>
      <c r="H7" s="38" t="s">
        <v>93</v>
      </c>
      <c r="I7" s="38" t="s">
        <v>94</v>
      </c>
      <c r="J7" s="38" t="s">
        <v>95</v>
      </c>
      <c r="K7" s="38" t="s">
        <v>96</v>
      </c>
      <c r="L7" s="38" t="s">
        <v>97</v>
      </c>
      <c r="M7" s="38" t="s">
        <v>98</v>
      </c>
      <c r="N7" s="39" t="s">
        <v>99</v>
      </c>
      <c r="O7" s="39">
        <v>45.49</v>
      </c>
      <c r="P7" s="39">
        <v>52.95</v>
      </c>
      <c r="Q7" s="39">
        <v>1792</v>
      </c>
      <c r="R7" s="39">
        <v>30669</v>
      </c>
      <c r="S7" s="39">
        <v>161.63</v>
      </c>
      <c r="T7" s="39">
        <v>189.75</v>
      </c>
      <c r="U7" s="39">
        <v>16025</v>
      </c>
      <c r="V7" s="39">
        <v>12.3</v>
      </c>
      <c r="W7" s="39">
        <v>1302.8499999999999</v>
      </c>
      <c r="X7" s="39">
        <v>113.71</v>
      </c>
      <c r="Y7" s="39">
        <v>113.1</v>
      </c>
      <c r="Z7" s="39">
        <v>114.58</v>
      </c>
      <c r="AA7" s="39">
        <v>121.82</v>
      </c>
      <c r="AB7" s="39">
        <v>121.91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633.13</v>
      </c>
      <c r="AU7" s="39">
        <v>190.09</v>
      </c>
      <c r="AV7" s="39">
        <v>205.7</v>
      </c>
      <c r="AW7" s="39">
        <v>233.8</v>
      </c>
      <c r="AX7" s="39">
        <v>227.57</v>
      </c>
      <c r="AY7" s="39">
        <v>381.53</v>
      </c>
      <c r="AZ7" s="39">
        <v>391.54</v>
      </c>
      <c r="BA7" s="39">
        <v>384.34</v>
      </c>
      <c r="BB7" s="39">
        <v>359.47</v>
      </c>
      <c r="BC7" s="39">
        <v>369.69</v>
      </c>
      <c r="BD7" s="39">
        <v>261.93</v>
      </c>
      <c r="BE7" s="39">
        <v>820.9</v>
      </c>
      <c r="BF7" s="39">
        <v>823.48</v>
      </c>
      <c r="BG7" s="39">
        <v>852.28</v>
      </c>
      <c r="BH7" s="39">
        <v>772.41</v>
      </c>
      <c r="BI7" s="39">
        <v>735.97</v>
      </c>
      <c r="BJ7" s="39">
        <v>393.27</v>
      </c>
      <c r="BK7" s="39">
        <v>386.97</v>
      </c>
      <c r="BL7" s="39">
        <v>380.58</v>
      </c>
      <c r="BM7" s="39">
        <v>401.79</v>
      </c>
      <c r="BN7" s="39">
        <v>402.99</v>
      </c>
      <c r="BO7" s="39">
        <v>270.45999999999998</v>
      </c>
      <c r="BP7" s="39">
        <v>92.69</v>
      </c>
      <c r="BQ7" s="39">
        <v>94.31</v>
      </c>
      <c r="BR7" s="39">
        <v>89.56</v>
      </c>
      <c r="BS7" s="39">
        <v>96.59</v>
      </c>
      <c r="BT7" s="39">
        <v>100.01</v>
      </c>
      <c r="BU7" s="39">
        <v>100.47</v>
      </c>
      <c r="BV7" s="39">
        <v>101.72</v>
      </c>
      <c r="BW7" s="39">
        <v>102.38</v>
      </c>
      <c r="BX7" s="39">
        <v>100.12</v>
      </c>
      <c r="BY7" s="39">
        <v>98.66</v>
      </c>
      <c r="BZ7" s="39">
        <v>103.91</v>
      </c>
      <c r="CA7" s="39">
        <v>109.01</v>
      </c>
      <c r="CB7" s="39">
        <v>106.84</v>
      </c>
      <c r="CC7" s="39">
        <v>112.07</v>
      </c>
      <c r="CD7" s="39">
        <v>115.97</v>
      </c>
      <c r="CE7" s="39">
        <v>116.73</v>
      </c>
      <c r="CF7" s="39">
        <v>169.82</v>
      </c>
      <c r="CG7" s="39">
        <v>168.2</v>
      </c>
      <c r="CH7" s="39">
        <v>168.67</v>
      </c>
      <c r="CI7" s="39">
        <v>174.97</v>
      </c>
      <c r="CJ7" s="39">
        <v>178.59</v>
      </c>
      <c r="CK7" s="39">
        <v>167.11</v>
      </c>
      <c r="CL7" s="39">
        <v>43.92</v>
      </c>
      <c r="CM7" s="39">
        <v>43.2</v>
      </c>
      <c r="CN7" s="39">
        <v>42.8</v>
      </c>
      <c r="CO7" s="39">
        <v>46.45</v>
      </c>
      <c r="CP7" s="39">
        <v>47.12</v>
      </c>
      <c r="CQ7" s="39">
        <v>55.13</v>
      </c>
      <c r="CR7" s="39">
        <v>54.77</v>
      </c>
      <c r="CS7" s="39">
        <v>54.92</v>
      </c>
      <c r="CT7" s="39">
        <v>55.63</v>
      </c>
      <c r="CU7" s="39">
        <v>55.03</v>
      </c>
      <c r="CV7" s="39">
        <v>60.27</v>
      </c>
      <c r="CW7" s="39">
        <v>69.05</v>
      </c>
      <c r="CX7" s="39">
        <v>69.150000000000006</v>
      </c>
      <c r="CY7" s="39">
        <v>66.59</v>
      </c>
      <c r="CZ7" s="39">
        <v>60.55</v>
      </c>
      <c r="DA7" s="39">
        <v>59.6</v>
      </c>
      <c r="DB7" s="39">
        <v>83</v>
      </c>
      <c r="DC7" s="39">
        <v>82.89</v>
      </c>
      <c r="DD7" s="39">
        <v>82.66</v>
      </c>
      <c r="DE7" s="39">
        <v>82.04</v>
      </c>
      <c r="DF7" s="39">
        <v>81.900000000000006</v>
      </c>
      <c r="DG7" s="39">
        <v>89.92</v>
      </c>
      <c r="DH7" s="39">
        <v>40.33</v>
      </c>
      <c r="DI7" s="39">
        <v>41.27</v>
      </c>
      <c r="DJ7" s="39">
        <v>42.25</v>
      </c>
      <c r="DK7" s="39">
        <v>42.92</v>
      </c>
      <c r="DL7" s="39">
        <v>42.41</v>
      </c>
      <c r="DM7" s="39">
        <v>46.66</v>
      </c>
      <c r="DN7" s="39">
        <v>47.46</v>
      </c>
      <c r="DO7" s="39">
        <v>48.49</v>
      </c>
      <c r="DP7" s="39">
        <v>48.05</v>
      </c>
      <c r="DQ7" s="39">
        <v>48.87</v>
      </c>
      <c r="DR7" s="39">
        <v>48.85</v>
      </c>
      <c r="DS7" s="39">
        <v>33.979999999999997</v>
      </c>
      <c r="DT7" s="39">
        <v>30.78</v>
      </c>
      <c r="DU7" s="39">
        <v>32.18</v>
      </c>
      <c r="DV7" s="39">
        <v>29.42</v>
      </c>
      <c r="DW7" s="39">
        <v>29.46</v>
      </c>
      <c r="DX7" s="39">
        <v>9.85</v>
      </c>
      <c r="DY7" s="39">
        <v>9.7100000000000009</v>
      </c>
      <c r="DZ7" s="39">
        <v>12.79</v>
      </c>
      <c r="EA7" s="39">
        <v>13.39</v>
      </c>
      <c r="EB7" s="39">
        <v>14.85</v>
      </c>
      <c r="EC7" s="39">
        <v>17.8</v>
      </c>
      <c r="ED7" s="39">
        <v>1.0900000000000001</v>
      </c>
      <c r="EE7" s="39">
        <v>0.49</v>
      </c>
      <c r="EF7" s="39">
        <v>7.0000000000000007E-2</v>
      </c>
      <c r="EG7" s="39">
        <v>1.24</v>
      </c>
      <c r="EH7" s="39">
        <v>0.85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SUID03</cp:lastModifiedBy>
  <cp:lastPrinted>2020-02-10T11:01:17Z</cp:lastPrinted>
  <dcterms:created xsi:type="dcterms:W3CDTF">2019-12-05T04:15:18Z</dcterms:created>
  <dcterms:modified xsi:type="dcterms:W3CDTF">2020-02-10T11:05:16Z</dcterms:modified>
  <cp:category/>
</cp:coreProperties>
</file>