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839\Desktop\★照会回答★\【2月5日まで】【依頼・2_5〆】公営企業に係る経営比較分析表（平成30年\03_県への回答\"/>
    </mc:Choice>
  </mc:AlternateContent>
  <workbookProtection workbookAlgorithmName="SHA-512" workbookHashValue="XgmLkUF16pA+nDnEvC0TZHke+5gMdmeSSS7lFOP7nDZVNMZ0DigbgRd7sN0vWDYmZADU6pQ8g1BcXIkC58VYYw==" workbookSaltValue="pigXhBZw2mmQw9n6H34x9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<sst xmlns="http://schemas.openxmlformats.org/spreadsheetml/2006/main" count="225" uniqueCount="112">
  <si>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</si>
  <si>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</si>
  <si>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</si>
  <si>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</si>
  <si>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</si>
  <si>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</si>
  <si>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</si>
  <si>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</si>
  <si>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</si>
  <si>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</si>
  <si>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</si>
  <si>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</si>
  <si>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</si>
  <si>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</si>
  <si>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</si>
  <si>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</si>
  <si>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</si>
  <si>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</si>
  <si>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</si>
  <si>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</si>
  <si>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</si>
  <si>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</si>
  <si>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</si>
  <si>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</si>
  <si>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</si>
  <si>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</si>
  <si>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</si>
  <si>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</si>
  <si>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</si>
  <si>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</si>
  <si>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</si>
  <si>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</si>
  <si>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</si>
  <si>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</si>
  <si>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</si>
  <si>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</si>
  <si>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</si>
  <si>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</si>
  <si>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</si>
  <si>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</si>
  <si>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</si>
  <si>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</si>
  <si>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</si>
  <si>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</si>
  <si>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</si>
  <si>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</si>
  <si>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</si>
  <si>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</si>
  <si>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</si>
  <si>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</si>
  <si>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</si>
  <si>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</si>
  <si>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</si>
  <si>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</si>
  <si>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</si>
  <si>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</si>
  <si>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</si>
  <si>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</si>
  <si>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</si>
  <si>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</si>
  <si>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</si>
  <si>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</si>
  <si>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</si>
  <si>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</si>
  <si>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</si>
  <si>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</si>
  <si>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</si>
  <si>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</si>
  <si>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</si>
  <si>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</si>
  <si>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</si>
  <si>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</si>
  <si>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</si>
  <si>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</si>
  <si>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</si>
  <si>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</si>
  <si>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</si>
  <si>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</si>
  <si>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</si>
  <si>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</si>
  <si>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</si>
  <si>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</si>
  <si>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</si>
  <si>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</si>
  <si>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</si>
  <si>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</si>
  <si>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</si>
  <si>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</si>
  <si>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</si>
  <si>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</si>
  <si>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</si>
  <si>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</si>
  <si>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</si>
  <si>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</si>
  <si>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</si>
  <si>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</si>
  <si>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</si>
  <si>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</si>
  <si>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</si>
  <si>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</si>
  <si>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</si>
  <si>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</si>
  <si>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</si>
  <si>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</si>
  <si>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</si>
  <si>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</si>
  <si>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</si>
  <si>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</si>
  <si>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</si>
  <si>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施設は比較的新しいものの、各施設の給水人口が少ないことから、料金回収率・施設利用率が低い要因となっている。</t>
    </r>
    <r>
      <rPr>
        <sz val="11"/>
        <rFont val="ＭＳ ゴシック"/>
        <family val="3"/>
        <charset val="128"/>
      </rPr>
      <t>また、有収率も類似団体平均値と比較して低くなっている。</t>
    </r>
    <r>
      <rPr>
        <sz val="11"/>
        <color theme="1"/>
        <rFont val="ＭＳ ゴシック"/>
        <family val="3"/>
        <charset val="128"/>
      </rPr>
      <t>こうしたことから、今後も給水区域の人口減少等を注視しながら、適正規模による施設更新、管路や施設の維持管理方法を検討し、計画的に経費の縮減などを含めた施設運営効率の改善に取組んでいく。</t>
    </r>
    <phoneticPr fontId="4"/>
  </si>
  <si>
    <r>
      <t>　収益的収支比率が100％を割り込んでおり、経営規模に比べ</t>
    </r>
    <r>
      <rPr>
        <sz val="11"/>
        <rFont val="ＭＳ ゴシック"/>
        <family val="3"/>
        <charset val="128"/>
      </rPr>
      <t>毎年の企業債償還金が大きいことなどが、収益圧迫の要因となっている。これは、広範囲に多数点在する小規模集落ごとに設置している水道施設における近年の施設整備費の増大が影響している。また、料金回収率が類似団体平均値に比</t>
    </r>
    <r>
      <rPr>
        <sz val="11"/>
        <color theme="1"/>
        <rFont val="ＭＳ ゴシック"/>
        <family val="3"/>
        <charset val="128"/>
      </rPr>
      <t>べ低くなっているが、これは福祉的事業の側面があり料金設定が安価なためである。収入の不足分につい</t>
    </r>
    <r>
      <rPr>
        <sz val="11"/>
        <rFont val="ＭＳ ゴシック"/>
        <family val="3"/>
        <charset val="128"/>
      </rPr>
      <t>ては給水収益以外の収入（繰入金）で賄われている。</t>
    </r>
    <rPh sb="29" eb="31">
      <t>マイネン</t>
    </rPh>
    <rPh sb="32" eb="34">
      <t>キギョウ</t>
    </rPh>
    <rPh sb="34" eb="35">
      <t>サイ</t>
    </rPh>
    <rPh sb="35" eb="37">
      <t>ショウカン</t>
    </rPh>
    <rPh sb="37" eb="38">
      <t>キン</t>
    </rPh>
    <rPh sb="107" eb="109">
      <t>ゾウダイ</t>
    </rPh>
    <rPh sb="148" eb="151">
      <t>フクシテキ</t>
    </rPh>
    <rPh sb="151" eb="153">
      <t>ジギョウ</t>
    </rPh>
    <rPh sb="154" eb="156">
      <t>ソクメン</t>
    </rPh>
    <rPh sb="159" eb="161">
      <t>リョウキン</t>
    </rPh>
    <rPh sb="161" eb="163">
      <t>セッテイ</t>
    </rPh>
    <rPh sb="164" eb="166">
      <t>アンカ</t>
    </rPh>
    <rPh sb="173" eb="175">
      <t>シュウニュウ</t>
    </rPh>
    <rPh sb="176" eb="179">
      <t>フソクブン</t>
    </rPh>
    <phoneticPr fontId="4"/>
  </si>
  <si>
    <t>　施設は、広範囲に多数点在しているものの、近年の施設更新により耐用年数には達していない。しかし、人口減少が進行していることから、統廃合等も視野にいれた施設更新を検討する必要がある。</t>
    <rPh sb="24" eb="26">
      <t>シセツ</t>
    </rPh>
    <rPh sb="26" eb="28">
      <t>コウシン</t>
    </rPh>
    <rPh sb="31" eb="33">
      <t>タイヨウ</t>
    </rPh>
    <rPh sb="33" eb="35">
      <t>ネンスウ</t>
    </rPh>
    <rPh sb="37" eb="38">
      <t>タッ</t>
    </rPh>
    <rPh sb="67" eb="68">
      <t>トウ</t>
    </rPh>
    <rPh sb="84" eb="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</si>
</sst>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0.31</c:v>
                </c:pt>
                <c:pt idx="1">
                  <c:v>0.51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E53-4A2B-8614-18C6BE7CFB5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EE53-4A2B-8614-18C6BE7CFB5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54.81</c:v>
                </c:pt>
                <c:pt idx="1">
                  <c:v>58.06</c:v>
                </c:pt>
                <c:pt idx="2">
                  <c:v>61.5</c:v>
                </c:pt>
                <c:pt idx="3">
                  <c:v>61.31</c:v>
                </c:pt>
                <c:pt idx="4">
                  <c:v>58.68</c:v>
                </c:pt>
              </c:numCache>
            </c:numRef>
          </c:val>
          <c:extLst>
            <c:ext xmlns:c16="http://schemas.microsoft.com/office/drawing/2014/chart" uri="{C3380CC4-5D6E-409C-BE32-E72D297353CC}">
              <c16:uniqueId val="{00000000-739F-4996-9E5E-CE3FDB3D659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739F-4996-9E5E-CE3FDB3D659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37.72</c:v>
                </c:pt>
                <c:pt idx="1">
                  <c:v>51.49</c:v>
                </c:pt>
                <c:pt idx="2">
                  <c:v>56.07</c:v>
                </c:pt>
                <c:pt idx="3">
                  <c:v>48.51</c:v>
                </c:pt>
                <c:pt idx="4">
                  <c:v>52.3</c:v>
                </c:pt>
              </c:numCache>
            </c:numRef>
          </c:val>
          <c:extLst>
            <c:ext xmlns:c16="http://schemas.microsoft.com/office/drawing/2014/chart" uri="{C3380CC4-5D6E-409C-BE32-E72D297353CC}">
              <c16:uniqueId val="{00000000-36C0-4E8F-818E-C9C2B1BB7BD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36C0-4E8F-818E-C9C2B1BB7BD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84.05</c:v>
                </c:pt>
                <c:pt idx="1">
                  <c:v>85.25</c:v>
                </c:pt>
                <c:pt idx="2">
                  <c:v>82.17</c:v>
                </c:pt>
                <c:pt idx="3">
                  <c:v>85.11</c:v>
                </c:pt>
                <c:pt idx="4">
                  <c:v>82.57</c:v>
                </c:pt>
              </c:numCache>
            </c:numRef>
          </c:val>
          <c:extLst>
            <c:ext xmlns:c16="http://schemas.microsoft.com/office/drawing/2014/chart" uri="{C3380CC4-5D6E-409C-BE32-E72D297353CC}">
              <c16:uniqueId val="{00000000-F8AE-4DC3-BA12-14F2F99265C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F8AE-4DC3-BA12-14F2F99265C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1A-4623-970F-E6712B9BC12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1A-4623-970F-E6712B9BC12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F7-4AEF-B745-2A3A1D17472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F7-4AEF-B745-2A3A1D17472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03-488D-8289-4B30968B301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03-488D-8289-4B30968B301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65-4A23-B783-111C2419B11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65-4A23-B783-111C2419B11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4679.3500000000004</c:v>
                </c:pt>
                <c:pt idx="1">
                  <c:v>4659.12</c:v>
                </c:pt>
                <c:pt idx="2">
                  <c:v>4426.28</c:v>
                </c:pt>
                <c:pt idx="3">
                  <c:v>4073.66</c:v>
                </c:pt>
                <c:pt idx="4">
                  <c:v>4182.1400000000003</c:v>
                </c:pt>
              </c:numCache>
            </c:numRef>
          </c:val>
          <c:extLst>
            <c:ext xmlns:c16="http://schemas.microsoft.com/office/drawing/2014/chart" uri="{C3380CC4-5D6E-409C-BE32-E72D297353CC}">
              <c16:uniqueId val="{00000000-1967-47FB-9D1D-1E22B87FFBD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1967-47FB-9D1D-1E22B87FFBD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5.31</c:v>
                </c:pt>
                <c:pt idx="1">
                  <c:v>5.16</c:v>
                </c:pt>
                <c:pt idx="2">
                  <c:v>5.23</c:v>
                </c:pt>
                <c:pt idx="3">
                  <c:v>4.74</c:v>
                </c:pt>
                <c:pt idx="4">
                  <c:v>5.24</c:v>
                </c:pt>
              </c:numCache>
            </c:numRef>
          </c:val>
          <c:extLst>
            <c:ext xmlns:c16="http://schemas.microsoft.com/office/drawing/2014/chart" uri="{C3380CC4-5D6E-409C-BE32-E72D297353CC}">
              <c16:uniqueId val="{00000000-23D7-4BDA-B297-50F0B2F9B07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23D7-4BDA-B297-50F0B2F9B07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784.6</c:v>
                </c:pt>
                <c:pt idx="1">
                  <c:v>550.38</c:v>
                </c:pt>
                <c:pt idx="2">
                  <c:v>464.08</c:v>
                </c:pt>
                <c:pt idx="3">
                  <c:v>595.63</c:v>
                </c:pt>
                <c:pt idx="4">
                  <c:v>515.39</c:v>
                </c:pt>
              </c:numCache>
            </c:numRef>
          </c:val>
          <c:extLst>
            <c:ext xmlns:c16="http://schemas.microsoft.com/office/drawing/2014/chart" uri="{C3380CC4-5D6E-409C-BE32-E72D297353CC}">
              <c16:uniqueId val="{00000000-063E-4E3C-A105-B4B0CA10D8C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063E-4E3C-A105-B4B0CA10D8C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甲府市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188774</v>
      </c>
      <c r="AM8" s="50"/>
      <c r="AN8" s="50"/>
      <c r="AO8" s="50"/>
      <c r="AP8" s="50"/>
      <c r="AQ8" s="50"/>
      <c r="AR8" s="50"/>
      <c r="AS8" s="50"/>
      <c r="AT8" s="46">
        <f>データ!$S$6</f>
        <v>212.47</v>
      </c>
      <c r="AU8" s="46"/>
      <c r="AV8" s="46"/>
      <c r="AW8" s="46"/>
      <c r="AX8" s="46"/>
      <c r="AY8" s="46"/>
      <c r="AZ8" s="46"/>
      <c r="BA8" s="46"/>
      <c r="BB8" s="46">
        <f>データ!$T$6</f>
        <v>888.47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0.22</v>
      </c>
      <c r="Q10" s="46"/>
      <c r="R10" s="46"/>
      <c r="S10" s="46"/>
      <c r="T10" s="46"/>
      <c r="U10" s="46"/>
      <c r="V10" s="46"/>
      <c r="W10" s="50">
        <f>データ!$Q$6</f>
        <v>1050</v>
      </c>
      <c r="X10" s="50"/>
      <c r="Y10" s="50"/>
      <c r="Z10" s="50"/>
      <c r="AA10" s="50"/>
      <c r="AB10" s="50"/>
      <c r="AC10" s="50"/>
      <c r="AD10" s="2"/>
      <c r="AE10" s="2"/>
      <c r="AF10" s="2"/>
      <c r="AG10" s="2"/>
      <c r="AH10" s="2"/>
      <c r="AI10" s="2"/>
      <c r="AJ10" s="2"/>
      <c r="AK10" s="2"/>
      <c r="AL10" s="50">
        <f>データ!$U$6</f>
        <v>409</v>
      </c>
      <c r="AM10" s="50"/>
      <c r="AN10" s="50"/>
      <c r="AO10" s="50"/>
      <c r="AP10" s="50"/>
      <c r="AQ10" s="50"/>
      <c r="AR10" s="50"/>
      <c r="AS10" s="50"/>
      <c r="AT10" s="46">
        <f>データ!$V$6</f>
        <v>2.21</v>
      </c>
      <c r="AU10" s="46"/>
      <c r="AV10" s="46"/>
      <c r="AW10" s="46"/>
      <c r="AX10" s="46"/>
      <c r="AY10" s="46"/>
      <c r="AZ10" s="46"/>
      <c r="BA10" s="46"/>
      <c r="BB10" s="46">
        <f>データ!$W$6</f>
        <v>185.07</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111</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B+TUZ9Eal/K/1R67ge3igNZyD6qPBVlJtw3ahVSAtuyPGrLEVUjQ2FX1uhJ+Ht/rLFuBdAKwigMJ4nQqdXsnIQ==" saltValue="bEHf5qoX8c3FDNM9bXmHG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192015</v>
      </c>
      <c r="D6" s="34">
        <f t="shared" si="3"/>
        <v>47</v>
      </c>
      <c r="E6" s="34">
        <f t="shared" si="3"/>
        <v>1</v>
      </c>
      <c r="F6" s="34">
        <f t="shared" si="3"/>
        <v>0</v>
      </c>
      <c r="G6" s="34">
        <f t="shared" si="3"/>
        <v>0</v>
      </c>
      <c r="H6" s="34" t="str">
        <f t="shared" si="3"/>
        <v>山梨県　甲府市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0.22</v>
      </c>
      <c r="Q6" s="35">
        <f t="shared" si="3"/>
        <v>1050</v>
      </c>
      <c r="R6" s="35">
        <f t="shared" si="3"/>
        <v>188774</v>
      </c>
      <c r="S6" s="35">
        <f t="shared" si="3"/>
        <v>212.47</v>
      </c>
      <c r="T6" s="35">
        <f t="shared" si="3"/>
        <v>888.47</v>
      </c>
      <c r="U6" s="35">
        <f t="shared" si="3"/>
        <v>409</v>
      </c>
      <c r="V6" s="35">
        <f t="shared" si="3"/>
        <v>2.21</v>
      </c>
      <c r="W6" s="35">
        <f t="shared" si="3"/>
        <v>185.07</v>
      </c>
      <c r="X6" s="36">
        <f>IF(X7="",NA(),X7)</f>
        <v>84.05</v>
      </c>
      <c r="Y6" s="36">
        <f t="shared" ref="Y6:AG6" si="4">IF(Y7="",NA(),Y7)</f>
        <v>85.25</v>
      </c>
      <c r="Z6" s="36">
        <f t="shared" si="4"/>
        <v>82.17</v>
      </c>
      <c r="AA6" s="36">
        <f t="shared" si="4"/>
        <v>85.11</v>
      </c>
      <c r="AB6" s="36">
        <f t="shared" si="4"/>
        <v>82.57</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4679.3500000000004</v>
      </c>
      <c r="BF6" s="36">
        <f t="shared" ref="BF6:BN6" si="7">IF(BF7="",NA(),BF7)</f>
        <v>4659.12</v>
      </c>
      <c r="BG6" s="36">
        <f t="shared" si="7"/>
        <v>4426.28</v>
      </c>
      <c r="BH6" s="36">
        <f t="shared" si="7"/>
        <v>4073.66</v>
      </c>
      <c r="BI6" s="36">
        <f t="shared" si="7"/>
        <v>4182.1400000000003</v>
      </c>
      <c r="BJ6" s="36">
        <f t="shared" si="7"/>
        <v>1486.62</v>
      </c>
      <c r="BK6" s="36">
        <f t="shared" si="7"/>
        <v>1510.14</v>
      </c>
      <c r="BL6" s="36">
        <f t="shared" si="7"/>
        <v>1595.62</v>
      </c>
      <c r="BM6" s="36">
        <f t="shared" si="7"/>
        <v>1302.33</v>
      </c>
      <c r="BN6" s="36">
        <f t="shared" si="7"/>
        <v>1274.21</v>
      </c>
      <c r="BO6" s="35" t="str">
        <f>IF(BO7="","",IF(BO7="-","【-】","【"&amp;SUBSTITUTE(TEXT(BO7,"#,##0.00"),"-","△")&amp;"】"))</f>
        <v>【1,074.14】</v>
      </c>
      <c r="BP6" s="36">
        <f>IF(BP7="",NA(),BP7)</f>
        <v>5.31</v>
      </c>
      <c r="BQ6" s="36">
        <f t="shared" ref="BQ6:BY6" si="8">IF(BQ7="",NA(),BQ7)</f>
        <v>5.16</v>
      </c>
      <c r="BR6" s="36">
        <f t="shared" si="8"/>
        <v>5.23</v>
      </c>
      <c r="BS6" s="36">
        <f t="shared" si="8"/>
        <v>4.74</v>
      </c>
      <c r="BT6" s="36">
        <f t="shared" si="8"/>
        <v>5.24</v>
      </c>
      <c r="BU6" s="36">
        <f t="shared" si="8"/>
        <v>24.39</v>
      </c>
      <c r="BV6" s="36">
        <f t="shared" si="8"/>
        <v>22.67</v>
      </c>
      <c r="BW6" s="36">
        <f t="shared" si="8"/>
        <v>37.92</v>
      </c>
      <c r="BX6" s="36">
        <f t="shared" si="8"/>
        <v>40.89</v>
      </c>
      <c r="BY6" s="36">
        <f t="shared" si="8"/>
        <v>41.25</v>
      </c>
      <c r="BZ6" s="35" t="str">
        <f>IF(BZ7="","",IF(BZ7="-","【-】","【"&amp;SUBSTITUTE(TEXT(BZ7,"#,##0.00"),"-","△")&amp;"】"))</f>
        <v>【54.36】</v>
      </c>
      <c r="CA6" s="36">
        <f>IF(CA7="",NA(),CA7)</f>
        <v>784.6</v>
      </c>
      <c r="CB6" s="36">
        <f t="shared" ref="CB6:CJ6" si="9">IF(CB7="",NA(),CB7)</f>
        <v>550.38</v>
      </c>
      <c r="CC6" s="36">
        <f t="shared" si="9"/>
        <v>464.08</v>
      </c>
      <c r="CD6" s="36">
        <f t="shared" si="9"/>
        <v>595.63</v>
      </c>
      <c r="CE6" s="36">
        <f t="shared" si="9"/>
        <v>515.39</v>
      </c>
      <c r="CF6" s="36">
        <f t="shared" si="9"/>
        <v>734.18</v>
      </c>
      <c r="CG6" s="36">
        <f t="shared" si="9"/>
        <v>789.62</v>
      </c>
      <c r="CH6" s="36">
        <f t="shared" si="9"/>
        <v>423.18</v>
      </c>
      <c r="CI6" s="36">
        <f t="shared" si="9"/>
        <v>383.2</v>
      </c>
      <c r="CJ6" s="36">
        <f t="shared" si="9"/>
        <v>383.25</v>
      </c>
      <c r="CK6" s="35" t="str">
        <f>IF(CK7="","",IF(CK7="-","【-】","【"&amp;SUBSTITUTE(TEXT(CK7,"#,##0.00"),"-","△")&amp;"】"))</f>
        <v>【296.40】</v>
      </c>
      <c r="CL6" s="36">
        <f>IF(CL7="",NA(),CL7)</f>
        <v>54.81</v>
      </c>
      <c r="CM6" s="36">
        <f t="shared" ref="CM6:CU6" si="10">IF(CM7="",NA(),CM7)</f>
        <v>58.06</v>
      </c>
      <c r="CN6" s="36">
        <f t="shared" si="10"/>
        <v>61.5</v>
      </c>
      <c r="CO6" s="36">
        <f t="shared" si="10"/>
        <v>61.31</v>
      </c>
      <c r="CP6" s="36">
        <f t="shared" si="10"/>
        <v>58.68</v>
      </c>
      <c r="CQ6" s="36">
        <f t="shared" si="10"/>
        <v>48.36</v>
      </c>
      <c r="CR6" s="36">
        <f t="shared" si="10"/>
        <v>48.7</v>
      </c>
      <c r="CS6" s="36">
        <f t="shared" si="10"/>
        <v>46.9</v>
      </c>
      <c r="CT6" s="36">
        <f t="shared" si="10"/>
        <v>47.95</v>
      </c>
      <c r="CU6" s="36">
        <f t="shared" si="10"/>
        <v>48.26</v>
      </c>
      <c r="CV6" s="35" t="str">
        <f>IF(CV7="","",IF(CV7="-","【-】","【"&amp;SUBSTITUTE(TEXT(CV7,"#,##0.00"),"-","△")&amp;"】"))</f>
        <v>【55.95】</v>
      </c>
      <c r="CW6" s="36">
        <f>IF(CW7="",NA(),CW7)</f>
        <v>37.72</v>
      </c>
      <c r="CX6" s="36">
        <f t="shared" ref="CX6:DF6" si="11">IF(CX7="",NA(),CX7)</f>
        <v>51.49</v>
      </c>
      <c r="CY6" s="36">
        <f t="shared" si="11"/>
        <v>56.07</v>
      </c>
      <c r="CZ6" s="36">
        <f t="shared" si="11"/>
        <v>48.51</v>
      </c>
      <c r="DA6" s="36">
        <f t="shared" si="11"/>
        <v>52.3</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0.31</v>
      </c>
      <c r="EE6" s="36">
        <f t="shared" ref="EE6:EM6" si="14">IF(EE7="",NA(),EE7)</f>
        <v>0.51</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192015</v>
      </c>
      <c r="D7" s="38">
        <v>47</v>
      </c>
      <c r="E7" s="38">
        <v>1</v>
      </c>
      <c r="F7" s="38">
        <v>0</v>
      </c>
      <c r="G7" s="38">
        <v>0</v>
      </c>
      <c r="H7" s="38" t="s">
        <v>96</v>
      </c>
      <c r="I7" s="38" t="s">
        <v>97</v>
      </c>
      <c r="J7" s="38" t="s">
        <v>98</v>
      </c>
      <c r="K7" s="38" t="s">
        <v>99</v>
      </c>
      <c r="L7" s="38" t="s">
        <v>100</v>
      </c>
      <c r="M7" s="38" t="s">
        <v>101</v>
      </c>
      <c r="N7" s="39" t="s">
        <v>102</v>
      </c>
      <c r="O7" s="39" t="s">
        <v>103</v>
      </c>
      <c r="P7" s="39">
        <v>0.22</v>
      </c>
      <c r="Q7" s="39">
        <v>1050</v>
      </c>
      <c r="R7" s="39">
        <v>188774</v>
      </c>
      <c r="S7" s="39">
        <v>212.47</v>
      </c>
      <c r="T7" s="39">
        <v>888.47</v>
      </c>
      <c r="U7" s="39">
        <v>409</v>
      </c>
      <c r="V7" s="39">
        <v>2.21</v>
      </c>
      <c r="W7" s="39">
        <v>185.07</v>
      </c>
      <c r="X7" s="39">
        <v>84.05</v>
      </c>
      <c r="Y7" s="39">
        <v>85.25</v>
      </c>
      <c r="Z7" s="39">
        <v>82.17</v>
      </c>
      <c r="AA7" s="39">
        <v>85.11</v>
      </c>
      <c r="AB7" s="39">
        <v>82.57</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4679.3500000000004</v>
      </c>
      <c r="BF7" s="39">
        <v>4659.12</v>
      </c>
      <c r="BG7" s="39">
        <v>4426.28</v>
      </c>
      <c r="BH7" s="39">
        <v>4073.66</v>
      </c>
      <c r="BI7" s="39">
        <v>4182.1400000000003</v>
      </c>
      <c r="BJ7" s="39">
        <v>1486.62</v>
      </c>
      <c r="BK7" s="39">
        <v>1510.14</v>
      </c>
      <c r="BL7" s="39">
        <v>1595.62</v>
      </c>
      <c r="BM7" s="39">
        <v>1302.33</v>
      </c>
      <c r="BN7" s="39">
        <v>1274.21</v>
      </c>
      <c r="BO7" s="39">
        <v>1074.1400000000001</v>
      </c>
      <c r="BP7" s="39">
        <v>5.31</v>
      </c>
      <c r="BQ7" s="39">
        <v>5.16</v>
      </c>
      <c r="BR7" s="39">
        <v>5.23</v>
      </c>
      <c r="BS7" s="39">
        <v>4.74</v>
      </c>
      <c r="BT7" s="39">
        <v>5.24</v>
      </c>
      <c r="BU7" s="39">
        <v>24.39</v>
      </c>
      <c r="BV7" s="39">
        <v>22.67</v>
      </c>
      <c r="BW7" s="39">
        <v>37.92</v>
      </c>
      <c r="BX7" s="39">
        <v>40.89</v>
      </c>
      <c r="BY7" s="39">
        <v>41.25</v>
      </c>
      <c r="BZ7" s="39">
        <v>54.36</v>
      </c>
      <c r="CA7" s="39">
        <v>784.6</v>
      </c>
      <c r="CB7" s="39">
        <v>550.38</v>
      </c>
      <c r="CC7" s="39">
        <v>464.08</v>
      </c>
      <c r="CD7" s="39">
        <v>595.63</v>
      </c>
      <c r="CE7" s="39">
        <v>515.39</v>
      </c>
      <c r="CF7" s="39">
        <v>734.18</v>
      </c>
      <c r="CG7" s="39">
        <v>789.62</v>
      </c>
      <c r="CH7" s="39">
        <v>423.18</v>
      </c>
      <c r="CI7" s="39">
        <v>383.2</v>
      </c>
      <c r="CJ7" s="39">
        <v>383.25</v>
      </c>
      <c r="CK7" s="39">
        <v>296.39999999999998</v>
      </c>
      <c r="CL7" s="39">
        <v>54.81</v>
      </c>
      <c r="CM7" s="39">
        <v>58.06</v>
      </c>
      <c r="CN7" s="39">
        <v>61.5</v>
      </c>
      <c r="CO7" s="39">
        <v>61.31</v>
      </c>
      <c r="CP7" s="39">
        <v>58.68</v>
      </c>
      <c r="CQ7" s="39">
        <v>48.36</v>
      </c>
      <c r="CR7" s="39">
        <v>48.7</v>
      </c>
      <c r="CS7" s="39">
        <v>46.9</v>
      </c>
      <c r="CT7" s="39">
        <v>47.95</v>
      </c>
      <c r="CU7" s="39">
        <v>48.26</v>
      </c>
      <c r="CV7" s="39">
        <v>55.95</v>
      </c>
      <c r="CW7" s="39">
        <v>37.72</v>
      </c>
      <c r="CX7" s="39">
        <v>51.49</v>
      </c>
      <c r="CY7" s="39">
        <v>56.07</v>
      </c>
      <c r="CZ7" s="39">
        <v>48.51</v>
      </c>
      <c r="DA7" s="39">
        <v>52.3</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0.31</v>
      </c>
      <c r="EE7" s="39">
        <v>0.51</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TJ839</cp:lastModifiedBy>
  <cp:lastPrinted>2020-02-12T04:02:26Z</cp:lastPrinted>
  <dcterms:created xsi:type="dcterms:W3CDTF">2019-12-05T04:36:54Z</dcterms:created>
  <dcterms:modified xsi:type="dcterms:W3CDTF">2020-02-12T04:02:26Z</dcterms:modified>
  <cp:category/>
</cp:coreProperties>
</file>