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839\Desktop\★照会回答★\【2月5日まで】【依頼・2_5〆】公営企業に係る経営比較分析表（平成30年\03_県への回答\"/>
    </mc:Choice>
  </mc:AlternateContent>
  <workbookProtection workbookAlgorithmName="SHA-512" workbookHashValue="RkroNMjrtS5x4kB+Q4wrgTGge6lLuPmTf31amk53/2cTBMfr2wdTM39OMH28W3Dr6k0xnOEOeKozLMN/Hwt2Ng==" workbookSaltValue="unMjFkekM5QTw9cHjw4B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<sst xmlns="http://schemas.openxmlformats.org/spreadsheetml/2006/main" count="223" uniqueCount="111">
  <si>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</si>
  <si>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</si>
  <si>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</si>
  <si>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</si>
  <si>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</si>
  <si>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</si>
  <si>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</si>
  <si>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</si>
  <si>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</si>
  <si>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</si>
  <si>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</si>
  <si>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</si>
  <si>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</si>
  <si>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</si>
  <si>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</si>
  <si>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</si>
  <si>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</si>
  <si>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</si>
  <si>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</si>
  <si>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</si>
  <si>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</si>
  <si>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</si>
  <si>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</si>
  <si>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</si>
  <si>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</si>
  <si>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</si>
  <si>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</si>
  <si>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</si>
  <si>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</si>
  <si>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</si>
  <si>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</si>
  <si>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</si>
  <si>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</si>
  <si>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</si>
  <si>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</si>
  <si>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</si>
  <si>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</si>
  <si>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</si>
  <si>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</si>
  <si>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</si>
  <si>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</si>
  <si>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</si>
  <si>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</si>
  <si>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</si>
  <si>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</si>
  <si>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</si>
  <si>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</si>
  <si>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</si>
  <si>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</si>
  <si>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</si>
  <si>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</si>
  <si>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</si>
  <si>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</si>
  <si>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</si>
  <si>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</si>
  <si>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</si>
  <si>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</si>
  <si>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</si>
  <si>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</si>
  <si>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</si>
  <si>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</si>
  <si>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</si>
  <si>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</si>
  <si>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</si>
  <si>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</si>
  <si>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</si>
  <si>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</si>
  <si>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</si>
  <si>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</si>
  <si>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</si>
  <si>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</si>
  <si>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</si>
  <si>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</si>
  <si>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</si>
  <si>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</si>
  <si>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</si>
  <si>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</si>
  <si>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</si>
  <si>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</si>
  <si>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</si>
  <si>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</si>
  <si>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</si>
  <si>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</si>
  <si>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</si>
  <si>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</si>
  <si>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</si>
  <si>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</si>
  <si>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</si>
  <si>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</si>
  <si>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</si>
  <si>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</si>
  <si>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</si>
  <si>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</si>
  <si>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</si>
  <si>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</si>
  <si>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</si>
  <si>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</si>
  <si>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</si>
  <si>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</si>
  <si>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</si>
  <si>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</si>
  <si>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</si>
  <si>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</si>
  <si>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</si>
  <si>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</si>
  <si>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</si>
  <si>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</si>
  <si>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</si>
  <si>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有形固定資産減価償却率及び管渠老朽化率は、年々上昇しており、類似団体の平均を上回っている。老朽化が進んでいることから、今後も計画的な更新・改良を行い、適切な維持管理に努めていく。
管渠改善率は、施設の長寿命化対策に取り組んでいることにより、類似団体の平均より高い数値となっている。
</t>
    <rPh sb="11" eb="12">
      <t>オヨ</t>
    </rPh>
    <rPh sb="13" eb="14">
      <t>カン</t>
    </rPh>
    <rPh sb="14" eb="15">
      <t>キョ</t>
    </rPh>
    <rPh sb="15" eb="18">
      <t>ロウキュウカ</t>
    </rPh>
    <rPh sb="18" eb="19">
      <t>リツ</t>
    </rPh>
    <rPh sb="21" eb="23">
      <t>ネンネン</t>
    </rPh>
    <rPh sb="23" eb="25">
      <t>ジョウショウ</t>
    </rPh>
    <rPh sb="35" eb="37">
      <t>ヘイキン</t>
    </rPh>
    <rPh sb="38" eb="40">
      <t>ウワマワ</t>
    </rPh>
    <rPh sb="59" eb="61">
      <t>コンゴ</t>
    </rPh>
    <rPh sb="62" eb="65">
      <t>ケイカクテキ</t>
    </rPh>
    <rPh sb="66" eb="68">
      <t>コウシン</t>
    </rPh>
    <rPh sb="69" eb="71">
      <t>カイリョウ</t>
    </rPh>
    <rPh sb="72" eb="73">
      <t>オコナ</t>
    </rPh>
    <rPh sb="75" eb="77">
      <t>テキセツ</t>
    </rPh>
    <rPh sb="78" eb="80">
      <t>イジ</t>
    </rPh>
    <rPh sb="80" eb="82">
      <t>カンリ</t>
    </rPh>
    <rPh sb="83" eb="84">
      <t>ツト</t>
    </rPh>
    <rPh sb="120" eb="122">
      <t>ルイジ</t>
    </rPh>
    <rPh sb="122" eb="124">
      <t>ダンタイ</t>
    </rPh>
    <rPh sb="125" eb="127">
      <t>ヘイキン</t>
    </rPh>
    <phoneticPr fontId="4"/>
  </si>
  <si>
    <t>本市の下水道事業は、人口減少や節水機器の普及等に伴う水需要の減少傾向が継続する厳しい経営環境のなか、経営の健全化に努めてきたが、平均値を下回る指標があるため収益の増加と費用の抑制に努める必要がある。
施設の老朽化が進行しているため、アセットマネジメントの手法を取り入れるなかで、施設の適切な維持管理を行うとともに、更新投資の最適化を図り、施設や管渠の改築を効果的に進めていく。
今後も、経営戦略に基づき、中・長期視点に立った計画的・効率的な事業経営に努めていく。</t>
    <rPh sb="64" eb="67">
      <t>ヘイキンチ</t>
    </rPh>
    <rPh sb="68" eb="70">
      <t>シタマワ</t>
    </rPh>
    <rPh sb="71" eb="73">
      <t>シヒョウ</t>
    </rPh>
    <rPh sb="78" eb="80">
      <t>シュウエキ</t>
    </rPh>
    <rPh sb="81" eb="83">
      <t>ゾウカ</t>
    </rPh>
    <rPh sb="84" eb="86">
      <t>ヒヨウ</t>
    </rPh>
    <rPh sb="87" eb="89">
      <t>ヨクセイ</t>
    </rPh>
    <rPh sb="90" eb="91">
      <t>ツト</t>
    </rPh>
    <rPh sb="93" eb="95">
      <t>ヒツヨウ</t>
    </rPh>
    <rPh sb="175" eb="177">
      <t>カイチク</t>
    </rPh>
    <rPh sb="178" eb="181">
      <t>コウカテキ</t>
    </rPh>
    <rPh sb="189" eb="191">
      <t>コンゴ</t>
    </rPh>
    <rPh sb="198" eb="199">
      <t>モト</t>
    </rPh>
    <rPh sb="202" eb="203">
      <t>チュウ</t>
    </rPh>
    <rPh sb="204" eb="206">
      <t>チョウキ</t>
    </rPh>
    <rPh sb="206" eb="208">
      <t>シテン</t>
    </rPh>
    <rPh sb="209" eb="210">
      <t>タ</t>
    </rPh>
    <rPh sb="212" eb="214">
      <t>ケイカク</t>
    </rPh>
    <rPh sb="214" eb="215">
      <t>テキ</t>
    </rPh>
    <rPh sb="216" eb="219">
      <t>コウリツテキ</t>
    </rPh>
    <phoneticPr fontId="4"/>
  </si>
  <si>
    <t>経常収支比率は、前年度に引き続き、100％を上回っており、下水道使用料や一般会計繰入金等の収益により費用は賄えているが、下水道使用料の減少が予想されるため、今後も更なる経営の効率性を高めていく必要がある。
流動比率は、企業債残高が減少傾向であるものの、依然として多額であるため、前年度と同様に低い数値となっている。短期的な債務については、下水道使用料収入や一般会計繰入金・国庫補助金等で賄えていることから、支払能力は確保できている。
企業債残高対事業規模比率は、企業債の償還が進んだことにより前年度より改善し、類似団体の平均より低くなっている。
経費回収率は使用料収入の減少により前年度に比較し、低下している。
汚水処理原価の増加要因は、前年度に比較し、年間有収水量が減少したことによる。
施設利用率は、類似団体の平均を上回っている。施設の老朽化が進んでいるため、今後も計画的な施設更新を行っていく。
水洗化率は、類似団体の平均値を上回っている。今後も効果的な普及活動を進め、水洗化率の向上を図る。</t>
    <rPh sb="8" eb="11">
      <t>ゼンネンド</t>
    </rPh>
    <rPh sb="12" eb="13">
      <t>ヒ</t>
    </rPh>
    <rPh sb="14" eb="15">
      <t>ツヅ</t>
    </rPh>
    <rPh sb="60" eb="63">
      <t>ゲスイドウ</t>
    </rPh>
    <rPh sb="63" eb="66">
      <t>シヨウリョウ</t>
    </rPh>
    <rPh sb="67" eb="69">
      <t>ゲンショウ</t>
    </rPh>
    <rPh sb="70" eb="72">
      <t>ヨソウ</t>
    </rPh>
    <rPh sb="96" eb="98">
      <t>ヒツヨウ</t>
    </rPh>
    <rPh sb="109" eb="111">
      <t>キギョウ</t>
    </rPh>
    <rPh sb="111" eb="112">
      <t>サイ</t>
    </rPh>
    <rPh sb="112" eb="114">
      <t>ザンダカ</t>
    </rPh>
    <rPh sb="115" eb="117">
      <t>ゲンショウ</t>
    </rPh>
    <rPh sb="117" eb="119">
      <t>ケイコウ</t>
    </rPh>
    <rPh sb="126" eb="128">
      <t>イゼン</t>
    </rPh>
    <rPh sb="131" eb="133">
      <t>タガク</t>
    </rPh>
    <rPh sb="139" eb="142">
      <t>ゼンネンド</t>
    </rPh>
    <rPh sb="143" eb="145">
      <t>ドウヨウ</t>
    </rPh>
    <rPh sb="208" eb="210">
      <t>カクホ</t>
    </rPh>
    <rPh sb="231" eb="233">
      <t>キギョウ</t>
    </rPh>
    <rPh sb="233" eb="234">
      <t>サイ</t>
    </rPh>
    <rPh sb="235" eb="237">
      <t>ショウカン</t>
    </rPh>
    <rPh sb="238" eb="239">
      <t>スス</t>
    </rPh>
    <rPh sb="255" eb="257">
      <t>ルイジ</t>
    </rPh>
    <rPh sb="257" eb="259">
      <t>ダンタイ</t>
    </rPh>
    <rPh sb="260" eb="262">
      <t>ヘイキン</t>
    </rPh>
    <rPh sb="264" eb="265">
      <t>ヒク</t>
    </rPh>
    <rPh sb="279" eb="282">
      <t>シヨウリョウ</t>
    </rPh>
    <rPh sb="282" eb="284">
      <t>シュウニュウ</t>
    </rPh>
    <rPh sb="285" eb="287">
      <t>ゲンショウ</t>
    </rPh>
    <rPh sb="290" eb="293">
      <t>ゼンネンド</t>
    </rPh>
    <rPh sb="294" eb="296">
      <t>ヒカク</t>
    </rPh>
    <rPh sb="298" eb="300">
      <t>テイカ</t>
    </rPh>
    <rPh sb="313" eb="315">
      <t>ゾウカ</t>
    </rPh>
    <rPh sb="327" eb="329">
      <t>ネンカン</t>
    </rPh>
    <rPh sb="329" eb="331">
      <t>ユウシュウ</t>
    </rPh>
    <rPh sb="331" eb="333">
      <t>スイリョウ</t>
    </rPh>
    <rPh sb="334" eb="336">
      <t>ゲンショウ</t>
    </rPh>
    <rPh sb="360" eb="362">
      <t>ウワマワ</t>
    </rPh>
    <rPh sb="367" eb="369">
      <t>シセツ</t>
    </rPh>
    <rPh sb="370" eb="371">
      <t>ロウ</t>
    </rPh>
    <rPh sb="371" eb="372">
      <t>ク</t>
    </rPh>
    <rPh sb="372" eb="373">
      <t>カ</t>
    </rPh>
    <rPh sb="374" eb="375">
      <t>スス</t>
    </rPh>
    <rPh sb="414" eb="415">
      <t>チ</t>
    </rPh>
    <rPh sb="416" eb="41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</si>
</sst>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0.28000000000000003</c:v>
                </c:pt>
                <c:pt idx="1">
                  <c:v>0.24</c:v>
                </c:pt>
                <c:pt idx="2">
                  <c:v>0.25</c:v>
                </c:pt>
                <c:pt idx="3">
                  <c:v>0.31</c:v>
                </c:pt>
                <c:pt idx="4">
                  <c:v>0.35</c:v>
                </c:pt>
              </c:numCache>
            </c:numRef>
          </c:val>
          <c:extLst>
            <c:ext xmlns:c16="http://schemas.microsoft.com/office/drawing/2014/chart" uri="{C3380CC4-5D6E-409C-BE32-E72D297353CC}">
              <c16:uniqueId val="{00000000-151D-4A7E-8818-B72074F1FE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0.21</c:v>
                </c:pt>
                <c:pt idx="4">
                  <c:v>0.25</c:v>
                </c:pt>
              </c:numCache>
            </c:numRef>
          </c:val>
          <c:smooth val="0"/>
          <c:extLst>
            <c:ext xmlns:c16="http://schemas.microsoft.com/office/drawing/2014/chart" uri="{C3380CC4-5D6E-409C-BE32-E72D297353CC}">
              <c16:uniqueId val="{00000001-151D-4A7E-8818-B72074F1FE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65.19</c:v>
                </c:pt>
                <c:pt idx="1">
                  <c:v>69.45</c:v>
                </c:pt>
                <c:pt idx="2">
                  <c:v>72.239999999999995</c:v>
                </c:pt>
                <c:pt idx="3">
                  <c:v>75.41</c:v>
                </c:pt>
                <c:pt idx="4">
                  <c:v>84.98</c:v>
                </c:pt>
              </c:numCache>
            </c:numRef>
          </c:val>
          <c:extLst>
            <c:ext xmlns:c16="http://schemas.microsoft.com/office/drawing/2014/chart" uri="{C3380CC4-5D6E-409C-BE32-E72D297353CC}">
              <c16:uniqueId val="{00000000-114D-4C4B-8B63-63952B97C4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66.34</c:v>
                </c:pt>
                <c:pt idx="4">
                  <c:v>67.069999999999993</c:v>
                </c:pt>
              </c:numCache>
            </c:numRef>
          </c:val>
          <c:smooth val="0"/>
          <c:extLst>
            <c:ext xmlns:c16="http://schemas.microsoft.com/office/drawing/2014/chart" uri="{C3380CC4-5D6E-409C-BE32-E72D297353CC}">
              <c16:uniqueId val="{00000001-114D-4C4B-8B63-63952B97C4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99.05</c:v>
                </c:pt>
                <c:pt idx="1">
                  <c:v>98.91</c:v>
                </c:pt>
                <c:pt idx="2">
                  <c:v>99.5</c:v>
                </c:pt>
                <c:pt idx="3">
                  <c:v>99.21</c:v>
                </c:pt>
                <c:pt idx="4">
                  <c:v>99.2</c:v>
                </c:pt>
              </c:numCache>
            </c:numRef>
          </c:val>
          <c:extLst>
            <c:ext xmlns:c16="http://schemas.microsoft.com/office/drawing/2014/chart" uri="{C3380CC4-5D6E-409C-BE32-E72D297353CC}">
              <c16:uniqueId val="{00000000-4D9F-414D-B34E-34195751AE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93.86</c:v>
                </c:pt>
                <c:pt idx="4">
                  <c:v>93.96</c:v>
                </c:pt>
              </c:numCache>
            </c:numRef>
          </c:val>
          <c:smooth val="0"/>
          <c:extLst>
            <c:ext xmlns:c16="http://schemas.microsoft.com/office/drawing/2014/chart" uri="{C3380CC4-5D6E-409C-BE32-E72D297353CC}">
              <c16:uniqueId val="{00000001-4D9F-414D-B34E-34195751AE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114.12</c:v>
                </c:pt>
                <c:pt idx="1">
                  <c:v>117.97</c:v>
                </c:pt>
                <c:pt idx="2">
                  <c:v>122.31</c:v>
                </c:pt>
                <c:pt idx="3">
                  <c:v>125.48</c:v>
                </c:pt>
                <c:pt idx="4">
                  <c:v>122.31</c:v>
                </c:pt>
              </c:numCache>
            </c:numRef>
          </c:val>
          <c:extLst>
            <c:ext xmlns:c16="http://schemas.microsoft.com/office/drawing/2014/chart" uri="{C3380CC4-5D6E-409C-BE32-E72D297353CC}">
              <c16:uniqueId val="{00000000-7DC8-4B5E-A49B-63EB5070C6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110.22</c:v>
                </c:pt>
                <c:pt idx="4">
                  <c:v>110.01</c:v>
                </c:pt>
              </c:numCache>
            </c:numRef>
          </c:val>
          <c:smooth val="0"/>
          <c:extLst>
            <c:ext xmlns:c16="http://schemas.microsoft.com/office/drawing/2014/chart" uri="{C3380CC4-5D6E-409C-BE32-E72D297353CC}">
              <c16:uniqueId val="{00000001-7DC8-4B5E-A49B-63EB5070C6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44.8</c:v>
                </c:pt>
                <c:pt idx="1">
                  <c:v>45.83</c:v>
                </c:pt>
                <c:pt idx="2">
                  <c:v>47.56</c:v>
                </c:pt>
                <c:pt idx="3">
                  <c:v>49.11</c:v>
                </c:pt>
                <c:pt idx="4">
                  <c:v>50.79</c:v>
                </c:pt>
              </c:numCache>
            </c:numRef>
          </c:val>
          <c:extLst>
            <c:ext xmlns:c16="http://schemas.microsoft.com/office/drawing/2014/chart" uri="{C3380CC4-5D6E-409C-BE32-E72D297353CC}">
              <c16:uniqueId val="{00000000-5189-4082-8894-4372A1649D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31.19</c:v>
                </c:pt>
                <c:pt idx="4">
                  <c:v>33.090000000000003</c:v>
                </c:pt>
              </c:numCache>
            </c:numRef>
          </c:val>
          <c:smooth val="0"/>
          <c:extLst>
            <c:ext xmlns:c16="http://schemas.microsoft.com/office/drawing/2014/chart" uri="{C3380CC4-5D6E-409C-BE32-E72D297353CC}">
              <c16:uniqueId val="{00000001-5189-4082-8894-4372A1649D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2.82</c:v>
                </c:pt>
                <c:pt idx="1">
                  <c:v>3.73</c:v>
                </c:pt>
                <c:pt idx="2">
                  <c:v>4.8899999999999997</c:v>
                </c:pt>
                <c:pt idx="3">
                  <c:v>6.08</c:v>
                </c:pt>
                <c:pt idx="4">
                  <c:v>6.73</c:v>
                </c:pt>
              </c:numCache>
            </c:numRef>
          </c:val>
          <c:extLst>
            <c:ext xmlns:c16="http://schemas.microsoft.com/office/drawing/2014/chart" uri="{C3380CC4-5D6E-409C-BE32-E72D297353CC}">
              <c16:uniqueId val="{00000000-6DAC-4EA9-BD71-70F4CDEA7F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4.3099999999999996</c:v>
                </c:pt>
                <c:pt idx="4">
                  <c:v>5.04</c:v>
                </c:pt>
              </c:numCache>
            </c:numRef>
          </c:val>
          <c:smooth val="0"/>
          <c:extLst>
            <c:ext xmlns:c16="http://schemas.microsoft.com/office/drawing/2014/chart" uri="{C3380CC4-5D6E-409C-BE32-E72D297353CC}">
              <c16:uniqueId val="{00000001-6DAC-4EA9-BD71-70F4CDEA7F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2-4404-91E5-C80F68A14A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3.21</c:v>
                </c:pt>
                <c:pt idx="4">
                  <c:v>2.36</c:v>
                </c:pt>
              </c:numCache>
            </c:numRef>
          </c:val>
          <c:smooth val="0"/>
          <c:extLst>
            <c:ext xmlns:c16="http://schemas.microsoft.com/office/drawing/2014/chart" uri="{C3380CC4-5D6E-409C-BE32-E72D297353CC}">
              <c16:uniqueId val="{00000001-C1B2-4404-91E5-C80F68A14A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36.450000000000003</c:v>
                </c:pt>
                <c:pt idx="1">
                  <c:v>27.07</c:v>
                </c:pt>
                <c:pt idx="2">
                  <c:v>35.89</c:v>
                </c:pt>
                <c:pt idx="3">
                  <c:v>43.24</c:v>
                </c:pt>
                <c:pt idx="4">
                  <c:v>43.66</c:v>
                </c:pt>
              </c:numCache>
            </c:numRef>
          </c:val>
          <c:extLst>
            <c:ext xmlns:c16="http://schemas.microsoft.com/office/drawing/2014/chart" uri="{C3380CC4-5D6E-409C-BE32-E72D297353CC}">
              <c16:uniqueId val="{00000000-49B6-472B-BE78-5D762F29BD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58.04</c:v>
                </c:pt>
                <c:pt idx="4">
                  <c:v>62.12</c:v>
                </c:pt>
              </c:numCache>
            </c:numRef>
          </c:val>
          <c:smooth val="0"/>
          <c:extLst>
            <c:ext xmlns:c16="http://schemas.microsoft.com/office/drawing/2014/chart" uri="{C3380CC4-5D6E-409C-BE32-E72D297353CC}">
              <c16:uniqueId val="{00000001-49B6-472B-BE78-5D762F29BD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1032.01</c:v>
                </c:pt>
                <c:pt idx="1">
                  <c:v>1001.29</c:v>
                </c:pt>
                <c:pt idx="2">
                  <c:v>943.49</c:v>
                </c:pt>
                <c:pt idx="3">
                  <c:v>886.18</c:v>
                </c:pt>
                <c:pt idx="4">
                  <c:v>830.33</c:v>
                </c:pt>
              </c:numCache>
            </c:numRef>
          </c:val>
          <c:extLst>
            <c:ext xmlns:c16="http://schemas.microsoft.com/office/drawing/2014/chart" uri="{C3380CC4-5D6E-409C-BE32-E72D297353CC}">
              <c16:uniqueId val="{00000000-129C-4F1F-A10D-1037EA2607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917.29</c:v>
                </c:pt>
                <c:pt idx="4">
                  <c:v>875.53</c:v>
                </c:pt>
              </c:numCache>
            </c:numRef>
          </c:val>
          <c:smooth val="0"/>
          <c:extLst>
            <c:ext xmlns:c16="http://schemas.microsoft.com/office/drawing/2014/chart" uri="{C3380CC4-5D6E-409C-BE32-E72D297353CC}">
              <c16:uniqueId val="{00000001-129C-4F1F-A10D-1037EA2607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136.41</c:v>
                </c:pt>
                <c:pt idx="1">
                  <c:v>99.24</c:v>
                </c:pt>
                <c:pt idx="2">
                  <c:v>105.69</c:v>
                </c:pt>
                <c:pt idx="3">
                  <c:v>93.06</c:v>
                </c:pt>
                <c:pt idx="4">
                  <c:v>92.07</c:v>
                </c:pt>
              </c:numCache>
            </c:numRef>
          </c:val>
          <c:extLst>
            <c:ext xmlns:c16="http://schemas.microsoft.com/office/drawing/2014/chart" uri="{C3380CC4-5D6E-409C-BE32-E72D297353CC}">
              <c16:uniqueId val="{00000000-E92E-4C35-B985-2E3150BBA3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99.67</c:v>
                </c:pt>
                <c:pt idx="4">
                  <c:v>99.83</c:v>
                </c:pt>
              </c:numCache>
            </c:numRef>
          </c:val>
          <c:smooth val="0"/>
          <c:extLst>
            <c:ext xmlns:c16="http://schemas.microsoft.com/office/drawing/2014/chart" uri="{C3380CC4-5D6E-409C-BE32-E72D297353CC}">
              <c16:uniqueId val="{00000001-E92E-4C35-B985-2E3150BBA3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107.78</c:v>
                </c:pt>
                <c:pt idx="1">
                  <c:v>148.06</c:v>
                </c:pt>
                <c:pt idx="2">
                  <c:v>138.74</c:v>
                </c:pt>
                <c:pt idx="3">
                  <c:v>157.56</c:v>
                </c:pt>
                <c:pt idx="4">
                  <c:v>158.44999999999999</c:v>
                </c:pt>
              </c:numCache>
            </c:numRef>
          </c:val>
          <c:extLst>
            <c:ext xmlns:c16="http://schemas.microsoft.com/office/drawing/2014/chart" uri="{C3380CC4-5D6E-409C-BE32-E72D297353CC}">
              <c16:uniqueId val="{00000000-C76A-4FCC-B3DD-D24FFB7C99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159.6</c:v>
                </c:pt>
                <c:pt idx="4">
                  <c:v>158.94</c:v>
                </c:pt>
              </c:numCache>
            </c:numRef>
          </c:val>
          <c:smooth val="0"/>
          <c:extLst>
            <c:ext xmlns:c16="http://schemas.microsoft.com/office/drawing/2014/chart" uri="{C3380CC4-5D6E-409C-BE32-E72D297353CC}">
              <c16:uniqueId val="{00000001-C76A-4FCC-B3DD-D24FFB7C99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J34" sqref="BJ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甲府市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188774</v>
      </c>
      <c r="AM8" s="50"/>
      <c r="AN8" s="50"/>
      <c r="AO8" s="50"/>
      <c r="AP8" s="50"/>
      <c r="AQ8" s="50"/>
      <c r="AR8" s="50"/>
      <c r="AS8" s="50"/>
      <c r="AT8" s="45">
        <f>データ!T6</f>
        <v>212.47</v>
      </c>
      <c r="AU8" s="45"/>
      <c r="AV8" s="45"/>
      <c r="AW8" s="45"/>
      <c r="AX8" s="45"/>
      <c r="AY8" s="45"/>
      <c r="AZ8" s="45"/>
      <c r="BA8" s="45"/>
      <c r="BB8" s="45">
        <f>データ!U6</f>
        <v>888.47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58.57</v>
      </c>
      <c r="J10" s="45"/>
      <c r="K10" s="45"/>
      <c r="L10" s="45"/>
      <c r="M10" s="45"/>
      <c r="N10" s="45"/>
      <c r="O10" s="45"/>
      <c r="P10" s="45">
        <f>データ!P6</f>
        <v>83.71</v>
      </c>
      <c r="Q10" s="45"/>
      <c r="R10" s="45"/>
      <c r="S10" s="45"/>
      <c r="T10" s="45"/>
      <c r="U10" s="45"/>
      <c r="V10" s="45"/>
      <c r="W10" s="45">
        <f>データ!Q6</f>
        <v>59.52</v>
      </c>
      <c r="X10" s="45"/>
      <c r="Y10" s="45"/>
      <c r="Z10" s="45"/>
      <c r="AA10" s="45"/>
      <c r="AB10" s="45"/>
      <c r="AC10" s="45"/>
      <c r="AD10" s="50">
        <f>データ!R6</f>
        <v>2386</v>
      </c>
      <c r="AE10" s="50"/>
      <c r="AF10" s="50"/>
      <c r="AG10" s="50"/>
      <c r="AH10" s="50"/>
      <c r="AI10" s="50"/>
      <c r="AJ10" s="50"/>
      <c r="AK10" s="2"/>
      <c r="AL10" s="50">
        <f>データ!V6</f>
        <v>157260</v>
      </c>
      <c r="AM10" s="50"/>
      <c r="AN10" s="50"/>
      <c r="AO10" s="50"/>
      <c r="AP10" s="50"/>
      <c r="AQ10" s="50"/>
      <c r="AR10" s="50"/>
      <c r="AS10" s="50"/>
      <c r="AT10" s="45">
        <f>データ!W6</f>
        <v>31.68</v>
      </c>
      <c r="AU10" s="45"/>
      <c r="AV10" s="45"/>
      <c r="AW10" s="45"/>
      <c r="AX10" s="45"/>
      <c r="AY10" s="45"/>
      <c r="AZ10" s="45"/>
      <c r="BA10" s="45"/>
      <c r="BB10" s="45">
        <f>データ!X6</f>
        <v>4964.0200000000004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JkQJO/nWws4iP43awzAmIN4Do/yjGLyDiR3zZ9S9OE/9FSOVGi+Zq0Z4dLC0P09k5yUXouHSPIz+LaJg1U5HYw==" saltValue="i6dY7E4l2/npLNrVMkpl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192015</v>
      </c>
      <c r="D6" s="33">
        <f t="shared" si="3"/>
        <v>46</v>
      </c>
      <c r="E6" s="33">
        <f t="shared" si="3"/>
        <v>17</v>
      </c>
      <c r="F6" s="33">
        <f t="shared" si="3"/>
        <v>1</v>
      </c>
      <c r="G6" s="33">
        <f t="shared" si="3"/>
        <v>0</v>
      </c>
      <c r="H6" s="33" t="str">
        <f t="shared" si="3"/>
        <v>山梨県　甲府市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58.57</v>
      </c>
      <c r="P6" s="34">
        <f t="shared" si="3"/>
        <v>83.71</v>
      </c>
      <c r="Q6" s="34">
        <f t="shared" si="3"/>
        <v>59.52</v>
      </c>
      <c r="R6" s="34">
        <f t="shared" si="3"/>
        <v>2386</v>
      </c>
      <c r="S6" s="34">
        <f t="shared" si="3"/>
        <v>188774</v>
      </c>
      <c r="T6" s="34">
        <f t="shared" si="3"/>
        <v>212.47</v>
      </c>
      <c r="U6" s="34">
        <f t="shared" si="3"/>
        <v>888.47</v>
      </c>
      <c r="V6" s="34">
        <f t="shared" si="3"/>
        <v>157260</v>
      </c>
      <c r="W6" s="34">
        <f t="shared" si="3"/>
        <v>31.68</v>
      </c>
      <c r="X6" s="34">
        <f t="shared" si="3"/>
        <v>4964.0200000000004</v>
      </c>
      <c r="Y6" s="35">
        <f>IF(Y7="",NA(),Y7)</f>
        <v>114.12</v>
      </c>
      <c r="Z6" s="35">
        <f t="shared" ref="Z6:AH6" si="4">IF(Z7="",NA(),Z7)</f>
        <v>117.97</v>
      </c>
      <c r="AA6" s="35">
        <f t="shared" si="4"/>
        <v>122.31</v>
      </c>
      <c r="AB6" s="35">
        <f t="shared" si="4"/>
        <v>125.48</v>
      </c>
      <c r="AC6" s="35">
        <f t="shared" si="4"/>
        <v>122.31</v>
      </c>
      <c r="AD6" s="35">
        <f t="shared" si="4"/>
        <v>105.47</v>
      </c>
      <c r="AE6" s="35">
        <f t="shared" si="4"/>
        <v>106.67</v>
      </c>
      <c r="AF6" s="35">
        <f t="shared" si="4"/>
        <v>107.45</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3.21</v>
      </c>
      <c r="AS6" s="35">
        <f t="shared" si="5"/>
        <v>2.36</v>
      </c>
      <c r="AT6" s="34" t="str">
        <f>IF(AT7="","",IF(AT7="-","【-】","【"&amp;SUBSTITUTE(TEXT(AT7,"#,##0.00"),"-","△")&amp;"】"))</f>
        <v>【3.28】</v>
      </c>
      <c r="AU6" s="35">
        <f>IF(AU7="",NA(),AU7)</f>
        <v>36.450000000000003</v>
      </c>
      <c r="AV6" s="35">
        <f t="shared" ref="AV6:BD6" si="6">IF(AV7="",NA(),AV7)</f>
        <v>27.07</v>
      </c>
      <c r="AW6" s="35">
        <f t="shared" si="6"/>
        <v>35.89</v>
      </c>
      <c r="AX6" s="35">
        <f t="shared" si="6"/>
        <v>43.24</v>
      </c>
      <c r="AY6" s="35">
        <f t="shared" si="6"/>
        <v>43.66</v>
      </c>
      <c r="AZ6" s="35">
        <f t="shared" si="6"/>
        <v>52.63</v>
      </c>
      <c r="BA6" s="35">
        <f t="shared" si="6"/>
        <v>54.09</v>
      </c>
      <c r="BB6" s="35">
        <f t="shared" si="6"/>
        <v>54.03</v>
      </c>
      <c r="BC6" s="35">
        <f t="shared" si="6"/>
        <v>58.04</v>
      </c>
      <c r="BD6" s="35">
        <f t="shared" si="6"/>
        <v>62.12</v>
      </c>
      <c r="BE6" s="34" t="str">
        <f>IF(BE7="","",IF(BE7="-","【-】","【"&amp;SUBSTITUTE(TEXT(BE7,"#,##0.00"),"-","△")&amp;"】"))</f>
        <v>【69.49】</v>
      </c>
      <c r="BF6" s="35">
        <f>IF(BF7="",NA(),BF7)</f>
        <v>1032.01</v>
      </c>
      <c r="BG6" s="35">
        <f t="shared" ref="BG6:BO6" si="7">IF(BG7="",NA(),BG7)</f>
        <v>1001.29</v>
      </c>
      <c r="BH6" s="35">
        <f t="shared" si="7"/>
        <v>943.49</v>
      </c>
      <c r="BI6" s="35">
        <f t="shared" si="7"/>
        <v>886.18</v>
      </c>
      <c r="BJ6" s="35">
        <f t="shared" si="7"/>
        <v>830.33</v>
      </c>
      <c r="BK6" s="35">
        <f t="shared" si="7"/>
        <v>843.57</v>
      </c>
      <c r="BL6" s="35">
        <f t="shared" si="7"/>
        <v>845.86</v>
      </c>
      <c r="BM6" s="35">
        <f t="shared" si="7"/>
        <v>802.49</v>
      </c>
      <c r="BN6" s="35">
        <f t="shared" si="7"/>
        <v>917.29</v>
      </c>
      <c r="BO6" s="35">
        <f t="shared" si="7"/>
        <v>875.53</v>
      </c>
      <c r="BP6" s="34" t="str">
        <f>IF(BP7="","",IF(BP7="-","【-】","【"&amp;SUBSTITUTE(TEXT(BP7,"#,##0.00"),"-","△")&amp;"】"))</f>
        <v>【682.78】</v>
      </c>
      <c r="BQ6" s="35">
        <f>IF(BQ7="",NA(),BQ7)</f>
        <v>136.41</v>
      </c>
      <c r="BR6" s="35">
        <f t="shared" ref="BR6:BZ6" si="8">IF(BR7="",NA(),BR7)</f>
        <v>99.24</v>
      </c>
      <c r="BS6" s="35">
        <f t="shared" si="8"/>
        <v>105.69</v>
      </c>
      <c r="BT6" s="35">
        <f t="shared" si="8"/>
        <v>93.06</v>
      </c>
      <c r="BU6" s="35">
        <f t="shared" si="8"/>
        <v>92.07</v>
      </c>
      <c r="BV6" s="35">
        <f t="shared" si="8"/>
        <v>99.86</v>
      </c>
      <c r="BW6" s="35">
        <f t="shared" si="8"/>
        <v>101.88</v>
      </c>
      <c r="BX6" s="35">
        <f t="shared" si="8"/>
        <v>103.18</v>
      </c>
      <c r="BY6" s="35">
        <f t="shared" si="8"/>
        <v>99.67</v>
      </c>
      <c r="BZ6" s="35">
        <f t="shared" si="8"/>
        <v>99.83</v>
      </c>
      <c r="CA6" s="34" t="str">
        <f>IF(CA7="","",IF(CA7="-","【-】","【"&amp;SUBSTITUTE(TEXT(CA7,"#,##0.00"),"-","△")&amp;"】"))</f>
        <v>【100.91】</v>
      </c>
      <c r="CB6" s="35">
        <f>IF(CB7="",NA(),CB7)</f>
        <v>107.78</v>
      </c>
      <c r="CC6" s="35">
        <f t="shared" ref="CC6:CK6" si="9">IF(CC7="",NA(),CC7)</f>
        <v>148.06</v>
      </c>
      <c r="CD6" s="35">
        <f t="shared" si="9"/>
        <v>138.74</v>
      </c>
      <c r="CE6" s="35">
        <f t="shared" si="9"/>
        <v>157.56</v>
      </c>
      <c r="CF6" s="35">
        <f t="shared" si="9"/>
        <v>158.44999999999999</v>
      </c>
      <c r="CG6" s="35">
        <f t="shared" si="9"/>
        <v>147.29</v>
      </c>
      <c r="CH6" s="35">
        <f t="shared" si="9"/>
        <v>143.15</v>
      </c>
      <c r="CI6" s="35">
        <f t="shared" si="9"/>
        <v>141.11000000000001</v>
      </c>
      <c r="CJ6" s="35">
        <f t="shared" si="9"/>
        <v>159.6</v>
      </c>
      <c r="CK6" s="35">
        <f t="shared" si="9"/>
        <v>158.94</v>
      </c>
      <c r="CL6" s="34" t="str">
        <f>IF(CL7="","",IF(CL7="-","【-】","【"&amp;SUBSTITUTE(TEXT(CL7,"#,##0.00"),"-","△")&amp;"】"))</f>
        <v>【136.86】</v>
      </c>
      <c r="CM6" s="35">
        <f>IF(CM7="",NA(),CM7)</f>
        <v>65.19</v>
      </c>
      <c r="CN6" s="35">
        <f t="shared" ref="CN6:CV6" si="10">IF(CN7="",NA(),CN7)</f>
        <v>69.45</v>
      </c>
      <c r="CO6" s="35">
        <f t="shared" si="10"/>
        <v>72.239999999999995</v>
      </c>
      <c r="CP6" s="35">
        <f t="shared" si="10"/>
        <v>75.41</v>
      </c>
      <c r="CQ6" s="35">
        <f t="shared" si="10"/>
        <v>84.98</v>
      </c>
      <c r="CR6" s="35">
        <f t="shared" si="10"/>
        <v>61.03</v>
      </c>
      <c r="CS6" s="35">
        <f t="shared" si="10"/>
        <v>62.5</v>
      </c>
      <c r="CT6" s="35">
        <f t="shared" si="10"/>
        <v>63.26</v>
      </c>
      <c r="CU6" s="35">
        <f t="shared" si="10"/>
        <v>66.34</v>
      </c>
      <c r="CV6" s="35">
        <f t="shared" si="10"/>
        <v>67.069999999999993</v>
      </c>
      <c r="CW6" s="34" t="str">
        <f>IF(CW7="","",IF(CW7="-","【-】","【"&amp;SUBSTITUTE(TEXT(CW7,"#,##0.00"),"-","△")&amp;"】"))</f>
        <v>【58.98】</v>
      </c>
      <c r="CX6" s="35">
        <f>IF(CX7="",NA(),CX7)</f>
        <v>99.05</v>
      </c>
      <c r="CY6" s="35">
        <f t="shared" ref="CY6:DG6" si="11">IF(CY7="",NA(),CY7)</f>
        <v>98.91</v>
      </c>
      <c r="CZ6" s="35">
        <f t="shared" si="11"/>
        <v>99.5</v>
      </c>
      <c r="DA6" s="35">
        <f t="shared" si="11"/>
        <v>99.21</v>
      </c>
      <c r="DB6" s="35">
        <f t="shared" si="11"/>
        <v>99.2</v>
      </c>
      <c r="DC6" s="35">
        <f t="shared" si="11"/>
        <v>93.83</v>
      </c>
      <c r="DD6" s="35">
        <f t="shared" si="11"/>
        <v>93.88</v>
      </c>
      <c r="DE6" s="35">
        <f t="shared" si="11"/>
        <v>94.07</v>
      </c>
      <c r="DF6" s="35">
        <f t="shared" si="11"/>
        <v>93.86</v>
      </c>
      <c r="DG6" s="35">
        <f t="shared" si="11"/>
        <v>93.96</v>
      </c>
      <c r="DH6" s="34" t="str">
        <f>IF(DH7="","",IF(DH7="-","【-】","【"&amp;SUBSTITUTE(TEXT(DH7,"#,##0.00"),"-","△")&amp;"】"))</f>
        <v>【95.20】</v>
      </c>
      <c r="DI6" s="35">
        <f>IF(DI7="",NA(),DI7)</f>
        <v>44.8</v>
      </c>
      <c r="DJ6" s="35">
        <f t="shared" ref="DJ6:DR6" si="12">IF(DJ7="",NA(),DJ7)</f>
        <v>45.83</v>
      </c>
      <c r="DK6" s="35">
        <f t="shared" si="12"/>
        <v>47.56</v>
      </c>
      <c r="DL6" s="35">
        <f t="shared" si="12"/>
        <v>49.11</v>
      </c>
      <c r="DM6" s="35">
        <f t="shared" si="12"/>
        <v>50.79</v>
      </c>
      <c r="DN6" s="35">
        <f t="shared" si="12"/>
        <v>28.06</v>
      </c>
      <c r="DO6" s="35">
        <f t="shared" si="12"/>
        <v>29.48</v>
      </c>
      <c r="DP6" s="35">
        <f t="shared" si="12"/>
        <v>28.95</v>
      </c>
      <c r="DQ6" s="35">
        <f t="shared" si="12"/>
        <v>31.19</v>
      </c>
      <c r="DR6" s="35">
        <f t="shared" si="12"/>
        <v>33.090000000000003</v>
      </c>
      <c r="DS6" s="34" t="str">
        <f>IF(DS7="","",IF(DS7="-","【-】","【"&amp;SUBSTITUTE(TEXT(DS7,"#,##0.00"),"-","△")&amp;"】"))</f>
        <v>【38.60】</v>
      </c>
      <c r="DT6" s="35">
        <f>IF(DT7="",NA(),DT7)</f>
        <v>2.82</v>
      </c>
      <c r="DU6" s="35">
        <f t="shared" ref="DU6:EC6" si="13">IF(DU7="",NA(),DU7)</f>
        <v>3.73</v>
      </c>
      <c r="DV6" s="35">
        <f t="shared" si="13"/>
        <v>4.8899999999999997</v>
      </c>
      <c r="DW6" s="35">
        <f t="shared" si="13"/>
        <v>6.08</v>
      </c>
      <c r="DX6" s="35">
        <f t="shared" si="13"/>
        <v>6.73</v>
      </c>
      <c r="DY6" s="35">
        <f t="shared" si="13"/>
        <v>3.32</v>
      </c>
      <c r="DZ6" s="35">
        <f t="shared" si="13"/>
        <v>3.89</v>
      </c>
      <c r="EA6" s="35">
        <f t="shared" si="13"/>
        <v>4.07</v>
      </c>
      <c r="EB6" s="35">
        <f t="shared" si="13"/>
        <v>4.3099999999999996</v>
      </c>
      <c r="EC6" s="35">
        <f t="shared" si="13"/>
        <v>5.04</v>
      </c>
      <c r="ED6" s="34" t="str">
        <f>IF(ED7="","",IF(ED7="-","【-】","【"&amp;SUBSTITUTE(TEXT(ED7,"#,##0.00"),"-","△")&amp;"】"))</f>
        <v>【5.64】</v>
      </c>
      <c r="EE6" s="35">
        <f>IF(EE7="",NA(),EE7)</f>
        <v>0.28000000000000003</v>
      </c>
      <c r="EF6" s="35">
        <f t="shared" ref="EF6:EN6" si="14">IF(EF7="",NA(),EF7)</f>
        <v>0.24</v>
      </c>
      <c r="EG6" s="35">
        <f t="shared" si="14"/>
        <v>0.25</v>
      </c>
      <c r="EH6" s="35">
        <f t="shared" si="14"/>
        <v>0.31</v>
      </c>
      <c r="EI6" s="35">
        <f t="shared" si="14"/>
        <v>0.35</v>
      </c>
      <c r="EJ6" s="35">
        <f t="shared" si="14"/>
        <v>0.11</v>
      </c>
      <c r="EK6" s="35">
        <f t="shared" si="14"/>
        <v>0.12</v>
      </c>
      <c r="EL6" s="35">
        <f t="shared" si="14"/>
        <v>0.13</v>
      </c>
      <c r="EM6" s="35">
        <f t="shared" si="14"/>
        <v>0.21</v>
      </c>
      <c r="EN6" s="35">
        <f t="shared" si="14"/>
        <v>0.25</v>
      </c>
      <c r="EO6" s="34" t="str">
        <f>IF(EO7="","",IF(EO7="-","【-】","【"&amp;SUBSTITUTE(TEXT(EO7,"#,##0.00"),"-","△")&amp;"】"))</f>
        <v>【0.23】</v>
      </c>
    </row>
    <row r="7" spans="1:148" s="36" customFormat="1" x14ac:dyDescent="0.15">
      <c r="A7" s="28"/>
      <c r="B7" s="37">
        <v>2018</v>
      </c>
      <c r="C7" s="37">
        <v>192015</v>
      </c>
      <c r="D7" s="37">
        <v>46</v>
      </c>
      <c r="E7" s="37">
        <v>17</v>
      </c>
      <c r="F7" s="37">
        <v>1</v>
      </c>
      <c r="G7" s="37">
        <v>0</v>
      </c>
      <c r="H7" s="37" t="s">
        <v>96</v>
      </c>
      <c r="I7" s="37" t="s">
        <v>97</v>
      </c>
      <c r="J7" s="37" t="s">
        <v>98</v>
      </c>
      <c r="K7" s="37" t="s">
        <v>99</v>
      </c>
      <c r="L7" s="37" t="s">
        <v>100</v>
      </c>
      <c r="M7" s="37" t="s">
        <v>101</v>
      </c>
      <c r="N7" s="38" t="s">
        <v>102</v>
      </c>
      <c r="O7" s="38">
        <v>58.57</v>
      </c>
      <c r="P7" s="38">
        <v>83.71</v>
      </c>
      <c r="Q7" s="38">
        <v>59.52</v>
      </c>
      <c r="R7" s="38">
        <v>2386</v>
      </c>
      <c r="S7" s="38">
        <v>188774</v>
      </c>
      <c r="T7" s="38">
        <v>212.47</v>
      </c>
      <c r="U7" s="38">
        <v>888.47</v>
      </c>
      <c r="V7" s="38">
        <v>157260</v>
      </c>
      <c r="W7" s="38">
        <v>31.68</v>
      </c>
      <c r="X7" s="38">
        <v>4964.0200000000004</v>
      </c>
      <c r="Y7" s="38">
        <v>114.12</v>
      </c>
      <c r="Z7" s="38">
        <v>117.97</v>
      </c>
      <c r="AA7" s="38">
        <v>122.31</v>
      </c>
      <c r="AB7" s="38">
        <v>125.48</v>
      </c>
      <c r="AC7" s="38">
        <v>122.31</v>
      </c>
      <c r="AD7" s="38">
        <v>105.47</v>
      </c>
      <c r="AE7" s="38">
        <v>106.67</v>
      </c>
      <c r="AF7" s="38">
        <v>107.45</v>
      </c>
      <c r="AG7" s="38">
        <v>110.22</v>
      </c>
      <c r="AH7" s="38">
        <v>110.01</v>
      </c>
      <c r="AI7" s="38">
        <v>108.69</v>
      </c>
      <c r="AJ7" s="38">
        <v>0</v>
      </c>
      <c r="AK7" s="38">
        <v>0</v>
      </c>
      <c r="AL7" s="38">
        <v>0</v>
      </c>
      <c r="AM7" s="38">
        <v>0</v>
      </c>
      <c r="AN7" s="38">
        <v>0</v>
      </c>
      <c r="AO7" s="38">
        <v>13.3</v>
      </c>
      <c r="AP7" s="38">
        <v>12.51</v>
      </c>
      <c r="AQ7" s="38">
        <v>11.01</v>
      </c>
      <c r="AR7" s="38">
        <v>3.21</v>
      </c>
      <c r="AS7" s="38">
        <v>2.36</v>
      </c>
      <c r="AT7" s="38">
        <v>3.28</v>
      </c>
      <c r="AU7" s="38">
        <v>36.450000000000003</v>
      </c>
      <c r="AV7" s="38">
        <v>27.07</v>
      </c>
      <c r="AW7" s="38">
        <v>35.89</v>
      </c>
      <c r="AX7" s="38">
        <v>43.24</v>
      </c>
      <c r="AY7" s="38">
        <v>43.66</v>
      </c>
      <c r="AZ7" s="38">
        <v>52.63</v>
      </c>
      <c r="BA7" s="38">
        <v>54.09</v>
      </c>
      <c r="BB7" s="38">
        <v>54.03</v>
      </c>
      <c r="BC7" s="38">
        <v>58.04</v>
      </c>
      <c r="BD7" s="38">
        <v>62.12</v>
      </c>
      <c r="BE7" s="38">
        <v>69.489999999999995</v>
      </c>
      <c r="BF7" s="38">
        <v>1032.01</v>
      </c>
      <c r="BG7" s="38">
        <v>1001.29</v>
      </c>
      <c r="BH7" s="38">
        <v>943.49</v>
      </c>
      <c r="BI7" s="38">
        <v>886.18</v>
      </c>
      <c r="BJ7" s="38">
        <v>830.33</v>
      </c>
      <c r="BK7" s="38">
        <v>843.57</v>
      </c>
      <c r="BL7" s="38">
        <v>845.86</v>
      </c>
      <c r="BM7" s="38">
        <v>802.49</v>
      </c>
      <c r="BN7" s="38">
        <v>917.29</v>
      </c>
      <c r="BO7" s="38">
        <v>875.53</v>
      </c>
      <c r="BP7" s="38">
        <v>682.78</v>
      </c>
      <c r="BQ7" s="38">
        <v>136.41</v>
      </c>
      <c r="BR7" s="38">
        <v>99.24</v>
      </c>
      <c r="BS7" s="38">
        <v>105.69</v>
      </c>
      <c r="BT7" s="38">
        <v>93.06</v>
      </c>
      <c r="BU7" s="38">
        <v>92.07</v>
      </c>
      <c r="BV7" s="38">
        <v>99.86</v>
      </c>
      <c r="BW7" s="38">
        <v>101.88</v>
      </c>
      <c r="BX7" s="38">
        <v>103.18</v>
      </c>
      <c r="BY7" s="38">
        <v>99.67</v>
      </c>
      <c r="BZ7" s="38">
        <v>99.83</v>
      </c>
      <c r="CA7" s="38">
        <v>100.91</v>
      </c>
      <c r="CB7" s="38">
        <v>107.78</v>
      </c>
      <c r="CC7" s="38">
        <v>148.06</v>
      </c>
      <c r="CD7" s="38">
        <v>138.74</v>
      </c>
      <c r="CE7" s="38">
        <v>157.56</v>
      </c>
      <c r="CF7" s="38">
        <v>158.44999999999999</v>
      </c>
      <c r="CG7" s="38">
        <v>147.29</v>
      </c>
      <c r="CH7" s="38">
        <v>143.15</v>
      </c>
      <c r="CI7" s="38">
        <v>141.11000000000001</v>
      </c>
      <c r="CJ7" s="38">
        <v>159.6</v>
      </c>
      <c r="CK7" s="38">
        <v>158.94</v>
      </c>
      <c r="CL7" s="38">
        <v>136.86000000000001</v>
      </c>
      <c r="CM7" s="38">
        <v>65.19</v>
      </c>
      <c r="CN7" s="38">
        <v>69.45</v>
      </c>
      <c r="CO7" s="38">
        <v>72.239999999999995</v>
      </c>
      <c r="CP7" s="38">
        <v>75.41</v>
      </c>
      <c r="CQ7" s="38">
        <v>84.98</v>
      </c>
      <c r="CR7" s="38">
        <v>61.03</v>
      </c>
      <c r="CS7" s="38">
        <v>62.5</v>
      </c>
      <c r="CT7" s="38">
        <v>63.26</v>
      </c>
      <c r="CU7" s="38">
        <v>66.34</v>
      </c>
      <c r="CV7" s="38">
        <v>67.069999999999993</v>
      </c>
      <c r="CW7" s="38">
        <v>58.98</v>
      </c>
      <c r="CX7" s="38">
        <v>99.05</v>
      </c>
      <c r="CY7" s="38">
        <v>98.91</v>
      </c>
      <c r="CZ7" s="38">
        <v>99.5</v>
      </c>
      <c r="DA7" s="38">
        <v>99.21</v>
      </c>
      <c r="DB7" s="38">
        <v>99.2</v>
      </c>
      <c r="DC7" s="38">
        <v>93.83</v>
      </c>
      <c r="DD7" s="38">
        <v>93.88</v>
      </c>
      <c r="DE7" s="38">
        <v>94.07</v>
      </c>
      <c r="DF7" s="38">
        <v>93.86</v>
      </c>
      <c r="DG7" s="38">
        <v>93.96</v>
      </c>
      <c r="DH7" s="38">
        <v>95.2</v>
      </c>
      <c r="DI7" s="38">
        <v>44.8</v>
      </c>
      <c r="DJ7" s="38">
        <v>45.83</v>
      </c>
      <c r="DK7" s="38">
        <v>47.56</v>
      </c>
      <c r="DL7" s="38">
        <v>49.11</v>
      </c>
      <c r="DM7" s="38">
        <v>50.79</v>
      </c>
      <c r="DN7" s="38">
        <v>28.06</v>
      </c>
      <c r="DO7" s="38">
        <v>29.48</v>
      </c>
      <c r="DP7" s="38">
        <v>28.95</v>
      </c>
      <c r="DQ7" s="38">
        <v>31.19</v>
      </c>
      <c r="DR7" s="38">
        <v>33.090000000000003</v>
      </c>
      <c r="DS7" s="38">
        <v>38.6</v>
      </c>
      <c r="DT7" s="38">
        <v>2.82</v>
      </c>
      <c r="DU7" s="38">
        <v>3.73</v>
      </c>
      <c r="DV7" s="38">
        <v>4.8899999999999997</v>
      </c>
      <c r="DW7" s="38">
        <v>6.08</v>
      </c>
      <c r="DX7" s="38">
        <v>6.73</v>
      </c>
      <c r="DY7" s="38">
        <v>3.32</v>
      </c>
      <c r="DZ7" s="38">
        <v>3.89</v>
      </c>
      <c r="EA7" s="38">
        <v>4.07</v>
      </c>
      <c r="EB7" s="38">
        <v>4.3099999999999996</v>
      </c>
      <c r="EC7" s="38">
        <v>5.04</v>
      </c>
      <c r="ED7" s="38">
        <v>5.64</v>
      </c>
      <c r="EE7" s="38">
        <v>0.28000000000000003</v>
      </c>
      <c r="EF7" s="38">
        <v>0.24</v>
      </c>
      <c r="EG7" s="38">
        <v>0.25</v>
      </c>
      <c r="EH7" s="38">
        <v>0.31</v>
      </c>
      <c r="EI7" s="38">
        <v>0.35</v>
      </c>
      <c r="EJ7" s="38">
        <v>0.11</v>
      </c>
      <c r="EK7" s="38">
        <v>0.12</v>
      </c>
      <c r="EL7" s="38">
        <v>0.13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TJ839</cp:lastModifiedBy>
  <cp:lastPrinted>2020-02-12T04:00:58Z</cp:lastPrinted>
  <dcterms:created xsi:type="dcterms:W3CDTF">2019-12-05T04:44:12Z</dcterms:created>
  <dcterms:modified xsi:type="dcterms:W3CDTF">2020-02-12T04:01:01Z</dcterms:modified>
  <cp:category/>
</cp:coreProperties>
</file>