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H31決算統計（公営企業）\12 ★経営比較分析表★\02　H30決算分\03　市町村等→県\上水道事業\"/>
    </mc:Choice>
  </mc:AlternateContent>
  <workbookProtection workbookAlgorithmName="SHA-512" workbookHashValue="qJAYgUAqCqU9nPmCyDtw5x9mZwHeg9WKADiLkfgVhDloxxeaz7jQlFKlcal2ecGzI8Ci6M5I4nhipR0kIJ9Z6A==" workbookSaltValue="rF5Hlej5HxBy7DJMNuUH9g==" workbookSpinCount="100000" lockStructure="1"/>
  <bookViews>
    <workbookView xWindow="0" yWindow="0" windowWidth="15270" windowHeight="40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<sst xmlns="http://schemas.openxmlformats.org/spreadsheetml/2006/main" count="220" uniqueCount="107">
  <si>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</si>
  <si>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</si>
  <si>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</si>
  <si>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</si>
  <si>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</si>
  <si>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</si>
  <si>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</si>
  <si>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</si>
  <si>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</si>
  <si>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</si>
  <si>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</si>
  <si>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</si>
  <si>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</si>
  <si>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</si>
  <si>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</si>
  <si>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</si>
  <si>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</si>
  <si>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</si>
  <si>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</si>
  <si>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</si>
  <si>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</si>
  <si>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</si>
  <si>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</si>
  <si>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</si>
  <si>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</si>
  <si>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</si>
  <si>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</si>
  <si>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</si>
  <si>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</si>
  <si>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</si>
  <si>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</si>
  <si>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</si>
  <si>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</si>
  <si>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</si>
  <si>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</si>
  <si>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</si>
  <si>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</si>
  <si>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</si>
  <si>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</si>
  <si>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</si>
  <si>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</si>
  <si>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</si>
  <si>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</si>
  <si>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</si>
  <si>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</si>
  <si>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</si>
  <si>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</si>
  <si>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</si>
  <si>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</si>
  <si>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</si>
  <si>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</si>
  <si>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</si>
  <si>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</si>
  <si>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</si>
  <si>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</si>
  <si>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</si>
  <si>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</si>
  <si>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</si>
  <si>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</si>
  <si>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</si>
  <si>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</si>
  <si>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</si>
  <si>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</si>
  <si>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</si>
  <si>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</si>
  <si>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</si>
  <si>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</si>
  <si>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</si>
  <si>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</si>
  <si>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</si>
  <si>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</si>
  <si>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</si>
  <si>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</si>
  <si>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</si>
  <si>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</si>
  <si>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</si>
  <si>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</si>
  <si>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</si>
  <si>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</si>
  <si>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</si>
  <si>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</si>
  <si>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</si>
  <si>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</si>
  <si>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</si>
  <si>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</si>
  <si>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</si>
  <si>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</si>
  <si>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</si>
  <si>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</si>
  <si>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</si>
  <si>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</si>
  <si>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</si>
  <si>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</si>
  <si>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</si>
  <si>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</si>
  <si>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</si>
  <si>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</si>
  <si>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</si>
  <si>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</si>
  <si>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</si>
  <si>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</si>
  <si>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</si>
  <si>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</si>
  <si>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</si>
  <si>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本市の水道事業は、人口減少や節水機器の普及等により水需要の減少傾向が継続する厳しい経営環境のなか、経営計画に基づく事業を着実に進め、経営の健全化に努めてきた。
経常収支比率及び料金回収率の指標からは、経営の健全性・効率性が継続的に確保されていると判断できる。
今後も、平成29年度に策定した経営戦略に基づき、中・長期的視点に立った経年化施設の整備及び管路更新等の事業を着実に進めることにより、施設の強靭化等を図り、健全で効率的な事業経営に努めていく。
また、将来にわたる事業の安定的な経営基盤を構築するため、「山梨県市町村等水道事業の広域連携等に関する検討会議」や周辺事業者が参加する情報共有の場において広域的な連携について、引き続き協議を進めていく。</t>
    <rPh sb="0" eb="1">
      <t>ホン</t>
    </rPh>
    <rPh sb="1" eb="2">
      <t>シ</t>
    </rPh>
    <rPh sb="3" eb="5">
      <t>スイドウ</t>
    </rPh>
    <rPh sb="5" eb="7">
      <t>ジギョウ</t>
    </rPh>
    <rPh sb="9" eb="11">
      <t>ジンコウ</t>
    </rPh>
    <rPh sb="11" eb="13">
      <t>ゲンショウ</t>
    </rPh>
    <rPh sb="14" eb="16">
      <t>セッスイ</t>
    </rPh>
    <rPh sb="16" eb="18">
      <t>キキ</t>
    </rPh>
    <rPh sb="19" eb="22">
      <t>フキュウトウ</t>
    </rPh>
    <rPh sb="25" eb="26">
      <t>ミズ</t>
    </rPh>
    <rPh sb="26" eb="28">
      <t>ジュヨウ</t>
    </rPh>
    <rPh sb="29" eb="31">
      <t>ゲンショウ</t>
    </rPh>
    <rPh sb="31" eb="33">
      <t>ケイコウ</t>
    </rPh>
    <rPh sb="34" eb="36">
      <t>ケイゾク</t>
    </rPh>
    <rPh sb="38" eb="39">
      <t>キビ</t>
    </rPh>
    <rPh sb="41" eb="43">
      <t>ケイエイ</t>
    </rPh>
    <rPh sb="43" eb="45">
      <t>カンキョウ</t>
    </rPh>
    <rPh sb="49" eb="51">
      <t>ケイエイ</t>
    </rPh>
    <rPh sb="51" eb="53">
      <t>ケイカク</t>
    </rPh>
    <rPh sb="54" eb="55">
      <t>モト</t>
    </rPh>
    <rPh sb="57" eb="59">
      <t>ジギョウ</t>
    </rPh>
    <rPh sb="60" eb="62">
      <t>チャクジツ</t>
    </rPh>
    <rPh sb="63" eb="64">
      <t>スス</t>
    </rPh>
    <rPh sb="66" eb="68">
      <t>ケイエイ</t>
    </rPh>
    <rPh sb="69" eb="72">
      <t>ケンゼンカ</t>
    </rPh>
    <rPh sb="73" eb="74">
      <t>ツト</t>
    </rPh>
    <rPh sb="94" eb="96">
      <t>シヒョウ</t>
    </rPh>
    <rPh sb="111" eb="114">
      <t>ケイゾクテキ</t>
    </rPh>
    <rPh sb="115" eb="117">
      <t>カクホ</t>
    </rPh>
    <rPh sb="123" eb="125">
      <t>ハンダン</t>
    </rPh>
    <rPh sb="130" eb="132">
      <t>コンゴ</t>
    </rPh>
    <rPh sb="134" eb="136">
      <t>ヘイセイ</t>
    </rPh>
    <rPh sb="141" eb="143">
      <t>サクテイ</t>
    </rPh>
    <rPh sb="145" eb="147">
      <t>ケイエイ</t>
    </rPh>
    <rPh sb="147" eb="149">
      <t>センリャク</t>
    </rPh>
    <rPh sb="150" eb="151">
      <t>モト</t>
    </rPh>
    <rPh sb="154" eb="155">
      <t>チュウ</t>
    </rPh>
    <rPh sb="156" eb="158">
      <t>チョウキ</t>
    </rPh>
    <rPh sb="158" eb="159">
      <t>テキ</t>
    </rPh>
    <rPh sb="159" eb="161">
      <t>シテン</t>
    </rPh>
    <rPh sb="162" eb="163">
      <t>タ</t>
    </rPh>
    <rPh sb="165" eb="168">
      <t>ケイネンカ</t>
    </rPh>
    <rPh sb="168" eb="170">
      <t>シセツ</t>
    </rPh>
    <rPh sb="171" eb="173">
      <t>セイビ</t>
    </rPh>
    <rPh sb="173" eb="174">
      <t>オヨ</t>
    </rPh>
    <rPh sb="181" eb="183">
      <t>ジギョウ</t>
    </rPh>
    <rPh sb="184" eb="186">
      <t>チャクジツ</t>
    </rPh>
    <rPh sb="187" eb="188">
      <t>スス</t>
    </rPh>
    <rPh sb="196" eb="198">
      <t>シセツ</t>
    </rPh>
    <rPh sb="199" eb="201">
      <t>キョウジン</t>
    </rPh>
    <rPh sb="201" eb="202">
      <t>カ</t>
    </rPh>
    <rPh sb="202" eb="203">
      <t>トウ</t>
    </rPh>
    <rPh sb="204" eb="205">
      <t>ハカ</t>
    </rPh>
    <rPh sb="207" eb="209">
      <t>ケンゼン</t>
    </rPh>
    <rPh sb="214" eb="216">
      <t>ジギョウ</t>
    </rPh>
    <rPh sb="216" eb="218">
      <t>ケイエイ</t>
    </rPh>
    <rPh sb="219" eb="220">
      <t>ツト</t>
    </rPh>
    <rPh sb="229" eb="231">
      <t>ショウライ</t>
    </rPh>
    <rPh sb="235" eb="237">
      <t>ジギョウ</t>
    </rPh>
    <rPh sb="238" eb="241">
      <t>アンテイテキ</t>
    </rPh>
    <rPh sb="242" eb="244">
      <t>ケイエイ</t>
    </rPh>
    <rPh sb="244" eb="246">
      <t>キバン</t>
    </rPh>
    <rPh sb="247" eb="249">
      <t>コウチク</t>
    </rPh>
    <rPh sb="255" eb="258">
      <t>ヤマナシケン</t>
    </rPh>
    <rPh sb="258" eb="262">
      <t>シチョウソントウ</t>
    </rPh>
    <rPh sb="262" eb="264">
      <t>スイドウ</t>
    </rPh>
    <rPh sb="264" eb="266">
      <t>ジギョウ</t>
    </rPh>
    <rPh sb="267" eb="269">
      <t>コウイキ</t>
    </rPh>
    <rPh sb="269" eb="271">
      <t>レンケイ</t>
    </rPh>
    <rPh sb="271" eb="272">
      <t>トウ</t>
    </rPh>
    <rPh sb="273" eb="274">
      <t>カン</t>
    </rPh>
    <rPh sb="276" eb="278">
      <t>ケントウ</t>
    </rPh>
    <rPh sb="278" eb="280">
      <t>カイギ</t>
    </rPh>
    <rPh sb="282" eb="284">
      <t>シュウヘン</t>
    </rPh>
    <rPh sb="284" eb="287">
      <t>ジギョウシャ</t>
    </rPh>
    <rPh sb="288" eb="290">
      <t>サンカ</t>
    </rPh>
    <rPh sb="292" eb="294">
      <t>ジョウホウ</t>
    </rPh>
    <rPh sb="294" eb="296">
      <t>キョウユウ</t>
    </rPh>
    <rPh sb="297" eb="298">
      <t>バ</t>
    </rPh>
    <rPh sb="302" eb="305">
      <t>コウイキテキ</t>
    </rPh>
    <rPh sb="306" eb="308">
      <t>レンケイ</t>
    </rPh>
    <rPh sb="313" eb="314">
      <t>ヒ</t>
    </rPh>
    <rPh sb="315" eb="316">
      <t>ツヅ</t>
    </rPh>
    <rPh sb="317" eb="319">
      <t>キョウギ</t>
    </rPh>
    <rPh sb="320" eb="321">
      <t>スス</t>
    </rPh>
    <phoneticPr fontId="4"/>
  </si>
  <si>
    <r>
      <rPr>
        <sz val="11"/>
        <rFont val="ＭＳ ゴシック"/>
        <family val="3"/>
        <charset val="128"/>
      </rPr>
      <t>経常収支比率は、前年度に比較して減少したが、100％を上回っていることから給水収益等により維持管理費や支払利息等の費用を賄えている。類似団体の平均と比較しても高い数値であり、安定した経営状況を維持している。</t>
    </r>
    <r>
      <rPr>
        <sz val="11"/>
        <color rgb="FFFF0000"/>
        <rFont val="ＭＳ ゴシック"/>
        <family val="3"/>
        <charset val="128"/>
      </rPr>
      <t xml:space="preserve">
</t>
    </r>
    <r>
      <rPr>
        <sz val="11"/>
        <rFont val="ＭＳ ゴシック"/>
        <family val="3"/>
        <charset val="128"/>
      </rPr>
      <t>流動比率は、前年度に比較して減少したが、100％を大きく上回っていることから短期的な債務に対する支払能力は十分に確保できている。
企業債残高対給水収益比率は、事業拡張期に借り入れた企業債の償還が進んでおり、類似団体の平均と比較しても低い数値である。</t>
    </r>
    <r>
      <rPr>
        <sz val="11"/>
        <color rgb="FFFF0000"/>
        <rFont val="ＭＳ ゴシック"/>
        <family val="3"/>
        <charset val="128"/>
      </rPr>
      <t xml:space="preserve">
</t>
    </r>
    <r>
      <rPr>
        <sz val="11"/>
        <rFont val="ＭＳ ゴシック"/>
        <family val="3"/>
        <charset val="128"/>
      </rPr>
      <t>料金回収率は、前年度に比較して減少したが、100％を上回っていることから給水に係る経費を給水収益で賄えている。</t>
    </r>
    <r>
      <rPr>
        <sz val="11"/>
        <color rgb="FFFF0000"/>
        <rFont val="ＭＳ ゴシック"/>
        <family val="3"/>
        <charset val="128"/>
      </rPr>
      <t xml:space="preserve">
</t>
    </r>
    <r>
      <rPr>
        <sz val="11"/>
        <rFont val="ＭＳ ゴシック"/>
        <family val="3"/>
        <charset val="128"/>
      </rPr>
      <t>給水原価は、前年度に比較して増加している。経常経費の抑制を図ることで、給水原価及び料金回収率の改善につながるため、更に経営の効率性を高めていく。
施設利用率は、前年度に比較して減少しており、類似団体の平均と比較しても低い数値となっている。今後の施設更新においては、施設規模の適正化や計画的な施設更新を行っていく。</t>
    </r>
    <r>
      <rPr>
        <sz val="11"/>
        <color rgb="FFFF0000"/>
        <rFont val="ＭＳ ゴシック"/>
        <family val="3"/>
        <charset val="128"/>
      </rPr>
      <t xml:space="preserve">
</t>
    </r>
    <r>
      <rPr>
        <sz val="11"/>
        <rFont val="ＭＳ ゴシック"/>
        <family val="3"/>
        <charset val="128"/>
      </rPr>
      <t>有収率は、前年度と比較して増加したが、類似団体の平均と比較し低い数値である。今後も、漏水防止対策や経年管路の更新事業を推進し、有収率の向上を図っていく。</t>
    </r>
    <rPh sb="8" eb="11">
      <t>ゼンネンド</t>
    </rPh>
    <rPh sb="12" eb="14">
      <t>ヒカク</t>
    </rPh>
    <rPh sb="16" eb="18">
      <t>ゲンショウ</t>
    </rPh>
    <rPh sb="41" eb="42">
      <t>トウ</t>
    </rPh>
    <rPh sb="45" eb="47">
      <t>イジ</t>
    </rPh>
    <rPh sb="47" eb="50">
      <t>カンリヒ</t>
    </rPh>
    <rPh sb="55" eb="56">
      <t>トウ</t>
    </rPh>
    <rPh sb="57" eb="59">
      <t>ヒヨウ</t>
    </rPh>
    <rPh sb="110" eb="113">
      <t>ゼンネンド</t>
    </rPh>
    <rPh sb="114" eb="116">
      <t>ヒカク</t>
    </rPh>
    <rPh sb="118" eb="120">
      <t>ゲンショウ</t>
    </rPh>
    <rPh sb="129" eb="130">
      <t>オオ</t>
    </rPh>
    <rPh sb="132" eb="134">
      <t>ウワマワ</t>
    </rPh>
    <rPh sb="157" eb="159">
      <t>ジュウブン</t>
    </rPh>
    <rPh sb="160" eb="162">
      <t>カクホ</t>
    </rPh>
    <rPh sb="183" eb="185">
      <t>ジギョウ</t>
    </rPh>
    <rPh sb="185" eb="188">
      <t>カクチョウキ</t>
    </rPh>
    <rPh sb="189" eb="190">
      <t>カ</t>
    </rPh>
    <rPh sb="191" eb="192">
      <t>イ</t>
    </rPh>
    <rPh sb="194" eb="196">
      <t>キギョウ</t>
    </rPh>
    <rPh sb="196" eb="197">
      <t>サイ</t>
    </rPh>
    <rPh sb="198" eb="200">
      <t>ショウカン</t>
    </rPh>
    <rPh sb="201" eb="202">
      <t>スス</t>
    </rPh>
    <rPh sb="220" eb="221">
      <t>ヒク</t>
    </rPh>
    <rPh sb="222" eb="224">
      <t>スウチ</t>
    </rPh>
    <rPh sb="229" eb="231">
      <t>リョウキン</t>
    </rPh>
    <rPh sb="231" eb="233">
      <t>カイシュウ</t>
    </rPh>
    <rPh sb="233" eb="234">
      <t>リツ</t>
    </rPh>
    <rPh sb="236" eb="239">
      <t>ゼンネンド</t>
    </rPh>
    <rPh sb="240" eb="242">
      <t>ヒカク</t>
    </rPh>
    <rPh sb="244" eb="246">
      <t>ゲンショウ</t>
    </rPh>
    <rPh sb="265" eb="267">
      <t>キュウスイ</t>
    </rPh>
    <rPh sb="268" eb="269">
      <t>カカ</t>
    </rPh>
    <rPh sb="270" eb="272">
      <t>ケイヒ</t>
    </rPh>
    <rPh sb="273" eb="275">
      <t>キュウスイ</t>
    </rPh>
    <rPh sb="275" eb="277">
      <t>シュウエキ</t>
    </rPh>
    <rPh sb="278" eb="279">
      <t>マカナ</t>
    </rPh>
    <rPh sb="291" eb="294">
      <t>ゼンネンド</t>
    </rPh>
    <rPh sb="295" eb="297">
      <t>ヒカク</t>
    </rPh>
    <rPh sb="299" eb="301">
      <t>ゾウカ</t>
    </rPh>
    <rPh sb="306" eb="308">
      <t>ケイジョウ</t>
    </rPh>
    <rPh sb="308" eb="310">
      <t>ケイヒ</t>
    </rPh>
    <rPh sb="311" eb="313">
      <t>ヨクセイ</t>
    </rPh>
    <rPh sb="314" eb="315">
      <t>ハカ</t>
    </rPh>
    <rPh sb="320" eb="322">
      <t>キュウスイ</t>
    </rPh>
    <rPh sb="322" eb="324">
      <t>ゲンカ</t>
    </rPh>
    <rPh sb="324" eb="325">
      <t>オヨ</t>
    </rPh>
    <rPh sb="326" eb="328">
      <t>リョウキン</t>
    </rPh>
    <rPh sb="328" eb="330">
      <t>カイシュウ</t>
    </rPh>
    <rPh sb="330" eb="331">
      <t>リツ</t>
    </rPh>
    <rPh sb="332" eb="334">
      <t>カイゼン</t>
    </rPh>
    <rPh sb="342" eb="343">
      <t>サラ</t>
    </rPh>
    <rPh sb="344" eb="346">
      <t>ケイエイ</t>
    </rPh>
    <rPh sb="347" eb="350">
      <t>コウリツセイ</t>
    </rPh>
    <rPh sb="351" eb="352">
      <t>タカ</t>
    </rPh>
    <rPh sb="365" eb="368">
      <t>ゼンネンド</t>
    </rPh>
    <rPh sb="369" eb="371">
      <t>ヒカク</t>
    </rPh>
    <rPh sb="373" eb="375">
      <t>ゲンショウ</t>
    </rPh>
    <rPh sb="404" eb="406">
      <t>コンゴ</t>
    </rPh>
    <rPh sb="407" eb="409">
      <t>シセツ</t>
    </rPh>
    <rPh sb="409" eb="411">
      <t>コウシン</t>
    </rPh>
    <rPh sb="426" eb="429">
      <t>ケイカクテキ</t>
    </rPh>
    <rPh sb="430" eb="432">
      <t>シセツ</t>
    </rPh>
    <rPh sb="432" eb="434">
      <t>コウシン</t>
    </rPh>
    <rPh sb="435" eb="436">
      <t>オコナ</t>
    </rPh>
    <rPh sb="447" eb="450">
      <t>ゼンネンド</t>
    </rPh>
    <rPh sb="451" eb="453">
      <t>ヒカク</t>
    </rPh>
    <rPh sb="455" eb="457">
      <t>ゾウカ</t>
    </rPh>
    <rPh sb="480" eb="482">
      <t>コンゴ</t>
    </rPh>
    <rPh sb="484" eb="486">
      <t>ロウスイ</t>
    </rPh>
    <rPh sb="486" eb="488">
      <t>ボウシ</t>
    </rPh>
    <rPh sb="488" eb="490">
      <t>タイサク</t>
    </rPh>
    <rPh sb="493" eb="495">
      <t>カンロ</t>
    </rPh>
    <rPh sb="512" eb="513">
      <t>ハカ</t>
    </rPh>
    <phoneticPr fontId="4"/>
  </si>
  <si>
    <r>
      <rPr>
        <sz val="11"/>
        <rFont val="ＭＳ ゴシック"/>
        <family val="3"/>
        <charset val="128"/>
      </rPr>
      <t>有形固定資産減価償却率と管路経年化率は、ともに前年度と比較して増加しており、施設や管路の経年化により増加傾向にある。
管路更新率は、前年度と比較して増加しており、類似団体の平均と比較しても高い数値となり更新が進んでいる。（※表中の③平成30年度管路更新率の数値0.55は誤りで、正しくは1.35である。）</t>
    </r>
    <r>
      <rPr>
        <sz val="11"/>
        <color rgb="FFFF0000"/>
        <rFont val="ＭＳ ゴシック"/>
        <family val="3"/>
        <charset val="128"/>
      </rPr>
      <t xml:space="preserve">
</t>
    </r>
    <r>
      <rPr>
        <sz val="11"/>
        <rFont val="ＭＳ ゴシック"/>
        <family val="3"/>
        <charset val="128"/>
      </rPr>
      <t>今後は、施設や管路の老朽化を示す、有形固定資産減価償却率や管路経年化率の状況を踏まえ、アセットマネジメントの手法を取り入れるなかで、施設の適切な維持管理を行うとともに、更新投資の最適化を図り、計画的・効率的に施設や管路等の更新を進めていく。</t>
    </r>
    <rPh sb="23" eb="26">
      <t>ゼンネンド</t>
    </rPh>
    <rPh sb="27" eb="29">
      <t>ヒカク</t>
    </rPh>
    <rPh sb="31" eb="33">
      <t>ゾウカ</t>
    </rPh>
    <rPh sb="38" eb="40">
      <t>シセツ</t>
    </rPh>
    <rPh sb="41" eb="43">
      <t>カンロ</t>
    </rPh>
    <rPh sb="59" eb="61">
      <t>カンロ</t>
    </rPh>
    <rPh sb="61" eb="63">
      <t>コウシン</t>
    </rPh>
    <rPh sb="63" eb="64">
      <t>リツ</t>
    </rPh>
    <rPh sb="66" eb="69">
      <t>ゼンネンド</t>
    </rPh>
    <rPh sb="70" eb="72">
      <t>ヒカク</t>
    </rPh>
    <rPh sb="74" eb="76">
      <t>ゾウカ</t>
    </rPh>
    <rPh sb="81" eb="83">
      <t>ルイジ</t>
    </rPh>
    <rPh sb="83" eb="85">
      <t>ダンタイ</t>
    </rPh>
    <rPh sb="86" eb="88">
      <t>ヘイキン</t>
    </rPh>
    <rPh sb="89" eb="91">
      <t>ヒカク</t>
    </rPh>
    <rPh sb="94" eb="95">
      <t>タカ</t>
    </rPh>
    <rPh sb="96" eb="98">
      <t>スウチ</t>
    </rPh>
    <rPh sb="101" eb="103">
      <t>コウシン</t>
    </rPh>
    <rPh sb="104" eb="105">
      <t>スス</t>
    </rPh>
    <rPh sb="112" eb="114">
      <t>ヒョウチュウ</t>
    </rPh>
    <rPh sb="122" eb="124">
      <t>カンロ</t>
    </rPh>
    <rPh sb="124" eb="126">
      <t>コウシン</t>
    </rPh>
    <rPh sb="126" eb="127">
      <t>リツ</t>
    </rPh>
    <rPh sb="128" eb="130">
      <t>スウチ</t>
    </rPh>
    <rPh sb="135" eb="136">
      <t>アヤマ</t>
    </rPh>
    <rPh sb="139" eb="140">
      <t>タダ</t>
    </rPh>
    <rPh sb="157" eb="159">
      <t>シセツ</t>
    </rPh>
    <rPh sb="160" eb="162">
      <t>カンロ</t>
    </rPh>
    <rPh sb="167" eb="168">
      <t>シメ</t>
    </rPh>
    <rPh sb="207" eb="209">
      <t>シュホウ</t>
    </rPh>
    <rPh sb="210" eb="211">
      <t>ト</t>
    </rPh>
    <rPh sb="212" eb="213">
      <t>イ</t>
    </rPh>
    <rPh sb="219" eb="221">
      <t>シセツ</t>
    </rPh>
    <rPh sb="222" eb="224">
      <t>テキセツ</t>
    </rPh>
    <rPh sb="225" eb="227">
      <t>イジ</t>
    </rPh>
    <rPh sb="227" eb="229">
      <t>カンリ</t>
    </rPh>
    <rPh sb="230" eb="231">
      <t>オコナ</t>
    </rPh>
    <rPh sb="237" eb="239">
      <t>コウシン</t>
    </rPh>
    <rPh sb="239" eb="241">
      <t>トウシ</t>
    </rPh>
    <rPh sb="242" eb="245">
      <t>サイテキカ</t>
    </rPh>
    <rPh sb="246" eb="247">
      <t>ハカ</t>
    </rPh>
    <rPh sb="249" eb="252">
      <t>ケイカクテキ</t>
    </rPh>
    <rPh sb="253" eb="256">
      <t>コウリツテキ</t>
    </rPh>
    <rPh sb="257" eb="259">
      <t>シセツ</t>
    </rPh>
    <rPh sb="260" eb="263">
      <t>カンロトウ</t>
    </rPh>
    <rPh sb="264" eb="266">
      <t>コウシン</t>
    </rPh>
    <rPh sb="267" eb="26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</si>
</sst>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1.1599999999999999</c:v>
                </c:pt>
                <c:pt idx="1">
                  <c:v>0.99</c:v>
                </c:pt>
                <c:pt idx="2">
                  <c:v>1.1299999999999999</c:v>
                </c:pt>
                <c:pt idx="3">
                  <c:v>1.03</c:v>
                </c:pt>
                <c:pt idx="4">
                  <c:v>0.55000000000000004</c:v>
                </c:pt>
              </c:numCache>
            </c:numRef>
          </c:val>
          <c:extLst>
            <c:ext xmlns:c16="http://schemas.microsoft.com/office/drawing/2014/chart" uri="{C3380CC4-5D6E-409C-BE32-E72D297353CC}">
              <c16:uniqueId val="{00000000-9B88-4554-AECC-B3946CAAD2C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9B88-4554-AECC-B3946CAAD2C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49.7</c:v>
                </c:pt>
                <c:pt idx="1">
                  <c:v>49.18</c:v>
                </c:pt>
                <c:pt idx="2">
                  <c:v>47.34</c:v>
                </c:pt>
                <c:pt idx="3">
                  <c:v>46.61</c:v>
                </c:pt>
                <c:pt idx="4">
                  <c:v>45.93</c:v>
                </c:pt>
              </c:numCache>
            </c:numRef>
          </c:val>
          <c:extLst>
            <c:ext xmlns:c16="http://schemas.microsoft.com/office/drawing/2014/chart" uri="{C3380CC4-5D6E-409C-BE32-E72D297353CC}">
              <c16:uniqueId val="{00000000-0E47-43C5-9CAD-68D0E2643F1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0E47-43C5-9CAD-68D0E2643F1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77.400000000000006</c:v>
                </c:pt>
                <c:pt idx="1">
                  <c:v>77.95</c:v>
                </c:pt>
                <c:pt idx="2">
                  <c:v>81.19</c:v>
                </c:pt>
                <c:pt idx="3">
                  <c:v>82.49</c:v>
                </c:pt>
                <c:pt idx="4">
                  <c:v>82.65</c:v>
                </c:pt>
              </c:numCache>
            </c:numRef>
          </c:val>
          <c:extLst>
            <c:ext xmlns:c16="http://schemas.microsoft.com/office/drawing/2014/chart" uri="{C3380CC4-5D6E-409C-BE32-E72D297353CC}">
              <c16:uniqueId val="{00000000-A2E9-4E80-8034-12A77C2A75E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A2E9-4E80-8034-12A77C2A75E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139.93</c:v>
                </c:pt>
                <c:pt idx="1">
                  <c:v>133.07</c:v>
                </c:pt>
                <c:pt idx="2">
                  <c:v>129.32</c:v>
                </c:pt>
                <c:pt idx="3">
                  <c:v>131.30000000000001</c:v>
                </c:pt>
                <c:pt idx="4">
                  <c:v>128.19</c:v>
                </c:pt>
              </c:numCache>
            </c:numRef>
          </c:val>
          <c:extLst>
            <c:ext xmlns:c16="http://schemas.microsoft.com/office/drawing/2014/chart" uri="{C3380CC4-5D6E-409C-BE32-E72D297353CC}">
              <c16:uniqueId val="{00000000-F6D4-4928-BDA1-9454EF4779E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F6D4-4928-BDA1-9454EF4779E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49.04</c:v>
                </c:pt>
                <c:pt idx="1">
                  <c:v>49.71</c:v>
                </c:pt>
                <c:pt idx="2">
                  <c:v>50.34</c:v>
                </c:pt>
                <c:pt idx="3">
                  <c:v>51.03</c:v>
                </c:pt>
                <c:pt idx="4">
                  <c:v>51.79</c:v>
                </c:pt>
              </c:numCache>
            </c:numRef>
          </c:val>
          <c:extLst>
            <c:ext xmlns:c16="http://schemas.microsoft.com/office/drawing/2014/chart" uri="{C3380CC4-5D6E-409C-BE32-E72D297353CC}">
              <c16:uniqueId val="{00000000-8BF5-4935-BBB2-96FC96D17E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8BF5-4935-BBB2-96FC96D17E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9.57</c:v>
                </c:pt>
                <c:pt idx="1">
                  <c:v>10.7</c:v>
                </c:pt>
                <c:pt idx="2">
                  <c:v>11.12</c:v>
                </c:pt>
                <c:pt idx="3">
                  <c:v>11.51</c:v>
                </c:pt>
                <c:pt idx="4">
                  <c:v>12.53</c:v>
                </c:pt>
              </c:numCache>
            </c:numRef>
          </c:val>
          <c:extLst>
            <c:ext xmlns:c16="http://schemas.microsoft.com/office/drawing/2014/chart" uri="{C3380CC4-5D6E-409C-BE32-E72D297353CC}">
              <c16:uniqueId val="{00000000-40A5-4782-A3E3-987D50DE223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40A5-4782-A3E3-987D50DE223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49-4602-AB77-3D5C5CCFFFB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6449-4602-AB77-3D5C5CCFFFB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423.56</c:v>
                </c:pt>
                <c:pt idx="1">
                  <c:v>409.46</c:v>
                </c:pt>
                <c:pt idx="2">
                  <c:v>429.64</c:v>
                </c:pt>
                <c:pt idx="3">
                  <c:v>531.17999999999995</c:v>
                </c:pt>
                <c:pt idx="4">
                  <c:v>508.17</c:v>
                </c:pt>
              </c:numCache>
            </c:numRef>
          </c:val>
          <c:extLst>
            <c:ext xmlns:c16="http://schemas.microsoft.com/office/drawing/2014/chart" uri="{C3380CC4-5D6E-409C-BE32-E72D297353CC}">
              <c16:uniqueId val="{00000000-B26B-4C59-98A7-00F91E305A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B26B-4C59-98A7-00F91E305A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117.22</c:v>
                </c:pt>
                <c:pt idx="1">
                  <c:v>104.28</c:v>
                </c:pt>
                <c:pt idx="2">
                  <c:v>93.02</c:v>
                </c:pt>
                <c:pt idx="3">
                  <c:v>81.569999999999993</c:v>
                </c:pt>
                <c:pt idx="4">
                  <c:v>71.069999999999993</c:v>
                </c:pt>
              </c:numCache>
            </c:numRef>
          </c:val>
          <c:extLst>
            <c:ext xmlns:c16="http://schemas.microsoft.com/office/drawing/2014/chart" uri="{C3380CC4-5D6E-409C-BE32-E72D297353CC}">
              <c16:uniqueId val="{00000000-969C-43DB-AC07-6C6FC5E992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969C-43DB-AC07-6C6FC5E992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139.69</c:v>
                </c:pt>
                <c:pt idx="1">
                  <c:v>130.35</c:v>
                </c:pt>
                <c:pt idx="2">
                  <c:v>125.67</c:v>
                </c:pt>
                <c:pt idx="3">
                  <c:v>128.71</c:v>
                </c:pt>
                <c:pt idx="4">
                  <c:v>125.08</c:v>
                </c:pt>
              </c:numCache>
            </c:numRef>
          </c:val>
          <c:extLst>
            <c:ext xmlns:c16="http://schemas.microsoft.com/office/drawing/2014/chart" uri="{C3380CC4-5D6E-409C-BE32-E72D297353CC}">
              <c16:uniqueId val="{00000000-0EB2-46F8-8B38-3026644609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0EB2-46F8-8B38-3026644609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118.31</c:v>
                </c:pt>
                <c:pt idx="1">
                  <c:v>126.68</c:v>
                </c:pt>
                <c:pt idx="2">
                  <c:v>131.36000000000001</c:v>
                </c:pt>
                <c:pt idx="3">
                  <c:v>128.16</c:v>
                </c:pt>
                <c:pt idx="4">
                  <c:v>131.79</c:v>
                </c:pt>
              </c:numCache>
            </c:numRef>
          </c:val>
          <c:extLst>
            <c:ext xmlns:c16="http://schemas.microsoft.com/office/drawing/2014/chart" uri="{C3380CC4-5D6E-409C-BE32-E72D297353CC}">
              <c16:uniqueId val="{00000000-4FE6-4301-A6B3-0D6908D1025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4FE6-4301-A6B3-0D6908D1025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山梨県　甲府市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自治体職員</v>
      </c>
      <c r="AE8" s="59"/>
      <c r="AF8" s="59"/>
      <c r="AG8" s="59"/>
      <c r="AH8" s="59"/>
      <c r="AI8" s="59"/>
      <c r="AJ8" s="59"/>
      <c r="AK8" s="4"/>
      <c r="AL8" s="60">
        <f>データ!$R$6</f>
        <v>188774</v>
      </c>
      <c r="AM8" s="60"/>
      <c r="AN8" s="60"/>
      <c r="AO8" s="60"/>
      <c r="AP8" s="60"/>
      <c r="AQ8" s="60"/>
      <c r="AR8" s="60"/>
      <c r="AS8" s="60"/>
      <c r="AT8" s="51">
        <f>データ!$S$6</f>
        <v>212.47</v>
      </c>
      <c r="AU8" s="52"/>
      <c r="AV8" s="52"/>
      <c r="AW8" s="52"/>
      <c r="AX8" s="52"/>
      <c r="AY8" s="52"/>
      <c r="AZ8" s="52"/>
      <c r="BA8" s="52"/>
      <c r="BB8" s="53">
        <f>データ!$T$6</f>
        <v>888.47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89.47</v>
      </c>
      <c r="J10" s="52"/>
      <c r="K10" s="52"/>
      <c r="L10" s="52"/>
      <c r="M10" s="52"/>
      <c r="N10" s="52"/>
      <c r="O10" s="63"/>
      <c r="P10" s="53">
        <f>データ!$P$6</f>
        <v>98.74</v>
      </c>
      <c r="Q10" s="53"/>
      <c r="R10" s="53"/>
      <c r="S10" s="53"/>
      <c r="T10" s="53"/>
      <c r="U10" s="53"/>
      <c r="V10" s="53"/>
      <c r="W10" s="60">
        <f>データ!$Q$6</f>
        <v>2883</v>
      </c>
      <c r="X10" s="60"/>
      <c r="Y10" s="60"/>
      <c r="Z10" s="60"/>
      <c r="AA10" s="60"/>
      <c r="AB10" s="60"/>
      <c r="AC10" s="60"/>
      <c r="AD10" s="2"/>
      <c r="AE10" s="2"/>
      <c r="AF10" s="2"/>
      <c r="AG10" s="2"/>
      <c r="AH10" s="4"/>
      <c r="AI10" s="4"/>
      <c r="AJ10" s="4"/>
      <c r="AK10" s="4"/>
      <c r="AL10" s="60">
        <f>データ!$U$6</f>
        <v>235179</v>
      </c>
      <c r="AM10" s="60"/>
      <c r="AN10" s="60"/>
      <c r="AO10" s="60"/>
      <c r="AP10" s="60"/>
      <c r="AQ10" s="60"/>
      <c r="AR10" s="60"/>
      <c r="AS10" s="60"/>
      <c r="AT10" s="51">
        <f>データ!$V$6</f>
        <v>92.45</v>
      </c>
      <c r="AU10" s="52"/>
      <c r="AV10" s="52"/>
      <c r="AW10" s="52"/>
      <c r="AX10" s="52"/>
      <c r="AY10" s="52"/>
      <c r="AZ10" s="52"/>
      <c r="BA10" s="52"/>
      <c r="BB10" s="53">
        <f>データ!$W$6</f>
        <v>2543.85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106</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104</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CSn/ZfH4i4UbBGzSueaewx7Ku3mJ6TgMFaXJ941sINZa3o2ArYRBKhKtwbVgqzyI5HgwYhonoMF0Do3Js3PIWA==" saltValue="XVuSo1YKQgfycqVGSKW7/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192015</v>
      </c>
      <c r="D6" s="34">
        <f t="shared" si="3"/>
        <v>46</v>
      </c>
      <c r="E6" s="34">
        <f t="shared" si="3"/>
        <v>1</v>
      </c>
      <c r="F6" s="34">
        <f t="shared" si="3"/>
        <v>0</v>
      </c>
      <c r="G6" s="34">
        <f t="shared" si="3"/>
        <v>1</v>
      </c>
      <c r="H6" s="34" t="str">
        <f t="shared" si="3"/>
        <v>山梨県　甲府市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89.47</v>
      </c>
      <c r="P6" s="35">
        <f t="shared" si="3"/>
        <v>98.74</v>
      </c>
      <c r="Q6" s="35">
        <f t="shared" si="3"/>
        <v>2883</v>
      </c>
      <c r="R6" s="35">
        <f t="shared" si="3"/>
        <v>188774</v>
      </c>
      <c r="S6" s="35">
        <f t="shared" si="3"/>
        <v>212.47</v>
      </c>
      <c r="T6" s="35">
        <f t="shared" si="3"/>
        <v>888.47</v>
      </c>
      <c r="U6" s="35">
        <f t="shared" si="3"/>
        <v>235179</v>
      </c>
      <c r="V6" s="35">
        <f t="shared" si="3"/>
        <v>92.45</v>
      </c>
      <c r="W6" s="35">
        <f t="shared" si="3"/>
        <v>2543.85</v>
      </c>
      <c r="X6" s="36">
        <f>IF(X7="",NA(),X7)</f>
        <v>139.93</v>
      </c>
      <c r="Y6" s="36">
        <f t="shared" ref="Y6:AG6" si="4">IF(Y7="",NA(),Y7)</f>
        <v>133.07</v>
      </c>
      <c r="Z6" s="36">
        <f t="shared" si="4"/>
        <v>129.32</v>
      </c>
      <c r="AA6" s="36">
        <f t="shared" si="4"/>
        <v>131.30000000000001</v>
      </c>
      <c r="AB6" s="36">
        <f t="shared" si="4"/>
        <v>128.19</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423.56</v>
      </c>
      <c r="AU6" s="36">
        <f t="shared" ref="AU6:BC6" si="6">IF(AU7="",NA(),AU7)</f>
        <v>409.46</v>
      </c>
      <c r="AV6" s="36">
        <f t="shared" si="6"/>
        <v>429.64</v>
      </c>
      <c r="AW6" s="36">
        <f t="shared" si="6"/>
        <v>531.17999999999995</v>
      </c>
      <c r="AX6" s="36">
        <f t="shared" si="6"/>
        <v>508.17</v>
      </c>
      <c r="AY6" s="36">
        <f t="shared" si="6"/>
        <v>289.8</v>
      </c>
      <c r="AZ6" s="36">
        <f t="shared" si="6"/>
        <v>299.44</v>
      </c>
      <c r="BA6" s="36">
        <f t="shared" si="6"/>
        <v>311.99</v>
      </c>
      <c r="BB6" s="36">
        <f t="shared" si="6"/>
        <v>307.83</v>
      </c>
      <c r="BC6" s="36">
        <f t="shared" si="6"/>
        <v>318.89</v>
      </c>
      <c r="BD6" s="35" t="str">
        <f>IF(BD7="","",IF(BD7="-","【-】","【"&amp;SUBSTITUTE(TEXT(BD7,"#,##0.00"),"-","△")&amp;"】"))</f>
        <v>【261.93】</v>
      </c>
      <c r="BE6" s="36">
        <f>IF(BE7="",NA(),BE7)</f>
        <v>117.22</v>
      </c>
      <c r="BF6" s="36">
        <f t="shared" ref="BF6:BN6" si="7">IF(BF7="",NA(),BF7)</f>
        <v>104.28</v>
      </c>
      <c r="BG6" s="36">
        <f t="shared" si="7"/>
        <v>93.02</v>
      </c>
      <c r="BH6" s="36">
        <f t="shared" si="7"/>
        <v>81.569999999999993</v>
      </c>
      <c r="BI6" s="36">
        <f t="shared" si="7"/>
        <v>71.069999999999993</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139.69</v>
      </c>
      <c r="BQ6" s="36">
        <f t="shared" ref="BQ6:BY6" si="8">IF(BQ7="",NA(),BQ7)</f>
        <v>130.35</v>
      </c>
      <c r="BR6" s="36">
        <f t="shared" si="8"/>
        <v>125.67</v>
      </c>
      <c r="BS6" s="36">
        <f t="shared" si="8"/>
        <v>128.71</v>
      </c>
      <c r="BT6" s="36">
        <f t="shared" si="8"/>
        <v>125.08</v>
      </c>
      <c r="BU6" s="36">
        <f t="shared" si="8"/>
        <v>107.05</v>
      </c>
      <c r="BV6" s="36">
        <f t="shared" si="8"/>
        <v>106.4</v>
      </c>
      <c r="BW6" s="36">
        <f t="shared" si="8"/>
        <v>107.61</v>
      </c>
      <c r="BX6" s="36">
        <f t="shared" si="8"/>
        <v>106.02</v>
      </c>
      <c r="BY6" s="36">
        <f t="shared" si="8"/>
        <v>104.84</v>
      </c>
      <c r="BZ6" s="35" t="str">
        <f>IF(BZ7="","",IF(BZ7="-","【-】","【"&amp;SUBSTITUTE(TEXT(BZ7,"#,##0.00"),"-","△")&amp;"】"))</f>
        <v>【103.91】</v>
      </c>
      <c r="CA6" s="36">
        <f>IF(CA7="",NA(),CA7)</f>
        <v>118.31</v>
      </c>
      <c r="CB6" s="36">
        <f t="shared" ref="CB6:CJ6" si="9">IF(CB7="",NA(),CB7)</f>
        <v>126.68</v>
      </c>
      <c r="CC6" s="36">
        <f t="shared" si="9"/>
        <v>131.36000000000001</v>
      </c>
      <c r="CD6" s="36">
        <f t="shared" si="9"/>
        <v>128.16</v>
      </c>
      <c r="CE6" s="36">
        <f t="shared" si="9"/>
        <v>131.79</v>
      </c>
      <c r="CF6" s="36">
        <f t="shared" si="9"/>
        <v>155.09</v>
      </c>
      <c r="CG6" s="36">
        <f t="shared" si="9"/>
        <v>156.29</v>
      </c>
      <c r="CH6" s="36">
        <f t="shared" si="9"/>
        <v>155.69</v>
      </c>
      <c r="CI6" s="36">
        <f t="shared" si="9"/>
        <v>158.6</v>
      </c>
      <c r="CJ6" s="36">
        <f t="shared" si="9"/>
        <v>161.82</v>
      </c>
      <c r="CK6" s="35" t="str">
        <f>IF(CK7="","",IF(CK7="-","【-】","【"&amp;SUBSTITUTE(TEXT(CK7,"#,##0.00"),"-","△")&amp;"】"))</f>
        <v>【167.11】</v>
      </c>
      <c r="CL6" s="36">
        <f>IF(CL7="",NA(),CL7)</f>
        <v>49.7</v>
      </c>
      <c r="CM6" s="36">
        <f t="shared" ref="CM6:CU6" si="10">IF(CM7="",NA(),CM7)</f>
        <v>49.18</v>
      </c>
      <c r="CN6" s="36">
        <f t="shared" si="10"/>
        <v>47.34</v>
      </c>
      <c r="CO6" s="36">
        <f t="shared" si="10"/>
        <v>46.61</v>
      </c>
      <c r="CP6" s="36">
        <f t="shared" si="10"/>
        <v>45.93</v>
      </c>
      <c r="CQ6" s="36">
        <f t="shared" si="10"/>
        <v>61.61</v>
      </c>
      <c r="CR6" s="36">
        <f t="shared" si="10"/>
        <v>62.34</v>
      </c>
      <c r="CS6" s="36">
        <f t="shared" si="10"/>
        <v>62.46</v>
      </c>
      <c r="CT6" s="36">
        <f t="shared" si="10"/>
        <v>62.88</v>
      </c>
      <c r="CU6" s="36">
        <f t="shared" si="10"/>
        <v>62.32</v>
      </c>
      <c r="CV6" s="35" t="str">
        <f>IF(CV7="","",IF(CV7="-","【-】","【"&amp;SUBSTITUTE(TEXT(CV7,"#,##0.00"),"-","△")&amp;"】"))</f>
        <v>【60.27】</v>
      </c>
      <c r="CW6" s="36">
        <f>IF(CW7="",NA(),CW7)</f>
        <v>77.400000000000006</v>
      </c>
      <c r="CX6" s="36">
        <f t="shared" ref="CX6:DF6" si="11">IF(CX7="",NA(),CX7)</f>
        <v>77.95</v>
      </c>
      <c r="CY6" s="36">
        <f t="shared" si="11"/>
        <v>81.19</v>
      </c>
      <c r="CZ6" s="36">
        <f t="shared" si="11"/>
        <v>82.49</v>
      </c>
      <c r="DA6" s="36">
        <f t="shared" si="11"/>
        <v>82.65</v>
      </c>
      <c r="DB6" s="36">
        <f t="shared" si="11"/>
        <v>90.23</v>
      </c>
      <c r="DC6" s="36">
        <f t="shared" si="11"/>
        <v>90.15</v>
      </c>
      <c r="DD6" s="36">
        <f t="shared" si="11"/>
        <v>90.62</v>
      </c>
      <c r="DE6" s="36">
        <f t="shared" si="11"/>
        <v>90.13</v>
      </c>
      <c r="DF6" s="36">
        <f t="shared" si="11"/>
        <v>90.19</v>
      </c>
      <c r="DG6" s="35" t="str">
        <f>IF(DG7="","",IF(DG7="-","【-】","【"&amp;SUBSTITUTE(TEXT(DG7,"#,##0.00"),"-","△")&amp;"】"))</f>
        <v>【89.92】</v>
      </c>
      <c r="DH6" s="36">
        <f>IF(DH7="",NA(),DH7)</f>
        <v>49.04</v>
      </c>
      <c r="DI6" s="36">
        <f t="shared" ref="DI6:DQ6" si="12">IF(DI7="",NA(),DI7)</f>
        <v>49.71</v>
      </c>
      <c r="DJ6" s="36">
        <f t="shared" si="12"/>
        <v>50.34</v>
      </c>
      <c r="DK6" s="36">
        <f t="shared" si="12"/>
        <v>51.03</v>
      </c>
      <c r="DL6" s="36">
        <f t="shared" si="12"/>
        <v>51.79</v>
      </c>
      <c r="DM6" s="36">
        <f t="shared" si="12"/>
        <v>46.36</v>
      </c>
      <c r="DN6" s="36">
        <f t="shared" si="12"/>
        <v>47.37</v>
      </c>
      <c r="DO6" s="36">
        <f t="shared" si="12"/>
        <v>48.01</v>
      </c>
      <c r="DP6" s="36">
        <f t="shared" si="12"/>
        <v>48.01</v>
      </c>
      <c r="DQ6" s="36">
        <f t="shared" si="12"/>
        <v>48.86</v>
      </c>
      <c r="DR6" s="35" t="str">
        <f>IF(DR7="","",IF(DR7="-","【-】","【"&amp;SUBSTITUTE(TEXT(DR7,"#,##0.00"),"-","△")&amp;"】"))</f>
        <v>【48.85】</v>
      </c>
      <c r="DS6" s="36">
        <f>IF(DS7="",NA(),DS7)</f>
        <v>9.57</v>
      </c>
      <c r="DT6" s="36">
        <f t="shared" ref="DT6:EB6" si="13">IF(DT7="",NA(),DT7)</f>
        <v>10.7</v>
      </c>
      <c r="DU6" s="36">
        <f t="shared" si="13"/>
        <v>11.12</v>
      </c>
      <c r="DV6" s="36">
        <f t="shared" si="13"/>
        <v>11.51</v>
      </c>
      <c r="DW6" s="36">
        <f t="shared" si="13"/>
        <v>12.53</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1.1599999999999999</v>
      </c>
      <c r="EE6" s="36">
        <f t="shared" ref="EE6:EM6" si="14">IF(EE7="",NA(),EE7)</f>
        <v>0.99</v>
      </c>
      <c r="EF6" s="36">
        <f t="shared" si="14"/>
        <v>1.1299999999999999</v>
      </c>
      <c r="EG6" s="36">
        <f t="shared" si="14"/>
        <v>1.03</v>
      </c>
      <c r="EH6" s="36">
        <f t="shared" si="14"/>
        <v>0.55000000000000004</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192015</v>
      </c>
      <c r="D7" s="38">
        <v>46</v>
      </c>
      <c r="E7" s="38">
        <v>1</v>
      </c>
      <c r="F7" s="38">
        <v>0</v>
      </c>
      <c r="G7" s="38">
        <v>1</v>
      </c>
      <c r="H7" s="38" t="s">
        <v>92</v>
      </c>
      <c r="I7" s="38" t="s">
        <v>93</v>
      </c>
      <c r="J7" s="38" t="s">
        <v>94</v>
      </c>
      <c r="K7" s="38" t="s">
        <v>95</v>
      </c>
      <c r="L7" s="38" t="s">
        <v>96</v>
      </c>
      <c r="M7" s="38" t="s">
        <v>97</v>
      </c>
      <c r="N7" s="39" t="s">
        <v>98</v>
      </c>
      <c r="O7" s="39">
        <v>89.47</v>
      </c>
      <c r="P7" s="39">
        <v>98.74</v>
      </c>
      <c r="Q7" s="39">
        <v>2883</v>
      </c>
      <c r="R7" s="39">
        <v>188774</v>
      </c>
      <c r="S7" s="39">
        <v>212.47</v>
      </c>
      <c r="T7" s="39">
        <v>888.47</v>
      </c>
      <c r="U7" s="39">
        <v>235179</v>
      </c>
      <c r="V7" s="39">
        <v>92.45</v>
      </c>
      <c r="W7" s="39">
        <v>2543.85</v>
      </c>
      <c r="X7" s="39">
        <v>139.93</v>
      </c>
      <c r="Y7" s="39">
        <v>133.07</v>
      </c>
      <c r="Z7" s="39">
        <v>129.32</v>
      </c>
      <c r="AA7" s="39">
        <v>131.30000000000001</v>
      </c>
      <c r="AB7" s="39">
        <v>128.19</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423.56</v>
      </c>
      <c r="AU7" s="39">
        <v>409.46</v>
      </c>
      <c r="AV7" s="39">
        <v>429.64</v>
      </c>
      <c r="AW7" s="39">
        <v>531.17999999999995</v>
      </c>
      <c r="AX7" s="39">
        <v>508.17</v>
      </c>
      <c r="AY7" s="39">
        <v>289.8</v>
      </c>
      <c r="AZ7" s="39">
        <v>299.44</v>
      </c>
      <c r="BA7" s="39">
        <v>311.99</v>
      </c>
      <c r="BB7" s="39">
        <v>307.83</v>
      </c>
      <c r="BC7" s="39">
        <v>318.89</v>
      </c>
      <c r="BD7" s="39">
        <v>261.93</v>
      </c>
      <c r="BE7" s="39">
        <v>117.22</v>
      </c>
      <c r="BF7" s="39">
        <v>104.28</v>
      </c>
      <c r="BG7" s="39">
        <v>93.02</v>
      </c>
      <c r="BH7" s="39">
        <v>81.569999999999993</v>
      </c>
      <c r="BI7" s="39">
        <v>71.069999999999993</v>
      </c>
      <c r="BJ7" s="39">
        <v>301.99</v>
      </c>
      <c r="BK7" s="39">
        <v>298.08999999999997</v>
      </c>
      <c r="BL7" s="39">
        <v>291.77999999999997</v>
      </c>
      <c r="BM7" s="39">
        <v>295.44</v>
      </c>
      <c r="BN7" s="39">
        <v>290.07</v>
      </c>
      <c r="BO7" s="39">
        <v>270.45999999999998</v>
      </c>
      <c r="BP7" s="39">
        <v>139.69</v>
      </c>
      <c r="BQ7" s="39">
        <v>130.35</v>
      </c>
      <c r="BR7" s="39">
        <v>125.67</v>
      </c>
      <c r="BS7" s="39">
        <v>128.71</v>
      </c>
      <c r="BT7" s="39">
        <v>125.08</v>
      </c>
      <c r="BU7" s="39">
        <v>107.05</v>
      </c>
      <c r="BV7" s="39">
        <v>106.4</v>
      </c>
      <c r="BW7" s="39">
        <v>107.61</v>
      </c>
      <c r="BX7" s="39">
        <v>106.02</v>
      </c>
      <c r="BY7" s="39">
        <v>104.84</v>
      </c>
      <c r="BZ7" s="39">
        <v>103.91</v>
      </c>
      <c r="CA7" s="39">
        <v>118.31</v>
      </c>
      <c r="CB7" s="39">
        <v>126.68</v>
      </c>
      <c r="CC7" s="39">
        <v>131.36000000000001</v>
      </c>
      <c r="CD7" s="39">
        <v>128.16</v>
      </c>
      <c r="CE7" s="39">
        <v>131.79</v>
      </c>
      <c r="CF7" s="39">
        <v>155.09</v>
      </c>
      <c r="CG7" s="39">
        <v>156.29</v>
      </c>
      <c r="CH7" s="39">
        <v>155.69</v>
      </c>
      <c r="CI7" s="39">
        <v>158.6</v>
      </c>
      <c r="CJ7" s="39">
        <v>161.82</v>
      </c>
      <c r="CK7" s="39">
        <v>167.11</v>
      </c>
      <c r="CL7" s="39">
        <v>49.7</v>
      </c>
      <c r="CM7" s="39">
        <v>49.18</v>
      </c>
      <c r="CN7" s="39">
        <v>47.34</v>
      </c>
      <c r="CO7" s="39">
        <v>46.61</v>
      </c>
      <c r="CP7" s="39">
        <v>45.93</v>
      </c>
      <c r="CQ7" s="39">
        <v>61.61</v>
      </c>
      <c r="CR7" s="39">
        <v>62.34</v>
      </c>
      <c r="CS7" s="39">
        <v>62.46</v>
      </c>
      <c r="CT7" s="39">
        <v>62.88</v>
      </c>
      <c r="CU7" s="39">
        <v>62.32</v>
      </c>
      <c r="CV7" s="39">
        <v>60.27</v>
      </c>
      <c r="CW7" s="39">
        <v>77.400000000000006</v>
      </c>
      <c r="CX7" s="39">
        <v>77.95</v>
      </c>
      <c r="CY7" s="39">
        <v>81.19</v>
      </c>
      <c r="CZ7" s="39">
        <v>82.49</v>
      </c>
      <c r="DA7" s="39">
        <v>82.65</v>
      </c>
      <c r="DB7" s="39">
        <v>90.23</v>
      </c>
      <c r="DC7" s="39">
        <v>90.15</v>
      </c>
      <c r="DD7" s="39">
        <v>90.62</v>
      </c>
      <c r="DE7" s="39">
        <v>90.13</v>
      </c>
      <c r="DF7" s="39">
        <v>90.19</v>
      </c>
      <c r="DG7" s="39">
        <v>89.92</v>
      </c>
      <c r="DH7" s="39">
        <v>49.04</v>
      </c>
      <c r="DI7" s="39">
        <v>49.71</v>
      </c>
      <c r="DJ7" s="39">
        <v>50.34</v>
      </c>
      <c r="DK7" s="39">
        <v>51.03</v>
      </c>
      <c r="DL7" s="39">
        <v>51.79</v>
      </c>
      <c r="DM7" s="39">
        <v>46.36</v>
      </c>
      <c r="DN7" s="39">
        <v>47.37</v>
      </c>
      <c r="DO7" s="39">
        <v>48.01</v>
      </c>
      <c r="DP7" s="39">
        <v>48.01</v>
      </c>
      <c r="DQ7" s="39">
        <v>48.86</v>
      </c>
      <c r="DR7" s="39">
        <v>48.85</v>
      </c>
      <c r="DS7" s="39">
        <v>9.57</v>
      </c>
      <c r="DT7" s="39">
        <v>10.7</v>
      </c>
      <c r="DU7" s="39">
        <v>11.12</v>
      </c>
      <c r="DV7" s="39">
        <v>11.51</v>
      </c>
      <c r="DW7" s="39">
        <v>12.53</v>
      </c>
      <c r="DX7" s="39">
        <v>13.57</v>
      </c>
      <c r="DY7" s="39">
        <v>14.27</v>
      </c>
      <c r="DZ7" s="39">
        <v>16.170000000000002</v>
      </c>
      <c r="EA7" s="39">
        <v>16.600000000000001</v>
      </c>
      <c r="EB7" s="39">
        <v>18.510000000000002</v>
      </c>
      <c r="EC7" s="39">
        <v>17.8</v>
      </c>
      <c r="ED7" s="39">
        <v>1.1599999999999999</v>
      </c>
      <c r="EE7" s="39">
        <v>0.99</v>
      </c>
      <c r="EF7" s="39">
        <v>1.1299999999999999</v>
      </c>
      <c r="EG7" s="39">
        <v>1.03</v>
      </c>
      <c r="EH7" s="39">
        <v>0.55000000000000004</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2020-02-06T07:21:15Z</cp:lastPrinted>
  <dcterms:created xsi:type="dcterms:W3CDTF">2019-12-05T04:15:16Z</dcterms:created>
  <dcterms:modified xsi:type="dcterms:W3CDTF">2020-02-06T07:21:43Z</dcterms:modified>
  <cp:category/>
</cp:coreProperties>
</file>