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229U97\Desktop\"/>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CO37" i="10"/>
  <c r="BE37" i="10"/>
  <c r="AM37" i="10"/>
  <c r="CO36" i="10"/>
  <c r="BE36" i="10"/>
  <c r="AM36" i="10"/>
  <c r="CO35" i="10"/>
  <c r="AM35" i="10"/>
  <c r="CO34" i="10"/>
  <c r="AM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C38" i="10" s="1"/>
  <c r="U34" i="10" l="1"/>
  <c r="U35" i="10" s="1"/>
  <c r="U36" i="10" s="1"/>
  <c r="U37" i="10" s="1"/>
  <c r="U38" i="10" s="1"/>
  <c r="BE34" i="10" s="1"/>
  <c r="BE35" i="10" s="1"/>
  <c r="BW34" i="10" l="1"/>
  <c r="BW35" i="10" s="1"/>
  <c r="BW36" i="10" s="1"/>
  <c r="BW37" i="10" s="1"/>
  <c r="BW38" i="10" s="1"/>
  <c r="BW39" i="10" s="1"/>
  <c r="BW40" i="10" s="1"/>
  <c r="BW41" i="10" s="1"/>
</calcChain>
</file>

<file path=xl/sharedStrings.xml><?xml version="1.0" encoding="utf-8"?>
<sst xmlns="http://schemas.openxmlformats.org/spreadsheetml/2006/main" count="1200" uniqueCount="599">
  <si>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</si>
  <si>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</si>
  <si>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</si>
  <si>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</si>
  <si>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</si>
  <si>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</si>
  <si>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</si>
  <si>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</si>
  <si>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</si>
  <si>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</si>
  <si>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</si>
  <si>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</si>
  <si>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</si>
  <si>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</si>
  <si>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</si>
  <si>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</si>
  <si>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</si>
  <si>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</si>
  <si>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</si>
  <si>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</si>
  <si>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</si>
  <si>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</si>
  <si>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</si>
  <si>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</si>
  <si>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</si>
  <si>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</si>
  <si>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</si>
  <si>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</si>
  <si>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</si>
  <si>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</si>
  <si>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</si>
  <si>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</si>
  <si>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</si>
  <si>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</si>
  <si>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</si>
  <si>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</si>
  <si>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</si>
  <si>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</si>
  <si>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</si>
  <si>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</si>
  <si>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</si>
  <si>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</si>
  <si>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</si>
  <si>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</si>
  <si>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</si>
  <si>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</si>
  <si>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</si>
  <si>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</si>
  <si>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</si>
  <si>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</si>
  <si>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</si>
  <si>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</si>
  <si>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</si>
  <si>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</si>
  <si>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</si>
  <si>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</si>
  <si>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</si>
  <si>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</si>
  <si>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</si>
  <si>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</si>
  <si>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</si>
  <si>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</si>
  <si>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</si>
  <si>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</si>
  <si>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</si>
  <si>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</si>
  <si>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</si>
  <si>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</si>
  <si>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</si>
  <si>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</si>
  <si>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</si>
  <si>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</si>
  <si>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</si>
  <si>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</si>
  <si>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</si>
  <si>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</si>
  <si>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</si>
  <si>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</si>
  <si>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</si>
  <si>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</si>
  <si>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</si>
  <si>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</si>
  <si>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</si>
  <si>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</si>
  <si>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</si>
  <si>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</si>
  <si>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</si>
  <si>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</si>
  <si>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</si>
  <si>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</si>
  <si>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</si>
  <si>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</si>
  <si>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丹波山村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</si>
  <si>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</si>
  <si>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</si>
  <si>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</si>
  <si>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</si>
  <si>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</si>
  <si>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</si>
  <si>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</si>
  <si>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</si>
  <si>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</si>
  <si>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</si>
  <si>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</si>
  <si>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</si>
  <si>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</si>
  <si>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</si>
  <si>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</si>
  <si>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</si>
  <si>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</si>
  <si>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</si>
  <si>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</si>
  <si>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</si>
  <si>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</si>
  <si>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</si>
  <si>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</si>
  <si>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</si>
  <si>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</si>
  <si>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-17.8</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</si>
  <si>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</si>
  <si>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</si>
  <si>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</si>
  <si>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</si>
  <si>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</si>
  <si>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</si>
  <si>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</si>
  <si>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</si>
  <si>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</si>
  <si>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</si>
  <si>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</si>
  <si>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</si>
  <si>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</si>
  <si>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</si>
  <si>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</si>
  <si>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</si>
  <si>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</si>
  <si>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</si>
  <si>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</si>
  <si>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</si>
  <si>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</si>
  <si>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</si>
  <si>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</si>
  <si>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</si>
  <si>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</si>
  <si>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20"/>
  </si>
  <si>
    <t>うち日本人(％)</t>
    <phoneticPr fontId="5"/>
  </si>
  <si>
    <t>-3.2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</si>
  <si>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</si>
  <si>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</si>
  <si>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</si>
  <si>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</si>
  <si>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</si>
  <si>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</si>
  <si>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</si>
  <si>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</si>
  <si>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</si>
  <si>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</si>
  <si>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</si>
  <si>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</si>
  <si>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</si>
  <si>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</si>
  <si>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</si>
  <si>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</si>
  <si>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</si>
  <si>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</si>
  <si>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</si>
  <si>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</si>
  <si>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</si>
  <si>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</si>
  <si>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</si>
  <si>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</si>
  <si>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</si>
  <si>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</si>
  <si>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</si>
  <si>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</si>
  <si>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</si>
  <si>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</si>
  <si>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</si>
  <si>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</si>
  <si>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</si>
  <si>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</si>
  <si>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</si>
  <si>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</si>
  <si>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</si>
  <si>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</si>
  <si>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</si>
  <si>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</si>
  <si>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</si>
  <si>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</si>
  <si>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</si>
  <si>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</si>
  <si>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</si>
  <si>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</si>
  <si>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</si>
  <si>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</si>
  <si>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</si>
  <si>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</si>
  <si>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</si>
  <si>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</si>
  <si>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</si>
  <si>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</si>
  <si>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</si>
  <si>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</si>
  <si>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</si>
  <si>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</si>
  <si>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</si>
  <si>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</si>
  <si>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</si>
  <si>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</si>
  <si>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</si>
  <si>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</si>
  <si>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山梨県丹波山村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</si>
  <si>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</si>
  <si>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</si>
  <si>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</si>
  <si>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</si>
  <si>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</si>
  <si>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</si>
  <si>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</si>
  <si>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</si>
  <si>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</si>
  <si>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</si>
  <si>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</si>
  <si>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</si>
  <si>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</si>
  <si>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</si>
  <si>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</si>
  <si>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</si>
  <si>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</si>
  <si>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</si>
  <si>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</si>
  <si>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</si>
  <si>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</si>
  <si>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</si>
  <si>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</si>
  <si>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</si>
  <si>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</si>
  <si>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</si>
  <si>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</si>
  <si>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</si>
  <si>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</si>
  <si>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</si>
  <si>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</si>
  <si>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</si>
  <si>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</si>
  <si>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</si>
  <si>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</si>
  <si>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</si>
  <si>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</si>
  <si>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</si>
  <si>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</si>
  <si>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</si>
  <si>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</si>
  <si>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</si>
  <si>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</si>
  <si>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</si>
  <si>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</si>
  <si>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</si>
  <si>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</si>
  <si>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</si>
  <si>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</si>
  <si>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</si>
  <si>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</si>
  <si>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</si>
  <si>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</si>
  <si>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</si>
  <si>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</si>
  <si>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</si>
  <si>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</si>
  <si>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</si>
  <si>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</si>
  <si>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</si>
  <si>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</si>
  <si>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</si>
  <si>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</si>
  <si>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</si>
  <si>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</si>
  <si>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</si>
  <si>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</si>
  <si>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</si>
  <si>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</si>
  <si>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</si>
  <si>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</si>
  <si>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</si>
  <si>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</si>
  <si>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</si>
  <si>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</si>
  <si>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</si>
  <si>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</si>
  <si>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</si>
  <si>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</si>
  <si>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</si>
  <si>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</si>
  <si>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</si>
  <si>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</si>
  <si>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</si>
  <si>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</si>
  <si>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</si>
  <si>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</si>
  <si>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</si>
  <si>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</si>
  <si>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</si>
  <si>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</si>
  <si>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</si>
  <si>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</si>
  <si>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</si>
  <si>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</si>
  <si>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</si>
  <si>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</si>
  <si>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</si>
  <si>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</si>
  <si>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</si>
  <si>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</si>
  <si>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</si>
  <si>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</si>
  <si>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</si>
  <si>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</si>
  <si>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</si>
  <si>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</si>
  <si>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</si>
  <si>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</si>
  <si>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</si>
  <si>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</si>
  <si>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</si>
  <si>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</si>
  <si>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</si>
  <si>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</si>
  <si>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</si>
  <si>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</si>
  <si>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</si>
  <si>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</si>
  <si>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</si>
  <si>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</si>
  <si>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</si>
  <si>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</si>
  <si>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</si>
  <si>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</si>
  <si>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</si>
  <si>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</si>
  <si>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</si>
  <si>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</si>
  <si>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</si>
  <si>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</si>
  <si>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</si>
  <si>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</si>
  <si>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</si>
  <si>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</si>
  <si>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</si>
  <si>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</si>
  <si>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</si>
  <si>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</si>
  <si>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</si>
  <si>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</si>
  <si>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</si>
  <si>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</si>
  <si>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</si>
  <si>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</si>
  <si>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</si>
  <si>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</si>
  <si>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</si>
  <si>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</si>
  <si>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</si>
  <si>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山梨県丹波山村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</si>
  <si>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</si>
  <si>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</si>
  <si>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</si>
  <si>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</si>
  <si>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</si>
  <si>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</si>
  <si>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</si>
  <si>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</si>
  <si>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</si>
  <si>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</si>
  <si>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</si>
  <si>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</si>
  <si>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</si>
  <si>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</si>
  <si>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</si>
  <si>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</si>
  <si>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</si>
  <si>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</si>
  <si>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</si>
  <si>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</si>
  <si>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教育奨励資金特別会計</t>
    <phoneticPr fontId="5"/>
  </si>
  <si>
    <t>水源の里保健休養施設事業特別会計</t>
    <phoneticPr fontId="5"/>
  </si>
  <si>
    <t>有線テレビ放送施設事業特別会計</t>
    <phoneticPr fontId="5"/>
  </si>
  <si>
    <t>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</si>
  <si>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</si>
  <si>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</si>
  <si>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</si>
  <si>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</si>
  <si>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</si>
  <si>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</si>
  <si>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</si>
  <si>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</si>
  <si>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</si>
  <si>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</si>
  <si>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</si>
  <si>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</si>
  <si>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</si>
  <si>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</si>
  <si>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</si>
  <si>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t>
    <phoneticPr fontId="5"/>
  </si>
  <si>
    <t>介護サービス事業特別会計</t>
    <phoneticPr fontId="5"/>
  </si>
  <si>
    <t>後期高齢者医療特別会計</t>
    <phoneticPr fontId="5"/>
  </si>
  <si>
    <t>簡易水道事業特別会計</t>
    <phoneticPr fontId="5"/>
  </si>
  <si>
    <t>法非適用企業</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</si>
  <si>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</si>
  <si>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</si>
  <si>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</si>
  <si>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</si>
  <si>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</si>
  <si>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</si>
  <si>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</si>
  <si>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</si>
  <si>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</si>
  <si>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</si>
  <si>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</si>
  <si>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</si>
  <si>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</si>
  <si>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</si>
  <si>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</si>
  <si>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</si>
  <si>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</si>
  <si>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</si>
  <si>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</si>
  <si>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</si>
  <si>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</si>
  <si>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</si>
  <si>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</si>
  <si>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</si>
  <si>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</si>
  <si>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</si>
  <si>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</si>
  <si>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</si>
  <si>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</si>
  <si>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</si>
  <si>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</si>
  <si>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</si>
  <si>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</si>
  <si>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</si>
  <si>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</si>
  <si>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</si>
  <si>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</si>
  <si>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</si>
  <si>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</si>
  <si>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</si>
  <si>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</si>
  <si>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</si>
  <si>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</si>
  <si>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</si>
  <si>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</si>
  <si>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</si>
  <si>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</si>
  <si>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</si>
  <si>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</si>
  <si>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</si>
  <si>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</si>
  <si>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</si>
  <si>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</si>
  <si>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</si>
  <si>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</si>
  <si>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</si>
  <si>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</si>
  <si>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</si>
  <si>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</si>
  <si>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</si>
  <si>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</si>
  <si>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</si>
  <si>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</si>
  <si>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</si>
  <si>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</si>
  <si>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特定環境保全公共下水道事業特別会計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</si>
  <si>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</si>
  <si>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</si>
  <si>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</si>
  <si>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</si>
  <si>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介護サービス事業特別会計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</si>
  <si>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</si>
  <si>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</si>
  <si>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</si>
  <si>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</si>
  <si>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</si>
  <si>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</si>
  <si>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</si>
  <si>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</si>
  <si>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</si>
  <si>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</si>
  <si>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</si>
  <si>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</si>
  <si>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</si>
  <si>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</si>
  <si>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</si>
  <si>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</si>
  <si>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</si>
  <si>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</si>
  <si>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</si>
  <si>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</si>
  <si>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</si>
  <si>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</si>
  <si>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</si>
  <si>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</si>
  <si>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</si>
  <si>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</si>
  <si>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</si>
  <si>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</si>
  <si>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</si>
  <si>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</si>
  <si>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</si>
  <si>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</si>
  <si>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</si>
  <si>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</si>
  <si>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</si>
  <si>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</si>
  <si>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</si>
  <si>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</si>
  <si>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</si>
  <si>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</si>
  <si>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</si>
  <si>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</si>
  <si>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</si>
  <si>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</si>
  <si>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</si>
  <si>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</si>
  <si>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</si>
  <si>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</si>
  <si>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</si>
  <si>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</si>
  <si>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</si>
  <si>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</si>
  <si>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</si>
  <si>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</si>
  <si>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</si>
  <si>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</si>
  <si>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</si>
  <si>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</si>
  <si>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</si>
  <si>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</si>
  <si>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</si>
  <si>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</si>
  <si>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</si>
  <si>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</si>
  <si>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</si>
  <si>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</si>
  <si>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</si>
  <si>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</si>
  <si>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</si>
  <si>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</si>
  <si>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</si>
  <si>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</si>
  <si>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</si>
  <si>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</si>
  <si>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</si>
  <si>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</si>
  <si>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</si>
  <si>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</si>
  <si>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</si>
  <si>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</si>
  <si>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</si>
  <si>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</si>
  <si>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</si>
  <si>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</si>
  <si>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</si>
  <si>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</si>
  <si>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</si>
  <si>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</si>
  <si>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3.95</t>
  </si>
  <si>
    <t>一般会計</t>
  </si>
  <si>
    <t>特定環境保全公共下水道事業特別会計</t>
  </si>
  <si>
    <t>介護保険特別会計</t>
  </si>
  <si>
    <t>教育奨励資金特別会計</t>
  </si>
  <si>
    <t>簡易水道事業特別会計</t>
  </si>
  <si>
    <t>後期高齢者医療特別会計</t>
  </si>
  <si>
    <t>国民健康保険特別会計事業勘定</t>
  </si>
  <si>
    <t>国民健康保険特別会計直診勘定</t>
  </si>
  <si>
    <t>その他会計（赤字）</t>
  </si>
  <si>
    <t>その他会計（黒字）</t>
  </si>
  <si>
    <t>-</t>
    <phoneticPr fontId="2"/>
  </si>
  <si>
    <t>山梨県後期高齢者医療広域連合（一般会計）</t>
    <phoneticPr fontId="2"/>
  </si>
  <si>
    <t>山梨県後期高齢者医療広域連合（後期高齢者医療特別会計）</t>
    <rPh sb="0" eb="3">
      <t>ヤマナシケン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phoneticPr fontId="11"/>
  </si>
  <si>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11"/>
  </si>
  <si>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11"/>
  </si>
  <si>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11"/>
  </si>
  <si>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11"/>
  </si>
  <si>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1"/>
  </si>
  <si>
    <t>山梨県東部広域連合（一般会計）</t>
    <rPh sb="0" eb="3">
      <t>ヤマナシケン</t>
    </rPh>
    <rPh sb="3" eb="5">
      <t>トウブ</t>
    </rPh>
    <rPh sb="5" eb="7">
      <t>コウイキ</t>
    </rPh>
    <rPh sb="7" eb="9">
      <t>レンゴウ</t>
    </rPh>
    <rPh sb="10" eb="12">
      <t>イッパン</t>
    </rPh>
    <rPh sb="12" eb="14">
      <t>カイケイ</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</si>
  <si>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</si>
  <si>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</si>
  <si>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</si>
  <si>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</si>
  <si>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</si>
  <si>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</si>
  <si>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</si>
  <si>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</si>
  <si>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</si>
  <si>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</si>
  <si>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</si>
  <si>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新規発行を抑制してきたことと余剰金を基金に積み立てていることにより、将来負担比率は低い。有形固定資産減価償却率は類似団体に比べて高い水準になるが維持管理を適切に進めている。これからもこれまで以上に公債費の適正化に取り組んでいく必要がある。</t>
    <phoneticPr fontId="5"/>
  </si>
  <si>
    <t>実質公債費比率は多少の増減はあるが、ほぼ横ばいの傾向にある。ここ数年は起債額が増加しており比率の上昇が考えられるので、将来負担比率が上昇しないよう注意していく必要がある。</t>
    <rPh sb="0" eb="2">
      <t>ジッシツ</t>
    </rPh>
    <rPh sb="2" eb="5">
      <t>コウサイヒ</t>
    </rPh>
    <rPh sb="5" eb="7">
      <t>ヒリツ</t>
    </rPh>
    <rPh sb="8" eb="10">
      <t>タショウ</t>
    </rPh>
    <rPh sb="11" eb="13">
      <t>ゾウゲン</t>
    </rPh>
    <rPh sb="20" eb="21">
      <t>ヨコ</t>
    </rPh>
    <rPh sb="24" eb="26">
      <t>ケイコウ</t>
    </rPh>
    <rPh sb="32" eb="34">
      <t>スウネン</t>
    </rPh>
    <rPh sb="35" eb="37">
      <t>キサイ</t>
    </rPh>
    <rPh sb="37" eb="38">
      <t>ガク</t>
    </rPh>
    <rPh sb="39" eb="41">
      <t>ゾウカ</t>
    </rPh>
    <rPh sb="45" eb="47">
      <t>ヒリツ</t>
    </rPh>
    <rPh sb="48" eb="50">
      <t>ジョウショウ</t>
    </rPh>
    <rPh sb="51" eb="52">
      <t>カンガ</t>
    </rPh>
    <rPh sb="59" eb="61">
      <t>ショウライ</t>
    </rPh>
    <rPh sb="61" eb="63">
      <t>フタン</t>
    </rPh>
    <rPh sb="63" eb="65">
      <t>ヒリツ</t>
    </rPh>
    <rPh sb="66" eb="68">
      <t>ジョウショウ</t>
    </rPh>
    <rPh sb="73" eb="75">
      <t>チュウイ</t>
    </rPh>
    <rPh sb="79" eb="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</si>
</sst>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2ED9-4469-A205-F65B5D6F8AE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287046</c:v>
                </c:pt>
                <c:pt idx="1">
                  <c:v>674387</c:v>
                </c:pt>
                <c:pt idx="2">
                  <c:v>607813</c:v>
                </c:pt>
                <c:pt idx="3">
                  <c:v>209593</c:v>
                </c:pt>
                <c:pt idx="4">
                  <c:v>510837</c:v>
                </c:pt>
              </c:numCache>
            </c:numRef>
          </c:val>
          <c:smooth val="0"/>
          <c:extLst>
            <c:ext xmlns:c16="http://schemas.microsoft.com/office/drawing/2014/chart" uri="{C3380CC4-5D6E-409C-BE32-E72D297353CC}">
              <c16:uniqueId val="{00000001-2ED9-4469-A205-F65B5D6F8AE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21.67</c:v>
                </c:pt>
                <c:pt idx="1">
                  <c:v>24.12</c:v>
                </c:pt>
                <c:pt idx="2">
                  <c:v>48.94</c:v>
                </c:pt>
                <c:pt idx="3">
                  <c:v>52.49</c:v>
                </c:pt>
                <c:pt idx="4">
                  <c:v>53.74</c:v>
                </c:pt>
              </c:numCache>
            </c:numRef>
          </c:val>
          <c:extLst>
            <c:ext xmlns:c16="http://schemas.microsoft.com/office/drawing/2014/chart" uri="{C3380CC4-5D6E-409C-BE32-E72D297353CC}">
              <c16:uniqueId val="{00000000-B9F3-4ECA-90BB-D2CC65A6D4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37.299999999999997</c:v>
                </c:pt>
                <c:pt idx="1">
                  <c:v>44.74</c:v>
                </c:pt>
                <c:pt idx="2">
                  <c:v>41.8</c:v>
                </c:pt>
                <c:pt idx="3">
                  <c:v>64.56</c:v>
                </c:pt>
                <c:pt idx="4">
                  <c:v>71.2</c:v>
                </c:pt>
              </c:numCache>
            </c:numRef>
          </c:val>
          <c:extLst>
            <c:ext xmlns:c16="http://schemas.microsoft.com/office/drawing/2014/chart" uri="{C3380CC4-5D6E-409C-BE32-E72D297353CC}">
              <c16:uniqueId val="{00000001-B9F3-4ECA-90BB-D2CC65A6D4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10.01</c:v>
                </c:pt>
                <c:pt idx="1">
                  <c:v>1.95</c:v>
                </c:pt>
                <c:pt idx="2">
                  <c:v>26.4</c:v>
                </c:pt>
                <c:pt idx="3">
                  <c:v>17.5</c:v>
                </c:pt>
                <c:pt idx="4">
                  <c:v>-3.95</c:v>
                </c:pt>
              </c:numCache>
            </c:numRef>
          </c:val>
          <c:smooth val="0"/>
          <c:extLst>
            <c:ext xmlns:c16="http://schemas.microsoft.com/office/drawing/2014/chart" uri="{C3380CC4-5D6E-409C-BE32-E72D297353CC}">
              <c16:uniqueId val="{00000002-B9F3-4ECA-90BB-D2CC65A6D4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4.9000000000000004</c:v>
                </c:pt>
                <c:pt idx="2">
                  <c:v>#N/A</c:v>
                </c:pt>
                <c:pt idx="3">
                  <c:v>2.57</c:v>
                </c:pt>
                <c:pt idx="4">
                  <c:v>#N/A</c:v>
                </c:pt>
                <c:pt idx="5">
                  <c:v>0.38</c:v>
                </c:pt>
                <c:pt idx="6">
                  <c:v>#N/A</c:v>
                </c:pt>
                <c:pt idx="7">
                  <c:v>0.36</c:v>
                </c:pt>
                <c:pt idx="8">
                  <c:v>#N/A</c:v>
                </c:pt>
                <c:pt idx="9">
                  <c:v>0.21</c:v>
                </c:pt>
              </c:numCache>
            </c:numRef>
          </c:val>
          <c:extLst>
            <c:ext xmlns:c16="http://schemas.microsoft.com/office/drawing/2014/chart" uri="{C3380CC4-5D6E-409C-BE32-E72D297353CC}">
              <c16:uniqueId val="{00000000-8B68-4919-924A-6DDD59A57C5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B68-4919-924A-6DDD59A57C53}"/>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0.16</c:v>
                </c:pt>
                <c:pt idx="2">
                  <c:v>#N/A</c:v>
                </c:pt>
                <c:pt idx="3">
                  <c:v>0.63</c:v>
                </c:pt>
                <c:pt idx="4">
                  <c:v>#N/A</c:v>
                </c:pt>
                <c:pt idx="5">
                  <c:v>0.14000000000000001</c:v>
                </c:pt>
                <c:pt idx="6">
                  <c:v>#N/A</c:v>
                </c:pt>
                <c:pt idx="7">
                  <c:v>0.08</c:v>
                </c:pt>
                <c:pt idx="8">
                  <c:v>#N/A</c:v>
                </c:pt>
                <c:pt idx="9">
                  <c:v>0.1</c:v>
                </c:pt>
              </c:numCache>
            </c:numRef>
          </c:val>
          <c:extLst>
            <c:ext xmlns:c16="http://schemas.microsoft.com/office/drawing/2014/chart" uri="{C3380CC4-5D6E-409C-BE32-E72D297353CC}">
              <c16:uniqueId val="{00000002-8B68-4919-924A-6DDD59A57C53}"/>
            </c:ext>
          </c:extLst>
        </c:ser>
        <c:ser>
          <c:idx val="3"/>
          <c:order val="3"/>
          <c:tx>
            <c:strRef>
              <c:f>データシート!$A$30</c:f>
              <c:strCache>
                <c:ptCount val="1"/>
                <c:pt idx="0">
                  <c:v>国民健康保険特別会計事業勘定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2.4</c:v>
                </c:pt>
                <c:pt idx="2">
                  <c:v>#N/A</c:v>
                </c:pt>
                <c:pt idx="3">
                  <c:v>2.69</c:v>
                </c:pt>
                <c:pt idx="4">
                  <c:v>#N/A</c:v>
                </c:pt>
                <c:pt idx="5">
                  <c:v>1.36</c:v>
                </c:pt>
                <c:pt idx="6">
                  <c:v>#N/A</c:v>
                </c:pt>
                <c:pt idx="7">
                  <c:v>1.44</c:v>
                </c:pt>
                <c:pt idx="8">
                  <c:v>#N/A</c:v>
                </c:pt>
                <c:pt idx="9">
                  <c:v>0.11</c:v>
                </c:pt>
              </c:numCache>
            </c:numRef>
          </c:val>
          <c:extLst>
            <c:ext xmlns:c16="http://schemas.microsoft.com/office/drawing/2014/chart" uri="{C3380CC4-5D6E-409C-BE32-E72D297353CC}">
              <c16:uniqueId val="{00000003-8B68-4919-924A-6DDD59A57C5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0.51</c:v>
                </c:pt>
                <c:pt idx="4">
                  <c:v>#N/A</c:v>
                </c:pt>
                <c:pt idx="5">
                  <c:v>0.51</c:v>
                </c:pt>
                <c:pt idx="6">
                  <c:v>#N/A</c:v>
                </c:pt>
                <c:pt idx="7">
                  <c:v>0.28999999999999998</c:v>
                </c:pt>
                <c:pt idx="8">
                  <c:v>#N/A</c:v>
                </c:pt>
                <c:pt idx="9">
                  <c:v>0.32</c:v>
                </c:pt>
              </c:numCache>
            </c:numRef>
          </c:val>
          <c:extLst>
            <c:ext xmlns:c16="http://schemas.microsoft.com/office/drawing/2014/chart" uri="{C3380CC4-5D6E-409C-BE32-E72D297353CC}">
              <c16:uniqueId val="{00000004-8B68-4919-924A-6DDD59A57C53}"/>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2.08</c:v>
                </c:pt>
                <c:pt idx="2">
                  <c:v>#N/A</c:v>
                </c:pt>
                <c:pt idx="3">
                  <c:v>0.71</c:v>
                </c:pt>
                <c:pt idx="4">
                  <c:v>#N/A</c:v>
                </c:pt>
                <c:pt idx="5">
                  <c:v>0.49</c:v>
                </c:pt>
                <c:pt idx="6">
                  <c:v>#N/A</c:v>
                </c:pt>
                <c:pt idx="7">
                  <c:v>0.43</c:v>
                </c:pt>
                <c:pt idx="8">
                  <c:v>#N/A</c:v>
                </c:pt>
                <c:pt idx="9">
                  <c:v>0.56000000000000005</c:v>
                </c:pt>
              </c:numCache>
            </c:numRef>
          </c:val>
          <c:extLst>
            <c:ext xmlns:c16="http://schemas.microsoft.com/office/drawing/2014/chart" uri="{C3380CC4-5D6E-409C-BE32-E72D297353CC}">
              <c16:uniqueId val="{00000005-8B68-4919-924A-6DDD59A57C53}"/>
            </c:ext>
          </c:extLst>
        </c:ser>
        <c:ser>
          <c:idx val="6"/>
          <c:order val="6"/>
          <c:tx>
            <c:strRef>
              <c:f>データシート!$A$33</c:f>
              <c:strCache>
                <c:ptCount val="1"/>
                <c:pt idx="0">
                  <c:v>教育奨励資金特別会計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0.18</c:v>
                </c:pt>
                <c:pt idx="4">
                  <c:v>#N/A</c:v>
                </c:pt>
                <c:pt idx="5">
                  <c:v>0.3</c:v>
                </c:pt>
                <c:pt idx="6">
                  <c:v>#N/A</c:v>
                </c:pt>
                <c:pt idx="7">
                  <c:v>0.54</c:v>
                </c:pt>
                <c:pt idx="8">
                  <c:v>#N/A</c:v>
                </c:pt>
                <c:pt idx="9">
                  <c:v>0.7</c:v>
                </c:pt>
              </c:numCache>
            </c:numRef>
          </c:val>
          <c:extLst>
            <c:ext xmlns:c16="http://schemas.microsoft.com/office/drawing/2014/chart" uri="{C3380CC4-5D6E-409C-BE32-E72D297353CC}">
              <c16:uniqueId val="{00000006-8B68-4919-924A-6DDD59A57C5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1.4</c:v>
                </c:pt>
                <c:pt idx="2">
                  <c:v>#N/A</c:v>
                </c:pt>
                <c:pt idx="3">
                  <c:v>1.26</c:v>
                </c:pt>
                <c:pt idx="4">
                  <c:v>#N/A</c:v>
                </c:pt>
                <c:pt idx="5">
                  <c:v>1.33</c:v>
                </c:pt>
                <c:pt idx="6">
                  <c:v>#N/A</c:v>
                </c:pt>
                <c:pt idx="7">
                  <c:v>1.29</c:v>
                </c:pt>
                <c:pt idx="8">
                  <c:v>#N/A</c:v>
                </c:pt>
                <c:pt idx="9">
                  <c:v>1.64</c:v>
                </c:pt>
              </c:numCache>
            </c:numRef>
          </c:val>
          <c:extLst>
            <c:ext xmlns:c16="http://schemas.microsoft.com/office/drawing/2014/chart" uri="{C3380CC4-5D6E-409C-BE32-E72D297353CC}">
              <c16:uniqueId val="{00000007-8B68-4919-924A-6DDD59A57C53}"/>
            </c:ext>
          </c:extLst>
        </c:ser>
        <c:ser>
          <c:idx val="8"/>
          <c:order val="8"/>
          <c:tx>
            <c:strRef>
              <c:f>データシート!$A$35</c:f>
              <c:strCache>
                <c:ptCount val="1"/>
                <c:pt idx="0">
                  <c:v>特定環境保全公共下水道事業特別会計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0.96</c:v>
                </c:pt>
                <c:pt idx="2">
                  <c:v>#N/A</c:v>
                </c:pt>
                <c:pt idx="3">
                  <c:v>0.39</c:v>
                </c:pt>
                <c:pt idx="4">
                  <c:v>#N/A</c:v>
                </c:pt>
                <c:pt idx="5">
                  <c:v>0.44</c:v>
                </c:pt>
                <c:pt idx="6">
                  <c:v>#N/A</c:v>
                </c:pt>
                <c:pt idx="7">
                  <c:v>0.43</c:v>
                </c:pt>
                <c:pt idx="8">
                  <c:v>#N/A</c:v>
                </c:pt>
                <c:pt idx="9">
                  <c:v>2.1</c:v>
                </c:pt>
              </c:numCache>
            </c:numRef>
          </c:val>
          <c:extLst>
            <c:ext xmlns:c16="http://schemas.microsoft.com/office/drawing/2014/chart" uri="{C3380CC4-5D6E-409C-BE32-E72D297353CC}">
              <c16:uniqueId val="{00000008-8B68-4919-924A-6DDD59A57C5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16.72</c:v>
                </c:pt>
                <c:pt idx="2">
                  <c:v>#N/A</c:v>
                </c:pt>
                <c:pt idx="3">
                  <c:v>21.37</c:v>
                </c:pt>
                <c:pt idx="4">
                  <c:v>#N/A</c:v>
                </c:pt>
                <c:pt idx="5">
                  <c:v>48.28</c:v>
                </c:pt>
                <c:pt idx="6">
                  <c:v>#N/A</c:v>
                </c:pt>
                <c:pt idx="7">
                  <c:v>51.62</c:v>
                </c:pt>
                <c:pt idx="8">
                  <c:v>#N/A</c:v>
                </c:pt>
                <c:pt idx="9">
                  <c:v>52.85</c:v>
                </c:pt>
              </c:numCache>
            </c:numRef>
          </c:val>
          <c:extLst>
            <c:ext xmlns:c16="http://schemas.microsoft.com/office/drawing/2014/chart" uri="{C3380CC4-5D6E-409C-BE32-E72D297353CC}">
              <c16:uniqueId val="{00000009-8B68-4919-924A-6DDD59A57C5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167</c:v>
                </c:pt>
                <c:pt idx="5">
                  <c:v>162</c:v>
                </c:pt>
                <c:pt idx="8">
                  <c:v>152</c:v>
                </c:pt>
                <c:pt idx="11">
                  <c:v>138</c:v>
                </c:pt>
                <c:pt idx="14">
                  <c:v>127</c:v>
                </c:pt>
              </c:numCache>
            </c:numRef>
          </c:val>
          <c:extLst>
            <c:ext xmlns:c16="http://schemas.microsoft.com/office/drawing/2014/chart" uri="{C3380CC4-5D6E-409C-BE32-E72D297353CC}">
              <c16:uniqueId val="{00000000-434B-4D12-9D07-1AD9A8D8EF5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34B-4D12-9D07-1AD9A8D8EF5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34B-4D12-9D07-1AD9A8D8EF5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34B-4D12-9D07-1AD9A8D8EF5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68</c:v>
                </c:pt>
                <c:pt idx="3">
                  <c:v>61</c:v>
                </c:pt>
                <c:pt idx="6">
                  <c:v>51</c:v>
                </c:pt>
                <c:pt idx="9">
                  <c:v>55</c:v>
                </c:pt>
                <c:pt idx="12">
                  <c:v>48</c:v>
                </c:pt>
              </c:numCache>
            </c:numRef>
          </c:val>
          <c:extLst>
            <c:ext xmlns:c16="http://schemas.microsoft.com/office/drawing/2014/chart" uri="{C3380CC4-5D6E-409C-BE32-E72D297353CC}">
              <c16:uniqueId val="{00000004-434B-4D12-9D07-1AD9A8D8EF5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34B-4D12-9D07-1AD9A8D8EF5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34B-4D12-9D07-1AD9A8D8EF5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124</c:v>
                </c:pt>
                <c:pt idx="3">
                  <c:v>122</c:v>
                </c:pt>
                <c:pt idx="6">
                  <c:v>113</c:v>
                </c:pt>
                <c:pt idx="9">
                  <c:v>104</c:v>
                </c:pt>
                <c:pt idx="12">
                  <c:v>107</c:v>
                </c:pt>
              </c:numCache>
            </c:numRef>
          </c:val>
          <c:extLst>
            <c:ext xmlns:c16="http://schemas.microsoft.com/office/drawing/2014/chart" uri="{C3380CC4-5D6E-409C-BE32-E72D297353CC}">
              <c16:uniqueId val="{00000007-434B-4D12-9D07-1AD9A8D8EF5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25</c:v>
                </c:pt>
                <c:pt idx="2">
                  <c:v>#N/A</c:v>
                </c:pt>
                <c:pt idx="3">
                  <c:v>#N/A</c:v>
                </c:pt>
                <c:pt idx="4">
                  <c:v>21</c:v>
                </c:pt>
                <c:pt idx="5">
                  <c:v>#N/A</c:v>
                </c:pt>
                <c:pt idx="6">
                  <c:v>#N/A</c:v>
                </c:pt>
                <c:pt idx="7">
                  <c:v>12</c:v>
                </c:pt>
                <c:pt idx="8">
                  <c:v>#N/A</c:v>
                </c:pt>
                <c:pt idx="9">
                  <c:v>#N/A</c:v>
                </c:pt>
                <c:pt idx="10">
                  <c:v>21</c:v>
                </c:pt>
                <c:pt idx="11">
                  <c:v>#N/A</c:v>
                </c:pt>
                <c:pt idx="12">
                  <c:v>#N/A</c:v>
                </c:pt>
                <c:pt idx="13">
                  <c:v>28</c:v>
                </c:pt>
                <c:pt idx="14">
                  <c:v>#N/A</c:v>
                </c:pt>
              </c:numCache>
            </c:numRef>
          </c:val>
          <c:smooth val="0"/>
          <c:extLst>
            <c:ext xmlns:c16="http://schemas.microsoft.com/office/drawing/2014/chart" uri="{C3380CC4-5D6E-409C-BE32-E72D297353CC}">
              <c16:uniqueId val="{00000008-434B-4D12-9D07-1AD9A8D8EF5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1248</c:v>
                </c:pt>
                <c:pt idx="5">
                  <c:v>1236</c:v>
                </c:pt>
                <c:pt idx="8">
                  <c:v>1370</c:v>
                </c:pt>
                <c:pt idx="11">
                  <c:v>1335</c:v>
                </c:pt>
                <c:pt idx="14">
                  <c:v>1289</c:v>
                </c:pt>
              </c:numCache>
            </c:numRef>
          </c:val>
          <c:extLst>
            <c:ext xmlns:c16="http://schemas.microsoft.com/office/drawing/2014/chart" uri="{C3380CC4-5D6E-409C-BE32-E72D297353CC}">
              <c16:uniqueId val="{00000000-B7D3-4748-B9FD-5DE636608EC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388</c:v>
                </c:pt>
                <c:pt idx="5">
                  <c:v>341</c:v>
                </c:pt>
                <c:pt idx="8">
                  <c:v>297</c:v>
                </c:pt>
                <c:pt idx="11">
                  <c:v>258</c:v>
                </c:pt>
                <c:pt idx="14">
                  <c:v>225</c:v>
                </c:pt>
              </c:numCache>
            </c:numRef>
          </c:val>
          <c:extLst>
            <c:ext xmlns:c16="http://schemas.microsoft.com/office/drawing/2014/chart" uri="{C3380CC4-5D6E-409C-BE32-E72D297353CC}">
              <c16:uniqueId val="{00000001-B7D3-4748-B9FD-5DE636608EC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1751</c:v>
                </c:pt>
                <c:pt idx="5">
                  <c:v>1877</c:v>
                </c:pt>
                <c:pt idx="8">
                  <c:v>1875</c:v>
                </c:pt>
                <c:pt idx="11">
                  <c:v>2114</c:v>
                </c:pt>
                <c:pt idx="14">
                  <c:v>2171</c:v>
                </c:pt>
              </c:numCache>
            </c:numRef>
          </c:val>
          <c:extLst>
            <c:ext xmlns:c16="http://schemas.microsoft.com/office/drawing/2014/chart" uri="{C3380CC4-5D6E-409C-BE32-E72D297353CC}">
              <c16:uniqueId val="{00000002-B7D3-4748-B9FD-5DE636608EC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D3-4748-B9FD-5DE636608EC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D3-4748-B9FD-5DE636608EC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7D3-4748-B9FD-5DE636608EC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206</c:v>
                </c:pt>
                <c:pt idx="3">
                  <c:v>272</c:v>
                </c:pt>
                <c:pt idx="6">
                  <c:v>204</c:v>
                </c:pt>
                <c:pt idx="9">
                  <c:v>183</c:v>
                </c:pt>
                <c:pt idx="12">
                  <c:v>171</c:v>
                </c:pt>
              </c:numCache>
            </c:numRef>
          </c:val>
          <c:extLst>
            <c:ext xmlns:c16="http://schemas.microsoft.com/office/drawing/2014/chart" uri="{C3380CC4-5D6E-409C-BE32-E72D297353CC}">
              <c16:uniqueId val="{00000006-B7D3-4748-B9FD-5DE636608EC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c:v>
                </c:pt>
                <c:pt idx="3">
                  <c:v>2</c:v>
                </c:pt>
                <c:pt idx="6">
                  <c:v>2</c:v>
                </c:pt>
                <c:pt idx="9">
                  <c:v>4</c:v>
                </c:pt>
                <c:pt idx="12">
                  <c:v>6</c:v>
                </c:pt>
              </c:numCache>
            </c:numRef>
          </c:val>
          <c:extLst>
            <c:ext xmlns:c16="http://schemas.microsoft.com/office/drawing/2014/chart" uri="{C3380CC4-5D6E-409C-BE32-E72D297353CC}">
              <c16:uniqueId val="{00000007-B7D3-4748-B9FD-5DE636608EC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819</c:v>
                </c:pt>
                <c:pt idx="3">
                  <c:v>723</c:v>
                </c:pt>
                <c:pt idx="6">
                  <c:v>622</c:v>
                </c:pt>
                <c:pt idx="9">
                  <c:v>543</c:v>
                </c:pt>
                <c:pt idx="12">
                  <c:v>491</c:v>
                </c:pt>
              </c:numCache>
            </c:numRef>
          </c:val>
          <c:extLst>
            <c:ext xmlns:c16="http://schemas.microsoft.com/office/drawing/2014/chart" uri="{C3380CC4-5D6E-409C-BE32-E72D297353CC}">
              <c16:uniqueId val="{00000008-B7D3-4748-B9FD-5DE636608EC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B7D3-4748-B9FD-5DE636608EC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984</c:v>
                </c:pt>
                <c:pt idx="3">
                  <c:v>1111</c:v>
                </c:pt>
                <c:pt idx="6">
                  <c:v>1293</c:v>
                </c:pt>
                <c:pt idx="9">
                  <c:v>1307</c:v>
                </c:pt>
                <c:pt idx="12">
                  <c:v>1447</c:v>
                </c:pt>
              </c:numCache>
            </c:numRef>
          </c:val>
          <c:extLst>
            <c:ext xmlns:c16="http://schemas.microsoft.com/office/drawing/2014/chart" uri="{C3380CC4-5D6E-409C-BE32-E72D297353CC}">
              <c16:uniqueId val="{0000000A-B7D3-4748-B9FD-5DE636608EC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D3-4748-B9FD-5DE636608EC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370</c:v>
                </c:pt>
                <c:pt idx="1">
                  <c:v>521</c:v>
                </c:pt>
                <c:pt idx="2">
                  <c:v>522</c:v>
                </c:pt>
              </c:numCache>
            </c:numRef>
          </c:val>
          <c:extLst>
            <c:ext xmlns:c16="http://schemas.microsoft.com/office/drawing/2014/chart" uri="{C3380CC4-5D6E-409C-BE32-E72D297353CC}">
              <c16:uniqueId val="{00000000-27B7-431B-B8FD-8B4D992B54F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217</c:v>
                </c:pt>
                <c:pt idx="1">
                  <c:v>250</c:v>
                </c:pt>
                <c:pt idx="2">
                  <c:v>287</c:v>
                </c:pt>
              </c:numCache>
            </c:numRef>
          </c:val>
          <c:extLst>
            <c:ext xmlns:c16="http://schemas.microsoft.com/office/drawing/2014/chart" uri="{C3380CC4-5D6E-409C-BE32-E72D297353CC}">
              <c16:uniqueId val="{00000001-27B7-431B-B8FD-8B4D992B54F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1126</c:v>
                </c:pt>
                <c:pt idx="1">
                  <c:v>1179</c:v>
                </c:pt>
                <c:pt idx="2">
                  <c:v>1204</c:v>
                </c:pt>
              </c:numCache>
            </c:numRef>
          </c:val>
          <c:extLst>
            <c:ext xmlns:c16="http://schemas.microsoft.com/office/drawing/2014/chart" uri="{C3380CC4-5D6E-409C-BE32-E72D297353CC}">
              <c16:uniqueId val="{00000002-27B7-431B-B8FD-8B4D992B54F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{AAC3F4A2-4C4C-42F3-9895-57F34E3F2BA8}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F97-43FE-962E-B5E58D5ED0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{6F9D2ED1-64F7-4630-B80C-6DE64C4336D5}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97-43FE-962E-B5E58D5ED0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{D5803282-A63F-409D-AE8B-012D229935D0}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97-43FE-962E-B5E58D5ED0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{DC4C68B7-21CE-4565-8D82-6036968A9A75}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97-43FE-962E-B5E58D5ED0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{7F3AFFE1-3803-44B9-A6E0-DEEA218249BD}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97-43FE-962E-B5E58D5ED0C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{3CC0DCEE-B802-42DC-B78D-C1EA5F64A064}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F97-43FE-962E-B5E58D5ED0C3}"/>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{5EF017E5-C798-443D-B339-D8DFA70D9E47}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F97-43FE-962E-B5E58D5ED0C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{BC6E72ED-C1AB-4A69-9706-654D176E6B69}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F97-43FE-962E-B5E58D5ED0C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{525C7258-7A7F-4B19-B8AC-27BE4EF7B2A9}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F97-43FE-962E-B5E58D5ED0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70.599999999999994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F97-43FE-962E-B5E58D5ED0C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{73BB874B-4FD2-4A28-8E6F-18F612397B42}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F97-43FE-962E-B5E58D5ED0C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{C1A41372-8113-409F-874D-CFCB961613BB}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97-43FE-962E-B5E58D5ED0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{498FAA02-82F4-4A94-A54F-5FA21BB8E903}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97-43FE-962E-B5E58D5ED0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{E09E2B15-B05A-41EA-BEA5-E068E04805D0}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97-43FE-962E-B5E58D5ED0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{3D2D8442-B590-404C-B079-281B190EA8AC}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97-43FE-962E-B5E58D5ED0C3}"/>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{0B977E89-78A3-4F43-B470-52078E3D246E}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F97-43FE-962E-B5E58D5ED0C3}"/>
                </c:ext>
              </c:extLst>
            </c:dLbl>
            <c:dLbl>
              <c:idx val="16"/>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{A8CC0C1B-CB3A-403C-AF0A-E27EC1DB2FAA}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F97-43FE-962E-B5E58D5ED0C3}"/>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{CB0A1349-DA28-407E-8653-9A379E243B31}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F97-43FE-962E-B5E58D5ED0C3}"/>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{05FDEDE7-95D2-429D-91AD-C7CF7C49E636}</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F97-43FE-962E-B5E58D5ED0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numCache>
            </c:numRef>
          </c:xVal>
          <c:yVal>
            <c:numRef>
              <c:f>公会計指標分析・財政指標組合せ分析表!$BP$55:$DC$55</c:f>
              <c:numCache>
                <c:formatCode>#,##0.0;"▲ "#,##0.0</c:formatCode>
                <c:ptCount val="40"/>
                <c:pt idx="16">
                  <c:v>0</c:v>
                </c:pt>
              </c:numCache>
            </c:numRef>
          </c:yVal>
          <c:smooth val="0"/>
          <c:extLst>
            <c:ext xmlns:c16="http://schemas.microsoft.com/office/drawing/2014/chart" uri="{C3380CC4-5D6E-409C-BE32-E72D297353CC}">
              <c16:uniqueId val="{00000013-1F97-43FE-962E-B5E58D5ED0C3}"/>
            </c:ext>
          </c:extLst>
        </c:ser>
        <c:dLbls>
          <c:showLegendKey val="0"/>
          <c:showVal val="1"/>
          <c:showCatName val="0"/>
          <c:showSerName val="0"/>
          <c:showPercent val="0"/>
          <c:showBubbleSize val="0"/>
        </c:dLbls>
        <c:axId val="46179840"/>
        <c:axId val="46181760"/>
      </c:scatterChart>
      <c:valAx>
        <c:axId val="46179840"/>
        <c:scaling>
          <c:orientation val="minMax"/>
          <c:max val="68.599999999999994"/>
          <c:min val="4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{88253B31-74B0-44D7-879D-100D5F032E1C}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0BD-4BB1-B495-BCC2190780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{DE193F0C-9AFD-4C25-ABE8-0CBFC06EA685}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0BD-4BB1-B495-BCC2190780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{135917C1-C9E1-424E-8D34-FACB80AEC6AC}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0BD-4BB1-B495-BCC2190780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{587852BE-6A4A-4007-87F3-C9B59FE41574}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0BD-4BB1-B495-BCC2190780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{0F2F4DFF-4FC8-4049-861B-30F0351C9BEA}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0BD-4BB1-B495-BCC2190780BA}"/>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{8228E63F-94CC-4101-9A94-132B477B7F43}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0BD-4BB1-B495-BCC2190780BA}"/>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{7CF9B21E-6796-4A5D-88C8-1626987B484A}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0BD-4BB1-B495-BCC2190780BA}"/>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{D5BEF5DC-EA5D-45B0-8F89-8F2A2186BDF8}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0BD-4BB1-B495-BCC2190780BA}"/>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{9EBF0D8D-6ED5-4BB6-9351-386A504DFDD9}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0BD-4BB1-B495-BCC2190780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4.5999999999999996</c:v>
                </c:pt>
                <c:pt idx="8">
                  <c:v>3.6</c:v>
                </c:pt>
                <c:pt idx="16">
                  <c:v>2.6</c:v>
                </c:pt>
                <c:pt idx="24">
                  <c:v>3</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0BD-4BB1-B495-BCC2190780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{B1D88D01-BCD6-462C-B39C-936EB07238FF}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0BD-4BB1-B495-BCC2190780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{ACC32D4D-3CF0-4B5D-9A5F-95BE7A5BAD44}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0BD-4BB1-B495-BCC2190780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{F0DAC594-2045-4AB2-AAF0-38E70D2C7EFC}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0BD-4BB1-B495-BCC2190780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{2C8A81F7-BDB1-471C-8D2C-B251F627BAA8}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0BD-4BB1-B495-BCC2190780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{7DABA283-F5C6-47A2-9608-730D5D2888ED}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0BD-4BB1-B495-BCC2190780BA}"/>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{36F81A62-E4A3-4E80-B5C2-EB5D88D401C3}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0BD-4BB1-B495-BCC2190780BA}"/>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{4D62F394-E83B-4D3B-AECA-704E330F138E}</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0BD-4BB1-B495-BCC2190780BA}"/>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{2F22805C-A4A3-4ABB-8106-8DA04054BD49}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0BD-4BB1-B495-BCC2190780BA}"/>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{90F3084B-DFA8-427D-B790-7E311875FC1D}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0BD-4BB1-B495-BCC2190780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0BD-4BB1-B495-BCC2190780BA}"/>
            </c:ext>
          </c:extLst>
        </c:ser>
        <c:dLbls>
          <c:showLegendKey val="0"/>
          <c:showVal val="1"/>
          <c:showCatName val="0"/>
          <c:showSerName val="0"/>
          <c:showPercent val="0"/>
          <c:showBubbleSize val="0"/>
        </c:dLbls>
        <c:axId val="84219776"/>
        <c:axId val="84234240"/>
      </c:scatterChart>
      <c:valAx>
        <c:axId val="84219776"/>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
575
101.30
2,035,323
1,631,140
393,742
732,695
1,447,393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人口の減少や全国平均を上回る高齢化率（</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年度末</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47.19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加え、村内に中心となる産業もないことにより、財政基盤が弱く類似団体内順位は下位となっている。事業の必要性の検討を行い、投資的経費を抑制するなど歳出の徹底的な見直しと削減に努め、一方で施策の重点化をして活力ある村づくりを展開し、行政の効率化、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25823</xdr:rowOff>
    </xdr:from>
    <xdr:to>
      <xdr:col>23</xdr:col>
      <xdr:colOff>133350</xdr:colOff>
      <xdr:row>45</xdr:row>
      <xdr:rowOff>25823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7410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25823</xdr:rowOff>
    </xdr:from>
    <xdr:to>
      <xdr:col>19</xdr:col>
      <xdr:colOff>133350</xdr:colOff>
      <xdr:row>45</xdr:row>
      <xdr:rowOff>25823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74107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25823</xdr:rowOff>
    </xdr:from>
    <xdr:to>
      <xdr:col>15</xdr:col>
      <xdr:colOff>82550</xdr:colOff>
      <xdr:row>45</xdr:row>
      <xdr:rowOff>33867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7410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25823</xdr:rowOff>
    </xdr:from>
    <xdr:to>
      <xdr:col>11</xdr:col>
      <xdr:colOff>31750</xdr:colOff>
      <xdr:row>45</xdr:row>
      <xdr:rowOff>33867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7410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146473</xdr:rowOff>
    </xdr:from>
    <xdr:to>
      <xdr:col>23</xdr:col>
      <xdr:colOff>184150</xdr:colOff>
      <xdr:row>45</xdr:row>
      <xdr:rowOff>76623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42350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8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146473</xdr:rowOff>
    </xdr:from>
    <xdr:to>
      <xdr:col>19</xdr:col>
      <xdr:colOff>184150</xdr:colOff>
      <xdr:row>45</xdr:row>
      <xdr:rowOff>76623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61400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76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146473</xdr:rowOff>
    </xdr:from>
    <xdr:to>
      <xdr:col>15</xdr:col>
      <xdr:colOff>133350</xdr:colOff>
      <xdr:row>45</xdr:row>
      <xdr:rowOff>76623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61400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154517</xdr:rowOff>
    </xdr:from>
    <xdr:to>
      <xdr:col>11</xdr:col>
      <xdr:colOff>82550</xdr:colOff>
      <xdr:row>45</xdr:row>
      <xdr:rowOff>84667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69444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146473</xdr:rowOff>
    </xdr:from>
    <xdr:to>
      <xdr:col>7</xdr:col>
      <xdr:colOff>31750</xdr:colOff>
      <xdr:row>45</xdr:row>
      <xdr:rowOff>76623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9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61400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7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67</xdr:row>
      <xdr:rowOff>14859</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120755"/>
          <a:ext cx="838200" cy="38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48404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021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147955</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944606"/>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143256</xdr:rowOff>
    </xdr:from>
    <xdr:to>
      <xdr:col>15</xdr:col>
      <xdr:colOff>82550</xdr:colOff>
      <xdr:row>65</xdr:row>
      <xdr:rowOff>51308</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944606"/>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82186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1054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70866</xdr:rowOff>
    </xdr:from>
    <xdr:to>
      <xdr:col>11</xdr:col>
      <xdr:colOff>31750</xdr:colOff>
      <xdr:row>65</xdr:row>
      <xdr:rowOff>51308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872216"/>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106316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135509</xdr:rowOff>
    </xdr:from>
    <xdr:to>
      <xdr:col>23</xdr:col>
      <xdr:colOff>184150</xdr:colOff>
      <xdr:row>67</xdr:row>
      <xdr:rowOff>65659</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45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31386</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134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37482</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838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92456</xdr:rowOff>
    </xdr:from>
    <xdr:to>
      <xdr:col>15</xdr:col>
      <xdr:colOff>133350</xdr:colOff>
      <xdr:row>64</xdr:row>
      <xdr:rowOff>22606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32783</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508</xdr:rowOff>
    </xdr:from>
    <xdr:to>
      <xdr:col>11</xdr:col>
      <xdr:colOff>82550</xdr:colOff>
      <xdr:row>65</xdr:row>
      <xdr:rowOff>102108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131843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59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[1,141,433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人口１人あたりの人件費･物件費等決算額は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1,141,433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円と類似団体･全国平均･山梨県平均を大きく上回っている。直営の観光施設についても経費が掛かっていることから、各施設と協議を進め徹底したコスト削減を実施している。また、人員配置や職員の節約意識の向上を図り指定管理者制度も視野に入れながらコストの低減を図る。</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153236</xdr:rowOff>
    </xdr:from>
    <xdr:to>
      <xdr:col>23</xdr:col>
      <xdr:colOff>133350</xdr:colOff>
      <xdr:row>84</xdr:row>
      <xdr:rowOff>30156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83586"/>
          <a:ext cx="838200" cy="48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31244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18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147540</xdr:rowOff>
    </xdr:from>
    <xdr:to>
      <xdr:col>19</xdr:col>
      <xdr:colOff>133350</xdr:colOff>
      <xdr:row>83</xdr:row>
      <xdr:rowOff>153236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77890"/>
          <a:ext cx="8890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121097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134652</xdr:rowOff>
    </xdr:from>
    <xdr:to>
      <xdr:col>15</xdr:col>
      <xdr:colOff>82550</xdr:colOff>
      <xdr:row>83</xdr:row>
      <xdr:rowOff>147540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365002"/>
          <a:ext cx="889000" cy="1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122361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38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108427</xdr:rowOff>
    </xdr:from>
    <xdr:to>
      <xdr:col>11</xdr:col>
      <xdr:colOff>31750</xdr:colOff>
      <xdr:row>83</xdr:row>
      <xdr:rowOff>134652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338777"/>
          <a:ext cx="889000" cy="2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75914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65974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150806</xdr:rowOff>
    </xdr:from>
    <xdr:to>
      <xdr:col>23</xdr:col>
      <xdr:colOff>184150</xdr:colOff>
      <xdr:row>84</xdr:row>
      <xdr:rowOff>80956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8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122883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35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102436</xdr:rowOff>
    </xdr:from>
    <xdr:to>
      <xdr:col>19</xdr:col>
      <xdr:colOff>184150</xdr:colOff>
      <xdr:row>84</xdr:row>
      <xdr:rowOff>32586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33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17363</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419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96740</xdr:rowOff>
    </xdr:from>
    <xdr:to>
      <xdr:col>15</xdr:col>
      <xdr:colOff>133350</xdr:colOff>
      <xdr:row>84</xdr:row>
      <xdr:rowOff>26890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32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11667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413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83852</xdr:rowOff>
    </xdr:from>
    <xdr:to>
      <xdr:col>11</xdr:col>
      <xdr:colOff>82550</xdr:colOff>
      <xdr:row>84</xdr:row>
      <xdr:rowOff>14002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31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170229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40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57627</xdr:rowOff>
    </xdr:from>
    <xdr:to>
      <xdr:col>7</xdr:col>
      <xdr:colOff>31750</xdr:colOff>
      <xdr:row>83</xdr:row>
      <xdr:rowOff>159227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8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144004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74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ラスパイレス指数は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96.4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と、類似団体平均を上回り、全国町村平均と同数値である。今後も地域の民間企業等の状況を踏まえながら人事院勧告を基本とした給与体系を基本として給与の適正化に努める。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74930</xdr:rowOff>
    </xdr:from>
    <xdr:to>
      <xdr:col>81</xdr:col>
      <xdr:colOff>44450</xdr:colOff>
      <xdr:row>87</xdr:row>
      <xdr:rowOff>74930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4991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44768</xdr:rowOff>
    </xdr:from>
    <xdr:to>
      <xdr:col>77</xdr:col>
      <xdr:colOff>44450</xdr:colOff>
      <xdr:row>87</xdr:row>
      <xdr:rowOff>74930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960918"/>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14605</xdr:rowOff>
    </xdr:from>
    <xdr:to>
      <xdr:col>72</xdr:col>
      <xdr:colOff>203200</xdr:colOff>
      <xdr:row>87</xdr:row>
      <xdr:rowOff>44768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4401800" y="149307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71438</xdr:rowOff>
    </xdr:from>
    <xdr:to>
      <xdr:col>68</xdr:col>
      <xdr:colOff>152400</xdr:colOff>
      <xdr:row>87</xdr:row>
      <xdr:rowOff>14605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512800" y="14816138"/>
          <a:ext cx="889000" cy="11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24130</xdr:rowOff>
    </xdr:from>
    <xdr:to>
      <xdr:col>81</xdr:col>
      <xdr:colOff>95250</xdr:colOff>
      <xdr:row>87</xdr:row>
      <xdr:rowOff>125730</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167657</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91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24130</xdr:rowOff>
    </xdr:from>
    <xdr:to>
      <xdr:col>77</xdr:col>
      <xdr:colOff>95250</xdr:colOff>
      <xdr:row>87</xdr:row>
      <xdr:rowOff>125730</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110507</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02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165418</xdr:rowOff>
    </xdr:from>
    <xdr:to>
      <xdr:col>73</xdr:col>
      <xdr:colOff>44450</xdr:colOff>
      <xdr:row>87</xdr:row>
      <xdr:rowOff>95568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91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80345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99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135255</xdr:rowOff>
    </xdr:from>
    <xdr:to>
      <xdr:col>68</xdr:col>
      <xdr:colOff>203200</xdr:colOff>
      <xdr:row>87</xdr:row>
      <xdr:rowOff>65405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476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人口千人あたり職員数は昨年を下回る</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34.60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となったが、類似団体平均･全国平均･山梨県平均を大きく上回っており本村が抱える重要な課題となっている。しかし、大幅な職員の削減は見込めないため現行水準を基本として住民サービスを低下させることなく、事務事業の見直しによる効率化を図りより適正な定員管理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151278</xdr:rowOff>
    </xdr:from>
    <xdr:to>
      <xdr:col>81</xdr:col>
      <xdr:colOff>44450</xdr:colOff>
      <xdr:row>60</xdr:row>
      <xdr:rowOff>167499</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438278"/>
          <a:ext cx="838200" cy="1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117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151278</xdr:rowOff>
    </xdr:from>
    <xdr:to>
      <xdr:col>77</xdr:col>
      <xdr:colOff>44450</xdr:colOff>
      <xdr:row>61</xdr:row>
      <xdr:rowOff>6103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5290800" y="10438278"/>
          <a:ext cx="889000" cy="2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96029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040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171252</xdr:rowOff>
    </xdr:from>
    <xdr:to>
      <xdr:col>72</xdr:col>
      <xdr:colOff>203200</xdr:colOff>
      <xdr:row>61</xdr:row>
      <xdr:rowOff>6103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458252"/>
          <a:ext cx="8890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65464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00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171252</xdr:rowOff>
    </xdr:from>
    <xdr:to>
      <xdr:col>68</xdr:col>
      <xdr:colOff>152400</xdr:colOff>
      <xdr:row>61</xdr:row>
      <xdr:rowOff>4092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458252"/>
          <a:ext cx="889000" cy="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60504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004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51791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116699</xdr:rowOff>
    </xdr:from>
    <xdr:to>
      <xdr:col>81</xdr:col>
      <xdr:colOff>95250</xdr:colOff>
      <xdr:row>61</xdr:row>
      <xdr:rowOff>46849</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40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88776</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37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100478</xdr:rowOff>
    </xdr:from>
    <xdr:to>
      <xdr:col>77</xdr:col>
      <xdr:colOff>95250</xdr:colOff>
      <xdr:row>61</xdr:row>
      <xdr:rowOff>30628</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38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15405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473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126753</xdr:rowOff>
    </xdr:from>
    <xdr:to>
      <xdr:col>73</xdr:col>
      <xdr:colOff>44450</xdr:colOff>
      <xdr:row>61</xdr:row>
      <xdr:rowOff>56903</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41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41680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1050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120452</xdr:rowOff>
    </xdr:from>
    <xdr:to>
      <xdr:col>68</xdr:col>
      <xdr:colOff>203200</xdr:colOff>
      <xdr:row>61</xdr:row>
      <xdr:rowOff>50602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4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35379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93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124742</xdr:rowOff>
    </xdr:from>
    <xdr:to>
      <xdr:col>64</xdr:col>
      <xdr:colOff>152400</xdr:colOff>
      <xdr:row>61</xdr:row>
      <xdr:rowOff>54892</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41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39669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498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実質公債費比率は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3.5</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％となり、類似団体平均･全国平均・山梨県平均を下回っている。今後も急激な実質公債費比率の上昇がないように住民のニーズを的確に把握しながら、事業の選択により健全な財政運営を図る。</a:t>
          </a: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6350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6179800" y="682413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39</xdr:row>
      <xdr:rowOff>137583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5290800" y="679196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105410</xdr:rowOff>
    </xdr:from>
    <xdr:to>
      <xdr:col>72</xdr:col>
      <xdr:colOff>203200</xdr:colOff>
      <xdr:row>40</xdr:row>
      <xdr:rowOff>14394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79196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14394</xdr:rowOff>
    </xdr:from>
    <xdr:to>
      <xdr:col>68</xdr:col>
      <xdr:colOff>152400</xdr:colOff>
      <xdr:row>40</xdr:row>
      <xdr:rowOff>94827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8723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143527</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65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86783</xdr:rowOff>
    </xdr:from>
    <xdr:to>
      <xdr:col>77</xdr:col>
      <xdr:colOff>95250</xdr:colOff>
      <xdr:row>40</xdr:row>
      <xdr:rowOff>16933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27110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54610</xdr:rowOff>
    </xdr:from>
    <xdr:to>
      <xdr:col>73</xdr:col>
      <xdr:colOff>44450</xdr:colOff>
      <xdr:row>39</xdr:row>
      <xdr:rowOff>156210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166387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135044</xdr:rowOff>
    </xdr:from>
    <xdr:to>
      <xdr:col>68</xdr:col>
      <xdr:colOff>203200</xdr:colOff>
      <xdr:row>40</xdr:row>
      <xdr:rowOff>65194</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44027</xdr:rowOff>
    </xdr:from>
    <xdr:to>
      <xdr:col>64</xdr:col>
      <xdr:colOff>152400</xdr:colOff>
      <xdr:row>40</xdr:row>
      <xdr:rowOff>145627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155804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67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引き続き将来負担は「なし」となった。その主な要因は、地方債残高が少ないこと、財政調整基金及び減債基金等の充当可能基金が多いこと、交付税算入の有利な地方債の借入などによるものである。今後は普通交付税の減額なども予想され財政調整基金等の取り崩しも見込まれているが将来負担が発生しないように物件費等経常経費の削減を図る。</a:t>
          </a: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
575
101.30
2,035,323
1,631,140
393,742
732,695
1,447,393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類似団体平均は下回ったが山梨県平均は上回った。今後も事務事業の見直しと行財政改革への取り組みを通じて人件費の削減に努める。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40132</xdr:rowOff>
    </xdr:from>
    <xdr:to>
      <xdr:col>24</xdr:col>
      <xdr:colOff>25400</xdr:colOff>
      <xdr:row>34</xdr:row>
      <xdr:rowOff>154432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869432"/>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147574</xdr:rowOff>
    </xdr:from>
    <xdr:to>
      <xdr:col>19</xdr:col>
      <xdr:colOff>187325</xdr:colOff>
      <xdr:row>34</xdr:row>
      <xdr:rowOff>40132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054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18559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19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147574</xdr:rowOff>
    </xdr:from>
    <xdr:to>
      <xdr:col>15</xdr:col>
      <xdr:colOff>98425</xdr:colOff>
      <xdr:row>34</xdr:row>
      <xdr:rowOff>49276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054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135145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6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69850</xdr:rowOff>
    </xdr:from>
    <xdr:to>
      <xdr:col>11</xdr:col>
      <xdr:colOff>9525</xdr:colOff>
      <xdr:row>34</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7277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130573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103632</xdr:rowOff>
    </xdr:from>
    <xdr:to>
      <xdr:col>24</xdr:col>
      <xdr:colOff>76200</xdr:colOff>
      <xdr:row>35</xdr:row>
      <xdr:rowOff>33782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120159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160782</xdr:rowOff>
    </xdr:from>
    <xdr:to>
      <xdr:col>20</xdr:col>
      <xdr:colOff>38100</xdr:colOff>
      <xdr:row>34</xdr:row>
      <xdr:rowOff>90932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1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101109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587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96774</xdr:rowOff>
    </xdr:from>
    <xdr:to>
      <xdr:col>15</xdr:col>
      <xdr:colOff>149225</xdr:colOff>
      <xdr:row>34</xdr:row>
      <xdr:rowOff>26924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5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37101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2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169926</xdr:rowOff>
    </xdr:from>
    <xdr:to>
      <xdr:col>11</xdr:col>
      <xdr:colOff>60325</xdr:colOff>
      <xdr:row>34</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昨年に比べ比率が増加しており、引き続き類似団体・全国平均・県平均を上回っている。システム使用料・臨時職員等の賃金等が伸びたことが主な原因である。今後も村民サービスを低下させないよう注意しながら、職員の節約意識を高めることにより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20</xdr:row>
      <xdr:rowOff>30988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3213100"/>
          <a:ext cx="8382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40149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783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120142</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347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126255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69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120142</xdr:rowOff>
    </xdr:from>
    <xdr:to>
      <xdr:col>73</xdr:col>
      <xdr:colOff>180975</xdr:colOff>
      <xdr:row>18</xdr:row>
      <xdr:rowOff>136144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34792"/>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28702</xdr:rowOff>
    </xdr:from>
    <xdr:to>
      <xdr:col>69</xdr:col>
      <xdr:colOff>92075</xdr:colOff>
      <xdr:row>18</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43352"/>
          <a:ext cx="889000" cy="278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151638</xdr:rowOff>
    </xdr:from>
    <xdr:to>
      <xdr:col>82</xdr:col>
      <xdr:colOff>158750</xdr:colOff>
      <xdr:row>20</xdr:row>
      <xdr:rowOff>81788</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340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123715</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338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69342</xdr:rowOff>
    </xdr:from>
    <xdr:to>
      <xdr:col>74</xdr:col>
      <xdr:colOff>31750</xdr:colOff>
      <xdr:row>17</xdr:row>
      <xdr:rowOff>170942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8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155719</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149352</xdr:rowOff>
    </xdr:from>
    <xdr:to>
      <xdr:col>65</xdr:col>
      <xdr:colOff>53975</xdr:colOff>
      <xdr:row>17</xdr:row>
      <xdr:rowOff>79502</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64279</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類似団体平均、山梨県平均を下回っている。各種医療費助成の増額が見込まれるため今後も資格審査等の適正化により抑制を図る。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151493</xdr:rowOff>
    </xdr:from>
    <xdr:to>
      <xdr:col>24</xdr:col>
      <xdr:colOff>25400</xdr:colOff>
      <xdr:row>53</xdr:row>
      <xdr:rowOff>151493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383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118835</xdr:rowOff>
    </xdr:from>
    <xdr:to>
      <xdr:col>19</xdr:col>
      <xdr:colOff>187325</xdr:colOff>
      <xdr:row>53</xdr:row>
      <xdr:rowOff>151493</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056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118835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156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56442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156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89099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56442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100693</xdr:rowOff>
    </xdr:from>
    <xdr:to>
      <xdr:col>24</xdr:col>
      <xdr:colOff>76200</xdr:colOff>
      <xdr:row>54</xdr:row>
      <xdr:rowOff>30843</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117220</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68035</xdr:rowOff>
    </xdr:from>
    <xdr:to>
      <xdr:col>15</xdr:col>
      <xdr:colOff>149225</xdr:colOff>
      <xdr:row>53</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8362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51707</xdr:rowOff>
    </xdr:from>
    <xdr:to>
      <xdr:col>6</xdr:col>
      <xdr:colOff>171450</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比率が類似団体平均・県平均を上回った。今後は、簡易水道・下水道施設の大規模改修等により、繰出金が多額になることが予想される。下水道事業や簡易水道事業についての経費を節減し、独立採算の原則に合う料金の見直し等による健全化を図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12700</xdr:rowOff>
    </xdr:from>
    <xdr:to>
      <xdr:col>82</xdr:col>
      <xdr:colOff>107950</xdr:colOff>
      <xdr:row>59</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956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138430</xdr:rowOff>
    </xdr:from>
    <xdr:to>
      <xdr:col>78</xdr:col>
      <xdr:colOff>69850</xdr:colOff>
      <xdr:row>58</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20337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62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110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58</xdr:row>
      <xdr:rowOff>127000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1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152400</xdr:rowOff>
    </xdr:from>
    <xdr:to>
      <xdr:col>82</xdr:col>
      <xdr:colOff>158750</xdr:colOff>
      <xdr:row>59</xdr:row>
      <xdr:rowOff>82550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124477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48277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87630</xdr:rowOff>
    </xdr:from>
    <xdr:to>
      <xdr:col>74</xdr:col>
      <xdr:colOff>31750</xdr:colOff>
      <xdr:row>58</xdr:row>
      <xdr:rowOff>17780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2557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比率が類似団体平均・山梨県平均・全国平均を上回っているのは、各種団体への補助金が多額になっているためである。今後は各種団体等に対する補助・交付金について、必要性、公益性、公平性等を勘案し、補助等の効果が期待できないものについては見直しを行い、抑制に努め、適正化に向けた取組を推進す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38</xdr:row>
      <xdr:rowOff>76708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42264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133875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28702</xdr:rowOff>
    </xdr:from>
    <xdr:to>
      <xdr:col>78</xdr:col>
      <xdr:colOff>69850</xdr:colOff>
      <xdr:row>37</xdr:row>
      <xdr:rowOff>78994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723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28702</xdr:rowOff>
    </xdr:from>
    <xdr:to>
      <xdr:col>73</xdr:col>
      <xdr:colOff>180975</xdr:colOff>
      <xdr:row>37</xdr:row>
      <xdr:rowOff>74422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723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37</xdr:row>
      <xdr:rowOff>74422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2663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25908</xdr:rowOff>
    </xdr:from>
    <xdr:to>
      <xdr:col>82</xdr:col>
      <xdr:colOff>158750</xdr:colOff>
      <xdr:row>38</xdr:row>
      <xdr:rowOff>127508</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169435</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28194</xdr:rowOff>
    </xdr:from>
    <xdr:to>
      <xdr:col>78</xdr:col>
      <xdr:colOff>120650</xdr:colOff>
      <xdr:row>37</xdr:row>
      <xdr:rowOff>129794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114571</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149352</xdr:rowOff>
    </xdr:from>
    <xdr:to>
      <xdr:col>74</xdr:col>
      <xdr:colOff>31750</xdr:colOff>
      <xdr:row>37</xdr:row>
      <xdr:rowOff>79502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23622</xdr:rowOff>
    </xdr:from>
    <xdr:to>
      <xdr:col>69</xdr:col>
      <xdr:colOff>142875</xdr:colOff>
      <xdr:row>37</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比率は全国平均･山梨県平均・類似団体を下回っている。ここ数年は大型事業の実施により地方債の発行額が増大しており、元金の償還が開始されるため公債費が増えていくことが確実である。今後は普通建設事業の緊急性･必要性を検討しながら、地方債の新規発行の抑制を図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76</xdr:row>
      <xdr:rowOff>16511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2981940"/>
          <a:ext cx="838200" cy="6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119380</xdr:rowOff>
    </xdr:from>
    <xdr:to>
      <xdr:col>19</xdr:col>
      <xdr:colOff>187325</xdr:colOff>
      <xdr:row>75</xdr:row>
      <xdr:rowOff>123190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78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119380</xdr:rowOff>
    </xdr:from>
    <xdr:to>
      <xdr:col>15</xdr:col>
      <xdr:colOff>98425</xdr:colOff>
      <xdr:row>76</xdr:row>
      <xdr:rowOff>20320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78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134620</xdr:rowOff>
    </xdr:from>
    <xdr:to>
      <xdr:col>11</xdr:col>
      <xdr:colOff>9525</xdr:colOff>
      <xdr:row>76</xdr:row>
      <xdr:rowOff>20320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29933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137160</xdr:rowOff>
    </xdr:from>
    <xdr:to>
      <xdr:col>24</xdr:col>
      <xdr:colOff>76200</xdr:colOff>
      <xdr:row>76</xdr:row>
      <xdr:rowOff>67311</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153687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68580</xdr:rowOff>
    </xdr:from>
    <xdr:to>
      <xdr:col>15</xdr:col>
      <xdr:colOff>149225</xdr:colOff>
      <xdr:row>75</xdr:row>
      <xdr:rowOff>170180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8907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140970</xdr:rowOff>
    </xdr:from>
    <xdr:to>
      <xdr:col>11</xdr:col>
      <xdr:colOff>60325</xdr:colOff>
      <xdr:row>76</xdr:row>
      <xdr:rowOff>71120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81297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83820</xdr:rowOff>
    </xdr:from>
    <xdr:to>
      <xdr:col>6</xdr:col>
      <xdr:colOff>171450</xdr:colOff>
      <xdr:row>76</xdr:row>
      <xdr:rowOff>13970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24147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や物件費、補助費等が経常収支比率を高める要因となっている。今後も経費の見直しや改善等、計画的な財政運営を図り、経常経費の縮減に努める。また、村税の徴収強化などの取り組みを通じて、財政基盤の強化にも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97608</xdr:rowOff>
    </xdr:from>
    <xdr:to>
      <xdr:col>82</xdr:col>
      <xdr:colOff>107950</xdr:colOff>
      <xdr:row>81</xdr:row>
      <xdr:rowOff>43724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70708"/>
          <a:ext cx="838200" cy="46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33927</xdr:rowOff>
    </xdr:from>
    <xdr:to>
      <xdr:col>78</xdr:col>
      <xdr:colOff>69850</xdr:colOff>
      <xdr:row>78</xdr:row>
      <xdr:rowOff>97608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35577"/>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33927</xdr:rowOff>
    </xdr:from>
    <xdr:to>
      <xdr:col>73</xdr:col>
      <xdr:colOff>180975</xdr:colOff>
      <xdr:row>78</xdr:row>
      <xdr:rowOff>140063</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3557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94343</xdr:rowOff>
    </xdr:from>
    <xdr:to>
      <xdr:col>69</xdr:col>
      <xdr:colOff>92075</xdr:colOff>
      <xdr:row>78</xdr:row>
      <xdr:rowOff>140063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24543"/>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27050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164374</xdr:rowOff>
    </xdr:from>
    <xdr:to>
      <xdr:col>82</xdr:col>
      <xdr:colOff>158750</xdr:colOff>
      <xdr:row>81</xdr:row>
      <xdr:rowOff>94524</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880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72951</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788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46808</xdr:rowOff>
    </xdr:from>
    <xdr:to>
      <xdr:col>78</xdr:col>
      <xdr:colOff>120650</xdr:colOff>
      <xdr:row>78</xdr:row>
      <xdr:rowOff>148408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1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133185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06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154577</xdr:rowOff>
    </xdr:from>
    <xdr:to>
      <xdr:col>74</xdr:col>
      <xdr:colOff>31750</xdr:colOff>
      <xdr:row>77</xdr:row>
      <xdr:rowOff>84727</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8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69504</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7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89263</xdr:rowOff>
    </xdr:from>
    <xdr:to>
      <xdr:col>69</xdr:col>
      <xdr:colOff>142875</xdr:colOff>
      <xdr:row>79</xdr:row>
      <xdr:rowOff>19413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4190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4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43543</xdr:rowOff>
    </xdr:from>
    <xdr:to>
      <xdr:col>65</xdr:col>
      <xdr:colOff>53975</xdr:colOff>
      <xdr:row>76</xdr:row>
      <xdr:rowOff>145143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0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155320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84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27834</xdr:rowOff>
    </xdr:from>
    <xdr:to>
      <xdr:col>29</xdr:col>
      <xdr:colOff>127000</xdr:colOff>
      <xdr:row>16</xdr:row>
      <xdr:rowOff>49246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2818659"/>
          <a:ext cx="647700" cy="21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131361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3093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49246</xdr:rowOff>
    </xdr:from>
    <xdr:to>
      <xdr:col>26</xdr:col>
      <xdr:colOff>50800</xdr:colOff>
      <xdr:row>16</xdr:row>
      <xdr:rowOff>55737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2840071"/>
          <a:ext cx="698500" cy="6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82251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3215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55737</xdr:rowOff>
    </xdr:from>
    <xdr:to>
      <xdr:col>22</xdr:col>
      <xdr:colOff>114300</xdr:colOff>
      <xdr:row>16</xdr:row>
      <xdr:rowOff>65405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2846562"/>
          <a:ext cx="698500" cy="9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117196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65405</xdr:rowOff>
    </xdr:from>
    <xdr:to>
      <xdr:col>18</xdr:col>
      <xdr:colOff>177800</xdr:colOff>
      <xdr:row>16</xdr:row>
      <xdr:rowOff>113447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2856230"/>
          <a:ext cx="698500" cy="4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116540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132034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148484</xdr:rowOff>
    </xdr:from>
    <xdr:to>
      <xdr:col>29</xdr:col>
      <xdr:colOff>177800</xdr:colOff>
      <xdr:row>16</xdr:row>
      <xdr:rowOff>78634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2767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165011</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2612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169896</xdr:rowOff>
    </xdr:from>
    <xdr:to>
      <xdr:col>26</xdr:col>
      <xdr:colOff>101600</xdr:colOff>
      <xdr:row>16</xdr:row>
      <xdr:rowOff>100046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278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110223</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255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4937</xdr:rowOff>
    </xdr:from>
    <xdr:to>
      <xdr:col>22</xdr:col>
      <xdr:colOff>165100</xdr:colOff>
      <xdr:row>16</xdr:row>
      <xdr:rowOff>106537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2795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116714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256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14605</xdr:rowOff>
    </xdr:from>
    <xdr:to>
      <xdr:col>19</xdr:col>
      <xdr:colOff>38100</xdr:colOff>
      <xdr:row>16</xdr:row>
      <xdr:rowOff>116205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2805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126382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257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62647</xdr:rowOff>
    </xdr:from>
    <xdr:to>
      <xdr:col>15</xdr:col>
      <xdr:colOff>101600</xdr:colOff>
      <xdr:row>16</xdr:row>
      <xdr:rowOff>164247</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2853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2974</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262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202910</xdr:rowOff>
    </xdr:from>
    <xdr:to>
      <xdr:col>29</xdr:col>
      <xdr:colOff>127000</xdr:colOff>
      <xdr:row>35</xdr:row>
      <xdr:rowOff>309644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13260"/>
          <a:ext cx="647700" cy="106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187688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9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309644</xdr:rowOff>
    </xdr:from>
    <xdr:to>
      <xdr:col>26</xdr:col>
      <xdr:colOff>50800</xdr:colOff>
      <xdr:row>36</xdr:row>
      <xdr:rowOff>62977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19994"/>
          <a:ext cx="698500" cy="96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311396</xdr:rowOff>
    </xdr:from>
    <xdr:to>
      <xdr:col>22</xdr:col>
      <xdr:colOff>114300</xdr:colOff>
      <xdr:row>36</xdr:row>
      <xdr:rowOff>62977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21746"/>
          <a:ext cx="698500" cy="94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246977</xdr:rowOff>
    </xdr:from>
    <xdr:to>
      <xdr:col>18</xdr:col>
      <xdr:colOff>177800</xdr:colOff>
      <xdr:row>35</xdr:row>
      <xdr:rowOff>311396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857327"/>
          <a:ext cx="698500" cy="644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152110</xdr:rowOff>
    </xdr:from>
    <xdr:to>
      <xdr:col>29</xdr:col>
      <xdr:colOff>177800</xdr:colOff>
      <xdr:row>35</xdr:row>
      <xdr:rowOff>253710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762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340087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0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258844</xdr:rowOff>
    </xdr:from>
    <xdr:to>
      <xdr:col>26</xdr:col>
      <xdr:colOff>101600</xdr:colOff>
      <xdr:row>36</xdr:row>
      <xdr:rowOff>17544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69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2321</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95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12177</xdr:rowOff>
    </xdr:from>
    <xdr:to>
      <xdr:col>22</xdr:col>
      <xdr:colOff>165100</xdr:colOff>
      <xdr:row>36</xdr:row>
      <xdr:rowOff>113777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65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98554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05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260596</xdr:rowOff>
    </xdr:from>
    <xdr:to>
      <xdr:col>19</xdr:col>
      <xdr:colOff>38100</xdr:colOff>
      <xdr:row>36</xdr:row>
      <xdr:rowOff>19296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870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4073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9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196177</xdr:rowOff>
    </xdr:from>
    <xdr:to>
      <xdr:col>15</xdr:col>
      <xdr:colOff>101600</xdr:colOff>
      <xdr:row>35</xdr:row>
      <xdr:rowOff>297777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0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282554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89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
575
101.30
2,035,323
1,631,140
393,742
732,695
1,447,393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113533</xdr:rowOff>
    </xdr:from>
    <xdr:to>
      <xdr:col>24</xdr:col>
      <xdr:colOff>63500</xdr:colOff>
      <xdr:row>36</xdr:row>
      <xdr:rowOff>133454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85733"/>
          <a:ext cx="838200" cy="1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39510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83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109267</xdr:rowOff>
    </xdr:from>
    <xdr:to>
      <xdr:col>19</xdr:col>
      <xdr:colOff>177800</xdr:colOff>
      <xdr:row>36</xdr:row>
      <xdr:rowOff>133454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281467"/>
          <a:ext cx="889000" cy="2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156446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109267</xdr:rowOff>
    </xdr:from>
    <xdr:to>
      <xdr:col>15</xdr:col>
      <xdr:colOff>50800</xdr:colOff>
      <xdr:row>36</xdr:row>
      <xdr:rowOff>117198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281467"/>
          <a:ext cx="889000" cy="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4615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117198</xdr:rowOff>
    </xdr:from>
    <xdr:to>
      <xdr:col>10</xdr:col>
      <xdr:colOff>114300</xdr:colOff>
      <xdr:row>36</xdr:row>
      <xdr:rowOff>146520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289398"/>
          <a:ext cx="889000" cy="2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5528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13533</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52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62733</xdr:rowOff>
    </xdr:from>
    <xdr:to>
      <xdr:col>24</xdr:col>
      <xdr:colOff>114300</xdr:colOff>
      <xdr:row>36</xdr:row>
      <xdr:rowOff>164333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3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85610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86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82654</xdr:rowOff>
    </xdr:from>
    <xdr:to>
      <xdr:col>20</xdr:col>
      <xdr:colOff>38100</xdr:colOff>
      <xdr:row>37</xdr:row>
      <xdr:rowOff>12804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5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29331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30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58467</xdr:rowOff>
    </xdr:from>
    <xdr:to>
      <xdr:col>15</xdr:col>
      <xdr:colOff>101600</xdr:colOff>
      <xdr:row>36</xdr:row>
      <xdr:rowOff>160067</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5144</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0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66398</xdr:rowOff>
    </xdr:from>
    <xdr:to>
      <xdr:col>10</xdr:col>
      <xdr:colOff>165100</xdr:colOff>
      <xdr:row>36</xdr:row>
      <xdr:rowOff>167998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3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13075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13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95720</xdr:rowOff>
    </xdr:from>
    <xdr:to>
      <xdr:col>6</xdr:col>
      <xdr:colOff>38100</xdr:colOff>
      <xdr:row>37</xdr:row>
      <xdr:rowOff>25870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2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42397</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043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128862</xdr:rowOff>
    </xdr:from>
    <xdr:to>
      <xdr:col>24</xdr:col>
      <xdr:colOff>63500</xdr:colOff>
      <xdr:row>56</xdr:row>
      <xdr:rowOff>153262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730062"/>
          <a:ext cx="838200" cy="2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111005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883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153262</xdr:rowOff>
    </xdr:from>
    <xdr:to>
      <xdr:col>19</xdr:col>
      <xdr:colOff>177800</xdr:colOff>
      <xdr:row>56</xdr:row>
      <xdr:rowOff>170176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54462"/>
          <a:ext cx="889000" cy="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56881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10000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170176</xdr:rowOff>
    </xdr:from>
    <xdr:to>
      <xdr:col>15</xdr:col>
      <xdr:colOff>50800</xdr:colOff>
      <xdr:row>57</xdr:row>
      <xdr:rowOff>10599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71376"/>
          <a:ext cx="889000" cy="1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47487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9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10599</xdr:rowOff>
    </xdr:from>
    <xdr:to>
      <xdr:col>10</xdr:col>
      <xdr:colOff>114300</xdr:colOff>
      <xdr:row>57</xdr:row>
      <xdr:rowOff>29328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83249"/>
          <a:ext cx="889000" cy="1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91184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1003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96304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40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78062</xdr:rowOff>
    </xdr:from>
    <xdr:to>
      <xdr:col>24</xdr:col>
      <xdr:colOff>114300</xdr:colOff>
      <xdr:row>57</xdr:row>
      <xdr:rowOff>8212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100939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53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102462</xdr:rowOff>
    </xdr:from>
    <xdr:to>
      <xdr:col>20</xdr:col>
      <xdr:colOff>38100</xdr:colOff>
      <xdr:row>57</xdr:row>
      <xdr:rowOff>32612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7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49139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478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119376</xdr:rowOff>
    </xdr:from>
    <xdr:to>
      <xdr:col>15</xdr:col>
      <xdr:colOff>101600</xdr:colOff>
      <xdr:row>57</xdr:row>
      <xdr:rowOff>49526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2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66053</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95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131249</xdr:rowOff>
    </xdr:from>
    <xdr:to>
      <xdr:col>10</xdr:col>
      <xdr:colOff>165100</xdr:colOff>
      <xdr:row>57</xdr:row>
      <xdr:rowOff>61399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77926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507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149978</xdr:rowOff>
    </xdr:from>
    <xdr:to>
      <xdr:col>6</xdr:col>
      <xdr:colOff>38100</xdr:colOff>
      <xdr:row>57</xdr:row>
      <xdr:rowOff>80128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96655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52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111920</xdr:rowOff>
    </xdr:from>
    <xdr:to>
      <xdr:col>24</xdr:col>
      <xdr:colOff>63500</xdr:colOff>
      <xdr:row>78</xdr:row>
      <xdr:rowOff>80904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13570"/>
          <a:ext cx="838200" cy="14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132030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33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65222</xdr:rowOff>
    </xdr:from>
    <xdr:to>
      <xdr:col>19</xdr:col>
      <xdr:colOff>177800</xdr:colOff>
      <xdr:row>78</xdr:row>
      <xdr:rowOff>80904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38322"/>
          <a:ext cx="889000" cy="15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55945</xdr:rowOff>
    </xdr:from>
    <xdr:to>
      <xdr:col>15</xdr:col>
      <xdr:colOff>50800</xdr:colOff>
      <xdr:row>78</xdr:row>
      <xdr:rowOff>65222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29045"/>
          <a:ext cx="889000" cy="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15708</xdr:rowOff>
    </xdr:from>
    <xdr:to>
      <xdr:col>10</xdr:col>
      <xdr:colOff>114300</xdr:colOff>
      <xdr:row>78</xdr:row>
      <xdr:rowOff>55945</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388808"/>
          <a:ext cx="889000" cy="4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102782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7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61120</xdr:rowOff>
    </xdr:from>
    <xdr:to>
      <xdr:col>24</xdr:col>
      <xdr:colOff>114300</xdr:colOff>
      <xdr:row>77</xdr:row>
      <xdr:rowOff>162720</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2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83997</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11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30104</xdr:rowOff>
    </xdr:from>
    <xdr:to>
      <xdr:col>20</xdr:col>
      <xdr:colOff>38100</xdr:colOff>
      <xdr:row>78</xdr:row>
      <xdr:rowOff>131704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0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122831</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49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14422</xdr:rowOff>
    </xdr:from>
    <xdr:to>
      <xdr:col>15</xdr:col>
      <xdr:colOff>101600</xdr:colOff>
      <xdr:row>78</xdr:row>
      <xdr:rowOff>116022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8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107149</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48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5145</xdr:rowOff>
    </xdr:from>
    <xdr:to>
      <xdr:col>10</xdr:col>
      <xdr:colOff>165100</xdr:colOff>
      <xdr:row>78</xdr:row>
      <xdr:rowOff>106745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7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97872</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47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136358</xdr:rowOff>
    </xdr:from>
    <xdr:to>
      <xdr:col>6</xdr:col>
      <xdr:colOff>38100</xdr:colOff>
      <xdr:row>78</xdr:row>
      <xdr:rowOff>66508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3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83035</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11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119594</xdr:rowOff>
    </xdr:from>
    <xdr:to>
      <xdr:col>24</xdr:col>
      <xdr:colOff>63500</xdr:colOff>
      <xdr:row>95</xdr:row>
      <xdr:rowOff>167404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07344"/>
          <a:ext cx="838200" cy="4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171387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167404</xdr:rowOff>
    </xdr:from>
    <xdr:to>
      <xdr:col>19</xdr:col>
      <xdr:colOff>177800</xdr:colOff>
      <xdr:row>96</xdr:row>
      <xdr:rowOff>141170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455154"/>
          <a:ext cx="889000" cy="145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82168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141170</xdr:rowOff>
    </xdr:from>
    <xdr:to>
      <xdr:col>15</xdr:col>
      <xdr:colOff>50800</xdr:colOff>
      <xdr:row>96</xdr:row>
      <xdr:rowOff>155897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600370"/>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4063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155897</xdr:rowOff>
    </xdr:from>
    <xdr:to>
      <xdr:col>10</xdr:col>
      <xdr:colOff>114300</xdr:colOff>
      <xdr:row>96</xdr:row>
      <xdr:rowOff>157705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15097"/>
          <a:ext cx="889000" cy="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2354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58546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17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68794</xdr:rowOff>
    </xdr:from>
    <xdr:to>
      <xdr:col>24</xdr:col>
      <xdr:colOff>114300</xdr:colOff>
      <xdr:row>95</xdr:row>
      <xdr:rowOff>170394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47221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3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116604</xdr:rowOff>
    </xdr:from>
    <xdr:to>
      <xdr:col>20</xdr:col>
      <xdr:colOff>38100</xdr:colOff>
      <xdr:row>96</xdr:row>
      <xdr:rowOff>46754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4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37881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49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90370</xdr:rowOff>
    </xdr:from>
    <xdr:to>
      <xdr:col>15</xdr:col>
      <xdr:colOff>101600</xdr:colOff>
      <xdr:row>97</xdr:row>
      <xdr:rowOff>20520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11647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4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105097</xdr:rowOff>
    </xdr:from>
    <xdr:to>
      <xdr:col>10</xdr:col>
      <xdr:colOff>165100</xdr:colOff>
      <xdr:row>97</xdr:row>
      <xdr:rowOff>35247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6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26374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5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106905</xdr:rowOff>
    </xdr:from>
    <xdr:to>
      <xdr:col>6</xdr:col>
      <xdr:colOff>38100</xdr:colOff>
      <xdr:row>97</xdr:row>
      <xdr:rowOff>37055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566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28182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135290</xdr:rowOff>
    </xdr:from>
    <xdr:to>
      <xdr:col>55</xdr:col>
      <xdr:colOff>0</xdr:colOff>
      <xdr:row>36</xdr:row>
      <xdr:rowOff>64727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36040"/>
          <a:ext cx="838200" cy="10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314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39086</xdr:rowOff>
    </xdr:from>
    <xdr:to>
      <xdr:col>50</xdr:col>
      <xdr:colOff>114300</xdr:colOff>
      <xdr:row>36</xdr:row>
      <xdr:rowOff>64727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211286"/>
          <a:ext cx="889000" cy="2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88621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39086</xdr:rowOff>
    </xdr:from>
    <xdr:to>
      <xdr:col>45</xdr:col>
      <xdr:colOff>177800</xdr:colOff>
      <xdr:row>36</xdr:row>
      <xdr:rowOff>61787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211286"/>
          <a:ext cx="889000" cy="2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102726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61787</xdr:rowOff>
    </xdr:from>
    <xdr:to>
      <xdr:col>41</xdr:col>
      <xdr:colOff>50800</xdr:colOff>
      <xdr:row>36</xdr:row>
      <xdr:rowOff>121248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33987"/>
          <a:ext cx="889000" cy="5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136168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154216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97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84490</xdr:rowOff>
    </xdr:from>
    <xdr:to>
      <xdr:col>55</xdr:col>
      <xdr:colOff>50800</xdr:colOff>
      <xdr:row>36</xdr:row>
      <xdr:rowOff>14640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107367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3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13927</xdr:rowOff>
    </xdr:from>
    <xdr:to>
      <xdr:col>50</xdr:col>
      <xdr:colOff>165100</xdr:colOff>
      <xdr:row>36</xdr:row>
      <xdr:rowOff>115527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8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132054</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61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159736</xdr:rowOff>
    </xdr:from>
    <xdr:to>
      <xdr:col>46</xdr:col>
      <xdr:colOff>38100</xdr:colOff>
      <xdr:row>36</xdr:row>
      <xdr:rowOff>89886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6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106413</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3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10987</xdr:rowOff>
    </xdr:from>
    <xdr:to>
      <xdr:col>41</xdr:col>
      <xdr:colOff>101600</xdr:colOff>
      <xdr:row>36</xdr:row>
      <xdr:rowOff>112587</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8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129114</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5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70448</xdr:rowOff>
    </xdr:from>
    <xdr:to>
      <xdr:col>36</xdr:col>
      <xdr:colOff>165100</xdr:colOff>
      <xdr:row>37</xdr:row>
      <xdr:rowOff>598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4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17125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17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21271</xdr:rowOff>
    </xdr:from>
    <xdr:to>
      <xdr:col>55</xdr:col>
      <xdr:colOff>0</xdr:colOff>
      <xdr:row>58</xdr:row>
      <xdr:rowOff>136045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965371"/>
          <a:ext cx="838200" cy="1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22628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66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155773</xdr:rowOff>
    </xdr:from>
    <xdr:to>
      <xdr:col>50</xdr:col>
      <xdr:colOff>114300</xdr:colOff>
      <xdr:row>58</xdr:row>
      <xdr:rowOff>136045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928423"/>
          <a:ext cx="889000" cy="15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130408</xdr:rowOff>
    </xdr:from>
    <xdr:to>
      <xdr:col>45</xdr:col>
      <xdr:colOff>177800</xdr:colOff>
      <xdr:row>57</xdr:row>
      <xdr:rowOff>155773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903058"/>
          <a:ext cx="889000" cy="2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148132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130408</xdr:rowOff>
    </xdr:from>
    <xdr:to>
      <xdr:col>41</xdr:col>
      <xdr:colOff>50800</xdr:colOff>
      <xdr:row>58</xdr:row>
      <xdr:rowOff>106535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903058"/>
          <a:ext cx="889000" cy="14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147890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166843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141921</xdr:rowOff>
    </xdr:from>
    <xdr:to>
      <xdr:col>55</xdr:col>
      <xdr:colOff>50800</xdr:colOff>
      <xdr:row>58</xdr:row>
      <xdr:rowOff>72071</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1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164798</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765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85245</xdr:rowOff>
    </xdr:from>
    <xdr:to>
      <xdr:col>50</xdr:col>
      <xdr:colOff>165100</xdr:colOff>
      <xdr:row>59</xdr:row>
      <xdr:rowOff>15395</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2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6522</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22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104973</xdr:rowOff>
    </xdr:from>
    <xdr:to>
      <xdr:col>46</xdr:col>
      <xdr:colOff>38100</xdr:colOff>
      <xdr:row>58</xdr:row>
      <xdr:rowOff>35123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87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51650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652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79608</xdr:rowOff>
    </xdr:from>
    <xdr:to>
      <xdr:col>41</xdr:col>
      <xdr:colOff>101600</xdr:colOff>
      <xdr:row>58</xdr:row>
      <xdr:rowOff>9758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85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26285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627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55735</xdr:rowOff>
    </xdr:from>
    <xdr:to>
      <xdr:col>36</xdr:col>
      <xdr:colOff>165100</xdr:colOff>
      <xdr:row>58</xdr:row>
      <xdr:rowOff>157335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9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2412</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775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145796</xdr:rowOff>
    </xdr:from>
    <xdr:to>
      <xdr:col>55</xdr:col>
      <xdr:colOff>0</xdr:colOff>
      <xdr:row>79</xdr:row>
      <xdr:rowOff>49065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18896"/>
          <a:ext cx="838200" cy="7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118500</xdr:rowOff>
    </xdr:from>
    <xdr:to>
      <xdr:col>50</xdr:col>
      <xdr:colOff>114300</xdr:colOff>
      <xdr:row>79</xdr:row>
      <xdr:rowOff>49065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148700"/>
          <a:ext cx="889000" cy="44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118500</xdr:rowOff>
    </xdr:from>
    <xdr:to>
      <xdr:col>45</xdr:col>
      <xdr:colOff>177800</xdr:colOff>
      <xdr:row>77</xdr:row>
      <xdr:rowOff>90743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3148700"/>
          <a:ext cx="889000" cy="14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79</xdr:row>
      <xdr:rowOff>6571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55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79</xdr:row>
      <xdr:rowOff>1962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546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94996</xdr:rowOff>
    </xdr:from>
    <xdr:to>
      <xdr:col>55</xdr:col>
      <xdr:colOff>50800</xdr:colOff>
      <xdr:row>79</xdr:row>
      <xdr:rowOff>25146</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46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63893</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6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169715</xdr:rowOff>
    </xdr:from>
    <xdr:to>
      <xdr:col>50</xdr:col>
      <xdr:colOff>165100</xdr:colOff>
      <xdr:row>79</xdr:row>
      <xdr:rowOff>99865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4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90992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67700</xdr:rowOff>
    </xdr:from>
    <xdr:to>
      <xdr:col>46</xdr:col>
      <xdr:colOff>38100</xdr:colOff>
      <xdr:row>76</xdr:row>
      <xdr:rowOff>169300</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0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14376</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50795" y="1287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39943</xdr:rowOff>
    </xdr:from>
    <xdr:to>
      <xdr:col>41</xdr:col>
      <xdr:colOff>101600</xdr:colOff>
      <xdr:row>77</xdr:row>
      <xdr:rowOff>141543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24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158070</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301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147180</xdr:rowOff>
    </xdr:from>
    <xdr:to>
      <xdr:col>55</xdr:col>
      <xdr:colOff>0</xdr:colOff>
      <xdr:row>97</xdr:row>
      <xdr:rowOff>107218</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06380"/>
          <a:ext cx="838200" cy="13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107218</xdr:rowOff>
    </xdr:from>
    <xdr:to>
      <xdr:col>50</xdr:col>
      <xdr:colOff>114300</xdr:colOff>
      <xdr:row>97</xdr:row>
      <xdr:rowOff>124440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37868"/>
          <a:ext cx="88900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2508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461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118816</xdr:rowOff>
    </xdr:from>
    <xdr:to>
      <xdr:col>45</xdr:col>
      <xdr:colOff>177800</xdr:colOff>
      <xdr:row>97</xdr:row>
      <xdr:rowOff>124440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49466"/>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17977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47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96380</xdr:rowOff>
    </xdr:from>
    <xdr:to>
      <xdr:col>55</xdr:col>
      <xdr:colOff>50800</xdr:colOff>
      <xdr:row>97</xdr:row>
      <xdr:rowOff>26530</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55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119257</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407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56418</xdr:rowOff>
    </xdr:from>
    <xdr:to>
      <xdr:col>50</xdr:col>
      <xdr:colOff>165100</xdr:colOff>
      <xdr:row>97</xdr:row>
      <xdr:rowOff>158018</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68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149145</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77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73640</xdr:rowOff>
    </xdr:from>
    <xdr:to>
      <xdr:col>46</xdr:col>
      <xdr:colOff>38100</xdr:colOff>
      <xdr:row>98</xdr:row>
      <xdr:rowOff>3790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166367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79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68016</xdr:rowOff>
    </xdr:from>
    <xdr:to>
      <xdr:col>41</xdr:col>
      <xdr:colOff>101600</xdr:colOff>
      <xdr:row>97</xdr:row>
      <xdr:rowOff>169616</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6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14693</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47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18005</xdr:rowOff>
    </xdr:from>
    <xdr:to>
      <xdr:col>81</xdr:col>
      <xdr:colOff>50800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533105"/>
          <a:ext cx="889000" cy="25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18005</xdr:rowOff>
    </xdr:from>
    <xdr:to>
      <xdr:col>76</xdr:col>
      <xdr:colOff>114300</xdr:colOff>
      <xdr:row>38</xdr:row>
      <xdr:rowOff>68158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533105"/>
          <a:ext cx="889000" cy="5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113248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799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68158</xdr:rowOff>
    </xdr:from>
    <xdr:to>
      <xdr:col>71</xdr:col>
      <xdr:colOff>177800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2814300" y="6583258"/>
          <a:ext cx="889000" cy="20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117559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80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140596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138655</xdr:rowOff>
    </xdr:from>
    <xdr:to>
      <xdr:col>76</xdr:col>
      <xdr:colOff>165100</xdr:colOff>
      <xdr:row>38</xdr:row>
      <xdr:rowOff>68805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48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85332</xdr:rowOff>
    </xdr:from>
    <xdr:ext cx="59901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292795" y="625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17358</xdr:rowOff>
    </xdr:from>
    <xdr:to>
      <xdr:col>72</xdr:col>
      <xdr:colOff>38100</xdr:colOff>
      <xdr:row>38</xdr:row>
      <xdr:rowOff>118958</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5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135485</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03795" y="630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34627</xdr:rowOff>
    </xdr:from>
    <xdr:to>
      <xdr:col>85</xdr:col>
      <xdr:colOff>127000</xdr:colOff>
      <xdr:row>77</xdr:row>
      <xdr:rowOff>55124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236277"/>
          <a:ext cx="8382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10876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212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23726</xdr:rowOff>
    </xdr:from>
    <xdr:to>
      <xdr:col>81</xdr:col>
      <xdr:colOff>50800</xdr:colOff>
      <xdr:row>77</xdr:row>
      <xdr:rowOff>55124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225376"/>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139678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1357</xdr:rowOff>
    </xdr:from>
    <xdr:to>
      <xdr:col>76</xdr:col>
      <xdr:colOff>114300</xdr:colOff>
      <xdr:row>77</xdr:row>
      <xdr:rowOff>23726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203007"/>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28584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1357</xdr:rowOff>
    </xdr:from>
    <xdr:to>
      <xdr:col>71</xdr:col>
      <xdr:colOff>177800</xdr:colOff>
      <xdr:row>77</xdr:row>
      <xdr:rowOff>8703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203007"/>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164298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161701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6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155277</xdr:rowOff>
    </xdr:from>
    <xdr:to>
      <xdr:col>85</xdr:col>
      <xdr:colOff>177800</xdr:colOff>
      <xdr:row>77</xdr:row>
      <xdr:rowOff>85427</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18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6704</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036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4324</xdr:rowOff>
    </xdr:from>
    <xdr:to>
      <xdr:col>81</xdr:col>
      <xdr:colOff>101600</xdr:colOff>
      <xdr:row>77</xdr:row>
      <xdr:rowOff>105924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20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122451</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981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144376</xdr:rowOff>
    </xdr:from>
    <xdr:to>
      <xdr:col>76</xdr:col>
      <xdr:colOff>165100</xdr:colOff>
      <xdr:row>77</xdr:row>
      <xdr:rowOff>74526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17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91053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949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122007</xdr:rowOff>
    </xdr:from>
    <xdr:to>
      <xdr:col>72</xdr:col>
      <xdr:colOff>38100</xdr:colOff>
      <xdr:row>77</xdr:row>
      <xdr:rowOff>52157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15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68684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92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129353</xdr:rowOff>
    </xdr:from>
    <xdr:to>
      <xdr:col>67</xdr:col>
      <xdr:colOff>101600</xdr:colOff>
      <xdr:row>77</xdr:row>
      <xdr:rowOff>59503</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15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76030</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934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58635</xdr:rowOff>
    </xdr:from>
    <xdr:to>
      <xdr:col>85</xdr:col>
      <xdr:colOff>127000</xdr:colOff>
      <xdr:row>98</xdr:row>
      <xdr:rowOff>73239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689285"/>
          <a:ext cx="838200" cy="18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89003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9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58635</xdr:rowOff>
    </xdr:from>
    <xdr:to>
      <xdr:col>81</xdr:col>
      <xdr:colOff>50800</xdr:colOff>
      <xdr:row>99</xdr:row>
      <xdr:rowOff>44450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689285"/>
          <a:ext cx="889000" cy="32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19297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45321</xdr:rowOff>
    </xdr:from>
    <xdr:to>
      <xdr:col>76</xdr:col>
      <xdr:colOff>114300</xdr:colOff>
      <xdr:row>99</xdr:row>
      <xdr:rowOff>44450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847421"/>
          <a:ext cx="889000" cy="17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87099</xdr:rowOff>
    </xdr:from>
    <xdr:to>
      <xdr:col>71</xdr:col>
      <xdr:colOff>177800</xdr:colOff>
      <xdr:row>98</xdr:row>
      <xdr:rowOff>45321</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814300" y="16717749"/>
          <a:ext cx="889000" cy="12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41880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701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10771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98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22439</xdr:rowOff>
    </xdr:from>
    <xdr:to>
      <xdr:col>85</xdr:col>
      <xdr:colOff>177800</xdr:colOff>
      <xdr:row>98</xdr:row>
      <xdr:rowOff>124039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82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45316</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67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7835</xdr:rowOff>
    </xdr:from>
    <xdr:to>
      <xdr:col>81</xdr:col>
      <xdr:colOff>101600</xdr:colOff>
      <xdr:row>97</xdr:row>
      <xdr:rowOff>109435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63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125962</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413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165100</xdr:rowOff>
    </xdr:from>
    <xdr:to>
      <xdr:col>76</xdr:col>
      <xdr:colOff>165100</xdr:colOff>
      <xdr:row>99</xdr:row>
      <xdr:rowOff>95250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99</xdr:row>
      <xdr:rowOff>86377</xdr:rowOff>
    </xdr:from>
    <xdr:ext cx="249299"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467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165971</xdr:rowOff>
    </xdr:from>
    <xdr:to>
      <xdr:col>72</xdr:col>
      <xdr:colOff>38100</xdr:colOff>
      <xdr:row>98</xdr:row>
      <xdr:rowOff>96121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7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112648</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57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36299</xdr:rowOff>
    </xdr:from>
    <xdr:to>
      <xdr:col>67</xdr:col>
      <xdr:colOff>101600</xdr:colOff>
      <xdr:row>97</xdr:row>
      <xdr:rowOff>137899</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66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154426</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14795" y="1644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115971</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060071"/>
          <a:ext cx="838200" cy="2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93523</xdr:rowOff>
    </xdr:from>
    <xdr:to>
      <xdr:col>111</xdr:col>
      <xdr:colOff>177800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0434300" y="1003762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71348</xdr:rowOff>
    </xdr:from>
    <xdr:to>
      <xdr:col>107</xdr:col>
      <xdr:colOff>50800</xdr:colOff>
      <xdr:row>58</xdr:row>
      <xdr:rowOff>93523</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15448"/>
          <a:ext cx="889000" cy="22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71348</xdr:rowOff>
    </xdr:from>
    <xdr:to>
      <xdr:col>102</xdr:col>
      <xdr:colOff>114300</xdr:colOff>
      <xdr:row>58</xdr:row>
      <xdr:rowOff>95809</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015448"/>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65171</xdr:rowOff>
    </xdr:from>
    <xdr:to>
      <xdr:col>116</xdr:col>
      <xdr:colOff>114300</xdr:colOff>
      <xdr:row>58</xdr:row>
      <xdr:rowOff>166771</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0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151548</xdr:rowOff>
    </xdr:from>
    <xdr:ext cx="378565"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24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42723</xdr:rowOff>
    </xdr:from>
    <xdr:to>
      <xdr:col>107</xdr:col>
      <xdr:colOff>101600</xdr:colOff>
      <xdr:row>58</xdr:row>
      <xdr:rowOff>144323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998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135450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079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20548</xdr:rowOff>
    </xdr:from>
    <xdr:to>
      <xdr:col>102</xdr:col>
      <xdr:colOff>165100</xdr:colOff>
      <xdr:row>58</xdr:row>
      <xdr:rowOff>122148</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996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113275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100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45009</xdr:rowOff>
    </xdr:from>
    <xdr:to>
      <xdr:col>98</xdr:col>
      <xdr:colOff>38100</xdr:colOff>
      <xdr:row>58</xdr:row>
      <xdr:rowOff>146609</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998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137736</xdr:rowOff>
    </xdr:from>
    <xdr:ext cx="378565"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7017" y="10081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89381</xdr:rowOff>
    </xdr:from>
    <xdr:to>
      <xdr:col>116</xdr:col>
      <xdr:colOff>63500</xdr:colOff>
      <xdr:row>73</xdr:row>
      <xdr:rowOff>135727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2605231"/>
          <a:ext cx="838200" cy="4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137980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1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23846</xdr:rowOff>
    </xdr:from>
    <xdr:to>
      <xdr:col>111</xdr:col>
      <xdr:colOff>177800</xdr:colOff>
      <xdr:row>73</xdr:row>
      <xdr:rowOff>135727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2539696"/>
          <a:ext cx="889000" cy="11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77509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3279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23846</xdr:rowOff>
    </xdr:from>
    <xdr:to>
      <xdr:col>107</xdr:col>
      <xdr:colOff>50800</xdr:colOff>
      <xdr:row>73</xdr:row>
      <xdr:rowOff>130521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19545300" y="12539696"/>
          <a:ext cx="889000" cy="10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85318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31000</xdr:rowOff>
    </xdr:from>
    <xdr:to>
      <xdr:col>102</xdr:col>
      <xdr:colOff>114300</xdr:colOff>
      <xdr:row>73</xdr:row>
      <xdr:rowOff>130521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656300" y="12546850"/>
          <a:ext cx="889000" cy="99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86610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96876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38581</xdr:rowOff>
    </xdr:from>
    <xdr:to>
      <xdr:col>116</xdr:col>
      <xdr:colOff>114300</xdr:colOff>
      <xdr:row>73</xdr:row>
      <xdr:rowOff>140181</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2554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61458</xdr:rowOff>
    </xdr:from>
    <xdr:ext cx="599010"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240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84927</xdr:rowOff>
    </xdr:from>
    <xdr:to>
      <xdr:col>112</xdr:col>
      <xdr:colOff>38100</xdr:colOff>
      <xdr:row>74</xdr:row>
      <xdr:rowOff>15077</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260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31604</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23795" y="1237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144496</xdr:rowOff>
    </xdr:from>
    <xdr:to>
      <xdr:col>107</xdr:col>
      <xdr:colOff>101600</xdr:colOff>
      <xdr:row>73</xdr:row>
      <xdr:rowOff>74646</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248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91173</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34795" y="12264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79721</xdr:rowOff>
    </xdr:from>
    <xdr:to>
      <xdr:col>102</xdr:col>
      <xdr:colOff>165100</xdr:colOff>
      <xdr:row>74</xdr:row>
      <xdr:rowOff>9871</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259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72</xdr:row>
      <xdr:rowOff>26398</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45795" y="12370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151650</xdr:rowOff>
    </xdr:from>
    <xdr:to>
      <xdr:col>98</xdr:col>
      <xdr:colOff>38100</xdr:colOff>
      <xdr:row>73</xdr:row>
      <xdr:rowOff>81800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2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98327</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56795" y="1227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全般的に、類似団体平均を上回っている項目が多い。特に多いのは物件費・積立金・繰出金等である。物件費が多いのは直営の観光施設に係る原材料等が多いからであり、積立金は減債基金・庁舎整備基金等に積み立てを行ったためであり、繰出金が多いのは下水道施設の維持のために多額の繰入をしていることが主な原因である。類似団体を下回っている項目は扶助費・普通建設事業費（新規）等である。今後も将来の財政運営の安定化のために計画的に基金を積立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
575
101.30
2,035,323
1,631,140
393,742
732,695
1,447,393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155258</xdr:rowOff>
    </xdr:from>
    <xdr:to>
      <xdr:col>24</xdr:col>
      <xdr:colOff>63500</xdr:colOff>
      <xdr:row>36</xdr:row>
      <xdr:rowOff>13373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156008"/>
          <a:ext cx="838200" cy="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57916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40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130251</xdr:rowOff>
    </xdr:from>
    <xdr:to>
      <xdr:col>19</xdr:col>
      <xdr:colOff>177800</xdr:colOff>
      <xdr:row>36</xdr:row>
      <xdr:rowOff>13373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131001"/>
          <a:ext cx="889000" cy="5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168533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130251</xdr:rowOff>
    </xdr:from>
    <xdr:to>
      <xdr:col>15</xdr:col>
      <xdr:colOff>50800</xdr:colOff>
      <xdr:row>35</xdr:row>
      <xdr:rowOff>165074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31001"/>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165074</xdr:rowOff>
    </xdr:from>
    <xdr:to>
      <xdr:col>10</xdr:col>
      <xdr:colOff>114300</xdr:colOff>
      <xdr:row>36</xdr:row>
      <xdr:rowOff>30658</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165824"/>
          <a:ext cx="889000" cy="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104458</xdr:rowOff>
    </xdr:from>
    <xdr:to>
      <xdr:col>24</xdr:col>
      <xdr:colOff>114300</xdr:colOff>
      <xdr:row>36</xdr:row>
      <xdr:rowOff>34608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10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127335</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95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134023</xdr:rowOff>
    </xdr:from>
    <xdr:to>
      <xdr:col>20</xdr:col>
      <xdr:colOff>38100</xdr:colOff>
      <xdr:row>36</xdr:row>
      <xdr:rowOff>64173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134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80700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91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79451</xdr:rowOff>
    </xdr:from>
    <xdr:to>
      <xdr:col>15</xdr:col>
      <xdr:colOff>101600</xdr:colOff>
      <xdr:row>36</xdr:row>
      <xdr:rowOff>9601</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8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26128</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85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114274</xdr:rowOff>
    </xdr:from>
    <xdr:to>
      <xdr:col>10</xdr:col>
      <xdr:colOff>165100</xdr:colOff>
      <xdr:row>36</xdr:row>
      <xdr:rowOff>44424</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1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60951</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151308</xdr:rowOff>
    </xdr:from>
    <xdr:to>
      <xdr:col>6</xdr:col>
      <xdr:colOff>38100</xdr:colOff>
      <xdr:row>36</xdr:row>
      <xdr:rowOff>81458</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15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97985</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92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85430</xdr:rowOff>
    </xdr:from>
    <xdr:to>
      <xdr:col>24</xdr:col>
      <xdr:colOff>63500</xdr:colOff>
      <xdr:row>58</xdr:row>
      <xdr:rowOff>10854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858080"/>
          <a:ext cx="838200" cy="9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14405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958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85430</xdr:rowOff>
    </xdr:from>
    <xdr:to>
      <xdr:col>19</xdr:col>
      <xdr:colOff>177800</xdr:colOff>
      <xdr:row>58</xdr:row>
      <xdr:rowOff>79526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9858080"/>
          <a:ext cx="889000" cy="16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120744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1006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10534</xdr:rowOff>
    </xdr:from>
    <xdr:to>
      <xdr:col>15</xdr:col>
      <xdr:colOff>50800</xdr:colOff>
      <xdr:row>58</xdr:row>
      <xdr:rowOff>79526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019300" y="9954634"/>
          <a:ext cx="889000" cy="6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137395</xdr:rowOff>
    </xdr:from>
    <xdr:to>
      <xdr:col>10</xdr:col>
      <xdr:colOff>114300</xdr:colOff>
      <xdr:row>58</xdr:row>
      <xdr:rowOff>10534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10045"/>
          <a:ext cx="889000" cy="44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159595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10103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150914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1009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131504</xdr:rowOff>
    </xdr:from>
    <xdr:to>
      <xdr:col>24</xdr:col>
      <xdr:colOff>114300</xdr:colOff>
      <xdr:row>58</xdr:row>
      <xdr:rowOff>61654</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154381</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75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34630</xdr:rowOff>
    </xdr:from>
    <xdr:to>
      <xdr:col>20</xdr:col>
      <xdr:colOff>38100</xdr:colOff>
      <xdr:row>57</xdr:row>
      <xdr:rowOff>136230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0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152757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582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28726</xdr:rowOff>
    </xdr:from>
    <xdr:to>
      <xdr:col>15</xdr:col>
      <xdr:colOff>101600</xdr:colOff>
      <xdr:row>58</xdr:row>
      <xdr:rowOff>130326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121453</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06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131184</xdr:rowOff>
    </xdr:from>
    <xdr:to>
      <xdr:col>10</xdr:col>
      <xdr:colOff>165100</xdr:colOff>
      <xdr:row>58</xdr:row>
      <xdr:rowOff>61334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0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77861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9679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86595</xdr:rowOff>
    </xdr:from>
    <xdr:to>
      <xdr:col>6</xdr:col>
      <xdr:colOff>38100</xdr:colOff>
      <xdr:row>58</xdr:row>
      <xdr:rowOff>16745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5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33272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9634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3474</xdr:rowOff>
    </xdr:from>
    <xdr:to>
      <xdr:col>24</xdr:col>
      <xdr:colOff>63500</xdr:colOff>
      <xdr:row>77</xdr:row>
      <xdr:rowOff>58644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205124"/>
          <a:ext cx="838200" cy="5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20626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2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18932</xdr:rowOff>
    </xdr:from>
    <xdr:to>
      <xdr:col>19</xdr:col>
      <xdr:colOff>177800</xdr:colOff>
      <xdr:row>77</xdr:row>
      <xdr:rowOff>58644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220582"/>
          <a:ext cx="889000" cy="3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146597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18932</xdr:rowOff>
    </xdr:from>
    <xdr:to>
      <xdr:col>15</xdr:col>
      <xdr:colOff>50800</xdr:colOff>
      <xdr:row>77</xdr:row>
      <xdr:rowOff>66994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220582"/>
          <a:ext cx="889000" cy="4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95238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9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66994</xdr:rowOff>
    </xdr:from>
    <xdr:to>
      <xdr:col>10</xdr:col>
      <xdr:colOff>114300</xdr:colOff>
      <xdr:row>77</xdr:row>
      <xdr:rowOff>81358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68644"/>
          <a:ext cx="889000" cy="1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8473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8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18547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9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124124</xdr:rowOff>
    </xdr:from>
    <xdr:to>
      <xdr:col>24</xdr:col>
      <xdr:colOff>114300</xdr:colOff>
      <xdr:row>77</xdr:row>
      <xdr:rowOff>54274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147001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7844</xdr:rowOff>
    </xdr:from>
    <xdr:to>
      <xdr:col>20</xdr:col>
      <xdr:colOff>38100</xdr:colOff>
      <xdr:row>77</xdr:row>
      <xdr:rowOff>109444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0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125971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8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139582</xdr:rowOff>
    </xdr:from>
    <xdr:to>
      <xdr:col>15</xdr:col>
      <xdr:colOff>101600</xdr:colOff>
      <xdr:row>77</xdr:row>
      <xdr:rowOff>69732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6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86259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945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16194</xdr:rowOff>
    </xdr:from>
    <xdr:to>
      <xdr:col>10</xdr:col>
      <xdr:colOff>165100</xdr:colOff>
      <xdr:row>77</xdr:row>
      <xdr:rowOff>117794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134321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93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30558</xdr:rowOff>
    </xdr:from>
    <xdr:to>
      <xdr:col>6</xdr:col>
      <xdr:colOff>38100</xdr:colOff>
      <xdr:row>77</xdr:row>
      <xdr:rowOff>132158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3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148685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007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142399</xdr:rowOff>
    </xdr:from>
    <xdr:to>
      <xdr:col>24</xdr:col>
      <xdr:colOff>63500</xdr:colOff>
      <xdr:row>98</xdr:row>
      <xdr:rowOff>10522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73049"/>
          <a:ext cx="838200" cy="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142399</xdr:rowOff>
    </xdr:from>
    <xdr:to>
      <xdr:col>19</xdr:col>
      <xdr:colOff>177800</xdr:colOff>
      <xdr:row>98</xdr:row>
      <xdr:rowOff>25625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3049"/>
          <a:ext cx="889000" cy="5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127220</xdr:rowOff>
    </xdr:from>
    <xdr:to>
      <xdr:col>15</xdr:col>
      <xdr:colOff>50800</xdr:colOff>
      <xdr:row>98</xdr:row>
      <xdr:rowOff>25625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019300" y="16757870"/>
          <a:ext cx="889000" cy="69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127220</xdr:rowOff>
    </xdr:from>
    <xdr:to>
      <xdr:col>10</xdr:col>
      <xdr:colOff>114300</xdr:colOff>
      <xdr:row>97</xdr:row>
      <xdr:rowOff>141565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57870"/>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23908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82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45431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131172</xdr:rowOff>
    </xdr:from>
    <xdr:to>
      <xdr:col>24</xdr:col>
      <xdr:colOff>114300</xdr:colOff>
      <xdr:row>98</xdr:row>
      <xdr:rowOff>61322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6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109599</xdr:rowOff>
    </xdr:from>
    <xdr:ext cx="599010"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74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91599</xdr:rowOff>
    </xdr:from>
    <xdr:to>
      <xdr:col>20</xdr:col>
      <xdr:colOff>38100</xdr:colOff>
      <xdr:row>98</xdr:row>
      <xdr:rowOff>21749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12876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497795" y="16814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146275</xdr:rowOff>
    </xdr:from>
    <xdr:to>
      <xdr:col>15</xdr:col>
      <xdr:colOff>101600</xdr:colOff>
      <xdr:row>98</xdr:row>
      <xdr:rowOff>76425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67552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6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76420</xdr:rowOff>
    </xdr:from>
    <xdr:to>
      <xdr:col>10</xdr:col>
      <xdr:colOff>165100</xdr:colOff>
      <xdr:row>98</xdr:row>
      <xdr:rowOff>6570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0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23097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19795" y="1648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90765</xdr:rowOff>
    </xdr:from>
    <xdr:to>
      <xdr:col>6</xdr:col>
      <xdr:colOff>38100</xdr:colOff>
      <xdr:row>98</xdr:row>
      <xdr:rowOff>20915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2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37442</xdr:rowOff>
    </xdr:from>
    <xdr:ext cx="59901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30795" y="1649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127654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168955</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121889</xdr:rowOff>
    </xdr:from>
    <xdr:to>
      <xdr:col>55</xdr:col>
      <xdr:colOff>0</xdr:colOff>
      <xdr:row>58</xdr:row>
      <xdr:rowOff>37022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894539"/>
          <a:ext cx="838200" cy="8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138983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911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20269</xdr:rowOff>
    </xdr:from>
    <xdr:to>
      <xdr:col>50</xdr:col>
      <xdr:colOff>114300</xdr:colOff>
      <xdr:row>58</xdr:row>
      <xdr:rowOff>37022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792919"/>
          <a:ext cx="889000" cy="188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94699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1003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20269</xdr:rowOff>
    </xdr:from>
    <xdr:to>
      <xdr:col>45</xdr:col>
      <xdr:colOff>177800</xdr:colOff>
      <xdr:row>57</xdr:row>
      <xdr:rowOff>149164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792919"/>
          <a:ext cx="889000" cy="128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91170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1003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149164</xdr:rowOff>
    </xdr:from>
    <xdr:to>
      <xdr:col>41</xdr:col>
      <xdr:colOff>50800</xdr:colOff>
      <xdr:row>57</xdr:row>
      <xdr:rowOff>159647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21814"/>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89271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1003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94575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1003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71089</xdr:rowOff>
    </xdr:from>
    <xdr:to>
      <xdr:col>55</xdr:col>
      <xdr:colOff>50800</xdr:colOff>
      <xdr:row>58</xdr:row>
      <xdr:rowOff>1239</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4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93966</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69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157672</xdr:rowOff>
    </xdr:from>
    <xdr:to>
      <xdr:col>50</xdr:col>
      <xdr:colOff>165100</xdr:colOff>
      <xdr:row>58</xdr:row>
      <xdr:rowOff>87822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3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104349</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39795" y="9705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140919</xdr:rowOff>
    </xdr:from>
    <xdr:to>
      <xdr:col>46</xdr:col>
      <xdr:colOff>38100</xdr:colOff>
      <xdr:row>57</xdr:row>
      <xdr:rowOff>71069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7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87596</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50795" y="951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98364</xdr:rowOff>
    </xdr:from>
    <xdr:to>
      <xdr:col>41</xdr:col>
      <xdr:colOff>101600</xdr:colOff>
      <xdr:row>58</xdr:row>
      <xdr:rowOff>28514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7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45041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646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108847</xdr:rowOff>
    </xdr:from>
    <xdr:to>
      <xdr:col>36</xdr:col>
      <xdr:colOff>165100</xdr:colOff>
      <xdr:row>58</xdr:row>
      <xdr:rowOff>38997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8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55524</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65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117061</xdr:rowOff>
    </xdr:from>
    <xdr:to>
      <xdr:col>55</xdr:col>
      <xdr:colOff>0</xdr:colOff>
      <xdr:row>74</xdr:row>
      <xdr:rowOff>53941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290011"/>
          <a:ext cx="838200" cy="45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4021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377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53941</xdr:rowOff>
    </xdr:from>
    <xdr:to>
      <xdr:col>50</xdr:col>
      <xdr:colOff>114300</xdr:colOff>
      <xdr:row>74</xdr:row>
      <xdr:rowOff>60267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741241"/>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103977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47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167065</xdr:rowOff>
    </xdr:from>
    <xdr:to>
      <xdr:col>45</xdr:col>
      <xdr:colOff>177800</xdr:colOff>
      <xdr:row>74</xdr:row>
      <xdr:rowOff>60267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511465"/>
          <a:ext cx="889000" cy="236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145615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167065</xdr:rowOff>
    </xdr:from>
    <xdr:to>
      <xdr:col>41</xdr:col>
      <xdr:colOff>50800</xdr:colOff>
      <xdr:row>73</xdr:row>
      <xdr:rowOff>113828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511465"/>
          <a:ext cx="889000" cy="11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151902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156915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530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66261</xdr:rowOff>
    </xdr:from>
    <xdr:to>
      <xdr:col>55</xdr:col>
      <xdr:colOff>50800</xdr:colOff>
      <xdr:row>71</xdr:row>
      <xdr:rowOff>167861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2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19103</xdr:rowOff>
    </xdr:from>
    <xdr:ext cx="599010"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19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3141</xdr:rowOff>
    </xdr:from>
    <xdr:to>
      <xdr:col>50</xdr:col>
      <xdr:colOff>165100</xdr:colOff>
      <xdr:row>74</xdr:row>
      <xdr:rowOff>104741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69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121268</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39795" y="12465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9467</xdr:rowOff>
    </xdr:from>
    <xdr:to>
      <xdr:col>46</xdr:col>
      <xdr:colOff>38100</xdr:colOff>
      <xdr:row>74</xdr:row>
      <xdr:rowOff>111067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69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127594</xdr:rowOff>
    </xdr:from>
    <xdr:ext cx="59901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50795" y="12471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116265</xdr:rowOff>
    </xdr:from>
    <xdr:to>
      <xdr:col>41</xdr:col>
      <xdr:colOff>101600</xdr:colOff>
      <xdr:row>73</xdr:row>
      <xdr:rowOff>46415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4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62942</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223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63028</xdr:rowOff>
    </xdr:from>
    <xdr:to>
      <xdr:col>36</xdr:col>
      <xdr:colOff>165100</xdr:colOff>
      <xdr:row>73</xdr:row>
      <xdr:rowOff>164628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5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9705</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672795" y="1235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77815</xdr:rowOff>
    </xdr:from>
    <xdr:to>
      <xdr:col>55</xdr:col>
      <xdr:colOff>0</xdr:colOff>
      <xdr:row>97</xdr:row>
      <xdr:rowOff>41621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537015"/>
          <a:ext cx="838200" cy="135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13213</xdr:rowOff>
    </xdr:from>
    <xdr:to>
      <xdr:col>50</xdr:col>
      <xdr:colOff>114300</xdr:colOff>
      <xdr:row>97</xdr:row>
      <xdr:rowOff>41621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6643863"/>
          <a:ext cx="889000" cy="28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102721</xdr:rowOff>
    </xdr:from>
    <xdr:to>
      <xdr:col>45</xdr:col>
      <xdr:colOff>177800</xdr:colOff>
      <xdr:row>97</xdr:row>
      <xdr:rowOff>13213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61921"/>
          <a:ext cx="889000" cy="8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102721</xdr:rowOff>
    </xdr:from>
    <xdr:to>
      <xdr:col>41</xdr:col>
      <xdr:colOff>50800</xdr:colOff>
      <xdr:row>97</xdr:row>
      <xdr:rowOff>63353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561921"/>
          <a:ext cx="889000" cy="1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167547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969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27015</xdr:rowOff>
    </xdr:from>
    <xdr:to>
      <xdr:col>55</xdr:col>
      <xdr:colOff>50800</xdr:colOff>
      <xdr:row>96</xdr:row>
      <xdr:rowOff>128615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8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49892</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162271</xdr:rowOff>
    </xdr:from>
    <xdr:to>
      <xdr:col>50</xdr:col>
      <xdr:colOff>165100</xdr:colOff>
      <xdr:row>97</xdr:row>
      <xdr:rowOff>92421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62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108948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396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133863</xdr:rowOff>
    </xdr:from>
    <xdr:to>
      <xdr:col>46</xdr:col>
      <xdr:colOff>38100</xdr:colOff>
      <xdr:row>97</xdr:row>
      <xdr:rowOff>64013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9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80540</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36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51921</xdr:rowOff>
    </xdr:from>
    <xdr:to>
      <xdr:col>41</xdr:col>
      <xdr:colOff>101600</xdr:colOff>
      <xdr:row>96</xdr:row>
      <xdr:rowOff>153521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170048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28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12553</xdr:rowOff>
    </xdr:from>
    <xdr:to>
      <xdr:col>36</xdr:col>
      <xdr:colOff>165100</xdr:colOff>
      <xdr:row>97</xdr:row>
      <xdr:rowOff>114153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64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130680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641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154536</xdr:rowOff>
    </xdr:from>
    <xdr:to>
      <xdr:col>85</xdr:col>
      <xdr:colOff>127000</xdr:colOff>
      <xdr:row>37</xdr:row>
      <xdr:rowOff>54379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326736"/>
          <a:ext cx="838200" cy="7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77999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421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117274</xdr:rowOff>
    </xdr:from>
    <xdr:to>
      <xdr:col>81</xdr:col>
      <xdr:colOff>50800</xdr:colOff>
      <xdr:row>37</xdr:row>
      <xdr:rowOff>54379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603674"/>
          <a:ext cx="889000" cy="79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52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117274</xdr:rowOff>
    </xdr:from>
    <xdr:to>
      <xdr:col>76</xdr:col>
      <xdr:colOff>114300</xdr:colOff>
      <xdr:row>33</xdr:row>
      <xdr:rowOff>81868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603674"/>
          <a:ext cx="889000" cy="13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3742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51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81868</xdr:rowOff>
    </xdr:from>
    <xdr:to>
      <xdr:col>71</xdr:col>
      <xdr:colOff>177800</xdr:colOff>
      <xdr:row>37</xdr:row>
      <xdr:rowOff>22017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5739718"/>
          <a:ext cx="889000" cy="62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16452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53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19089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53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103736</xdr:rowOff>
    </xdr:from>
    <xdr:to>
      <xdr:col>85</xdr:col>
      <xdr:colOff>177800</xdr:colOff>
      <xdr:row>37</xdr:row>
      <xdr:rowOff>33886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27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126613</xdr:rowOff>
    </xdr:from>
    <xdr:ext cx="599010"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2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3579</xdr:rowOff>
    </xdr:from>
    <xdr:to>
      <xdr:col>81</xdr:col>
      <xdr:colOff>101600</xdr:colOff>
      <xdr:row>37</xdr:row>
      <xdr:rowOff>105179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34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121706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1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66474</xdr:rowOff>
    </xdr:from>
    <xdr:to>
      <xdr:col>76</xdr:col>
      <xdr:colOff>165100</xdr:colOff>
      <xdr:row>32</xdr:row>
      <xdr:rowOff>168074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55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13151</xdr:rowOff>
    </xdr:from>
    <xdr:ext cx="59901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292795" y="5328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31068</xdr:rowOff>
    </xdr:from>
    <xdr:to>
      <xdr:col>72</xdr:col>
      <xdr:colOff>38100</xdr:colOff>
      <xdr:row>33</xdr:row>
      <xdr:rowOff>132668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68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31</xdr:row>
      <xdr:rowOff>149195</xdr:rowOff>
    </xdr:from>
    <xdr:ext cx="59901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03795" y="5464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142667</xdr:rowOff>
    </xdr:from>
    <xdr:to>
      <xdr:col>67</xdr:col>
      <xdr:colOff>101600</xdr:colOff>
      <xdr:row>37</xdr:row>
      <xdr:rowOff>72817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3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89344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9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69606</xdr:rowOff>
    </xdr:from>
    <xdr:to>
      <xdr:col>85</xdr:col>
      <xdr:colOff>127000</xdr:colOff>
      <xdr:row>57</xdr:row>
      <xdr:rowOff>89141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5481300" y="9842256"/>
          <a:ext cx="8382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76431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849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69606</xdr:rowOff>
    </xdr:from>
    <xdr:to>
      <xdr:col>81</xdr:col>
      <xdr:colOff>50800</xdr:colOff>
      <xdr:row>57</xdr:row>
      <xdr:rowOff>83051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42256"/>
          <a:ext cx="889000" cy="13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154681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9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80986</xdr:rowOff>
    </xdr:from>
    <xdr:to>
      <xdr:col>76</xdr:col>
      <xdr:colOff>114300</xdr:colOff>
      <xdr:row>57</xdr:row>
      <xdr:rowOff>83051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9853636"/>
          <a:ext cx="889000" cy="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164665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937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75134</xdr:rowOff>
    </xdr:from>
    <xdr:to>
      <xdr:col>71</xdr:col>
      <xdr:colOff>177800</xdr:colOff>
      <xdr:row>57</xdr:row>
      <xdr:rowOff>80986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47784"/>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168069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940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49502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99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38341</xdr:rowOff>
    </xdr:from>
    <xdr:to>
      <xdr:col>85</xdr:col>
      <xdr:colOff>177800</xdr:colOff>
      <xdr:row>57</xdr:row>
      <xdr:rowOff>139941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810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61218</xdr:rowOff>
    </xdr:from>
    <xdr:ext cx="599010"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62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18806</xdr:rowOff>
    </xdr:from>
    <xdr:to>
      <xdr:col>81</xdr:col>
      <xdr:colOff>101600</xdr:colOff>
      <xdr:row>57</xdr:row>
      <xdr:rowOff>120406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9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136933</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181795" y="9566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32251</xdr:rowOff>
    </xdr:from>
    <xdr:to>
      <xdr:col>76</xdr:col>
      <xdr:colOff>165100</xdr:colOff>
      <xdr:row>57</xdr:row>
      <xdr:rowOff>133851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8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150378</xdr:rowOff>
    </xdr:from>
    <xdr:ext cx="59901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292795" y="958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30186</xdr:rowOff>
    </xdr:from>
    <xdr:to>
      <xdr:col>72</xdr:col>
      <xdr:colOff>38100</xdr:colOff>
      <xdr:row>57</xdr:row>
      <xdr:rowOff>131786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0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148313</xdr:rowOff>
    </xdr:from>
    <xdr:ext cx="59901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03795" y="957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24334</xdr:rowOff>
    </xdr:from>
    <xdr:to>
      <xdr:col>67</xdr:col>
      <xdr:colOff>101600</xdr:colOff>
      <xdr:row>57</xdr:row>
      <xdr:rowOff>125934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7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142461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9572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18005</xdr:rowOff>
    </xdr:from>
    <xdr:to>
      <xdr:col>81</xdr:col>
      <xdr:colOff>50800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391105"/>
          <a:ext cx="889000" cy="25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18005</xdr:rowOff>
    </xdr:from>
    <xdr:to>
      <xdr:col>76</xdr:col>
      <xdr:colOff>114300</xdr:colOff>
      <xdr:row>78</xdr:row>
      <xdr:rowOff>68159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391105"/>
          <a:ext cx="889000" cy="5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113245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65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68159</xdr:rowOff>
    </xdr:from>
    <xdr:to>
      <xdr:col>71</xdr:col>
      <xdr:colOff>177800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441259"/>
          <a:ext cx="889000" cy="20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117558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66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140595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249299"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138655</xdr:rowOff>
    </xdr:from>
    <xdr:to>
      <xdr:col>76</xdr:col>
      <xdr:colOff>165100</xdr:colOff>
      <xdr:row>78</xdr:row>
      <xdr:rowOff>68805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34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85332</xdr:rowOff>
    </xdr:from>
    <xdr:ext cx="59901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292795" y="13115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17359</xdr:rowOff>
    </xdr:from>
    <xdr:to>
      <xdr:col>72</xdr:col>
      <xdr:colOff>38100</xdr:colOff>
      <xdr:row>78</xdr:row>
      <xdr:rowOff>118959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39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135486</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03795" y="1316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34627</xdr:rowOff>
    </xdr:from>
    <xdr:to>
      <xdr:col>85</xdr:col>
      <xdr:colOff>127000</xdr:colOff>
      <xdr:row>97</xdr:row>
      <xdr:rowOff>55124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665277"/>
          <a:ext cx="838200" cy="2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10766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641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23726</xdr:rowOff>
    </xdr:from>
    <xdr:to>
      <xdr:col>81</xdr:col>
      <xdr:colOff>50800</xdr:colOff>
      <xdr:row>97</xdr:row>
      <xdr:rowOff>55124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654376"/>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139678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1357</xdr:rowOff>
    </xdr:from>
    <xdr:to>
      <xdr:col>76</xdr:col>
      <xdr:colOff>114300</xdr:colOff>
      <xdr:row>97</xdr:row>
      <xdr:rowOff>23726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632007"/>
          <a:ext cx="889000" cy="2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28584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1357</xdr:rowOff>
    </xdr:from>
    <xdr:to>
      <xdr:col>71</xdr:col>
      <xdr:colOff>177800</xdr:colOff>
      <xdr:row>97</xdr:row>
      <xdr:rowOff>8703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632007"/>
          <a:ext cx="889000" cy="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164231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161586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79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155277</xdr:rowOff>
    </xdr:from>
    <xdr:to>
      <xdr:col>85</xdr:col>
      <xdr:colOff>177800</xdr:colOff>
      <xdr:row>97</xdr:row>
      <xdr:rowOff>85427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61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6704</xdr:rowOff>
    </xdr:from>
    <xdr:ext cx="599010"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6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4324</xdr:rowOff>
    </xdr:from>
    <xdr:to>
      <xdr:col>81</xdr:col>
      <xdr:colOff>101600</xdr:colOff>
      <xdr:row>97</xdr:row>
      <xdr:rowOff>105924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63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122451</xdr:rowOff>
    </xdr:from>
    <xdr:ext cx="59901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181795" y="1641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144376</xdr:rowOff>
    </xdr:from>
    <xdr:to>
      <xdr:col>76</xdr:col>
      <xdr:colOff>165100</xdr:colOff>
      <xdr:row>97</xdr:row>
      <xdr:rowOff>74526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60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91053</xdr:rowOff>
    </xdr:from>
    <xdr:ext cx="59901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292795" y="1637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122007</xdr:rowOff>
    </xdr:from>
    <xdr:to>
      <xdr:col>72</xdr:col>
      <xdr:colOff>38100</xdr:colOff>
      <xdr:row>97</xdr:row>
      <xdr:rowOff>52157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58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68684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3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129353</xdr:rowOff>
    </xdr:from>
    <xdr:to>
      <xdr:col>67</xdr:col>
      <xdr:colOff>101600</xdr:colOff>
      <xdr:row>97</xdr:row>
      <xdr:rowOff>59503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5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76030</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14795" y="16363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全般的に、類似団体平均を上回っている項目が多い。特に総務費・商工費・土木費等が大きく上回っている。総務費は地方創生関係の事業を行ったこと、商工費は温泉等直営の観光施設を抱えていること、土木費は下水道会計繰出し金が多額であることが主な要因である。類似団体平均を下回っている項目は衛生費・労働費・災害復旧費・諸支出金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【財政調整基金残高】</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基金の積み立てを行ったため平成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年度に比べ</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6.64</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ポイント増加している。</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今後厳しくなる財政運営や突発的な災害等の経費の財源とするため、</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今後も計画的に</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決算剰余金等を</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積立ていく</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【実質収支額】</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実質収支比率は平成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52.49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％と比べ、平成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29</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53.74</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1.25</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ポイント増加した</a:t>
          </a: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今後も計画的に決算余剰金等を基金に積立ていく。</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【実質単年度収支】</a:t>
          </a:r>
          <a:endParaRPr kumimoji="0" lang="ja-JP" altLang="ja-JP" sz="14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年度の</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26.40</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％に比べ平成</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28</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年度は▲</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3.95</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a:t>
          </a:r>
          <a:r>
            <a:rPr kumimoji="0" lang="en-US" altLang="ja-JP"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21.45</a:t>
          </a:r>
          <a:r>
            <a:rPr kumimoji="0" lang="ja-JP" altLang="en-US" sz="11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ポイント減少した。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及び公営企業会計等については、すべての会計が毎年度黒字を計上しているが、多くの会計で一般会計からの繰入を行い、財政運営を行なっている。今後も各会計の財政運営について、歳出の見直しを行ない引き続き健全な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償還額は年々減少しているが、ここ数年地方債を活用した大きな事業が続き、元金償還が開始されるため今後は上昇していく。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公営企業債の元利償還金に対する繰入金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下水道会計や簡易水道会計によるもので、新規借り入れがないためここ数年減少傾向である。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減少傾向に推移している。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実質公債費比率の分子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実質公債費比率の分子の額は増加傾向である。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山梨県丹波山村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残高については、新規発行の増に伴いここ数年上昇傾向にある。今後は新規発行地方債を抑制し減少に努める。充当可能基金は積立を行ってきたことにより年々増加傾向にある。今後も引き続きの積立金の増額を図り、比率の低下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山梨県丹波山村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温泉基金は取り崩したが、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減債基金や庁舎整備基金等に積み立てたことにより、基金全体としては増となった。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今後も基金に積み立てていく。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庁舎建設や公共施設整備等。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庁舎整備基金等に積み立てたことによる増。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道路や建物等施設の老朽化による改修等が予想されるため、基金に積み立てていく。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決算剰余金を積み立てたことによる増。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今後も災害等への備えのため、積み立てていく。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決算剰余金を積み立てたことによる増。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地方債は増加していく見込みのため、それに備えて積み立てていく。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D1E19A1-EB94-4BA3-96F7-0F5CAEB1AC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6803C8B-6A6F-4281-A3F0-5D2FF2DF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9F0DEAB8-0B53-4E68-AC88-D9F9E599355C}"/>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CEEF0727-647B-4F6B-ADA3-C58468590DF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a:extLst>
            <a:ext uri="{FF2B5EF4-FFF2-40B4-BE49-F238E27FC236}">
              <a16:creationId xmlns:a16="http://schemas.microsoft.com/office/drawing/2014/main" id="{F5D24C78-B52D-4957-90ED-7F5181DAFE7E}"/>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a:extLst>
            <a:ext uri="{FF2B5EF4-FFF2-40B4-BE49-F238E27FC236}">
              <a16:creationId xmlns:a16="http://schemas.microsoft.com/office/drawing/2014/main" id="{C0A9E1EF-256C-4132-A20A-45255ADF975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a:extLst>
            <a:ext uri="{FF2B5EF4-FFF2-40B4-BE49-F238E27FC236}">
              <a16:creationId xmlns:a16="http://schemas.microsoft.com/office/drawing/2014/main" id="{5C5FCA59-0237-4D21-9AB5-DC273F55A9C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a:extLst>
            <a:ext uri="{FF2B5EF4-FFF2-40B4-BE49-F238E27FC236}">
              <a16:creationId xmlns:a16="http://schemas.microsoft.com/office/drawing/2014/main" id="{CECE66EE-7162-4CC8-9EBE-895832854B83}"/>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a:extLst>
            <a:ext uri="{FF2B5EF4-FFF2-40B4-BE49-F238E27FC236}">
              <a16:creationId xmlns:a16="http://schemas.microsoft.com/office/drawing/2014/main" id="{06926988-EABA-4B1F-8C6A-AD8D9E44585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a:extLst>
            <a:ext uri="{FF2B5EF4-FFF2-40B4-BE49-F238E27FC236}">
              <a16:creationId xmlns:a16="http://schemas.microsoft.com/office/drawing/2014/main" id="{FB469059-B656-452E-9990-91629645308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a:extLst>
            <a:ext uri="{FF2B5EF4-FFF2-40B4-BE49-F238E27FC236}">
              <a16:creationId xmlns:a16="http://schemas.microsoft.com/office/drawing/2014/main" id="{282E5D08-CD84-4BD0-9579-B12B4F51B861}"/>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a:extLst>
            <a:ext uri="{FF2B5EF4-FFF2-40B4-BE49-F238E27FC236}">
              <a16:creationId xmlns:a16="http://schemas.microsoft.com/office/drawing/2014/main" id="{10A2EB91-26A6-4299-80AC-D2FAA28F776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a:extLst>
            <a:ext uri="{FF2B5EF4-FFF2-40B4-BE49-F238E27FC236}">
              <a16:creationId xmlns:a16="http://schemas.microsoft.com/office/drawing/2014/main" id="{FD0885E8-B2B7-45DF-B3C3-7A59062537B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a:extLst>
            <a:ext uri="{FF2B5EF4-FFF2-40B4-BE49-F238E27FC236}">
              <a16:creationId xmlns:a16="http://schemas.microsoft.com/office/drawing/2014/main" id="{810014FD-A554-4800-BCAB-862D16EA4C8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a:extLst>
            <a:ext uri="{FF2B5EF4-FFF2-40B4-BE49-F238E27FC236}">
              <a16:creationId xmlns:a16="http://schemas.microsoft.com/office/drawing/2014/main" id="{0F13E639-3341-4E1E-81C4-2C561ECC5325}"/>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a:extLst>
            <a:ext uri="{FF2B5EF4-FFF2-40B4-BE49-F238E27FC236}">
              <a16:creationId xmlns:a16="http://schemas.microsoft.com/office/drawing/2014/main" id="{99BA3C76-D3F2-4AD5-905A-FE07FFC4250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a:extLst>
            <a:ext uri="{FF2B5EF4-FFF2-40B4-BE49-F238E27FC236}">
              <a16:creationId xmlns:a16="http://schemas.microsoft.com/office/drawing/2014/main" id="{B569C4EF-D3E9-4AEF-9DA4-3C56352BFAD7}"/>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a:extLst>
            <a:ext uri="{FF2B5EF4-FFF2-40B4-BE49-F238E27FC236}">
              <a16:creationId xmlns:a16="http://schemas.microsoft.com/office/drawing/2014/main" id="{FED314C8-8028-41AB-AC0B-C78E440B63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
575
101.30
2,035,323
1,631,140
393,742
732,695
1,447,393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a:extLst>
            <a:ext uri="{FF2B5EF4-FFF2-40B4-BE49-F238E27FC236}">
              <a16:creationId xmlns:a16="http://schemas.microsoft.com/office/drawing/2014/main" id="{ACD96F5C-7A24-4B99-826E-AD515B78F26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a:extLst>
            <a:ext uri="{FF2B5EF4-FFF2-40B4-BE49-F238E27FC236}">
              <a16:creationId xmlns:a16="http://schemas.microsoft.com/office/drawing/2014/main" id="{06B452D4-2163-47B9-83C5-2793CD2F261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a:extLst>
            <a:ext uri="{FF2B5EF4-FFF2-40B4-BE49-F238E27FC236}">
              <a16:creationId xmlns:a16="http://schemas.microsoft.com/office/drawing/2014/main" id="{48B735EE-E328-4220-B495-9294D9E19DE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a:extLst>
            <a:ext uri="{FF2B5EF4-FFF2-40B4-BE49-F238E27FC236}">
              <a16:creationId xmlns:a16="http://schemas.microsoft.com/office/drawing/2014/main" id="{74C94555-BAE5-4D96-933C-EF3D4AA4EE8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a:extLst>
            <a:ext uri="{FF2B5EF4-FFF2-40B4-BE49-F238E27FC236}">
              <a16:creationId xmlns:a16="http://schemas.microsoft.com/office/drawing/2014/main" id="{5A9FB87D-6F03-4ED0-8DB1-22CED3A48CD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a:extLst>
            <a:ext uri="{FF2B5EF4-FFF2-40B4-BE49-F238E27FC236}">
              <a16:creationId xmlns:a16="http://schemas.microsoft.com/office/drawing/2014/main" id="{9FC51D1C-4E29-4D18-8AB1-3F70D5C2DD1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a:extLst>
            <a:ext uri="{FF2B5EF4-FFF2-40B4-BE49-F238E27FC236}">
              <a16:creationId xmlns:a16="http://schemas.microsoft.com/office/drawing/2014/main" id="{1E8484DC-72AE-4F0B-9209-C7AAAA7A58E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a:extLst>
            <a:ext uri="{FF2B5EF4-FFF2-40B4-BE49-F238E27FC236}">
              <a16:creationId xmlns:a16="http://schemas.microsoft.com/office/drawing/2014/main" id="{D4AABDE9-2425-44FB-B776-A269996DA24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a:extLst>
            <a:ext uri="{FF2B5EF4-FFF2-40B4-BE49-F238E27FC236}">
              <a16:creationId xmlns:a16="http://schemas.microsoft.com/office/drawing/2014/main" id="{AF8655F0-C11D-43F7-BC59-9998AEBE6B4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a:extLst>
            <a:ext uri="{FF2B5EF4-FFF2-40B4-BE49-F238E27FC236}">
              <a16:creationId xmlns:a16="http://schemas.microsoft.com/office/drawing/2014/main" id="{3410646D-5C18-49ED-B05B-737D0817521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a:extLst>
            <a:ext uri="{FF2B5EF4-FFF2-40B4-BE49-F238E27FC236}">
              <a16:creationId xmlns:a16="http://schemas.microsoft.com/office/drawing/2014/main" id="{B10E7EC7-9A89-419F-AC7F-4F1AD636387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a:extLst>
            <a:ext uri="{FF2B5EF4-FFF2-40B4-BE49-F238E27FC236}">
              <a16:creationId xmlns:a16="http://schemas.microsoft.com/office/drawing/2014/main" id="{AD56C4D2-FE93-42CC-A870-928B87C600A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a:extLst>
            <a:ext uri="{FF2B5EF4-FFF2-40B4-BE49-F238E27FC236}">
              <a16:creationId xmlns:a16="http://schemas.microsoft.com/office/drawing/2014/main" id="{E1481206-9F63-4277-A78B-71F51008CD0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a:extLst>
            <a:ext uri="{FF2B5EF4-FFF2-40B4-BE49-F238E27FC236}">
              <a16:creationId xmlns:a16="http://schemas.microsoft.com/office/drawing/2014/main" id="{A2C107F5-2A86-4188-A096-D10BF4B3E97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a:extLst>
            <a:ext uri="{FF2B5EF4-FFF2-40B4-BE49-F238E27FC236}">
              <a16:creationId xmlns:a16="http://schemas.microsoft.com/office/drawing/2014/main" id="{FFB70F7F-2E38-4731-B09E-F6F2E0E184F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a:extLst>
            <a:ext uri="{FF2B5EF4-FFF2-40B4-BE49-F238E27FC236}">
              <a16:creationId xmlns:a16="http://schemas.microsoft.com/office/drawing/2014/main" id="{52C6F4F9-4D46-4EE5-8383-50AF12CE32A8}"/>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a:extLst>
            <a:ext uri="{FF2B5EF4-FFF2-40B4-BE49-F238E27FC236}">
              <a16:creationId xmlns:a16="http://schemas.microsoft.com/office/drawing/2014/main" id="{0BA0CD0B-3069-4780-99E1-30845BFE0AF7}"/>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a:extLst>
            <a:ext uri="{FF2B5EF4-FFF2-40B4-BE49-F238E27FC236}">
              <a16:creationId xmlns:a16="http://schemas.microsoft.com/office/drawing/2014/main" id="{87F0CE67-502A-4199-970E-D05E647427E6}"/>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a:extLst>
            <a:ext uri="{FF2B5EF4-FFF2-40B4-BE49-F238E27FC236}">
              <a16:creationId xmlns:a16="http://schemas.microsoft.com/office/drawing/2014/main" id="{51B6B75C-706C-4B41-AE07-40281A737576}"/>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a:extLst>
            <a:ext uri="{FF2B5EF4-FFF2-40B4-BE49-F238E27FC236}">
              <a16:creationId xmlns:a16="http://schemas.microsoft.com/office/drawing/2014/main" id="{17D40E73-C73E-42B6-9645-8865269B30DE}"/>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a:extLst>
            <a:ext uri="{FF2B5EF4-FFF2-40B4-BE49-F238E27FC236}">
              <a16:creationId xmlns:a16="http://schemas.microsoft.com/office/drawing/2014/main" id="{B44AF91A-5025-4950-88C6-66C33EE8A01A}"/>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4A576345-A2BE-4066-86FA-56B101E89B9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719237DE-92ED-44A2-B794-6188D03A419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458D00FE-FE33-41D2-BEE6-CD41D9BE937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89CDE41B-8FE2-4A77-9141-63FA0286B06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FCBEC4AB-D37E-403F-9258-32DD52F80F1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F3E56868-EEFE-4E1D-8A00-6503B3E7D1C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295042EE-226D-4C66-896B-63B5EB38FDF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E5DB3EBB-96D7-4AFD-99FD-1649E7A761ED}"/>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F69CB0A8-E3CB-40C1-8E6C-759F413C41D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F7434486-2ABA-47EC-BE55-EB2DCAA6724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B929E04A-1AB7-4038-A4AB-37737ABB7B6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DDAA86C-5B9D-4CF9-8272-AE877209878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0C438BAB-1B1E-4091-A500-4F6188AA719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役場の庁舎等、大きな建物が建築後に年数を経過しており数値が高い。</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C1BF5D63-1E5C-4C6E-BD92-AB8138FE7A3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AC77F52D-8FDC-4A05-968A-E2F5FEEF89AF}"/>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a:extLst>
            <a:ext uri="{FF2B5EF4-FFF2-40B4-BE49-F238E27FC236}">
              <a16:creationId xmlns:a16="http://schemas.microsoft.com/office/drawing/2014/main" id="{4E2A1833-AAC4-4E8C-8020-9733119D5BA7}"/>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a:extLst>
            <a:ext uri="{FF2B5EF4-FFF2-40B4-BE49-F238E27FC236}">
              <a16:creationId xmlns:a16="http://schemas.microsoft.com/office/drawing/2014/main" id="{77895AD6-0990-4F68-8FE0-44DBD11DC075}"/>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a:extLst>
            <a:ext uri="{FF2B5EF4-FFF2-40B4-BE49-F238E27FC236}">
              <a16:creationId xmlns:a16="http://schemas.microsoft.com/office/drawing/2014/main" id="{D6583F5A-99D7-478D-9214-16647D8ACF7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a:extLst>
            <a:ext uri="{FF2B5EF4-FFF2-40B4-BE49-F238E27FC236}">
              <a16:creationId xmlns:a16="http://schemas.microsoft.com/office/drawing/2014/main" id="{BC32D185-E76B-454C-B5AE-E2518966FCB5}"/>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a:extLst>
            <a:ext uri="{FF2B5EF4-FFF2-40B4-BE49-F238E27FC236}">
              <a16:creationId xmlns:a16="http://schemas.microsoft.com/office/drawing/2014/main" id="{D0905EAC-4720-42E5-8E9B-1C17E578CBBD}"/>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a:extLst>
            <a:ext uri="{FF2B5EF4-FFF2-40B4-BE49-F238E27FC236}">
              <a16:creationId xmlns:a16="http://schemas.microsoft.com/office/drawing/2014/main" id="{7243C628-CE88-4020-A8C4-75D3C5E02118}"/>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a:extLst>
            <a:ext uri="{FF2B5EF4-FFF2-40B4-BE49-F238E27FC236}">
              <a16:creationId xmlns:a16="http://schemas.microsoft.com/office/drawing/2014/main" id="{27FEB751-3407-40BE-B48D-593AF7A643F8}"/>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a:extLst>
            <a:ext uri="{FF2B5EF4-FFF2-40B4-BE49-F238E27FC236}">
              <a16:creationId xmlns:a16="http://schemas.microsoft.com/office/drawing/2014/main" id="{22F4E020-3B4F-4666-B6ED-ED8ED0C93582}"/>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a:extLst>
            <a:ext uri="{FF2B5EF4-FFF2-40B4-BE49-F238E27FC236}">
              <a16:creationId xmlns:a16="http://schemas.microsoft.com/office/drawing/2014/main" id="{7FBE3305-12F1-4075-A6BC-DB15998DC57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a:extLst>
            <a:ext uri="{FF2B5EF4-FFF2-40B4-BE49-F238E27FC236}">
              <a16:creationId xmlns:a16="http://schemas.microsoft.com/office/drawing/2014/main" id="{A58856D7-A8B0-41D4-A4A8-80153C1EE454}"/>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a:extLst>
            <a:ext uri="{FF2B5EF4-FFF2-40B4-BE49-F238E27FC236}">
              <a16:creationId xmlns:a16="http://schemas.microsoft.com/office/drawing/2014/main" id="{7D1C710B-3A6A-4B17-846E-55AD09709EA4}"/>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a:extLst>
            <a:ext uri="{FF2B5EF4-FFF2-40B4-BE49-F238E27FC236}">
              <a16:creationId xmlns:a16="http://schemas.microsoft.com/office/drawing/2014/main" id="{EC0C4C1D-AE05-4EDC-99A2-9D6D194FA34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a:extLst>
            <a:ext uri="{FF2B5EF4-FFF2-40B4-BE49-F238E27FC236}">
              <a16:creationId xmlns:a16="http://schemas.microsoft.com/office/drawing/2014/main" id="{AC8B46A4-F225-42BF-AED3-22CE5041BC5D}"/>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a:extLst>
            <a:ext uri="{FF2B5EF4-FFF2-40B4-BE49-F238E27FC236}">
              <a16:creationId xmlns:a16="http://schemas.microsoft.com/office/drawing/2014/main" id="{6CBF0D08-9E9D-485C-9FE6-13A565DD627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0" name="直線コネクタ 69">
          <a:extLst>
            <a:ext uri="{FF2B5EF4-FFF2-40B4-BE49-F238E27FC236}">
              <a16:creationId xmlns:a16="http://schemas.microsoft.com/office/drawing/2014/main" id="{789BCBBF-8435-4E10-8F84-F0BF76B0F567}"/>
            </a:ext>
          </a:extLst>
        </xdr:cNvPr>
        <xdr:cNvCxnSpPr/>
      </xdr:nvCxnSpPr>
      <xdr:spPr>
        <a:xfrm flipV="1">
          <a:off x="4760595" y="5215678"/>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1" name="有形固定資産減価償却率最小値テキスト">
          <a:extLst>
            <a:ext uri="{FF2B5EF4-FFF2-40B4-BE49-F238E27FC236}">
              <a16:creationId xmlns:a16="http://schemas.microsoft.com/office/drawing/2014/main" id="{FCE2C454-54CB-4AAE-831C-32ADBB2E3A0D}"/>
            </a:ext>
          </a:extLst>
        </xdr:cNvPr>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2" name="直線コネクタ 71">
          <a:extLst>
            <a:ext uri="{FF2B5EF4-FFF2-40B4-BE49-F238E27FC236}">
              <a16:creationId xmlns:a16="http://schemas.microsoft.com/office/drawing/2014/main" id="{FAB0C91F-65D3-4510-B7F2-F3FFA02165F6}"/>
            </a:ext>
          </a:extLst>
        </xdr:cNvPr>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3" name="有形固定資産減価償却率最大値テキスト">
          <a:extLst>
            <a:ext uri="{FF2B5EF4-FFF2-40B4-BE49-F238E27FC236}">
              <a16:creationId xmlns:a16="http://schemas.microsoft.com/office/drawing/2014/main" id="{D88A26B8-4CBF-420C-B6B9-11D27A4465CC}"/>
            </a:ext>
          </a:extLst>
        </xdr:cNvPr>
        <xdr:cNvSpPr txBox="1"/>
      </xdr:nvSpPr>
      <xdr:spPr>
        <a:xfrm>
          <a:off x="4813300" y="4990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4" name="直線コネクタ 73">
          <a:extLst>
            <a:ext uri="{FF2B5EF4-FFF2-40B4-BE49-F238E27FC236}">
              <a16:creationId xmlns:a16="http://schemas.microsoft.com/office/drawing/2014/main" id="{69946FAE-DF85-4EF7-A9AA-D8780BA9FC78}"/>
            </a:ext>
          </a:extLst>
        </xdr:cNvPr>
        <xdr:cNvCxnSpPr/>
      </xdr:nvCxnSpPr>
      <xdr:spPr>
        <a:xfrm>
          <a:off x="4673600" y="5215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106274</xdr:rowOff>
    </xdr:from>
    <xdr:ext cx="405111" cy="259045"/>
    <xdr:sp macro="" textlink="">
      <xdr:nvSpPr>
        <xdr:cNvPr id="75" name="有形固定資産減価償却率平均値テキスト">
          <a:extLst>
            <a:ext uri="{FF2B5EF4-FFF2-40B4-BE49-F238E27FC236}">
              <a16:creationId xmlns:a16="http://schemas.microsoft.com/office/drawing/2014/main" id="{40FD9517-E3F7-4BA6-B541-5E2C2D5D36AB}"/>
            </a:ext>
          </a:extLst>
        </xdr:cNvPr>
        <xdr:cNvSpPr txBox="1"/>
      </xdr:nvSpPr>
      <xdr:spPr>
        <a:xfrm>
          <a:off x="4813300" y="602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6" name="フローチャート: 判断 75">
          <a:extLst>
            <a:ext uri="{FF2B5EF4-FFF2-40B4-BE49-F238E27FC236}">
              <a16:creationId xmlns:a16="http://schemas.microsoft.com/office/drawing/2014/main" id="{3997C011-0A0C-4B17-86E3-2826C7C97362}"/>
            </a:ext>
          </a:extLst>
        </xdr:cNvPr>
        <xdr:cNvSpPr/>
      </xdr:nvSpPr>
      <xdr:spPr>
        <a:xfrm>
          <a:off x="4711700" y="604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7" name="フローチャート: 判断 76">
          <a:extLst>
            <a:ext uri="{FF2B5EF4-FFF2-40B4-BE49-F238E27FC236}">
              <a16:creationId xmlns:a16="http://schemas.microsoft.com/office/drawing/2014/main" id="{B444FCAE-A495-489A-835D-58A982AD557C}"/>
            </a:ext>
          </a:extLst>
        </xdr:cNvPr>
        <xdr:cNvSpPr/>
      </xdr:nvSpPr>
      <xdr:spPr>
        <a:xfrm>
          <a:off x="40005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78" name="フローチャート: 判断 77">
          <a:extLst>
            <a:ext uri="{FF2B5EF4-FFF2-40B4-BE49-F238E27FC236}">
              <a16:creationId xmlns:a16="http://schemas.microsoft.com/office/drawing/2014/main" id="{881725D4-36AD-4F3B-B703-D2A5A90D60CD}"/>
            </a:ext>
          </a:extLst>
        </xdr:cNvPr>
        <xdr:cNvSpPr/>
      </xdr:nvSpPr>
      <xdr:spPr>
        <a:xfrm>
          <a:off x="3238500" y="6086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67D1B1E6-1BA4-469D-A28E-1B11CA16604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AAA20930-4A4D-4718-B183-A0FDB55ED3C1}"/>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78F17314-312A-4B33-B537-A880BAEEF3F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D74A1DF4-9C6C-46B4-8B66-B9F98AF9EA5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F035C2C-28EC-47C2-A007-73AAD91C9BA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28</xdr:row>
      <xdr:rowOff>28152</xdr:rowOff>
    </xdr:from>
    <xdr:to>
      <xdr:col>15</xdr:col>
      <xdr:colOff>187325</xdr:colOff>
      <xdr:row>28</xdr:row>
      <xdr:rowOff>129752</xdr:rowOff>
    </xdr:to>
    <xdr:sp macro="" textlink="">
      <xdr:nvSpPr>
        <xdr:cNvPr id="84" name="楕円 83">
          <a:extLst>
            <a:ext uri="{FF2B5EF4-FFF2-40B4-BE49-F238E27FC236}">
              <a16:creationId xmlns:a16="http://schemas.microsoft.com/office/drawing/2014/main" id="{3A11AD28-76DE-4FF0-A216-060D52011A2F}"/>
            </a:ext>
          </a:extLst>
        </xdr:cNvPr>
        <xdr:cNvSpPr/>
      </xdr:nvSpPr>
      <xdr:spPr>
        <a:xfrm>
          <a:off x="3238500" y="56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88917</xdr:rowOff>
    </xdr:from>
    <xdr:ext cx="405111" cy="259045"/>
    <xdr:sp macro="" textlink="">
      <xdr:nvSpPr>
        <xdr:cNvPr id="85" name="n_1aveValue有形固定資産減価償却率">
          <a:extLst>
            <a:ext uri="{FF2B5EF4-FFF2-40B4-BE49-F238E27FC236}">
              <a16:creationId xmlns:a16="http://schemas.microsoft.com/office/drawing/2014/main" id="{F890B025-6444-4716-969C-762198B3B677}"/>
            </a:ext>
          </a:extLst>
        </xdr:cNvPr>
        <xdr:cNvSpPr txBox="1"/>
      </xdr:nvSpPr>
      <xdr:spPr>
        <a:xfrm>
          <a:off x="3836044" y="5832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92304</xdr:rowOff>
    </xdr:from>
    <xdr:ext cx="405111" cy="259045"/>
    <xdr:sp macro="" textlink="">
      <xdr:nvSpPr>
        <xdr:cNvPr id="86" name="n_2aveValue有形固定資産減価償却率">
          <a:extLst>
            <a:ext uri="{FF2B5EF4-FFF2-40B4-BE49-F238E27FC236}">
              <a16:creationId xmlns:a16="http://schemas.microsoft.com/office/drawing/2014/main" id="{3613C161-A94E-475F-B78F-5EB4DA3E038C}"/>
            </a:ext>
          </a:extLst>
        </xdr:cNvPr>
        <xdr:cNvSpPr txBox="1"/>
      </xdr:nvSpPr>
      <xdr:spPr>
        <a:xfrm>
          <a:off x="3086744"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146279</xdr:rowOff>
    </xdr:from>
    <xdr:ext cx="405111" cy="259045"/>
    <xdr:sp macro="" textlink="">
      <xdr:nvSpPr>
        <xdr:cNvPr id="87" name="n_2mainValue有形固定資産減価償却率">
          <a:extLst>
            <a:ext uri="{FF2B5EF4-FFF2-40B4-BE49-F238E27FC236}">
              <a16:creationId xmlns:a16="http://schemas.microsoft.com/office/drawing/2014/main" id="{AF1918B1-80DF-45CD-B3E2-E18433F5B8C9}"/>
            </a:ext>
          </a:extLst>
        </xdr:cNvPr>
        <xdr:cNvSpPr txBox="1"/>
      </xdr:nvSpPr>
      <xdr:spPr>
        <a:xfrm>
          <a:off x="3086744" y="53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5ED68BE2-6EE0-4D53-A7ED-F0D3FF23D14E}"/>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a:extLst>
            <a:ext uri="{FF2B5EF4-FFF2-40B4-BE49-F238E27FC236}">
              <a16:creationId xmlns:a16="http://schemas.microsoft.com/office/drawing/2014/main" id="{E940614A-6651-4152-8F58-1A893F8E692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0" name="正方形/長方形 89">
          <a:extLst>
            <a:ext uri="{FF2B5EF4-FFF2-40B4-BE49-F238E27FC236}">
              <a16:creationId xmlns:a16="http://schemas.microsoft.com/office/drawing/2014/main" id="{A486EC5F-B7C6-4718-B613-77A11D5DB08F}"/>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811909F1-6922-4DC1-9A7F-FF158B9EA6A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A4FB5AA5-1F54-4870-95DD-20D6196F3F3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117AA086-49B8-4B7C-A230-C0285B07D56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A71D4914-53F8-4A41-B270-B1AAD3112D27}"/>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CABAF22F-AF5C-4B1D-99FF-864D8A8D76E4}"/>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95A4B4C2-EA44-46EC-8F38-6180C1F9053E}"/>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CF0897AE-2F39-4372-BC3F-2C882001632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980B991A-081D-406E-ACF8-3AD93265C31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F18A62D2-45EA-4824-A4F0-6AF0DC0D3B2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D01528E5-58DB-4823-86BF-56448A8F6AA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基金への積み立てや地方債の発行抑制をし、財政健全化に取り組んでいく。</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0A7A64E1-4D58-4DD3-A206-BEC7A175388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B1685430-4E15-4503-A4D7-66E197A5F8B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a:extLst>
            <a:ext uri="{FF2B5EF4-FFF2-40B4-BE49-F238E27FC236}">
              <a16:creationId xmlns:a16="http://schemas.microsoft.com/office/drawing/2014/main" id="{4CD56C2E-4F72-444F-A1DF-2C2E596A69E2}"/>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a:extLst>
            <a:ext uri="{FF2B5EF4-FFF2-40B4-BE49-F238E27FC236}">
              <a16:creationId xmlns:a16="http://schemas.microsoft.com/office/drawing/2014/main" id="{6C0B8E1B-BA35-44FC-9F0F-AC87607C5533}"/>
            </a:ext>
          </a:extLst>
        </xdr:cNvPr>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a:extLst>
            <a:ext uri="{FF2B5EF4-FFF2-40B4-BE49-F238E27FC236}">
              <a16:creationId xmlns:a16="http://schemas.microsoft.com/office/drawing/2014/main" id="{7DF238CF-0E00-4BAD-8B0A-9DE86F31F92F}"/>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a:extLst>
            <a:ext uri="{FF2B5EF4-FFF2-40B4-BE49-F238E27FC236}">
              <a16:creationId xmlns:a16="http://schemas.microsoft.com/office/drawing/2014/main" id="{2CC68704-A6C2-4F4D-AE10-31309525475E}"/>
            </a:ext>
          </a:extLst>
        </xdr:cNvPr>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a:extLst>
            <a:ext uri="{FF2B5EF4-FFF2-40B4-BE49-F238E27FC236}">
              <a16:creationId xmlns:a16="http://schemas.microsoft.com/office/drawing/2014/main" id="{730F9E9B-7100-4FDE-BC48-0D21BAAAC2EC}"/>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a:extLst>
            <a:ext uri="{FF2B5EF4-FFF2-40B4-BE49-F238E27FC236}">
              <a16:creationId xmlns:a16="http://schemas.microsoft.com/office/drawing/2014/main" id="{1F56B417-9285-47EE-8EC8-A4EFF076A187}"/>
            </a:ext>
          </a:extLst>
        </xdr:cNvPr>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a:extLst>
            <a:ext uri="{FF2B5EF4-FFF2-40B4-BE49-F238E27FC236}">
              <a16:creationId xmlns:a16="http://schemas.microsoft.com/office/drawing/2014/main" id="{0C7C5886-B175-40C0-84EB-3DD2A45AA90B}"/>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a:extLst>
            <a:ext uri="{FF2B5EF4-FFF2-40B4-BE49-F238E27FC236}">
              <a16:creationId xmlns:a16="http://schemas.microsoft.com/office/drawing/2014/main" id="{B3A73E5C-B0E4-4517-BFC3-87769B637DFD}"/>
            </a:ext>
          </a:extLst>
        </xdr:cNvPr>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a:extLst>
            <a:ext uri="{FF2B5EF4-FFF2-40B4-BE49-F238E27FC236}">
              <a16:creationId xmlns:a16="http://schemas.microsoft.com/office/drawing/2014/main" id="{56E65E74-5211-40F6-B525-0E4788003868}"/>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a:extLst>
            <a:ext uri="{FF2B5EF4-FFF2-40B4-BE49-F238E27FC236}">
              <a16:creationId xmlns:a16="http://schemas.microsoft.com/office/drawing/2014/main" id="{B27FF37A-5917-44F4-AC86-4E3EED224B30}"/>
            </a:ext>
          </a:extLst>
        </xdr:cNvPr>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a:extLst>
            <a:ext uri="{FF2B5EF4-FFF2-40B4-BE49-F238E27FC236}">
              <a16:creationId xmlns:a16="http://schemas.microsoft.com/office/drawing/2014/main" id="{621CB67C-884F-4B6D-89C6-25A0C513418F}"/>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a:extLst>
            <a:ext uri="{FF2B5EF4-FFF2-40B4-BE49-F238E27FC236}">
              <a16:creationId xmlns:a16="http://schemas.microsoft.com/office/drawing/2014/main" id="{5669D668-49FA-40D6-A20D-D412F7A5246C}"/>
            </a:ext>
          </a:extLst>
        </xdr:cNvPr>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a:extLst>
            <a:ext uri="{FF2B5EF4-FFF2-40B4-BE49-F238E27FC236}">
              <a16:creationId xmlns:a16="http://schemas.microsoft.com/office/drawing/2014/main" id="{8CFC71FE-1539-4E31-8B69-2B48572C3F9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a:extLst>
            <a:ext uri="{FF2B5EF4-FFF2-40B4-BE49-F238E27FC236}">
              <a16:creationId xmlns:a16="http://schemas.microsoft.com/office/drawing/2014/main" id="{1392C24F-F007-48F5-9903-2E80E801B7AB}"/>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a:extLst>
            <a:ext uri="{FF2B5EF4-FFF2-40B4-BE49-F238E27FC236}">
              <a16:creationId xmlns:a16="http://schemas.microsoft.com/office/drawing/2014/main" id="{7D128F82-68AF-4779-BC82-18C4354678BC}"/>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18" name="直線コネクタ 117">
          <a:extLst>
            <a:ext uri="{FF2B5EF4-FFF2-40B4-BE49-F238E27FC236}">
              <a16:creationId xmlns:a16="http://schemas.microsoft.com/office/drawing/2014/main" id="{D7C50549-0BB9-4188-8815-A7324C91D156}"/>
            </a:ext>
          </a:extLst>
        </xdr:cNvPr>
        <xdr:cNvCxnSpPr/>
      </xdr:nvCxnSpPr>
      <xdr:spPr>
        <a:xfrm flipV="1">
          <a:off x="14793595" y="5353957"/>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a:extLst>
            <a:ext uri="{FF2B5EF4-FFF2-40B4-BE49-F238E27FC236}">
              <a16:creationId xmlns:a16="http://schemas.microsoft.com/office/drawing/2014/main" id="{5D28CF5C-BD5A-4CB6-8401-50DB9A6F4ADD}"/>
            </a:ext>
          </a:extLst>
        </xdr:cNvPr>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a:extLst>
            <a:ext uri="{FF2B5EF4-FFF2-40B4-BE49-F238E27FC236}">
              <a16:creationId xmlns:a16="http://schemas.microsoft.com/office/drawing/2014/main" id="{8264AAA1-0553-4424-807F-FA32B5E0C807}"/>
            </a:ext>
          </a:extLst>
        </xdr:cNvPr>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1" name="債務償還可能年数最大値テキスト">
          <a:extLst>
            <a:ext uri="{FF2B5EF4-FFF2-40B4-BE49-F238E27FC236}">
              <a16:creationId xmlns:a16="http://schemas.microsoft.com/office/drawing/2014/main" id="{8B1340C7-11B1-4099-A192-9955C4587682}"/>
            </a:ext>
          </a:extLst>
        </xdr:cNvPr>
        <xdr:cNvSpPr txBox="1"/>
      </xdr:nvSpPr>
      <xdr:spPr>
        <a:xfrm>
          <a:off x="14846300" y="51291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22" name="直線コネクタ 121">
          <a:extLst>
            <a:ext uri="{FF2B5EF4-FFF2-40B4-BE49-F238E27FC236}">
              <a16:creationId xmlns:a16="http://schemas.microsoft.com/office/drawing/2014/main" id="{57092A3F-F0B1-4F8A-87F8-EDB2E996491A}"/>
            </a:ext>
          </a:extLst>
        </xdr:cNvPr>
        <xdr:cNvCxnSpPr/>
      </xdr:nvCxnSpPr>
      <xdr:spPr>
        <a:xfrm>
          <a:off x="14706600" y="535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23" name="債務償還可能年数平均値テキスト">
          <a:extLst>
            <a:ext uri="{FF2B5EF4-FFF2-40B4-BE49-F238E27FC236}">
              <a16:creationId xmlns:a16="http://schemas.microsoft.com/office/drawing/2014/main" id="{D092FFE2-C468-426F-B214-34653CFE53BA}"/>
            </a:ext>
          </a:extLst>
        </xdr:cNvPr>
        <xdr:cNvSpPr txBox="1"/>
      </xdr:nvSpPr>
      <xdr:spPr>
        <a:xfrm>
          <a:off x="14846300" y="597192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24" name="フローチャート: 判断 123">
          <a:extLst>
            <a:ext uri="{FF2B5EF4-FFF2-40B4-BE49-F238E27FC236}">
              <a16:creationId xmlns:a16="http://schemas.microsoft.com/office/drawing/2014/main" id="{13D79300-4836-4716-934D-E428C04ABECC}"/>
            </a:ext>
          </a:extLst>
        </xdr:cNvPr>
        <xdr:cNvSpPr/>
      </xdr:nvSpPr>
      <xdr:spPr>
        <a:xfrm>
          <a:off x="14744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57C49438-B1C7-44B9-9A63-5C6A2F60E4A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74BF5436-37B5-465E-8F51-B00854DED0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8C6AD8F5-D77C-45C6-BE32-0BD4D3B1F61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5C94C569-7CE3-4184-BC0C-ED5508BCED6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A8B11276-591A-4E3D-8CE2-D6E58D0BE20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a:extLst>
            <a:ext uri="{FF2B5EF4-FFF2-40B4-BE49-F238E27FC236}">
              <a16:creationId xmlns:a16="http://schemas.microsoft.com/office/drawing/2014/main" id="{35A435E0-9A7D-4D17-A3FA-FD975B8AA9E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a:extLst>
            <a:ext uri="{FF2B5EF4-FFF2-40B4-BE49-F238E27FC236}">
              <a16:creationId xmlns:a16="http://schemas.microsoft.com/office/drawing/2014/main" id="{DFB08D4D-BACC-4E04-A55C-1189CCC1B6AF}"/>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a:extLst>
            <a:ext uri="{FF2B5EF4-FFF2-40B4-BE49-F238E27FC236}">
              <a16:creationId xmlns:a16="http://schemas.microsoft.com/office/drawing/2014/main" id="{1E51AA42-9E54-49A9-969E-33937DF5CA0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a:extLst>
            <a:ext uri="{FF2B5EF4-FFF2-40B4-BE49-F238E27FC236}">
              <a16:creationId xmlns:a16="http://schemas.microsoft.com/office/drawing/2014/main" id="{58AA00D7-EA90-4F5E-8BE9-7A4F8EC423E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a:extLst>
            <a:ext uri="{FF2B5EF4-FFF2-40B4-BE49-F238E27FC236}">
              <a16:creationId xmlns:a16="http://schemas.microsoft.com/office/drawing/2014/main" id="{156474E7-698A-4841-9B78-1A9088CC853C}"/>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a:extLst>
            <a:ext uri="{FF2B5EF4-FFF2-40B4-BE49-F238E27FC236}">
              <a16:creationId xmlns:a16="http://schemas.microsoft.com/office/drawing/2014/main" id="{37B01A09-0D1B-4E27-BEA4-3CF7C9845906}"/>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9C0C282-9D92-41A7-B9A8-75ADDAE3E0F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AC24D9A-7933-4E85-BFBC-3EE442B130C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38C4C44-FBD9-409E-9B79-F648D5D2AB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CFA2FC5-FA2A-497C-A673-CD15B952E2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5243D49-8736-4CDA-A9FA-D6A87375448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18A73E-0C00-41A7-90A3-9C6CB39D423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CFAED87-619C-456C-BF82-A8A3CEFC97C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5EB2C3B-1AC5-4DA0-A17A-D53C069623D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A810D3D-38FB-4EAE-AB28-26E01B5EB31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9DBC78-C117-4BBA-8D68-4FA56A7433B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
575
101.30
2,035,323
1,631,140
393,742
732,695
1,447,393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40E6220-223D-45CC-AE59-90D601C1D12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9FF033A-2AA7-45FB-9310-ECEC432E8E2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73CBD7F-CEB5-4A78-A799-F16C6505AC4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912C35B-B415-46BE-BFAB-364EAC24F93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E36405A-1481-44B3-A890-00C7C2B916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B337A2C-8F00-47B2-849F-7238EC7A30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518B33F-0C55-42D2-8624-4D54C649995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D96B27A-82CC-4145-B575-DE743B5957E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03995F6-E3CE-4DA8-BF61-612C67CDC33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36C8572-B414-46D9-B296-29453414CC49}"/>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BAC5DFD-3B0C-438E-B192-E846F54BAF5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F1B6A0B-273D-4AE2-A25D-200A17FFC96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6CF97C8-B7B9-4300-A740-BA034EF6D65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8634201-4484-4313-BB99-D5EABDC547A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DA36D6C-2BAB-49F3-8872-92302DB9BAD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2AF1A51-5B1C-44B3-8B4C-6B8A1ABB40D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5876B78-A9EF-4E49-BB78-817157297F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DDD884B-7943-4EBD-9FC9-E90E44B973F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8F86F5F9-8AAB-4727-B32A-38B499D0CCB6}"/>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09A19B1-24B9-4585-BB37-A744A24989C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A7D58F7-45EA-4700-97EF-89F4437A004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6158CB3-6110-4AFB-9D4B-CE3B7AC28B1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837DF839-4CC8-4AFE-A538-BD6FAF89D9A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1706434-EBED-483B-BC7C-9F13C8A06E4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BA3D744-52D5-4F06-B520-455F09ED308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79CFD24F-4088-4D4D-A164-0AEE5D9E14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7986B935-AF3E-4953-B648-E6997A728F8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72222DA5-3E66-49EF-8D73-65D0FD6F745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6EA6A11B-04E0-4E6E-B75E-9063489D87A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8B7E715-EEA0-4C1B-9DF8-39C725CB70C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42A3C1E0-E6F5-4926-A927-22F1CB356939}"/>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1BCD4A64-B8C1-47C1-92F6-264C14C0A455}"/>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24BF9AB2-A647-45CC-81A0-719D727A0951}"/>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8EE63EB7-A5B5-420E-95E0-2701A1BB1D3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C54C3A3C-C9A9-40D5-95CD-4AFFAC214F74}"/>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9788EEAD-3239-44B3-B869-10310ABD0726}"/>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569E19D7-B65B-4E12-9EF2-3842A1AA2F2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75830FC6-0947-4A12-A4A8-E29C6B2C8C6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C545551B-7680-4469-8BD6-51ED40FB3666}"/>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18203A8E-15BF-438C-9EBA-4FDA975EBAA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FC76F1BF-97F3-4FE7-8F0F-5BCA739A069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837DD2EA-B419-4F61-B290-C1EBD917205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F9423D7D-D4B2-4077-96DE-E91FDAEC075A}"/>
            </a:ext>
          </a:extLst>
        </xdr:cNvPr>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DBC84ED6-A4AC-43A1-973C-AA9CA1FF3636}"/>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6E1BDFD1-FE5E-4D21-9B32-40E8D16C7DC4}"/>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B92186A3-FF4C-44AB-8392-8378795255AA}"/>
            </a:ext>
          </a:extLst>
        </xdr:cNvPr>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D0497BDA-7CCA-413F-A19A-A7866E084618}"/>
            </a:ext>
          </a:extLst>
        </xdr:cNvPr>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12971</xdr:rowOff>
    </xdr:from>
    <xdr:ext cx="405111" cy="259045"/>
    <xdr:sp macro="" textlink="">
      <xdr:nvSpPr>
        <xdr:cNvPr id="59" name="【道路】&#10;有形固定資産減価償却率平均値テキスト">
          <a:extLst>
            <a:ext uri="{FF2B5EF4-FFF2-40B4-BE49-F238E27FC236}">
              <a16:creationId xmlns:a16="http://schemas.microsoft.com/office/drawing/2014/main" id="{A1127726-13C2-4245-8EE5-B39D7997A0F1}"/>
            </a:ext>
          </a:extLst>
        </xdr:cNvPr>
        <xdr:cNvSpPr txBox="1"/>
      </xdr:nvSpPr>
      <xdr:spPr>
        <a:xfrm>
          <a:off x="4673600" y="6699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2A7F7C32-C7D0-4AE7-8096-B83F91E9445F}"/>
            </a:ext>
          </a:extLst>
        </xdr:cNvPr>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014AFB20-BD5F-4C57-8970-D913F84B3E62}"/>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B9870C79-CA3D-4AFD-89A1-29DD23639BF6}"/>
            </a:ext>
          </a:extLst>
        </xdr:cNvPr>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8B34D296-6F93-489E-86BC-3EABE6A61A7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68F19B47-6879-4DF6-8E45-D2A7E38CCA4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1FFA2B86-BE17-490B-AAD6-F8E0C324397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7E4680D-3B39-454F-A858-4AE4A9E72B4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1BA42D14-7302-4E47-B3FE-58C5A9FBF3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39</xdr:row>
      <xdr:rowOff>55118</xdr:rowOff>
    </xdr:from>
    <xdr:to>
      <xdr:col>15</xdr:col>
      <xdr:colOff>101600</xdr:colOff>
      <xdr:row>39</xdr:row>
      <xdr:rowOff>156718</xdr:rowOff>
    </xdr:to>
    <xdr:sp macro="" textlink="">
      <xdr:nvSpPr>
        <xdr:cNvPr id="68" name="楕円 67">
          <a:extLst>
            <a:ext uri="{FF2B5EF4-FFF2-40B4-BE49-F238E27FC236}">
              <a16:creationId xmlns:a16="http://schemas.microsoft.com/office/drawing/2014/main" id="{50937C18-DBE8-4582-9C3E-87B8CE24ED14}"/>
            </a:ext>
          </a:extLst>
        </xdr:cNvPr>
        <xdr:cNvSpPr/>
      </xdr:nvSpPr>
      <xdr:spPr>
        <a:xfrm>
          <a:off x="2857500" y="674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111523</xdr:rowOff>
    </xdr:from>
    <xdr:ext cx="405111" cy="259045"/>
    <xdr:sp macro="" textlink="">
      <xdr:nvSpPr>
        <xdr:cNvPr id="69" name="n_1aveValue【道路】&#10;有形固定資産減価償却率">
          <a:extLst>
            <a:ext uri="{FF2B5EF4-FFF2-40B4-BE49-F238E27FC236}">
              <a16:creationId xmlns:a16="http://schemas.microsoft.com/office/drawing/2014/main" id="{929CB37B-90FB-4201-88AA-7C9A1E353B25}"/>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0" name="n_2aveValue【道路】&#10;有形固定資産減価償却率">
          <a:extLst>
            <a:ext uri="{FF2B5EF4-FFF2-40B4-BE49-F238E27FC236}">
              <a16:creationId xmlns:a16="http://schemas.microsoft.com/office/drawing/2014/main" id="{4CD1E5C0-F0B9-4491-81C0-5B0A1DA998FF}"/>
            </a:ext>
          </a:extLst>
        </xdr:cNvPr>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147845</xdr:rowOff>
    </xdr:from>
    <xdr:ext cx="405111" cy="259045"/>
    <xdr:sp macro="" textlink="">
      <xdr:nvSpPr>
        <xdr:cNvPr id="71" name="n_2mainValue【道路】&#10;有形固定資産減価償却率">
          <a:extLst>
            <a:ext uri="{FF2B5EF4-FFF2-40B4-BE49-F238E27FC236}">
              <a16:creationId xmlns:a16="http://schemas.microsoft.com/office/drawing/2014/main" id="{B6515D74-8E09-4B0F-8F86-72958841B8F6}"/>
            </a:ext>
          </a:extLst>
        </xdr:cNvPr>
        <xdr:cNvSpPr txBox="1"/>
      </xdr:nvSpPr>
      <xdr:spPr>
        <a:xfrm>
          <a:off x="2705744" y="683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2" name="正方形/長方形 71">
          <a:extLst>
            <a:ext uri="{FF2B5EF4-FFF2-40B4-BE49-F238E27FC236}">
              <a16:creationId xmlns:a16="http://schemas.microsoft.com/office/drawing/2014/main" id="{6F39BC95-4996-47CB-BEC8-C6D5633F328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3" name="正方形/長方形 72">
          <a:extLst>
            <a:ext uri="{FF2B5EF4-FFF2-40B4-BE49-F238E27FC236}">
              <a16:creationId xmlns:a16="http://schemas.microsoft.com/office/drawing/2014/main" id="{18C7B056-7314-41CF-8BE5-7BC9079F1C6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4" name="正方形/長方形 73">
          <a:extLst>
            <a:ext uri="{FF2B5EF4-FFF2-40B4-BE49-F238E27FC236}">
              <a16:creationId xmlns:a16="http://schemas.microsoft.com/office/drawing/2014/main" id="{64873457-7F0E-4B1F-A8C9-F25271DBF2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5" name="正方形/長方形 74">
          <a:extLst>
            <a:ext uri="{FF2B5EF4-FFF2-40B4-BE49-F238E27FC236}">
              <a16:creationId xmlns:a16="http://schemas.microsoft.com/office/drawing/2014/main" id="{8C7AE9A0-A440-49C3-88BF-88C40739BFF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6" name="正方形/長方形 75">
          <a:extLst>
            <a:ext uri="{FF2B5EF4-FFF2-40B4-BE49-F238E27FC236}">
              <a16:creationId xmlns:a16="http://schemas.microsoft.com/office/drawing/2014/main" id="{1FE60AD4-3E48-460C-A23F-BA1E182F2BD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7" name="正方形/長方形 76">
          <a:extLst>
            <a:ext uri="{FF2B5EF4-FFF2-40B4-BE49-F238E27FC236}">
              <a16:creationId xmlns:a16="http://schemas.microsoft.com/office/drawing/2014/main" id="{CC6EFCD7-1B69-4D69-8ED9-DB527338FEE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78" name="正方形/長方形 77">
          <a:extLst>
            <a:ext uri="{FF2B5EF4-FFF2-40B4-BE49-F238E27FC236}">
              <a16:creationId xmlns:a16="http://schemas.microsoft.com/office/drawing/2014/main" id="{24D776DD-E3E5-4064-B3E6-FBCC22B9BD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79" name="正方形/長方形 78">
          <a:extLst>
            <a:ext uri="{FF2B5EF4-FFF2-40B4-BE49-F238E27FC236}">
              <a16:creationId xmlns:a16="http://schemas.microsoft.com/office/drawing/2014/main" id="{9540C66B-DDFB-4A12-8DF7-207A77D84B8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0" name="テキスト ボックス 79">
          <a:extLst>
            <a:ext uri="{FF2B5EF4-FFF2-40B4-BE49-F238E27FC236}">
              <a16:creationId xmlns:a16="http://schemas.microsoft.com/office/drawing/2014/main" id="{8344F5FD-A40F-4785-9502-D4B0A06D40F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1" name="直線コネクタ 80">
          <a:extLst>
            <a:ext uri="{FF2B5EF4-FFF2-40B4-BE49-F238E27FC236}">
              <a16:creationId xmlns:a16="http://schemas.microsoft.com/office/drawing/2014/main" id="{198A6573-86D2-4327-AF14-956D63BA702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2" name="直線コネクタ 81">
          <a:extLst>
            <a:ext uri="{FF2B5EF4-FFF2-40B4-BE49-F238E27FC236}">
              <a16:creationId xmlns:a16="http://schemas.microsoft.com/office/drawing/2014/main" id="{BDBA7FB6-A2B6-4E39-9034-4C33EAABA53B}"/>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3" name="テキスト ボックス 82">
          <a:extLst>
            <a:ext uri="{FF2B5EF4-FFF2-40B4-BE49-F238E27FC236}">
              <a16:creationId xmlns:a16="http://schemas.microsoft.com/office/drawing/2014/main" id="{9CF944D7-F125-44C8-B584-91DA2D52400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4" name="直線コネクタ 83">
          <a:extLst>
            <a:ext uri="{FF2B5EF4-FFF2-40B4-BE49-F238E27FC236}">
              <a16:creationId xmlns:a16="http://schemas.microsoft.com/office/drawing/2014/main" id="{75505D75-8ABA-45B1-A3DB-77507CD0ACDE}"/>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85" name="テキスト ボックス 84">
          <a:extLst>
            <a:ext uri="{FF2B5EF4-FFF2-40B4-BE49-F238E27FC236}">
              <a16:creationId xmlns:a16="http://schemas.microsoft.com/office/drawing/2014/main" id="{27D129DD-5B71-4225-BD30-E313EEF0EAB8}"/>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6" name="直線コネクタ 85">
          <a:extLst>
            <a:ext uri="{FF2B5EF4-FFF2-40B4-BE49-F238E27FC236}">
              <a16:creationId xmlns:a16="http://schemas.microsoft.com/office/drawing/2014/main" id="{237F0791-6102-4AA8-B641-FAC14AB484D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87" name="テキスト ボックス 86">
          <a:extLst>
            <a:ext uri="{FF2B5EF4-FFF2-40B4-BE49-F238E27FC236}">
              <a16:creationId xmlns:a16="http://schemas.microsoft.com/office/drawing/2014/main" id="{415381CE-78CC-49E5-8148-D3D55127742A}"/>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88" name="直線コネクタ 87">
          <a:extLst>
            <a:ext uri="{FF2B5EF4-FFF2-40B4-BE49-F238E27FC236}">
              <a16:creationId xmlns:a16="http://schemas.microsoft.com/office/drawing/2014/main" id="{E91E4F97-D282-42F1-A8FE-4A5BCDEDA32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89" name="テキスト ボックス 88">
          <a:extLst>
            <a:ext uri="{FF2B5EF4-FFF2-40B4-BE49-F238E27FC236}">
              <a16:creationId xmlns:a16="http://schemas.microsoft.com/office/drawing/2014/main" id="{9ABA6FFC-EC4D-4B3B-93DE-BC3A3BC200D8}"/>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0" name="直線コネクタ 89">
          <a:extLst>
            <a:ext uri="{FF2B5EF4-FFF2-40B4-BE49-F238E27FC236}">
              <a16:creationId xmlns:a16="http://schemas.microsoft.com/office/drawing/2014/main" id="{CCB78478-7BA7-4054-BAF2-92DFACC356B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1" name="テキスト ボックス 90">
          <a:extLst>
            <a:ext uri="{FF2B5EF4-FFF2-40B4-BE49-F238E27FC236}">
              <a16:creationId xmlns:a16="http://schemas.microsoft.com/office/drawing/2014/main" id="{42908432-C2B6-4307-A992-EB3EDF0C7DD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2" name="【道路】&#10;一人当たり延長グラフ枠">
          <a:extLst>
            <a:ext uri="{FF2B5EF4-FFF2-40B4-BE49-F238E27FC236}">
              <a16:creationId xmlns:a16="http://schemas.microsoft.com/office/drawing/2014/main" id="{2EAE5955-05D7-4195-8B1D-05F00B911E1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3" name="直線コネクタ 92">
          <a:extLst>
            <a:ext uri="{FF2B5EF4-FFF2-40B4-BE49-F238E27FC236}">
              <a16:creationId xmlns:a16="http://schemas.microsoft.com/office/drawing/2014/main" id="{4F392159-4AFB-4D17-A158-CD98167E3C6F}"/>
            </a:ext>
          </a:extLst>
        </xdr:cNvPr>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94" name="【道路】&#10;一人当たり延長最小値テキスト">
          <a:extLst>
            <a:ext uri="{FF2B5EF4-FFF2-40B4-BE49-F238E27FC236}">
              <a16:creationId xmlns:a16="http://schemas.microsoft.com/office/drawing/2014/main" id="{C2B33E27-F00B-4EED-813C-F0BFAAD38E89}"/>
            </a:ext>
          </a:extLst>
        </xdr:cNvPr>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95" name="直線コネクタ 94">
          <a:extLst>
            <a:ext uri="{FF2B5EF4-FFF2-40B4-BE49-F238E27FC236}">
              <a16:creationId xmlns:a16="http://schemas.microsoft.com/office/drawing/2014/main" id="{4EFF535C-DD40-45DB-86E9-6981EA7424E7}"/>
            </a:ext>
          </a:extLst>
        </xdr:cNvPr>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96" name="【道路】&#10;一人当たり延長最大値テキスト">
          <a:extLst>
            <a:ext uri="{FF2B5EF4-FFF2-40B4-BE49-F238E27FC236}">
              <a16:creationId xmlns:a16="http://schemas.microsoft.com/office/drawing/2014/main" id="{9146DECD-797E-4E10-82FC-A95A39DAF19A}"/>
            </a:ext>
          </a:extLst>
        </xdr:cNvPr>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97" name="直線コネクタ 96">
          <a:extLst>
            <a:ext uri="{FF2B5EF4-FFF2-40B4-BE49-F238E27FC236}">
              <a16:creationId xmlns:a16="http://schemas.microsoft.com/office/drawing/2014/main" id="{4DED9A46-64F1-4396-8FF6-307387DC0411}"/>
            </a:ext>
          </a:extLst>
        </xdr:cNvPr>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23761</xdr:rowOff>
    </xdr:from>
    <xdr:ext cx="534377" cy="259045"/>
    <xdr:sp macro="" textlink="">
      <xdr:nvSpPr>
        <xdr:cNvPr id="98" name="【道路】&#10;一人当たり延長平均値テキスト">
          <a:extLst>
            <a:ext uri="{FF2B5EF4-FFF2-40B4-BE49-F238E27FC236}">
              <a16:creationId xmlns:a16="http://schemas.microsoft.com/office/drawing/2014/main" id="{F6A6F63B-1CFF-49EA-9E0E-D2D1E01BD819}"/>
            </a:ext>
          </a:extLst>
        </xdr:cNvPr>
        <xdr:cNvSpPr txBox="1"/>
      </xdr:nvSpPr>
      <xdr:spPr>
        <a:xfrm>
          <a:off x="10515600" y="6881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99" name="フローチャート: 判断 98">
          <a:extLst>
            <a:ext uri="{FF2B5EF4-FFF2-40B4-BE49-F238E27FC236}">
              <a16:creationId xmlns:a16="http://schemas.microsoft.com/office/drawing/2014/main" id="{F2437ED5-3647-4739-A6DA-D18EEFC75715}"/>
            </a:ext>
          </a:extLst>
        </xdr:cNvPr>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0" name="フローチャート: 判断 99">
          <a:extLst>
            <a:ext uri="{FF2B5EF4-FFF2-40B4-BE49-F238E27FC236}">
              <a16:creationId xmlns:a16="http://schemas.microsoft.com/office/drawing/2014/main" id="{F84F67E1-374F-4C79-8518-EB7C029E2A63}"/>
            </a:ext>
          </a:extLst>
        </xdr:cNvPr>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1" name="フローチャート: 判断 100">
          <a:extLst>
            <a:ext uri="{FF2B5EF4-FFF2-40B4-BE49-F238E27FC236}">
              <a16:creationId xmlns:a16="http://schemas.microsoft.com/office/drawing/2014/main" id="{4B190DC0-C3C7-4BDA-8EB4-787A1239F6EC}"/>
            </a:ext>
          </a:extLst>
        </xdr:cNvPr>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2" name="テキスト ボックス 101">
          <a:extLst>
            <a:ext uri="{FF2B5EF4-FFF2-40B4-BE49-F238E27FC236}">
              <a16:creationId xmlns:a16="http://schemas.microsoft.com/office/drawing/2014/main" id="{FF333DB3-AAC7-48FD-87A9-9595D1F9FFC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3" name="テキスト ボックス 102">
          <a:extLst>
            <a:ext uri="{FF2B5EF4-FFF2-40B4-BE49-F238E27FC236}">
              <a16:creationId xmlns:a16="http://schemas.microsoft.com/office/drawing/2014/main" id="{BC4AE3EF-7B49-4653-93EC-CF08493FC81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4" name="テキスト ボックス 103">
          <a:extLst>
            <a:ext uri="{FF2B5EF4-FFF2-40B4-BE49-F238E27FC236}">
              <a16:creationId xmlns:a16="http://schemas.microsoft.com/office/drawing/2014/main" id="{8E71ADC4-423D-4689-BA8F-41D94276EB1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5" name="テキスト ボックス 104">
          <a:extLst>
            <a:ext uri="{FF2B5EF4-FFF2-40B4-BE49-F238E27FC236}">
              <a16:creationId xmlns:a16="http://schemas.microsoft.com/office/drawing/2014/main" id="{29DF313C-6D8F-47E8-BB0C-2C12EBCEF64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6" name="テキスト ボックス 105">
          <a:extLst>
            <a:ext uri="{FF2B5EF4-FFF2-40B4-BE49-F238E27FC236}">
              <a16:creationId xmlns:a16="http://schemas.microsoft.com/office/drawing/2014/main" id="{881A8F5B-DB17-4DBB-849F-7B0C65C8366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50400</xdr:rowOff>
    </xdr:from>
    <xdr:to>
      <xdr:col>46</xdr:col>
      <xdr:colOff>38100</xdr:colOff>
      <xdr:row>39</xdr:row>
      <xdr:rowOff>152000</xdr:rowOff>
    </xdr:to>
    <xdr:sp macro="" textlink="">
      <xdr:nvSpPr>
        <xdr:cNvPr id="107" name="楕円 106">
          <a:extLst>
            <a:ext uri="{FF2B5EF4-FFF2-40B4-BE49-F238E27FC236}">
              <a16:creationId xmlns:a16="http://schemas.microsoft.com/office/drawing/2014/main" id="{F955586F-83F8-438E-8D73-A5CA6CC2FF6E}"/>
            </a:ext>
          </a:extLst>
        </xdr:cNvPr>
        <xdr:cNvSpPr/>
      </xdr:nvSpPr>
      <xdr:spPr>
        <a:xfrm>
          <a:off x="8699500" y="673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38</xdr:row>
      <xdr:rowOff>60788</xdr:rowOff>
    </xdr:from>
    <xdr:ext cx="534377" cy="259045"/>
    <xdr:sp macro="" textlink="">
      <xdr:nvSpPr>
        <xdr:cNvPr id="108" name="n_1aveValue【道路】&#10;一人当たり延長">
          <a:extLst>
            <a:ext uri="{FF2B5EF4-FFF2-40B4-BE49-F238E27FC236}">
              <a16:creationId xmlns:a16="http://schemas.microsoft.com/office/drawing/2014/main" id="{D2D2777C-0126-4442-B7CF-FB3387974684}"/>
            </a:ext>
          </a:extLst>
        </xdr:cNvPr>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118484</xdr:rowOff>
    </xdr:from>
    <xdr:ext cx="534377" cy="259045"/>
    <xdr:sp macro="" textlink="">
      <xdr:nvSpPr>
        <xdr:cNvPr id="109" name="n_2aveValue【道路】&#10;一人当たり延長">
          <a:extLst>
            <a:ext uri="{FF2B5EF4-FFF2-40B4-BE49-F238E27FC236}">
              <a16:creationId xmlns:a16="http://schemas.microsoft.com/office/drawing/2014/main" id="{F75656F7-463A-4067-8CAD-0FCB2D14BA08}"/>
            </a:ext>
          </a:extLst>
        </xdr:cNvPr>
        <xdr:cNvSpPr txBox="1"/>
      </xdr:nvSpPr>
      <xdr:spPr>
        <a:xfrm>
          <a:off x="8483111" y="697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168527</xdr:rowOff>
    </xdr:from>
    <xdr:ext cx="534377" cy="259045"/>
    <xdr:sp macro="" textlink="">
      <xdr:nvSpPr>
        <xdr:cNvPr id="110" name="n_2mainValue【道路】&#10;一人当たり延長">
          <a:extLst>
            <a:ext uri="{FF2B5EF4-FFF2-40B4-BE49-F238E27FC236}">
              <a16:creationId xmlns:a16="http://schemas.microsoft.com/office/drawing/2014/main" id="{0B9CFCF8-4D4E-4662-AB43-BC99061EA727}"/>
            </a:ext>
          </a:extLst>
        </xdr:cNvPr>
        <xdr:cNvSpPr txBox="1"/>
      </xdr:nvSpPr>
      <xdr:spPr>
        <a:xfrm>
          <a:off x="8483111" y="65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1" name="正方形/長方形 110">
          <a:extLst>
            <a:ext uri="{FF2B5EF4-FFF2-40B4-BE49-F238E27FC236}">
              <a16:creationId xmlns:a16="http://schemas.microsoft.com/office/drawing/2014/main" id="{8A1D4AD5-ABBC-4BF7-9BEC-759E3F0AED2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2" name="正方形/長方形 111">
          <a:extLst>
            <a:ext uri="{FF2B5EF4-FFF2-40B4-BE49-F238E27FC236}">
              <a16:creationId xmlns:a16="http://schemas.microsoft.com/office/drawing/2014/main" id="{9F0CE959-1117-4B2B-8DF7-206F9B8B3C2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3" name="正方形/長方形 112">
          <a:extLst>
            <a:ext uri="{FF2B5EF4-FFF2-40B4-BE49-F238E27FC236}">
              <a16:creationId xmlns:a16="http://schemas.microsoft.com/office/drawing/2014/main" id="{84ADF3C2-E81C-4FC3-A8FF-8A90A6F728C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4" name="正方形/長方形 113">
          <a:extLst>
            <a:ext uri="{FF2B5EF4-FFF2-40B4-BE49-F238E27FC236}">
              <a16:creationId xmlns:a16="http://schemas.microsoft.com/office/drawing/2014/main" id="{A23D3C30-F561-427A-9B6F-8E2B03EC750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5" name="正方形/長方形 114">
          <a:extLst>
            <a:ext uri="{FF2B5EF4-FFF2-40B4-BE49-F238E27FC236}">
              <a16:creationId xmlns:a16="http://schemas.microsoft.com/office/drawing/2014/main" id="{BEB2F28B-7AF4-4FF3-B6D2-E7C70AC5E8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6" name="正方形/長方形 115">
          <a:extLst>
            <a:ext uri="{FF2B5EF4-FFF2-40B4-BE49-F238E27FC236}">
              <a16:creationId xmlns:a16="http://schemas.microsoft.com/office/drawing/2014/main" id="{D176D64B-B9EC-4187-B814-941A757E5A11}"/>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7" name="正方形/長方形 116">
          <a:extLst>
            <a:ext uri="{FF2B5EF4-FFF2-40B4-BE49-F238E27FC236}">
              <a16:creationId xmlns:a16="http://schemas.microsoft.com/office/drawing/2014/main" id="{19CC2A66-C490-40BA-B7A8-0C0AD8E86A0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18" name="正方形/長方形 117">
          <a:extLst>
            <a:ext uri="{FF2B5EF4-FFF2-40B4-BE49-F238E27FC236}">
              <a16:creationId xmlns:a16="http://schemas.microsoft.com/office/drawing/2014/main" id="{F96794A3-7846-46BC-A3C1-23782BD98F4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19" name="テキスト ボックス 118">
          <a:extLst>
            <a:ext uri="{FF2B5EF4-FFF2-40B4-BE49-F238E27FC236}">
              <a16:creationId xmlns:a16="http://schemas.microsoft.com/office/drawing/2014/main" id="{936C9187-714D-4174-8C33-0E96E62332B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0" name="直線コネクタ 119">
          <a:extLst>
            <a:ext uri="{FF2B5EF4-FFF2-40B4-BE49-F238E27FC236}">
              <a16:creationId xmlns:a16="http://schemas.microsoft.com/office/drawing/2014/main" id="{D5C960E0-9F1B-4BE8-A1BF-BEAFA632850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1" name="直線コネクタ 120">
          <a:extLst>
            <a:ext uri="{FF2B5EF4-FFF2-40B4-BE49-F238E27FC236}">
              <a16:creationId xmlns:a16="http://schemas.microsoft.com/office/drawing/2014/main" id="{825D36CF-97D0-4EA9-B383-A995455C534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2" name="テキスト ボックス 121">
          <a:extLst>
            <a:ext uri="{FF2B5EF4-FFF2-40B4-BE49-F238E27FC236}">
              <a16:creationId xmlns:a16="http://schemas.microsoft.com/office/drawing/2014/main" id="{E2FDF0D3-7DE7-452A-9A97-C7B55EC0C9BB}"/>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3" name="直線コネクタ 122">
          <a:extLst>
            <a:ext uri="{FF2B5EF4-FFF2-40B4-BE49-F238E27FC236}">
              <a16:creationId xmlns:a16="http://schemas.microsoft.com/office/drawing/2014/main" id="{D16055F5-9B4D-4B32-9265-B4F023E37CA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4" name="テキスト ボックス 123">
          <a:extLst>
            <a:ext uri="{FF2B5EF4-FFF2-40B4-BE49-F238E27FC236}">
              <a16:creationId xmlns:a16="http://schemas.microsoft.com/office/drawing/2014/main" id="{A84CB38A-E175-4336-9C95-E6BC141881B2}"/>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5" name="直線コネクタ 124">
          <a:extLst>
            <a:ext uri="{FF2B5EF4-FFF2-40B4-BE49-F238E27FC236}">
              <a16:creationId xmlns:a16="http://schemas.microsoft.com/office/drawing/2014/main" id="{6F79777F-0CD3-4706-AD59-DFE46C01B91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6" name="テキスト ボックス 125">
          <a:extLst>
            <a:ext uri="{FF2B5EF4-FFF2-40B4-BE49-F238E27FC236}">
              <a16:creationId xmlns:a16="http://schemas.microsoft.com/office/drawing/2014/main" id="{3A16619D-61E0-47D0-9CEB-28D0F6C7CA91}"/>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7" name="直線コネクタ 126">
          <a:extLst>
            <a:ext uri="{FF2B5EF4-FFF2-40B4-BE49-F238E27FC236}">
              <a16:creationId xmlns:a16="http://schemas.microsoft.com/office/drawing/2014/main" id="{81B1E8B3-2A65-4D67-9266-626EFABEB91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28" name="テキスト ボックス 127">
          <a:extLst>
            <a:ext uri="{FF2B5EF4-FFF2-40B4-BE49-F238E27FC236}">
              <a16:creationId xmlns:a16="http://schemas.microsoft.com/office/drawing/2014/main" id="{8A05843C-7BD5-4ACB-920A-B7CCA8BEAFE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29" name="直線コネクタ 128">
          <a:extLst>
            <a:ext uri="{FF2B5EF4-FFF2-40B4-BE49-F238E27FC236}">
              <a16:creationId xmlns:a16="http://schemas.microsoft.com/office/drawing/2014/main" id="{3DCA1959-6383-4AA2-B806-9DCA22FA400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0" name="テキスト ボックス 129">
          <a:extLst>
            <a:ext uri="{FF2B5EF4-FFF2-40B4-BE49-F238E27FC236}">
              <a16:creationId xmlns:a16="http://schemas.microsoft.com/office/drawing/2014/main" id="{88060E70-EDD1-4B5E-AB98-1F16929C732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1" name="直線コネクタ 130">
          <a:extLst>
            <a:ext uri="{FF2B5EF4-FFF2-40B4-BE49-F238E27FC236}">
              <a16:creationId xmlns:a16="http://schemas.microsoft.com/office/drawing/2014/main" id="{06EFA61C-A60D-4F77-852E-7574DB83CC9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2" name="テキスト ボックス 131">
          <a:extLst>
            <a:ext uri="{FF2B5EF4-FFF2-40B4-BE49-F238E27FC236}">
              <a16:creationId xmlns:a16="http://schemas.microsoft.com/office/drawing/2014/main" id="{5DE90505-B75D-4AC3-BE68-3A7811CFB7BE}"/>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3" name="直線コネクタ 132">
          <a:extLst>
            <a:ext uri="{FF2B5EF4-FFF2-40B4-BE49-F238E27FC236}">
              <a16:creationId xmlns:a16="http://schemas.microsoft.com/office/drawing/2014/main" id="{C585D79E-9659-4519-B59E-7A794313628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4" name="テキスト ボックス 133">
          <a:extLst>
            <a:ext uri="{FF2B5EF4-FFF2-40B4-BE49-F238E27FC236}">
              <a16:creationId xmlns:a16="http://schemas.microsoft.com/office/drawing/2014/main" id="{82595E28-C1EF-42D6-9668-CA95F423F1B6}"/>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5" name="【橋りょう・トンネル】&#10;有形固定資産減価償却率グラフ枠">
          <a:extLst>
            <a:ext uri="{FF2B5EF4-FFF2-40B4-BE49-F238E27FC236}">
              <a16:creationId xmlns:a16="http://schemas.microsoft.com/office/drawing/2014/main" id="{D9F3B4ED-1FFE-42A7-8818-DBBC016E2AB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36" name="直線コネクタ 135">
          <a:extLst>
            <a:ext uri="{FF2B5EF4-FFF2-40B4-BE49-F238E27FC236}">
              <a16:creationId xmlns:a16="http://schemas.microsoft.com/office/drawing/2014/main" id="{734864F6-072C-49BD-9E0E-6B7C54AEB9A8}"/>
            </a:ext>
          </a:extLst>
        </xdr:cNvPr>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37" name="【橋りょう・トンネル】&#10;有形固定資産減価償却率最小値テキスト">
          <a:extLst>
            <a:ext uri="{FF2B5EF4-FFF2-40B4-BE49-F238E27FC236}">
              <a16:creationId xmlns:a16="http://schemas.microsoft.com/office/drawing/2014/main" id="{0C93F0E9-14FE-40B5-B027-7C829538248E}"/>
            </a:ext>
          </a:extLst>
        </xdr:cNvPr>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38" name="直線コネクタ 137">
          <a:extLst>
            <a:ext uri="{FF2B5EF4-FFF2-40B4-BE49-F238E27FC236}">
              <a16:creationId xmlns:a16="http://schemas.microsoft.com/office/drawing/2014/main" id="{D9DCFF2B-825A-42C4-9738-8837D8213E32}"/>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39" name="【橋りょう・トンネル】&#10;有形固定資産減価償却率最大値テキスト">
          <a:extLst>
            <a:ext uri="{FF2B5EF4-FFF2-40B4-BE49-F238E27FC236}">
              <a16:creationId xmlns:a16="http://schemas.microsoft.com/office/drawing/2014/main" id="{E4EDC810-F71A-462D-8AEA-FEFD48D4BCE8}"/>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40" name="直線コネクタ 139">
          <a:extLst>
            <a:ext uri="{FF2B5EF4-FFF2-40B4-BE49-F238E27FC236}">
              <a16:creationId xmlns:a16="http://schemas.microsoft.com/office/drawing/2014/main" id="{AF6C78EC-47A9-45BE-8045-CB02953F5777}"/>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157860</xdr:rowOff>
    </xdr:from>
    <xdr:ext cx="405111" cy="259045"/>
    <xdr:sp macro="" textlink="">
      <xdr:nvSpPr>
        <xdr:cNvPr id="141" name="【橋りょう・トンネル】&#10;有形固定資産減価償却率平均値テキスト">
          <a:extLst>
            <a:ext uri="{FF2B5EF4-FFF2-40B4-BE49-F238E27FC236}">
              <a16:creationId xmlns:a16="http://schemas.microsoft.com/office/drawing/2014/main" id="{DA1B1491-2DD9-4D16-B999-406FEA05A135}"/>
            </a:ext>
          </a:extLst>
        </xdr:cNvPr>
        <xdr:cNvSpPr txBox="1"/>
      </xdr:nvSpPr>
      <xdr:spPr>
        <a:xfrm>
          <a:off x="4673600" y="10101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42" name="フローチャート: 判断 141">
          <a:extLst>
            <a:ext uri="{FF2B5EF4-FFF2-40B4-BE49-F238E27FC236}">
              <a16:creationId xmlns:a16="http://schemas.microsoft.com/office/drawing/2014/main" id="{A16D1B53-D78A-451E-AF00-41838562FC26}"/>
            </a:ext>
          </a:extLst>
        </xdr:cNvPr>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43" name="フローチャート: 判断 142">
          <a:extLst>
            <a:ext uri="{FF2B5EF4-FFF2-40B4-BE49-F238E27FC236}">
              <a16:creationId xmlns:a16="http://schemas.microsoft.com/office/drawing/2014/main" id="{10A223FC-0875-4EB6-8717-4CDD71FCD1F5}"/>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4" name="フローチャート: 判断 143">
          <a:extLst>
            <a:ext uri="{FF2B5EF4-FFF2-40B4-BE49-F238E27FC236}">
              <a16:creationId xmlns:a16="http://schemas.microsoft.com/office/drawing/2014/main" id="{D428F2DA-48B2-437D-AFDE-44D481644326}"/>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C4A9C937-1E46-484D-9748-E3C15EE9B5B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9E36C877-E6C3-4B2E-9C56-B2FCF6CDADD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758FAED1-75FB-4C1A-9E38-389D9E7C1DCE}"/>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8F3A5551-D7E2-4C19-916E-0DAC66C872A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495E8AE4-54E3-4B04-9760-81301A3070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50437</xdr:rowOff>
    </xdr:from>
    <xdr:to>
      <xdr:col>15</xdr:col>
      <xdr:colOff>101600</xdr:colOff>
      <xdr:row>57</xdr:row>
      <xdr:rowOff>152037</xdr:rowOff>
    </xdr:to>
    <xdr:sp macro="" textlink="">
      <xdr:nvSpPr>
        <xdr:cNvPr id="150" name="楕円 149">
          <a:extLst>
            <a:ext uri="{FF2B5EF4-FFF2-40B4-BE49-F238E27FC236}">
              <a16:creationId xmlns:a16="http://schemas.microsoft.com/office/drawing/2014/main" id="{5A7D8D40-A8C5-4C56-9E55-935EABB93CF4}"/>
            </a:ext>
          </a:extLst>
        </xdr:cNvPr>
        <xdr:cNvSpPr/>
      </xdr:nvSpPr>
      <xdr:spPr>
        <a:xfrm>
          <a:off x="2857500" y="98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78757</xdr:rowOff>
    </xdr:from>
    <xdr:ext cx="405111" cy="259045"/>
    <xdr:sp macro="" textlink="">
      <xdr:nvSpPr>
        <xdr:cNvPr id="151" name="n_1aveValue【橋りょう・トンネル】&#10;有形固定資産減価償却率">
          <a:extLst>
            <a:ext uri="{FF2B5EF4-FFF2-40B4-BE49-F238E27FC236}">
              <a16:creationId xmlns:a16="http://schemas.microsoft.com/office/drawing/2014/main" id="{5EBD688F-DBA9-41D4-9EBE-A04C8B804362}"/>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52" name="n_2aveValue【橋りょう・トンネル】&#10;有形固定資産減価償却率">
          <a:extLst>
            <a:ext uri="{FF2B5EF4-FFF2-40B4-BE49-F238E27FC236}">
              <a16:creationId xmlns:a16="http://schemas.microsoft.com/office/drawing/2014/main" id="{6949D699-118D-42B5-BAF4-8FABAB743B11}"/>
            </a:ext>
          </a:extLst>
        </xdr:cNvPr>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168564</xdr:rowOff>
    </xdr:from>
    <xdr:ext cx="405111" cy="259045"/>
    <xdr:sp macro="" textlink="">
      <xdr:nvSpPr>
        <xdr:cNvPr id="153" name="n_2mainValue【橋りょう・トンネル】&#10;有形固定資産減価償却率">
          <a:extLst>
            <a:ext uri="{FF2B5EF4-FFF2-40B4-BE49-F238E27FC236}">
              <a16:creationId xmlns:a16="http://schemas.microsoft.com/office/drawing/2014/main" id="{FA915550-2099-4511-8BA7-5773C915B695}"/>
            </a:ext>
          </a:extLst>
        </xdr:cNvPr>
        <xdr:cNvSpPr txBox="1"/>
      </xdr:nvSpPr>
      <xdr:spPr>
        <a:xfrm>
          <a:off x="2705744" y="959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4" name="正方形/長方形 153">
          <a:extLst>
            <a:ext uri="{FF2B5EF4-FFF2-40B4-BE49-F238E27FC236}">
              <a16:creationId xmlns:a16="http://schemas.microsoft.com/office/drawing/2014/main" id="{3D4B27A2-A221-44FB-8B5A-707EF930C2B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5" name="正方形/長方形 154">
          <a:extLst>
            <a:ext uri="{FF2B5EF4-FFF2-40B4-BE49-F238E27FC236}">
              <a16:creationId xmlns:a16="http://schemas.microsoft.com/office/drawing/2014/main" id="{8CBF9D3E-0B25-4063-9A6B-4579F40DFAA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6" name="正方形/長方形 155">
          <a:extLst>
            <a:ext uri="{FF2B5EF4-FFF2-40B4-BE49-F238E27FC236}">
              <a16:creationId xmlns:a16="http://schemas.microsoft.com/office/drawing/2014/main" id="{0215AA7E-B5DD-4FD7-9F0A-953B36CDB0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7" name="正方形/長方形 156">
          <a:extLst>
            <a:ext uri="{FF2B5EF4-FFF2-40B4-BE49-F238E27FC236}">
              <a16:creationId xmlns:a16="http://schemas.microsoft.com/office/drawing/2014/main" id="{C9F06348-B8EC-4B70-B7B3-E64B1A5934F8}"/>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8" name="正方形/長方形 157">
          <a:extLst>
            <a:ext uri="{FF2B5EF4-FFF2-40B4-BE49-F238E27FC236}">
              <a16:creationId xmlns:a16="http://schemas.microsoft.com/office/drawing/2014/main" id="{5A4E0B4B-E68A-4B9C-B8C8-602BCEC4E16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59" name="正方形/長方形 158">
          <a:extLst>
            <a:ext uri="{FF2B5EF4-FFF2-40B4-BE49-F238E27FC236}">
              <a16:creationId xmlns:a16="http://schemas.microsoft.com/office/drawing/2014/main" id="{6FEBE086-FA16-4060-9992-C8386704384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0" name="正方形/長方形 159">
          <a:extLst>
            <a:ext uri="{FF2B5EF4-FFF2-40B4-BE49-F238E27FC236}">
              <a16:creationId xmlns:a16="http://schemas.microsoft.com/office/drawing/2014/main" id="{0CEC504F-334D-4042-B5D9-00019949700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1" name="正方形/長方形 160">
          <a:extLst>
            <a:ext uri="{FF2B5EF4-FFF2-40B4-BE49-F238E27FC236}">
              <a16:creationId xmlns:a16="http://schemas.microsoft.com/office/drawing/2014/main" id="{AE8BBB62-4801-40F6-82B4-2298A04B125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2" name="テキスト ボックス 161">
          <a:extLst>
            <a:ext uri="{FF2B5EF4-FFF2-40B4-BE49-F238E27FC236}">
              <a16:creationId xmlns:a16="http://schemas.microsoft.com/office/drawing/2014/main" id="{66D88FDB-1C21-4BC3-8531-C4F420EA8E9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3" name="直線コネクタ 162">
          <a:extLst>
            <a:ext uri="{FF2B5EF4-FFF2-40B4-BE49-F238E27FC236}">
              <a16:creationId xmlns:a16="http://schemas.microsoft.com/office/drawing/2014/main" id="{08D9A0F1-06E9-4716-B06F-CBD47422331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4" name="直線コネクタ 163">
          <a:extLst>
            <a:ext uri="{FF2B5EF4-FFF2-40B4-BE49-F238E27FC236}">
              <a16:creationId xmlns:a16="http://schemas.microsoft.com/office/drawing/2014/main" id="{4C319E79-FB85-415D-9476-E27F36C99B3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5" name="テキスト ボックス 164">
          <a:extLst>
            <a:ext uri="{FF2B5EF4-FFF2-40B4-BE49-F238E27FC236}">
              <a16:creationId xmlns:a16="http://schemas.microsoft.com/office/drawing/2014/main" id="{71480D1E-C0D1-4A99-916E-0C0105D58CD1}"/>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6" name="直線コネクタ 165">
          <a:extLst>
            <a:ext uri="{FF2B5EF4-FFF2-40B4-BE49-F238E27FC236}">
              <a16:creationId xmlns:a16="http://schemas.microsoft.com/office/drawing/2014/main" id="{A88BBDC2-66B3-40A6-BB5C-CDB33460B23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67" name="テキスト ボックス 166">
          <a:extLst>
            <a:ext uri="{FF2B5EF4-FFF2-40B4-BE49-F238E27FC236}">
              <a16:creationId xmlns:a16="http://schemas.microsoft.com/office/drawing/2014/main" id="{C2919D65-1F2A-4438-BE79-140AFB1A8FF1}"/>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68" name="直線コネクタ 167">
          <a:extLst>
            <a:ext uri="{FF2B5EF4-FFF2-40B4-BE49-F238E27FC236}">
              <a16:creationId xmlns:a16="http://schemas.microsoft.com/office/drawing/2014/main" id="{6292CBD3-11D6-44EE-99F8-3093915F194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69" name="テキスト ボックス 168">
          <a:extLst>
            <a:ext uri="{FF2B5EF4-FFF2-40B4-BE49-F238E27FC236}">
              <a16:creationId xmlns:a16="http://schemas.microsoft.com/office/drawing/2014/main" id="{BC32D108-FF55-4434-8BEE-2CEA1DAA2547}"/>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0" name="直線コネクタ 169">
          <a:extLst>
            <a:ext uri="{FF2B5EF4-FFF2-40B4-BE49-F238E27FC236}">
              <a16:creationId xmlns:a16="http://schemas.microsoft.com/office/drawing/2014/main" id="{E87821EF-C8E6-47CA-BCA9-FDBD5FFE530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1" name="テキスト ボックス 170">
          <a:extLst>
            <a:ext uri="{FF2B5EF4-FFF2-40B4-BE49-F238E27FC236}">
              <a16:creationId xmlns:a16="http://schemas.microsoft.com/office/drawing/2014/main" id="{288BE618-3719-4360-BABA-F9933CF3DF2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2" name="直線コネクタ 171">
          <a:extLst>
            <a:ext uri="{FF2B5EF4-FFF2-40B4-BE49-F238E27FC236}">
              <a16:creationId xmlns:a16="http://schemas.microsoft.com/office/drawing/2014/main" id="{8F1C6F8B-398C-4F98-BD9E-039AAD2ECBC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3" name="テキスト ボックス 172">
          <a:extLst>
            <a:ext uri="{FF2B5EF4-FFF2-40B4-BE49-F238E27FC236}">
              <a16:creationId xmlns:a16="http://schemas.microsoft.com/office/drawing/2014/main" id="{400F377B-96A3-405F-837C-7DEBFA37CA98}"/>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a:extLst>
            <a:ext uri="{FF2B5EF4-FFF2-40B4-BE49-F238E27FC236}">
              <a16:creationId xmlns:a16="http://schemas.microsoft.com/office/drawing/2014/main" id="{B1668BC7-757E-46F3-98F5-767DCE45ECF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75" name="テキスト ボックス 174">
          <a:extLst>
            <a:ext uri="{FF2B5EF4-FFF2-40B4-BE49-F238E27FC236}">
              <a16:creationId xmlns:a16="http://schemas.microsoft.com/office/drawing/2014/main" id="{4E25D2E2-DE13-4F1C-A9F5-731008D3FC41}"/>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a:extLst>
            <a:ext uri="{FF2B5EF4-FFF2-40B4-BE49-F238E27FC236}">
              <a16:creationId xmlns:a16="http://schemas.microsoft.com/office/drawing/2014/main" id="{ED1D5B43-387A-4543-83DF-BB5D370F70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77" name="直線コネクタ 176">
          <a:extLst>
            <a:ext uri="{FF2B5EF4-FFF2-40B4-BE49-F238E27FC236}">
              <a16:creationId xmlns:a16="http://schemas.microsoft.com/office/drawing/2014/main" id="{8D46055A-CA72-41A9-B06F-841C282EC921}"/>
            </a:ext>
          </a:extLst>
        </xdr:cNvPr>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78" name="【橋りょう・トンネル】&#10;一人当たり有形固定資産（償却資産）額最小値テキスト">
          <a:extLst>
            <a:ext uri="{FF2B5EF4-FFF2-40B4-BE49-F238E27FC236}">
              <a16:creationId xmlns:a16="http://schemas.microsoft.com/office/drawing/2014/main" id="{9391EE8F-5A12-463A-884A-841604AD5A4F}"/>
            </a:ext>
          </a:extLst>
        </xdr:cNvPr>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79" name="直線コネクタ 178">
          <a:extLst>
            <a:ext uri="{FF2B5EF4-FFF2-40B4-BE49-F238E27FC236}">
              <a16:creationId xmlns:a16="http://schemas.microsoft.com/office/drawing/2014/main" id="{3E32956D-D2F0-4527-8D1D-C03D8F1298B7}"/>
            </a:ext>
          </a:extLst>
        </xdr:cNvPr>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80" name="【橋りょう・トンネル】&#10;一人当たり有形固定資産（償却資産）額最大値テキスト">
          <a:extLst>
            <a:ext uri="{FF2B5EF4-FFF2-40B4-BE49-F238E27FC236}">
              <a16:creationId xmlns:a16="http://schemas.microsoft.com/office/drawing/2014/main" id="{D9C7BA3C-5BC9-45D9-BA77-053EB04599D8}"/>
            </a:ext>
          </a:extLst>
        </xdr:cNvPr>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81" name="直線コネクタ 180">
          <a:extLst>
            <a:ext uri="{FF2B5EF4-FFF2-40B4-BE49-F238E27FC236}">
              <a16:creationId xmlns:a16="http://schemas.microsoft.com/office/drawing/2014/main" id="{60691D81-5260-49B2-8E44-088292BA67AA}"/>
            </a:ext>
          </a:extLst>
        </xdr:cNvPr>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168084</xdr:rowOff>
    </xdr:from>
    <xdr:ext cx="599010" cy="259045"/>
    <xdr:sp macro="" textlink="">
      <xdr:nvSpPr>
        <xdr:cNvPr id="182" name="【橋りょう・トンネル】&#10;一人当たり有形固定資産（償却資産）額平均値テキスト">
          <a:extLst>
            <a:ext uri="{FF2B5EF4-FFF2-40B4-BE49-F238E27FC236}">
              <a16:creationId xmlns:a16="http://schemas.microsoft.com/office/drawing/2014/main" id="{6472D64E-FC12-42B9-AE6A-E7B8210FBF82}"/>
            </a:ext>
          </a:extLst>
        </xdr:cNvPr>
        <xdr:cNvSpPr txBox="1"/>
      </xdr:nvSpPr>
      <xdr:spPr>
        <a:xfrm>
          <a:off x="10515600" y="10797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183" name="フローチャート: 判断 182">
          <a:extLst>
            <a:ext uri="{FF2B5EF4-FFF2-40B4-BE49-F238E27FC236}">
              <a16:creationId xmlns:a16="http://schemas.microsoft.com/office/drawing/2014/main" id="{6FA70A94-2B7E-4A90-9387-0D6740E2B100}"/>
            </a:ext>
          </a:extLst>
        </xdr:cNvPr>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184" name="フローチャート: 判断 183">
          <a:extLst>
            <a:ext uri="{FF2B5EF4-FFF2-40B4-BE49-F238E27FC236}">
              <a16:creationId xmlns:a16="http://schemas.microsoft.com/office/drawing/2014/main" id="{28E98522-DB61-45D6-B95C-1EFE7ED43710}"/>
            </a:ext>
          </a:extLst>
        </xdr:cNvPr>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185" name="フローチャート: 判断 184">
          <a:extLst>
            <a:ext uri="{FF2B5EF4-FFF2-40B4-BE49-F238E27FC236}">
              <a16:creationId xmlns:a16="http://schemas.microsoft.com/office/drawing/2014/main" id="{73618360-850B-417A-A59A-800702AC5AD0}"/>
            </a:ext>
          </a:extLst>
        </xdr:cNvPr>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219CAB12-EE6A-48A4-ABDE-DE7D24B0993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A1B4C5C3-396F-4CC6-98E3-6F771F746D2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D02B07E-4F37-414E-BD5A-3CABE93AFC3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44459E44-1C89-4BFD-9853-A2BEAA5633B3}"/>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1CB009AC-C878-48F3-9CBD-EF70E30F4C3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43894</xdr:rowOff>
    </xdr:from>
    <xdr:to>
      <xdr:col>46</xdr:col>
      <xdr:colOff>38100</xdr:colOff>
      <xdr:row>63</xdr:row>
      <xdr:rowOff>145494</xdr:rowOff>
    </xdr:to>
    <xdr:sp macro="" textlink="">
      <xdr:nvSpPr>
        <xdr:cNvPr id="191" name="楕円 190">
          <a:extLst>
            <a:ext uri="{FF2B5EF4-FFF2-40B4-BE49-F238E27FC236}">
              <a16:creationId xmlns:a16="http://schemas.microsoft.com/office/drawing/2014/main" id="{7419B3E8-695D-4AF8-ACE5-6D2C87CA04B8}"/>
            </a:ext>
          </a:extLst>
        </xdr:cNvPr>
        <xdr:cNvSpPr/>
      </xdr:nvSpPr>
      <xdr:spPr>
        <a:xfrm>
          <a:off x="8699500" y="108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4224</xdr:rowOff>
    </xdr:from>
    <xdr:ext cx="690189" cy="259045"/>
    <xdr:sp macro="" textlink="">
      <xdr:nvSpPr>
        <xdr:cNvPr id="192" name="n_1aveValue【橋りょう・トンネル】&#10;一人当たり有形固定資産（償却資産）額">
          <a:extLst>
            <a:ext uri="{FF2B5EF4-FFF2-40B4-BE49-F238E27FC236}">
              <a16:creationId xmlns:a16="http://schemas.microsoft.com/office/drawing/2014/main" id="{81F51572-728D-45FD-8797-D8E4CD5DB967}"/>
            </a:ext>
          </a:extLst>
        </xdr:cNvPr>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193" name="n_2aveValue【橋りょう・トンネル】&#10;一人当たり有形固定資産（償却資産）額">
          <a:extLst>
            <a:ext uri="{FF2B5EF4-FFF2-40B4-BE49-F238E27FC236}">
              <a16:creationId xmlns:a16="http://schemas.microsoft.com/office/drawing/2014/main" id="{52828C45-E95B-4115-A07D-0942A64AA8E3}"/>
            </a:ext>
          </a:extLst>
        </xdr:cNvPr>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136621</xdr:rowOff>
    </xdr:from>
    <xdr:ext cx="599010" cy="259045"/>
    <xdr:sp macro="" textlink="">
      <xdr:nvSpPr>
        <xdr:cNvPr id="194" name="n_2mainValue【橋りょう・トンネル】&#10;一人当たり有形固定資産（償却資産）額">
          <a:extLst>
            <a:ext uri="{FF2B5EF4-FFF2-40B4-BE49-F238E27FC236}">
              <a16:creationId xmlns:a16="http://schemas.microsoft.com/office/drawing/2014/main" id="{C48A15BE-8DC6-4608-95F2-34A0E0DEA485}"/>
            </a:ext>
          </a:extLst>
        </xdr:cNvPr>
        <xdr:cNvSpPr txBox="1"/>
      </xdr:nvSpPr>
      <xdr:spPr>
        <a:xfrm>
          <a:off x="8450795" y="1093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5" name="正方形/長方形 194">
          <a:extLst>
            <a:ext uri="{FF2B5EF4-FFF2-40B4-BE49-F238E27FC236}">
              <a16:creationId xmlns:a16="http://schemas.microsoft.com/office/drawing/2014/main" id="{A59B2003-E23C-41E7-B57A-26496F2ED0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6" name="正方形/長方形 195">
          <a:extLst>
            <a:ext uri="{FF2B5EF4-FFF2-40B4-BE49-F238E27FC236}">
              <a16:creationId xmlns:a16="http://schemas.microsoft.com/office/drawing/2014/main" id="{45FCBCCE-1730-4995-BC16-115853CB300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7" name="正方形/長方形 196">
          <a:extLst>
            <a:ext uri="{FF2B5EF4-FFF2-40B4-BE49-F238E27FC236}">
              <a16:creationId xmlns:a16="http://schemas.microsoft.com/office/drawing/2014/main" id="{F8C4DB23-52C4-4CDC-AE37-8792FFB3B419}"/>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98" name="正方形/長方形 197">
          <a:extLst>
            <a:ext uri="{FF2B5EF4-FFF2-40B4-BE49-F238E27FC236}">
              <a16:creationId xmlns:a16="http://schemas.microsoft.com/office/drawing/2014/main" id="{5B67BFAF-5838-459F-857D-8982588DB95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99" name="正方形/長方形 198">
          <a:extLst>
            <a:ext uri="{FF2B5EF4-FFF2-40B4-BE49-F238E27FC236}">
              <a16:creationId xmlns:a16="http://schemas.microsoft.com/office/drawing/2014/main" id="{B35CD58B-AABF-460C-A009-3ED5724C6F9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0" name="正方形/長方形 199">
          <a:extLst>
            <a:ext uri="{FF2B5EF4-FFF2-40B4-BE49-F238E27FC236}">
              <a16:creationId xmlns:a16="http://schemas.microsoft.com/office/drawing/2014/main" id="{389A10EB-02F1-4725-A661-DB0D1FC3A01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1" name="正方形/長方形 200">
          <a:extLst>
            <a:ext uri="{FF2B5EF4-FFF2-40B4-BE49-F238E27FC236}">
              <a16:creationId xmlns:a16="http://schemas.microsoft.com/office/drawing/2014/main" id="{F81A9165-32F9-402C-8B4D-6D37D9F1FB6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2" name="正方形/長方形 201">
          <a:extLst>
            <a:ext uri="{FF2B5EF4-FFF2-40B4-BE49-F238E27FC236}">
              <a16:creationId xmlns:a16="http://schemas.microsoft.com/office/drawing/2014/main" id="{5ABCE941-86D5-40A5-B241-DB0A5D1C514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3" name="テキスト ボックス 202">
          <a:extLst>
            <a:ext uri="{FF2B5EF4-FFF2-40B4-BE49-F238E27FC236}">
              <a16:creationId xmlns:a16="http://schemas.microsoft.com/office/drawing/2014/main" id="{4C0CB0DF-E8EA-4B13-BCF7-117CB1F93F9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4" name="直線コネクタ 203">
          <a:extLst>
            <a:ext uri="{FF2B5EF4-FFF2-40B4-BE49-F238E27FC236}">
              <a16:creationId xmlns:a16="http://schemas.microsoft.com/office/drawing/2014/main" id="{3891C45D-DE61-4D9E-A967-6224458ADA6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5" name="テキスト ボックス 204">
          <a:extLst>
            <a:ext uri="{FF2B5EF4-FFF2-40B4-BE49-F238E27FC236}">
              <a16:creationId xmlns:a16="http://schemas.microsoft.com/office/drawing/2014/main" id="{62D2C977-23EC-43E6-AD25-BFB16E841FA3}"/>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06" name="直線コネクタ 205">
          <a:extLst>
            <a:ext uri="{FF2B5EF4-FFF2-40B4-BE49-F238E27FC236}">
              <a16:creationId xmlns:a16="http://schemas.microsoft.com/office/drawing/2014/main" id="{96E85CA8-13F4-4E49-ABE2-32F6AD3E2F0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07" name="テキスト ボックス 206">
          <a:extLst>
            <a:ext uri="{FF2B5EF4-FFF2-40B4-BE49-F238E27FC236}">
              <a16:creationId xmlns:a16="http://schemas.microsoft.com/office/drawing/2014/main" id="{772A142A-6BAB-487E-9EBA-6583CEAF58CD}"/>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08" name="直線コネクタ 207">
          <a:extLst>
            <a:ext uri="{FF2B5EF4-FFF2-40B4-BE49-F238E27FC236}">
              <a16:creationId xmlns:a16="http://schemas.microsoft.com/office/drawing/2014/main" id="{EA58F719-4CB3-44D8-BAD8-3EEA85C5F3D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09" name="テキスト ボックス 208">
          <a:extLst>
            <a:ext uri="{FF2B5EF4-FFF2-40B4-BE49-F238E27FC236}">
              <a16:creationId xmlns:a16="http://schemas.microsoft.com/office/drawing/2014/main" id="{F233902C-0A6A-45B7-A350-BDA8CD7A9BA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0" name="直線コネクタ 209">
          <a:extLst>
            <a:ext uri="{FF2B5EF4-FFF2-40B4-BE49-F238E27FC236}">
              <a16:creationId xmlns:a16="http://schemas.microsoft.com/office/drawing/2014/main" id="{8EFEB170-834F-4C18-A877-274111F3D667}"/>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1" name="テキスト ボックス 210">
          <a:extLst>
            <a:ext uri="{FF2B5EF4-FFF2-40B4-BE49-F238E27FC236}">
              <a16:creationId xmlns:a16="http://schemas.microsoft.com/office/drawing/2014/main" id="{F9B6E6C6-6684-4ED1-9C91-86A6DFC5E461}"/>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2" name="直線コネクタ 211">
          <a:extLst>
            <a:ext uri="{FF2B5EF4-FFF2-40B4-BE49-F238E27FC236}">
              <a16:creationId xmlns:a16="http://schemas.microsoft.com/office/drawing/2014/main" id="{E7D79CB0-5DFF-4740-BBD1-D0211BF2CA1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3" name="テキスト ボックス 212">
          <a:extLst>
            <a:ext uri="{FF2B5EF4-FFF2-40B4-BE49-F238E27FC236}">
              <a16:creationId xmlns:a16="http://schemas.microsoft.com/office/drawing/2014/main" id="{FA52C298-F3CC-42D5-BDEC-7EEA495A1164}"/>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4" name="直線コネクタ 213">
          <a:extLst>
            <a:ext uri="{FF2B5EF4-FFF2-40B4-BE49-F238E27FC236}">
              <a16:creationId xmlns:a16="http://schemas.microsoft.com/office/drawing/2014/main" id="{323DAA4F-9804-4214-8F5A-AFF10E6F2E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5" name="テキスト ボックス 214">
          <a:extLst>
            <a:ext uri="{FF2B5EF4-FFF2-40B4-BE49-F238E27FC236}">
              <a16:creationId xmlns:a16="http://schemas.microsoft.com/office/drawing/2014/main" id="{FF1A7137-EB50-4154-849E-7F8944EC26D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6" name="直線コネクタ 215">
          <a:extLst>
            <a:ext uri="{FF2B5EF4-FFF2-40B4-BE49-F238E27FC236}">
              <a16:creationId xmlns:a16="http://schemas.microsoft.com/office/drawing/2014/main" id="{02D938FA-90DD-4FE1-B458-D2D073DC7B59}"/>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17" name="テキスト ボックス 216">
          <a:extLst>
            <a:ext uri="{FF2B5EF4-FFF2-40B4-BE49-F238E27FC236}">
              <a16:creationId xmlns:a16="http://schemas.microsoft.com/office/drawing/2014/main" id="{6B624C55-B36D-4C3D-A301-560E0560724D}"/>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18" name="【公営住宅】&#10;有形固定資産減価償却率グラフ枠">
          <a:extLst>
            <a:ext uri="{FF2B5EF4-FFF2-40B4-BE49-F238E27FC236}">
              <a16:creationId xmlns:a16="http://schemas.microsoft.com/office/drawing/2014/main" id="{B326D0A7-EF60-406B-95F4-674CDC4F20F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19" name="直線コネクタ 218">
          <a:extLst>
            <a:ext uri="{FF2B5EF4-FFF2-40B4-BE49-F238E27FC236}">
              <a16:creationId xmlns:a16="http://schemas.microsoft.com/office/drawing/2014/main" id="{858D0F5B-58E6-4798-91E0-D13498E77B3C}"/>
            </a:ext>
          </a:extLst>
        </xdr:cNvPr>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20" name="【公営住宅】&#10;有形固定資産減価償却率最小値テキスト">
          <a:extLst>
            <a:ext uri="{FF2B5EF4-FFF2-40B4-BE49-F238E27FC236}">
              <a16:creationId xmlns:a16="http://schemas.microsoft.com/office/drawing/2014/main" id="{F4A89DD1-BAD3-485C-97C1-757B1B4E54AB}"/>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21" name="直線コネクタ 220">
          <a:extLst>
            <a:ext uri="{FF2B5EF4-FFF2-40B4-BE49-F238E27FC236}">
              <a16:creationId xmlns:a16="http://schemas.microsoft.com/office/drawing/2014/main" id="{0A62A619-A948-4E92-9C1F-933302D28BB1}"/>
            </a:ext>
          </a:extLst>
        </xdr:cNvPr>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2" name="【公営住宅】&#10;有形固定資産減価償却率最大値テキスト">
          <a:extLst>
            <a:ext uri="{FF2B5EF4-FFF2-40B4-BE49-F238E27FC236}">
              <a16:creationId xmlns:a16="http://schemas.microsoft.com/office/drawing/2014/main" id="{7F6430D6-8B43-4CE4-9969-5B0FEBA72E2F}"/>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3" name="直線コネクタ 222">
          <a:extLst>
            <a:ext uri="{FF2B5EF4-FFF2-40B4-BE49-F238E27FC236}">
              <a16:creationId xmlns:a16="http://schemas.microsoft.com/office/drawing/2014/main" id="{2E28B5DC-BA5C-4DE4-94B4-EC83C818D586}"/>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85741</xdr:rowOff>
    </xdr:from>
    <xdr:ext cx="405111" cy="259045"/>
    <xdr:sp macro="" textlink="">
      <xdr:nvSpPr>
        <xdr:cNvPr id="224" name="【公営住宅】&#10;有形固定資産減価償却率平均値テキスト">
          <a:extLst>
            <a:ext uri="{FF2B5EF4-FFF2-40B4-BE49-F238E27FC236}">
              <a16:creationId xmlns:a16="http://schemas.microsoft.com/office/drawing/2014/main" id="{03BC5C06-FF1C-4B91-94B0-32E010DF83C4}"/>
            </a:ext>
          </a:extLst>
        </xdr:cNvPr>
        <xdr:cNvSpPr txBox="1"/>
      </xdr:nvSpPr>
      <xdr:spPr>
        <a:xfrm>
          <a:off x="4673600" y="13973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25" name="フローチャート: 判断 224">
          <a:extLst>
            <a:ext uri="{FF2B5EF4-FFF2-40B4-BE49-F238E27FC236}">
              <a16:creationId xmlns:a16="http://schemas.microsoft.com/office/drawing/2014/main" id="{0065810C-7F47-4470-9E5E-B3E1929E7F24}"/>
            </a:ext>
          </a:extLst>
        </xdr:cNvPr>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26" name="フローチャート: 判断 225">
          <a:extLst>
            <a:ext uri="{FF2B5EF4-FFF2-40B4-BE49-F238E27FC236}">
              <a16:creationId xmlns:a16="http://schemas.microsoft.com/office/drawing/2014/main" id="{C16DFFF8-85E9-4D4E-AA7D-9B735B6246BD}"/>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27" name="フローチャート: 判断 226">
          <a:extLst>
            <a:ext uri="{FF2B5EF4-FFF2-40B4-BE49-F238E27FC236}">
              <a16:creationId xmlns:a16="http://schemas.microsoft.com/office/drawing/2014/main" id="{3A0880B5-57D4-448D-9D6E-C51149B1600D}"/>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28" name="テキスト ボックス 227">
          <a:extLst>
            <a:ext uri="{FF2B5EF4-FFF2-40B4-BE49-F238E27FC236}">
              <a16:creationId xmlns:a16="http://schemas.microsoft.com/office/drawing/2014/main" id="{78FCF9FB-6EF1-46A1-AD30-6436C6D3233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D689ABD8-78BF-4A02-88D6-7B25600991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DB40CA0D-FA14-4A64-8996-D3DEB6A0BD6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3BFBE9E7-D53D-4117-A8D5-1E3BCDBC764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9C464AD8-7503-45C2-BFE0-7A1A69284EC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105411</xdr:rowOff>
    </xdr:from>
    <xdr:to>
      <xdr:col>15</xdr:col>
      <xdr:colOff>101600</xdr:colOff>
      <xdr:row>78</xdr:row>
      <xdr:rowOff>35561</xdr:rowOff>
    </xdr:to>
    <xdr:sp macro="" textlink="">
      <xdr:nvSpPr>
        <xdr:cNvPr id="233" name="楕円 232">
          <a:extLst>
            <a:ext uri="{FF2B5EF4-FFF2-40B4-BE49-F238E27FC236}">
              <a16:creationId xmlns:a16="http://schemas.microsoft.com/office/drawing/2014/main" id="{24D9DFCB-26B9-43EA-B6AF-C44D3334E049}"/>
            </a:ext>
          </a:extLst>
        </xdr:cNvPr>
        <xdr:cNvSpPr/>
      </xdr:nvSpPr>
      <xdr:spPr>
        <a:xfrm>
          <a:off x="2857500" y="1330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76852</xdr:rowOff>
    </xdr:from>
    <xdr:ext cx="405111" cy="259045"/>
    <xdr:sp macro="" textlink="">
      <xdr:nvSpPr>
        <xdr:cNvPr id="234" name="n_1aveValue【公営住宅】&#10;有形固定資産減価償却率">
          <a:extLst>
            <a:ext uri="{FF2B5EF4-FFF2-40B4-BE49-F238E27FC236}">
              <a16:creationId xmlns:a16="http://schemas.microsoft.com/office/drawing/2014/main" id="{BFB1F4E8-65FA-4F62-975A-343A3F4B6F54}"/>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59072</xdr:rowOff>
    </xdr:from>
    <xdr:ext cx="405111" cy="259045"/>
    <xdr:sp macro="" textlink="">
      <xdr:nvSpPr>
        <xdr:cNvPr id="235" name="n_2aveValue【公営住宅】&#10;有形固定資産減価償却率">
          <a:extLst>
            <a:ext uri="{FF2B5EF4-FFF2-40B4-BE49-F238E27FC236}">
              <a16:creationId xmlns:a16="http://schemas.microsoft.com/office/drawing/2014/main" id="{6935B676-9EBD-4A4A-BB5E-31085CAA5F20}"/>
            </a:ext>
          </a:extLst>
        </xdr:cNvPr>
        <xdr:cNvSpPr txBox="1"/>
      </xdr:nvSpPr>
      <xdr:spPr>
        <a:xfrm>
          <a:off x="2705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52088</xdr:rowOff>
    </xdr:from>
    <xdr:ext cx="405111" cy="259045"/>
    <xdr:sp macro="" textlink="">
      <xdr:nvSpPr>
        <xdr:cNvPr id="236" name="n_2mainValue【公営住宅】&#10;有形固定資産減価償却率">
          <a:extLst>
            <a:ext uri="{FF2B5EF4-FFF2-40B4-BE49-F238E27FC236}">
              <a16:creationId xmlns:a16="http://schemas.microsoft.com/office/drawing/2014/main" id="{0C580E03-D6D0-4F90-9ADA-4625557EBBED}"/>
            </a:ext>
          </a:extLst>
        </xdr:cNvPr>
        <xdr:cNvSpPr txBox="1"/>
      </xdr:nvSpPr>
      <xdr:spPr>
        <a:xfrm>
          <a:off x="2705744" y="1308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55B1ADFD-D5BE-4E19-A6D2-66797AFCFB5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52A25816-51CA-4837-98E5-7CADED4AABF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7CDE1438-1C9C-4811-AD97-2EF5C071053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031FF09F-490C-472E-BF5C-3F5151C4F5E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F54DCCD5-7829-49E7-AB9E-CEF00CA3B0C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EBD80D2E-1EFD-436B-81DB-ECE12B20BE4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18F5007E-661D-4575-B9C0-2F0DBEEE859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4170A311-CAE4-46B0-9C66-E1A99CC6947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5" name="テキスト ボックス 244">
          <a:extLst>
            <a:ext uri="{FF2B5EF4-FFF2-40B4-BE49-F238E27FC236}">
              <a16:creationId xmlns:a16="http://schemas.microsoft.com/office/drawing/2014/main" id="{28325763-CE8F-4E8C-8B4E-098F5265ADC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46" name="直線コネクタ 245">
          <a:extLst>
            <a:ext uri="{FF2B5EF4-FFF2-40B4-BE49-F238E27FC236}">
              <a16:creationId xmlns:a16="http://schemas.microsoft.com/office/drawing/2014/main" id="{292D5FB3-BA08-42A5-9A79-8D2FAB3EE40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47" name="直線コネクタ 246">
          <a:extLst>
            <a:ext uri="{FF2B5EF4-FFF2-40B4-BE49-F238E27FC236}">
              <a16:creationId xmlns:a16="http://schemas.microsoft.com/office/drawing/2014/main" id="{05A00951-A74D-4270-94CF-0F9966CB58B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48" name="テキスト ボックス 247">
          <a:extLst>
            <a:ext uri="{FF2B5EF4-FFF2-40B4-BE49-F238E27FC236}">
              <a16:creationId xmlns:a16="http://schemas.microsoft.com/office/drawing/2014/main" id="{CEBF6DDE-AE4C-4523-AB6A-A1FB4FB03FF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49" name="直線コネクタ 248">
          <a:extLst>
            <a:ext uri="{FF2B5EF4-FFF2-40B4-BE49-F238E27FC236}">
              <a16:creationId xmlns:a16="http://schemas.microsoft.com/office/drawing/2014/main" id="{81B85E0C-7DC6-4E92-A743-F673AF6CE0A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0" name="テキスト ボックス 249">
          <a:extLst>
            <a:ext uri="{FF2B5EF4-FFF2-40B4-BE49-F238E27FC236}">
              <a16:creationId xmlns:a16="http://schemas.microsoft.com/office/drawing/2014/main" id="{0F0B0E19-354C-4DCD-90B4-7CCFE9B0EA5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1" name="直線コネクタ 250">
          <a:extLst>
            <a:ext uri="{FF2B5EF4-FFF2-40B4-BE49-F238E27FC236}">
              <a16:creationId xmlns:a16="http://schemas.microsoft.com/office/drawing/2014/main" id="{9C722BD9-B108-4852-8480-067206FDAA98}"/>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2" name="テキスト ボックス 251">
          <a:extLst>
            <a:ext uri="{FF2B5EF4-FFF2-40B4-BE49-F238E27FC236}">
              <a16:creationId xmlns:a16="http://schemas.microsoft.com/office/drawing/2014/main" id="{33CE9734-878B-4E2D-AA63-CE548FD198B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3" name="直線コネクタ 252">
          <a:extLst>
            <a:ext uri="{FF2B5EF4-FFF2-40B4-BE49-F238E27FC236}">
              <a16:creationId xmlns:a16="http://schemas.microsoft.com/office/drawing/2014/main" id="{5F8A80A2-DE1C-4E81-AB6D-0EB79D0D5DF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4" name="テキスト ボックス 253">
          <a:extLst>
            <a:ext uri="{FF2B5EF4-FFF2-40B4-BE49-F238E27FC236}">
              <a16:creationId xmlns:a16="http://schemas.microsoft.com/office/drawing/2014/main" id="{4D5B0BA0-B238-420A-A3F9-6B5D2B2958A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5" name="直線コネクタ 254">
          <a:extLst>
            <a:ext uri="{FF2B5EF4-FFF2-40B4-BE49-F238E27FC236}">
              <a16:creationId xmlns:a16="http://schemas.microsoft.com/office/drawing/2014/main" id="{D6B0D4B6-3988-4E29-9AEB-4E89850BB5C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56" name="テキスト ボックス 255">
          <a:extLst>
            <a:ext uri="{FF2B5EF4-FFF2-40B4-BE49-F238E27FC236}">
              <a16:creationId xmlns:a16="http://schemas.microsoft.com/office/drawing/2014/main" id="{68C85F4C-24ED-45B5-9869-2DBA43BD4532}"/>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57" name="直線コネクタ 256">
          <a:extLst>
            <a:ext uri="{FF2B5EF4-FFF2-40B4-BE49-F238E27FC236}">
              <a16:creationId xmlns:a16="http://schemas.microsoft.com/office/drawing/2014/main" id="{0EC6131F-8971-4C6F-BCEA-1B0A46D0A37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58" name="テキスト ボックス 257">
          <a:extLst>
            <a:ext uri="{FF2B5EF4-FFF2-40B4-BE49-F238E27FC236}">
              <a16:creationId xmlns:a16="http://schemas.microsoft.com/office/drawing/2014/main" id="{C200E303-ABA8-43F5-A730-BF752767CD7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59" name="【公営住宅】&#10;一人当たり面積グラフ枠">
          <a:extLst>
            <a:ext uri="{FF2B5EF4-FFF2-40B4-BE49-F238E27FC236}">
              <a16:creationId xmlns:a16="http://schemas.microsoft.com/office/drawing/2014/main" id="{3E500E94-EAAE-46DA-B95F-4C1AA6483A4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60" name="直線コネクタ 259">
          <a:extLst>
            <a:ext uri="{FF2B5EF4-FFF2-40B4-BE49-F238E27FC236}">
              <a16:creationId xmlns:a16="http://schemas.microsoft.com/office/drawing/2014/main" id="{9A83E952-5F49-413B-9959-728E9C6EB93A}"/>
            </a:ext>
          </a:extLst>
        </xdr:cNvPr>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61" name="【公営住宅】&#10;一人当たり面積最小値テキスト">
          <a:extLst>
            <a:ext uri="{FF2B5EF4-FFF2-40B4-BE49-F238E27FC236}">
              <a16:creationId xmlns:a16="http://schemas.microsoft.com/office/drawing/2014/main" id="{AA4DC07B-636D-471B-8822-193117961DEE}"/>
            </a:ext>
          </a:extLst>
        </xdr:cNvPr>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62" name="直線コネクタ 261">
          <a:extLst>
            <a:ext uri="{FF2B5EF4-FFF2-40B4-BE49-F238E27FC236}">
              <a16:creationId xmlns:a16="http://schemas.microsoft.com/office/drawing/2014/main" id="{4891F00A-9767-440E-B737-990FCFD4AF13}"/>
            </a:ext>
          </a:extLst>
        </xdr:cNvPr>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63" name="【公営住宅】&#10;一人当たり面積最大値テキスト">
          <a:extLst>
            <a:ext uri="{FF2B5EF4-FFF2-40B4-BE49-F238E27FC236}">
              <a16:creationId xmlns:a16="http://schemas.microsoft.com/office/drawing/2014/main" id="{3796FA35-E3B8-4ED5-B18F-A6EB89F69839}"/>
            </a:ext>
          </a:extLst>
        </xdr:cNvPr>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64" name="直線コネクタ 263">
          <a:extLst>
            <a:ext uri="{FF2B5EF4-FFF2-40B4-BE49-F238E27FC236}">
              <a16:creationId xmlns:a16="http://schemas.microsoft.com/office/drawing/2014/main" id="{D38EE617-2610-4BC5-AD22-DAB596F4AA06}"/>
            </a:ext>
          </a:extLst>
        </xdr:cNvPr>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65" name="【公営住宅】&#10;一人当たり面積平均値テキスト">
          <a:extLst>
            <a:ext uri="{FF2B5EF4-FFF2-40B4-BE49-F238E27FC236}">
              <a16:creationId xmlns:a16="http://schemas.microsoft.com/office/drawing/2014/main" id="{FD2A0E7F-28F4-4621-8660-7FB71166BA1A}"/>
            </a:ext>
          </a:extLst>
        </xdr:cNvPr>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66" name="フローチャート: 判断 265">
          <a:extLst>
            <a:ext uri="{FF2B5EF4-FFF2-40B4-BE49-F238E27FC236}">
              <a16:creationId xmlns:a16="http://schemas.microsoft.com/office/drawing/2014/main" id="{2D5172EC-5060-427B-9681-DB666A3D931D}"/>
            </a:ext>
          </a:extLst>
        </xdr:cNvPr>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67" name="フローチャート: 判断 266">
          <a:extLst>
            <a:ext uri="{FF2B5EF4-FFF2-40B4-BE49-F238E27FC236}">
              <a16:creationId xmlns:a16="http://schemas.microsoft.com/office/drawing/2014/main" id="{FAF15F1D-3B82-4C5F-B6A3-3BDADFCFAE07}"/>
            </a:ext>
          </a:extLst>
        </xdr:cNvPr>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68" name="フローチャート: 判断 267">
          <a:extLst>
            <a:ext uri="{FF2B5EF4-FFF2-40B4-BE49-F238E27FC236}">
              <a16:creationId xmlns:a16="http://schemas.microsoft.com/office/drawing/2014/main" id="{77435950-8C2B-4FE6-AE26-0914A34A1032}"/>
            </a:ext>
          </a:extLst>
        </xdr:cNvPr>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CAF0E8-1E71-43C4-900E-9DACDDB373D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8BB76751-4FFC-4013-87F3-C0DB5310A37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E9AC7822-1A11-4821-BF68-526D5B6B4FD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188DB3B0-49DC-4FD7-948C-98B43E16C48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7ADFD728-1E61-4EA7-B965-15210911FB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51688</xdr:rowOff>
    </xdr:from>
    <xdr:to>
      <xdr:col>46</xdr:col>
      <xdr:colOff>38100</xdr:colOff>
      <xdr:row>84</xdr:row>
      <xdr:rowOff>153288</xdr:rowOff>
    </xdr:to>
    <xdr:sp macro="" textlink="">
      <xdr:nvSpPr>
        <xdr:cNvPr id="274" name="楕円 273">
          <a:extLst>
            <a:ext uri="{FF2B5EF4-FFF2-40B4-BE49-F238E27FC236}">
              <a16:creationId xmlns:a16="http://schemas.microsoft.com/office/drawing/2014/main" id="{28474C6D-9115-479A-9E6E-5C7951DCB759}"/>
            </a:ext>
          </a:extLst>
        </xdr:cNvPr>
        <xdr:cNvSpPr/>
      </xdr:nvSpPr>
      <xdr:spPr>
        <a:xfrm>
          <a:off x="8699500" y="1445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66564</xdr:rowOff>
    </xdr:from>
    <xdr:ext cx="469744" cy="259045"/>
    <xdr:sp macro="" textlink="">
      <xdr:nvSpPr>
        <xdr:cNvPr id="275" name="n_1aveValue【公営住宅】&#10;一人当たり面積">
          <a:extLst>
            <a:ext uri="{FF2B5EF4-FFF2-40B4-BE49-F238E27FC236}">
              <a16:creationId xmlns:a16="http://schemas.microsoft.com/office/drawing/2014/main" id="{227825F0-A679-458E-AC43-A22EE9B171E5}"/>
            </a:ext>
          </a:extLst>
        </xdr:cNvPr>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276" name="n_2aveValue【公営住宅】&#10;一人当たり面積">
          <a:extLst>
            <a:ext uri="{FF2B5EF4-FFF2-40B4-BE49-F238E27FC236}">
              <a16:creationId xmlns:a16="http://schemas.microsoft.com/office/drawing/2014/main" id="{37D144AC-F080-43CD-BB90-D4E61A8601BB}"/>
            </a:ext>
          </a:extLst>
        </xdr:cNvPr>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144415</xdr:rowOff>
    </xdr:from>
    <xdr:ext cx="469744" cy="259045"/>
    <xdr:sp macro="" textlink="">
      <xdr:nvSpPr>
        <xdr:cNvPr id="277" name="n_2mainValue【公営住宅】&#10;一人当たり面積">
          <a:extLst>
            <a:ext uri="{FF2B5EF4-FFF2-40B4-BE49-F238E27FC236}">
              <a16:creationId xmlns:a16="http://schemas.microsoft.com/office/drawing/2014/main" id="{883D7F8C-27F2-43B8-9313-1CCA1BAFCB03}"/>
            </a:ext>
          </a:extLst>
        </xdr:cNvPr>
        <xdr:cNvSpPr txBox="1"/>
      </xdr:nvSpPr>
      <xdr:spPr>
        <a:xfrm>
          <a:off x="8515427" y="1454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9A02818E-F5C2-478A-ACD4-9783CB4398A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25412879-4F03-4CD2-BF8F-438EB7F397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4ED21054-5048-421A-BCD6-B8B78CF868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1DDA4ACD-4A9B-4891-9A8F-18A43279ED3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EFDC9E8-6966-4AEA-A5F9-8A76886067E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7247BEDF-799E-4DEE-BEC8-3DFFEDB2DF7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589C582-E4C6-4237-AB85-77E43EFDF2B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BEB15AD7-C8C1-4D47-8C39-0095A32CA86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8FB7AF3D-F6CD-4490-91F2-3B0D74B7D4C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F97BD4B7-0E80-45F2-986F-E69E96F1949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F0A76284-51CD-49ED-9BC4-15BBCA752C3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7F72D47B-824A-46A6-B4F4-558486A177D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5D0EC37B-4C70-421F-9CF7-4809AFDA367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9E007ACD-F394-4528-98C8-93C1D614059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3D606B9F-FADF-40EC-903D-D84F375CE4E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C8DCE799-B131-49AA-98C8-5B05C07CF5F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81244C1E-C313-46EB-8218-02C5BF4C2CA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9882AE39-98A5-4C87-A348-03E7CE1B7F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630335BD-64E0-41F6-9E5F-343D15F39C86}"/>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62B7AE02-1EE4-4734-81F2-46EF86FA099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F3A9ECE2-5B35-4B20-AA6D-0C8CFEE31D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A65747A8-D159-4F23-B80A-428E51AED65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A44BF142-F6AB-4DAE-A060-24F50826ED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6E7509F-376B-44C3-A171-8C1C1E05509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69AFE60-3636-4BC4-86A0-9CB7C51C981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B90D13B3-C7BB-4786-8D66-5122C91577B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a:extLst>
            <a:ext uri="{FF2B5EF4-FFF2-40B4-BE49-F238E27FC236}">
              <a16:creationId xmlns:a16="http://schemas.microsoft.com/office/drawing/2014/main" id="{71B8F21F-6B05-4433-903F-E9C729D0E01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05" name="テキスト ボックス 304">
          <a:extLst>
            <a:ext uri="{FF2B5EF4-FFF2-40B4-BE49-F238E27FC236}">
              <a16:creationId xmlns:a16="http://schemas.microsoft.com/office/drawing/2014/main" id="{7267A9C4-8950-4383-A606-3868F5582B4B}"/>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a:extLst>
            <a:ext uri="{FF2B5EF4-FFF2-40B4-BE49-F238E27FC236}">
              <a16:creationId xmlns:a16="http://schemas.microsoft.com/office/drawing/2014/main" id="{281FA10D-7E85-4B96-B2FB-CBD67229331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a:extLst>
            <a:ext uri="{FF2B5EF4-FFF2-40B4-BE49-F238E27FC236}">
              <a16:creationId xmlns:a16="http://schemas.microsoft.com/office/drawing/2014/main" id="{CA05C7D2-D62D-43B4-88EC-D66E1EDA172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a:extLst>
            <a:ext uri="{FF2B5EF4-FFF2-40B4-BE49-F238E27FC236}">
              <a16:creationId xmlns:a16="http://schemas.microsoft.com/office/drawing/2014/main" id="{DA346049-DF3B-4C2C-ADAA-818CD49D878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a:extLst>
            <a:ext uri="{FF2B5EF4-FFF2-40B4-BE49-F238E27FC236}">
              <a16:creationId xmlns:a16="http://schemas.microsoft.com/office/drawing/2014/main" id="{638F9649-D269-4264-9372-E525A7520E9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a:extLst>
            <a:ext uri="{FF2B5EF4-FFF2-40B4-BE49-F238E27FC236}">
              <a16:creationId xmlns:a16="http://schemas.microsoft.com/office/drawing/2014/main" id="{75EDDFA9-784A-4C79-A1E0-84FD533F639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a:extLst>
            <a:ext uri="{FF2B5EF4-FFF2-40B4-BE49-F238E27FC236}">
              <a16:creationId xmlns:a16="http://schemas.microsoft.com/office/drawing/2014/main" id="{6676145E-B889-4CCE-A66A-6E93CC3AE30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a:extLst>
            <a:ext uri="{FF2B5EF4-FFF2-40B4-BE49-F238E27FC236}">
              <a16:creationId xmlns:a16="http://schemas.microsoft.com/office/drawing/2014/main" id="{83C42A47-666C-448F-A6ED-70E547A4E3E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a:extLst>
            <a:ext uri="{FF2B5EF4-FFF2-40B4-BE49-F238E27FC236}">
              <a16:creationId xmlns:a16="http://schemas.microsoft.com/office/drawing/2014/main" id="{11FD66E4-61C5-4A82-BA33-7CC88B4FB53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a:extLst>
            <a:ext uri="{FF2B5EF4-FFF2-40B4-BE49-F238E27FC236}">
              <a16:creationId xmlns:a16="http://schemas.microsoft.com/office/drawing/2014/main" id="{8F851C5E-00A0-4EC1-BD6E-4E04709C81F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15" name="テキスト ボックス 314">
          <a:extLst>
            <a:ext uri="{FF2B5EF4-FFF2-40B4-BE49-F238E27FC236}">
              <a16:creationId xmlns:a16="http://schemas.microsoft.com/office/drawing/2014/main" id="{18ECCB80-FDB1-4FEC-9F96-FB6E3E8C72D0}"/>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a:extLst>
            <a:ext uri="{FF2B5EF4-FFF2-40B4-BE49-F238E27FC236}">
              <a16:creationId xmlns:a16="http://schemas.microsoft.com/office/drawing/2014/main" id="{6DF2A079-52CE-4F13-B0D6-2D15BD09FDA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7" name="テキスト ボックス 316">
          <a:extLst>
            <a:ext uri="{FF2B5EF4-FFF2-40B4-BE49-F238E27FC236}">
              <a16:creationId xmlns:a16="http://schemas.microsoft.com/office/drawing/2014/main" id="{313C11FD-4797-4A63-B6D5-F377275B9209}"/>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E87EAD19-8C5E-4E84-BA45-DBAB1F906F7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2722</xdr:rowOff>
    </xdr:to>
    <xdr:cxnSp macro="">
      <xdr:nvCxnSpPr>
        <xdr:cNvPr id="319" name="直線コネクタ 318">
          <a:extLst>
            <a:ext uri="{FF2B5EF4-FFF2-40B4-BE49-F238E27FC236}">
              <a16:creationId xmlns:a16="http://schemas.microsoft.com/office/drawing/2014/main" id="{6D0179B0-62D5-437F-AB0B-3924F50F08FE}"/>
            </a:ext>
          </a:extLst>
        </xdr:cNvPr>
        <xdr:cNvCxnSpPr/>
      </xdr:nvCxnSpPr>
      <xdr:spPr>
        <a:xfrm flipV="1">
          <a:off x="16318864" y="566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6549</xdr:rowOff>
    </xdr:from>
    <xdr:ext cx="340478" cy="259045"/>
    <xdr:sp macro="" textlink="">
      <xdr:nvSpPr>
        <xdr:cNvPr id="320" name="【認定こども園・幼稚園・保育所】&#10;有形固定資産減価償却率最小値テキスト">
          <a:extLst>
            <a:ext uri="{FF2B5EF4-FFF2-40B4-BE49-F238E27FC236}">
              <a16:creationId xmlns:a16="http://schemas.microsoft.com/office/drawing/2014/main" id="{E8169682-ECA8-40E0-BD96-006B839884FD}"/>
            </a:ext>
          </a:extLst>
        </xdr:cNvPr>
        <xdr:cNvSpPr txBox="1"/>
      </xdr:nvSpPr>
      <xdr:spPr>
        <a:xfrm>
          <a:off x="16357600" y="72074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2722</xdr:rowOff>
    </xdr:from>
    <xdr:to>
      <xdr:col>86</xdr:col>
      <xdr:colOff>25400</xdr:colOff>
      <xdr:row>42</xdr:row>
      <xdr:rowOff>2722</xdr:rowOff>
    </xdr:to>
    <xdr:cxnSp macro="">
      <xdr:nvCxnSpPr>
        <xdr:cNvPr id="321" name="直線コネクタ 320">
          <a:extLst>
            <a:ext uri="{FF2B5EF4-FFF2-40B4-BE49-F238E27FC236}">
              <a16:creationId xmlns:a16="http://schemas.microsoft.com/office/drawing/2014/main" id="{0F14C982-DE66-4C91-8876-58D956FF54D7}"/>
            </a:ext>
          </a:extLst>
        </xdr:cNvPr>
        <xdr:cNvCxnSpPr/>
      </xdr:nvCxnSpPr>
      <xdr:spPr>
        <a:xfrm>
          <a:off x="16230600" y="720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2" name="【認定こども園・幼稚園・保育所】&#10;有形固定資産減価償却率最大値テキスト">
          <a:extLst>
            <a:ext uri="{FF2B5EF4-FFF2-40B4-BE49-F238E27FC236}">
              <a16:creationId xmlns:a16="http://schemas.microsoft.com/office/drawing/2014/main" id="{6D756941-C0F3-4217-AFF9-B79E2D14A875}"/>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3" name="直線コネクタ 322">
          <a:extLst>
            <a:ext uri="{FF2B5EF4-FFF2-40B4-BE49-F238E27FC236}">
              <a16:creationId xmlns:a16="http://schemas.microsoft.com/office/drawing/2014/main" id="{515049EE-9536-4E48-840F-900953B15DB1}"/>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105064</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562EC0B1-1C92-4A5B-AD7D-A5F59B1C692D}"/>
            </a:ext>
          </a:extLst>
        </xdr:cNvPr>
        <xdr:cNvSpPr txBox="1"/>
      </xdr:nvSpPr>
      <xdr:spPr>
        <a:xfrm>
          <a:off x="16357600" y="6448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126637</xdr:rowOff>
    </xdr:from>
    <xdr:to>
      <xdr:col>85</xdr:col>
      <xdr:colOff>177800</xdr:colOff>
      <xdr:row>38</xdr:row>
      <xdr:rowOff>56787</xdr:rowOff>
    </xdr:to>
    <xdr:sp macro="" textlink="">
      <xdr:nvSpPr>
        <xdr:cNvPr id="325" name="フローチャート: 判断 324">
          <a:extLst>
            <a:ext uri="{FF2B5EF4-FFF2-40B4-BE49-F238E27FC236}">
              <a16:creationId xmlns:a16="http://schemas.microsoft.com/office/drawing/2014/main" id="{CE789E33-166D-4BB1-A2DC-795EFC45FDA5}"/>
            </a:ext>
          </a:extLst>
        </xdr:cNvPr>
        <xdr:cNvSpPr/>
      </xdr:nvSpPr>
      <xdr:spPr>
        <a:xfrm>
          <a:off x="162687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17236</xdr:rowOff>
    </xdr:from>
    <xdr:to>
      <xdr:col>81</xdr:col>
      <xdr:colOff>101600</xdr:colOff>
      <xdr:row>37</xdr:row>
      <xdr:rowOff>118836</xdr:rowOff>
    </xdr:to>
    <xdr:sp macro="" textlink="">
      <xdr:nvSpPr>
        <xdr:cNvPr id="326" name="フローチャート: 判断 325">
          <a:extLst>
            <a:ext uri="{FF2B5EF4-FFF2-40B4-BE49-F238E27FC236}">
              <a16:creationId xmlns:a16="http://schemas.microsoft.com/office/drawing/2014/main" id="{D00F8834-AD93-45C1-B5D4-D84C1852571A}"/>
            </a:ext>
          </a:extLst>
        </xdr:cNvPr>
        <xdr:cNvSpPr/>
      </xdr:nvSpPr>
      <xdr:spPr>
        <a:xfrm>
          <a:off x="15430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144599</xdr:rowOff>
    </xdr:from>
    <xdr:to>
      <xdr:col>76</xdr:col>
      <xdr:colOff>165100</xdr:colOff>
      <xdr:row>37</xdr:row>
      <xdr:rowOff>74749</xdr:rowOff>
    </xdr:to>
    <xdr:sp macro="" textlink="">
      <xdr:nvSpPr>
        <xdr:cNvPr id="327" name="フローチャート: 判断 326">
          <a:extLst>
            <a:ext uri="{FF2B5EF4-FFF2-40B4-BE49-F238E27FC236}">
              <a16:creationId xmlns:a16="http://schemas.microsoft.com/office/drawing/2014/main" id="{3567E907-FD6B-4CB0-AA7A-A15BA70CCAF4}"/>
            </a:ext>
          </a:extLst>
        </xdr:cNvPr>
        <xdr:cNvSpPr/>
      </xdr:nvSpPr>
      <xdr:spPr>
        <a:xfrm>
          <a:off x="14541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8" name="テキスト ボックス 327">
          <a:extLst>
            <a:ext uri="{FF2B5EF4-FFF2-40B4-BE49-F238E27FC236}">
              <a16:creationId xmlns:a16="http://schemas.microsoft.com/office/drawing/2014/main" id="{A8C572DD-F850-4541-8B2A-49501786489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D0E93ACF-D784-40FE-8123-5324286C860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9FED6A77-E2E6-45A6-B9F4-93CEF640EF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AEF3D5C1-1C6F-4856-874E-3B7ADC326DB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9F6FF4F0-3B2B-49BC-99E9-36823BCC4DC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30299</xdr:rowOff>
    </xdr:from>
    <xdr:to>
      <xdr:col>76</xdr:col>
      <xdr:colOff>165100</xdr:colOff>
      <xdr:row>39</xdr:row>
      <xdr:rowOff>131899</xdr:rowOff>
    </xdr:to>
    <xdr:sp macro="" textlink="">
      <xdr:nvSpPr>
        <xdr:cNvPr id="333" name="楕円 332">
          <a:extLst>
            <a:ext uri="{FF2B5EF4-FFF2-40B4-BE49-F238E27FC236}">
              <a16:creationId xmlns:a16="http://schemas.microsoft.com/office/drawing/2014/main" id="{8B0599FB-5A18-48E9-A0AD-92BC9BA7E94B}"/>
            </a:ext>
          </a:extLst>
        </xdr:cNvPr>
        <xdr:cNvSpPr/>
      </xdr:nvSpPr>
      <xdr:spPr>
        <a:xfrm>
          <a:off x="14541500" y="671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135363</xdr:rowOff>
    </xdr:from>
    <xdr:ext cx="405111" cy="259045"/>
    <xdr:sp macro="" textlink="">
      <xdr:nvSpPr>
        <xdr:cNvPr id="334" name="n_1aveValue【認定こども園・幼稚園・保育所】&#10;有形固定資産減価償却率">
          <a:extLst>
            <a:ext uri="{FF2B5EF4-FFF2-40B4-BE49-F238E27FC236}">
              <a16:creationId xmlns:a16="http://schemas.microsoft.com/office/drawing/2014/main" id="{ACBA0F14-0989-4D96-AD4C-4594EB788BD8}"/>
            </a:ext>
          </a:extLst>
        </xdr:cNvPr>
        <xdr:cNvSpPr txBox="1"/>
      </xdr:nvSpPr>
      <xdr:spPr>
        <a:xfrm>
          <a:off x="152660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91276</xdr:rowOff>
    </xdr:from>
    <xdr:ext cx="405111" cy="259045"/>
    <xdr:sp macro="" textlink="">
      <xdr:nvSpPr>
        <xdr:cNvPr id="335" name="n_2aveValue【認定こども園・幼稚園・保育所】&#10;有形固定資産減価償却率">
          <a:extLst>
            <a:ext uri="{FF2B5EF4-FFF2-40B4-BE49-F238E27FC236}">
              <a16:creationId xmlns:a16="http://schemas.microsoft.com/office/drawing/2014/main" id="{4C18E0F9-3978-484A-AF4A-C144592173C5}"/>
            </a:ext>
          </a:extLst>
        </xdr:cNvPr>
        <xdr:cNvSpPr txBox="1"/>
      </xdr:nvSpPr>
      <xdr:spPr>
        <a:xfrm>
          <a:off x="14389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123026</xdr:rowOff>
    </xdr:from>
    <xdr:ext cx="405111" cy="259045"/>
    <xdr:sp macro="" textlink="">
      <xdr:nvSpPr>
        <xdr:cNvPr id="336" name="n_2mainValue【認定こども園・幼稚園・保育所】&#10;有形固定資産減価償却率">
          <a:extLst>
            <a:ext uri="{FF2B5EF4-FFF2-40B4-BE49-F238E27FC236}">
              <a16:creationId xmlns:a16="http://schemas.microsoft.com/office/drawing/2014/main" id="{1B077CE1-EF0A-47CA-9366-9083329AFE77}"/>
            </a:ext>
          </a:extLst>
        </xdr:cNvPr>
        <xdr:cNvSpPr txBox="1"/>
      </xdr:nvSpPr>
      <xdr:spPr>
        <a:xfrm>
          <a:off x="14389744" y="680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a:extLst>
            <a:ext uri="{FF2B5EF4-FFF2-40B4-BE49-F238E27FC236}">
              <a16:creationId xmlns:a16="http://schemas.microsoft.com/office/drawing/2014/main" id="{A8510193-E16F-4BB0-938D-8D5339D869A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a:extLst>
            <a:ext uri="{FF2B5EF4-FFF2-40B4-BE49-F238E27FC236}">
              <a16:creationId xmlns:a16="http://schemas.microsoft.com/office/drawing/2014/main" id="{F325EF56-9E5F-481D-A1C9-0D3EA45AC30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a:extLst>
            <a:ext uri="{FF2B5EF4-FFF2-40B4-BE49-F238E27FC236}">
              <a16:creationId xmlns:a16="http://schemas.microsoft.com/office/drawing/2014/main" id="{65AF1959-9361-4B69-B086-FCEBC4013D9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a:extLst>
            <a:ext uri="{FF2B5EF4-FFF2-40B4-BE49-F238E27FC236}">
              <a16:creationId xmlns:a16="http://schemas.microsoft.com/office/drawing/2014/main" id="{82D64BB3-C691-4643-BFFD-A1C44435593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a:extLst>
            <a:ext uri="{FF2B5EF4-FFF2-40B4-BE49-F238E27FC236}">
              <a16:creationId xmlns:a16="http://schemas.microsoft.com/office/drawing/2014/main" id="{43AE384F-A49A-4552-9717-75424E5C53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a:extLst>
            <a:ext uri="{FF2B5EF4-FFF2-40B4-BE49-F238E27FC236}">
              <a16:creationId xmlns:a16="http://schemas.microsoft.com/office/drawing/2014/main" id="{6F24AA79-F88F-40F3-803D-445A58F7A5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a:extLst>
            <a:ext uri="{FF2B5EF4-FFF2-40B4-BE49-F238E27FC236}">
              <a16:creationId xmlns:a16="http://schemas.microsoft.com/office/drawing/2014/main" id="{0E6743A7-927C-49C4-8054-5CB4A04FFE3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a:extLst>
            <a:ext uri="{FF2B5EF4-FFF2-40B4-BE49-F238E27FC236}">
              <a16:creationId xmlns:a16="http://schemas.microsoft.com/office/drawing/2014/main" id="{D5EE59BE-D930-4676-BB31-034038CCF47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5" name="テキスト ボックス 344">
          <a:extLst>
            <a:ext uri="{FF2B5EF4-FFF2-40B4-BE49-F238E27FC236}">
              <a16:creationId xmlns:a16="http://schemas.microsoft.com/office/drawing/2014/main" id="{B6F7E771-5E8F-4406-8F63-02434CA419A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6" name="直線コネクタ 345">
          <a:extLst>
            <a:ext uri="{FF2B5EF4-FFF2-40B4-BE49-F238E27FC236}">
              <a16:creationId xmlns:a16="http://schemas.microsoft.com/office/drawing/2014/main" id="{2654FC5B-BF3B-492D-96A1-9EC8761C208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47" name="直線コネクタ 346">
          <a:extLst>
            <a:ext uri="{FF2B5EF4-FFF2-40B4-BE49-F238E27FC236}">
              <a16:creationId xmlns:a16="http://schemas.microsoft.com/office/drawing/2014/main" id="{C4EC8FE0-B02E-4D16-8565-483DC57979AF}"/>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48" name="テキスト ボックス 347">
          <a:extLst>
            <a:ext uri="{FF2B5EF4-FFF2-40B4-BE49-F238E27FC236}">
              <a16:creationId xmlns:a16="http://schemas.microsoft.com/office/drawing/2014/main" id="{10D43068-F9B3-4A23-A1AF-6A1DA8AA563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49" name="直線コネクタ 348">
          <a:extLst>
            <a:ext uri="{FF2B5EF4-FFF2-40B4-BE49-F238E27FC236}">
              <a16:creationId xmlns:a16="http://schemas.microsoft.com/office/drawing/2014/main" id="{52BAF2A8-33F5-4E2E-8224-796F41ADED7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0" name="テキスト ボックス 349">
          <a:extLst>
            <a:ext uri="{FF2B5EF4-FFF2-40B4-BE49-F238E27FC236}">
              <a16:creationId xmlns:a16="http://schemas.microsoft.com/office/drawing/2014/main" id="{2B883394-F594-4462-9A4D-50286584648A}"/>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1" name="直線コネクタ 350">
          <a:extLst>
            <a:ext uri="{FF2B5EF4-FFF2-40B4-BE49-F238E27FC236}">
              <a16:creationId xmlns:a16="http://schemas.microsoft.com/office/drawing/2014/main" id="{2B7F020D-9C03-4B42-A85D-746C2E23535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2" name="テキスト ボックス 351">
          <a:extLst>
            <a:ext uri="{FF2B5EF4-FFF2-40B4-BE49-F238E27FC236}">
              <a16:creationId xmlns:a16="http://schemas.microsoft.com/office/drawing/2014/main" id="{03D4C78E-60F7-4AF4-9CC5-4E875D10F38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3" name="直線コネクタ 352">
          <a:extLst>
            <a:ext uri="{FF2B5EF4-FFF2-40B4-BE49-F238E27FC236}">
              <a16:creationId xmlns:a16="http://schemas.microsoft.com/office/drawing/2014/main" id="{E85E59AB-E464-4691-8172-8F33BAA691AE}"/>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4" name="テキスト ボックス 353">
          <a:extLst>
            <a:ext uri="{FF2B5EF4-FFF2-40B4-BE49-F238E27FC236}">
              <a16:creationId xmlns:a16="http://schemas.microsoft.com/office/drawing/2014/main" id="{8BB06EF3-4877-4F5F-B2C6-31E6E24AA2B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55" name="直線コネクタ 354">
          <a:extLst>
            <a:ext uri="{FF2B5EF4-FFF2-40B4-BE49-F238E27FC236}">
              <a16:creationId xmlns:a16="http://schemas.microsoft.com/office/drawing/2014/main" id="{6DC85F33-31E6-475E-B25B-946D316988A5}"/>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56" name="テキスト ボックス 355">
          <a:extLst>
            <a:ext uri="{FF2B5EF4-FFF2-40B4-BE49-F238E27FC236}">
              <a16:creationId xmlns:a16="http://schemas.microsoft.com/office/drawing/2014/main" id="{B6E5A412-5620-45DE-8418-92D967615777}"/>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7" name="直線コネクタ 356">
          <a:extLst>
            <a:ext uri="{FF2B5EF4-FFF2-40B4-BE49-F238E27FC236}">
              <a16:creationId xmlns:a16="http://schemas.microsoft.com/office/drawing/2014/main" id="{154C221C-33E3-411E-B273-8E9CF7DEC4AB}"/>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8" name="テキスト ボックス 357">
          <a:extLst>
            <a:ext uri="{FF2B5EF4-FFF2-40B4-BE49-F238E27FC236}">
              <a16:creationId xmlns:a16="http://schemas.microsoft.com/office/drawing/2014/main" id="{FEFEB4D6-FB94-4B31-AB09-921F41EB4149}"/>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9" name="【認定こども園・幼稚園・保育所】&#10;一人当たり面積グラフ枠">
          <a:extLst>
            <a:ext uri="{FF2B5EF4-FFF2-40B4-BE49-F238E27FC236}">
              <a16:creationId xmlns:a16="http://schemas.microsoft.com/office/drawing/2014/main" id="{B69B518D-8492-49DA-9C82-94D35FD96AB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77343</xdr:rowOff>
    </xdr:from>
    <xdr:to>
      <xdr:col>116</xdr:col>
      <xdr:colOff>62864</xdr:colOff>
      <xdr:row>41</xdr:row>
      <xdr:rowOff>113919</xdr:rowOff>
    </xdr:to>
    <xdr:cxnSp macro="">
      <xdr:nvCxnSpPr>
        <xdr:cNvPr id="360" name="直線コネクタ 359">
          <a:extLst>
            <a:ext uri="{FF2B5EF4-FFF2-40B4-BE49-F238E27FC236}">
              <a16:creationId xmlns:a16="http://schemas.microsoft.com/office/drawing/2014/main" id="{0E9B53F3-7182-4299-B065-08E3D048428C}"/>
            </a:ext>
          </a:extLst>
        </xdr:cNvPr>
        <xdr:cNvCxnSpPr/>
      </xdr:nvCxnSpPr>
      <xdr:spPr>
        <a:xfrm flipV="1">
          <a:off x="22160864" y="5735193"/>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117746</xdr:rowOff>
    </xdr:from>
    <xdr:ext cx="469744" cy="259045"/>
    <xdr:sp macro="" textlink="">
      <xdr:nvSpPr>
        <xdr:cNvPr id="361" name="【認定こども園・幼稚園・保育所】&#10;一人当たり面積最小値テキスト">
          <a:extLst>
            <a:ext uri="{FF2B5EF4-FFF2-40B4-BE49-F238E27FC236}">
              <a16:creationId xmlns:a16="http://schemas.microsoft.com/office/drawing/2014/main" id="{0F751594-B98A-4DE2-85DF-C859445C5542}"/>
            </a:ext>
          </a:extLst>
        </xdr:cNvPr>
        <xdr:cNvSpPr txBox="1"/>
      </xdr:nvSpPr>
      <xdr:spPr>
        <a:xfrm>
          <a:off x="22199600"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113919</xdr:rowOff>
    </xdr:from>
    <xdr:to>
      <xdr:col>116</xdr:col>
      <xdr:colOff>152400</xdr:colOff>
      <xdr:row>41</xdr:row>
      <xdr:rowOff>113919</xdr:rowOff>
    </xdr:to>
    <xdr:cxnSp macro="">
      <xdr:nvCxnSpPr>
        <xdr:cNvPr id="362" name="直線コネクタ 361">
          <a:extLst>
            <a:ext uri="{FF2B5EF4-FFF2-40B4-BE49-F238E27FC236}">
              <a16:creationId xmlns:a16="http://schemas.microsoft.com/office/drawing/2014/main" id="{172E8EC7-631B-4C30-8FE4-A0A4DB5A2F84}"/>
            </a:ext>
          </a:extLst>
        </xdr:cNvPr>
        <xdr:cNvCxnSpPr/>
      </xdr:nvCxnSpPr>
      <xdr:spPr>
        <a:xfrm>
          <a:off x="22072600" y="7143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24020</xdr:rowOff>
    </xdr:from>
    <xdr:ext cx="469744" cy="259045"/>
    <xdr:sp macro="" textlink="">
      <xdr:nvSpPr>
        <xdr:cNvPr id="363" name="【認定こども園・幼稚園・保育所】&#10;一人当たり面積最大値テキスト">
          <a:extLst>
            <a:ext uri="{FF2B5EF4-FFF2-40B4-BE49-F238E27FC236}">
              <a16:creationId xmlns:a16="http://schemas.microsoft.com/office/drawing/2014/main" id="{83D78FE3-2FDE-4BB1-9822-3DB584DEAF32}"/>
            </a:ext>
          </a:extLst>
        </xdr:cNvPr>
        <xdr:cNvSpPr txBox="1"/>
      </xdr:nvSpPr>
      <xdr:spPr>
        <a:xfrm>
          <a:off x="22199600" y="5510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77343</xdr:rowOff>
    </xdr:from>
    <xdr:to>
      <xdr:col>116</xdr:col>
      <xdr:colOff>152400</xdr:colOff>
      <xdr:row>33</xdr:row>
      <xdr:rowOff>77343</xdr:rowOff>
    </xdr:to>
    <xdr:cxnSp macro="">
      <xdr:nvCxnSpPr>
        <xdr:cNvPr id="364" name="直線コネクタ 363">
          <a:extLst>
            <a:ext uri="{FF2B5EF4-FFF2-40B4-BE49-F238E27FC236}">
              <a16:creationId xmlns:a16="http://schemas.microsoft.com/office/drawing/2014/main" id="{AB346B28-13CF-41EC-A4FC-C0F3BA864BD0}"/>
            </a:ext>
          </a:extLst>
        </xdr:cNvPr>
        <xdr:cNvCxnSpPr/>
      </xdr:nvCxnSpPr>
      <xdr:spPr>
        <a:xfrm>
          <a:off x="22072600" y="573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156608</xdr:rowOff>
    </xdr:from>
    <xdr:ext cx="469744" cy="259045"/>
    <xdr:sp macro="" textlink="">
      <xdr:nvSpPr>
        <xdr:cNvPr id="365" name="【認定こども園・幼稚園・保育所】&#10;一人当たり面積平均値テキスト">
          <a:extLst>
            <a:ext uri="{FF2B5EF4-FFF2-40B4-BE49-F238E27FC236}">
              <a16:creationId xmlns:a16="http://schemas.microsoft.com/office/drawing/2014/main" id="{A452B9D6-9CCF-4479-9156-856852FB4E71}"/>
            </a:ext>
          </a:extLst>
        </xdr:cNvPr>
        <xdr:cNvSpPr txBox="1"/>
      </xdr:nvSpPr>
      <xdr:spPr>
        <a:xfrm>
          <a:off x="22199600" y="7014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6731</xdr:rowOff>
    </xdr:from>
    <xdr:to>
      <xdr:col>116</xdr:col>
      <xdr:colOff>114300</xdr:colOff>
      <xdr:row>41</xdr:row>
      <xdr:rowOff>108331</xdr:rowOff>
    </xdr:to>
    <xdr:sp macro="" textlink="">
      <xdr:nvSpPr>
        <xdr:cNvPr id="366" name="フローチャート: 判断 365">
          <a:extLst>
            <a:ext uri="{FF2B5EF4-FFF2-40B4-BE49-F238E27FC236}">
              <a16:creationId xmlns:a16="http://schemas.microsoft.com/office/drawing/2014/main" id="{CB6C9D45-2754-4B42-973F-30B9B396C744}"/>
            </a:ext>
          </a:extLst>
        </xdr:cNvPr>
        <xdr:cNvSpPr/>
      </xdr:nvSpPr>
      <xdr:spPr>
        <a:xfrm>
          <a:off x="22110700" y="703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3683</xdr:rowOff>
    </xdr:from>
    <xdr:to>
      <xdr:col>112</xdr:col>
      <xdr:colOff>38100</xdr:colOff>
      <xdr:row>41</xdr:row>
      <xdr:rowOff>105283</xdr:rowOff>
    </xdr:to>
    <xdr:sp macro="" textlink="">
      <xdr:nvSpPr>
        <xdr:cNvPr id="367" name="フローチャート: 判断 366">
          <a:extLst>
            <a:ext uri="{FF2B5EF4-FFF2-40B4-BE49-F238E27FC236}">
              <a16:creationId xmlns:a16="http://schemas.microsoft.com/office/drawing/2014/main" id="{FAF1D7BC-5B57-4C07-943D-511E53CCA9BD}"/>
            </a:ext>
          </a:extLst>
        </xdr:cNvPr>
        <xdr:cNvSpPr/>
      </xdr:nvSpPr>
      <xdr:spPr>
        <a:xfrm>
          <a:off x="21272500" y="703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139700</xdr:rowOff>
    </xdr:from>
    <xdr:to>
      <xdr:col>107</xdr:col>
      <xdr:colOff>101600</xdr:colOff>
      <xdr:row>41</xdr:row>
      <xdr:rowOff>69850</xdr:rowOff>
    </xdr:to>
    <xdr:sp macro="" textlink="">
      <xdr:nvSpPr>
        <xdr:cNvPr id="368" name="フローチャート: 判断 367">
          <a:extLst>
            <a:ext uri="{FF2B5EF4-FFF2-40B4-BE49-F238E27FC236}">
              <a16:creationId xmlns:a16="http://schemas.microsoft.com/office/drawing/2014/main" id="{1295FD97-5337-4D4E-9B2E-61D1BA0A6A84}"/>
            </a:ext>
          </a:extLst>
        </xdr:cNvPr>
        <xdr:cNvSpPr/>
      </xdr:nvSpPr>
      <xdr:spPr>
        <a:xfrm>
          <a:off x="20383500" y="699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3FADB94C-F449-4ECF-B057-8C1EA42617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0" name="テキスト ボックス 369">
          <a:extLst>
            <a:ext uri="{FF2B5EF4-FFF2-40B4-BE49-F238E27FC236}">
              <a16:creationId xmlns:a16="http://schemas.microsoft.com/office/drawing/2014/main" id="{1FA84B34-48FC-48B5-A1AA-512618C3B31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1" name="テキスト ボックス 370">
          <a:extLst>
            <a:ext uri="{FF2B5EF4-FFF2-40B4-BE49-F238E27FC236}">
              <a16:creationId xmlns:a16="http://schemas.microsoft.com/office/drawing/2014/main" id="{26F4BC6F-511D-4E5D-B017-6043AE5E5FA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2" name="テキスト ボックス 371">
          <a:extLst>
            <a:ext uri="{FF2B5EF4-FFF2-40B4-BE49-F238E27FC236}">
              <a16:creationId xmlns:a16="http://schemas.microsoft.com/office/drawing/2014/main" id="{C399A375-DB28-4A71-9C6A-9543CDC5B91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3" name="テキスト ボックス 372">
          <a:extLst>
            <a:ext uri="{FF2B5EF4-FFF2-40B4-BE49-F238E27FC236}">
              <a16:creationId xmlns:a16="http://schemas.microsoft.com/office/drawing/2014/main" id="{0ED3B726-13A1-4745-9E0B-4AADFD3AAF3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43307</xdr:rowOff>
    </xdr:from>
    <xdr:to>
      <xdr:col>107</xdr:col>
      <xdr:colOff>101600</xdr:colOff>
      <xdr:row>41</xdr:row>
      <xdr:rowOff>144907</xdr:rowOff>
    </xdr:to>
    <xdr:sp macro="" textlink="">
      <xdr:nvSpPr>
        <xdr:cNvPr id="374" name="楕円 373">
          <a:extLst>
            <a:ext uri="{FF2B5EF4-FFF2-40B4-BE49-F238E27FC236}">
              <a16:creationId xmlns:a16="http://schemas.microsoft.com/office/drawing/2014/main" id="{F0A67F44-ED00-4012-ACD4-431C4A616CDC}"/>
            </a:ext>
          </a:extLst>
        </xdr:cNvPr>
        <xdr:cNvSpPr/>
      </xdr:nvSpPr>
      <xdr:spPr>
        <a:xfrm>
          <a:off x="20383500" y="707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121810</xdr:rowOff>
    </xdr:from>
    <xdr:ext cx="469744" cy="259045"/>
    <xdr:sp macro="" textlink="">
      <xdr:nvSpPr>
        <xdr:cNvPr id="375" name="n_1aveValue【認定こども園・幼稚園・保育所】&#10;一人当たり面積">
          <a:extLst>
            <a:ext uri="{FF2B5EF4-FFF2-40B4-BE49-F238E27FC236}">
              <a16:creationId xmlns:a16="http://schemas.microsoft.com/office/drawing/2014/main" id="{C1AF7FEF-1434-481C-B624-D1C80C1D815C}"/>
            </a:ext>
          </a:extLst>
        </xdr:cNvPr>
        <xdr:cNvSpPr txBox="1"/>
      </xdr:nvSpPr>
      <xdr:spPr>
        <a:xfrm>
          <a:off x="21075727" y="680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86377</xdr:rowOff>
    </xdr:from>
    <xdr:ext cx="469744" cy="259045"/>
    <xdr:sp macro="" textlink="">
      <xdr:nvSpPr>
        <xdr:cNvPr id="376" name="n_2aveValue【認定こども園・幼稚園・保育所】&#10;一人当たり面積">
          <a:extLst>
            <a:ext uri="{FF2B5EF4-FFF2-40B4-BE49-F238E27FC236}">
              <a16:creationId xmlns:a16="http://schemas.microsoft.com/office/drawing/2014/main" id="{132DC3DF-75E7-4284-BA69-E3D734C5EDBD}"/>
            </a:ext>
          </a:extLst>
        </xdr:cNvPr>
        <xdr:cNvSpPr txBox="1"/>
      </xdr:nvSpPr>
      <xdr:spPr>
        <a:xfrm>
          <a:off x="201994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136034</xdr:rowOff>
    </xdr:from>
    <xdr:ext cx="469744" cy="259045"/>
    <xdr:sp macro="" textlink="">
      <xdr:nvSpPr>
        <xdr:cNvPr id="377" name="n_2mainValue【認定こども園・幼稚園・保育所】&#10;一人当たり面積">
          <a:extLst>
            <a:ext uri="{FF2B5EF4-FFF2-40B4-BE49-F238E27FC236}">
              <a16:creationId xmlns:a16="http://schemas.microsoft.com/office/drawing/2014/main" id="{4A7CDCB2-5265-405A-B52E-A5C481D6978F}"/>
            </a:ext>
          </a:extLst>
        </xdr:cNvPr>
        <xdr:cNvSpPr txBox="1"/>
      </xdr:nvSpPr>
      <xdr:spPr>
        <a:xfrm>
          <a:off x="20199427" y="716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8" name="正方形/長方形 377">
          <a:extLst>
            <a:ext uri="{FF2B5EF4-FFF2-40B4-BE49-F238E27FC236}">
              <a16:creationId xmlns:a16="http://schemas.microsoft.com/office/drawing/2014/main" id="{54B8B6D7-51E6-4C9A-8F63-9DE142238C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9" name="正方形/長方形 378">
          <a:extLst>
            <a:ext uri="{FF2B5EF4-FFF2-40B4-BE49-F238E27FC236}">
              <a16:creationId xmlns:a16="http://schemas.microsoft.com/office/drawing/2014/main" id="{6EAB81E2-E9C6-4AEF-9D9A-C0BE9449C2E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0" name="正方形/長方形 379">
          <a:extLst>
            <a:ext uri="{FF2B5EF4-FFF2-40B4-BE49-F238E27FC236}">
              <a16:creationId xmlns:a16="http://schemas.microsoft.com/office/drawing/2014/main" id="{58EA8247-4FD6-4991-B2E4-CD4CBFE74F1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1" name="正方形/長方形 380">
          <a:extLst>
            <a:ext uri="{FF2B5EF4-FFF2-40B4-BE49-F238E27FC236}">
              <a16:creationId xmlns:a16="http://schemas.microsoft.com/office/drawing/2014/main" id="{BCE45178-4D94-4B8A-810D-7A5ACD5C03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2" name="正方形/長方形 381">
          <a:extLst>
            <a:ext uri="{FF2B5EF4-FFF2-40B4-BE49-F238E27FC236}">
              <a16:creationId xmlns:a16="http://schemas.microsoft.com/office/drawing/2014/main" id="{67210CE6-D3B4-448D-84AC-816FA0434F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3" name="正方形/長方形 382">
          <a:extLst>
            <a:ext uri="{FF2B5EF4-FFF2-40B4-BE49-F238E27FC236}">
              <a16:creationId xmlns:a16="http://schemas.microsoft.com/office/drawing/2014/main" id="{E346D20B-2374-441E-90BE-7F04DAEAB16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4" name="正方形/長方形 383">
          <a:extLst>
            <a:ext uri="{FF2B5EF4-FFF2-40B4-BE49-F238E27FC236}">
              <a16:creationId xmlns:a16="http://schemas.microsoft.com/office/drawing/2014/main" id="{ACAF7268-2C25-48EE-94D7-CF569F27D70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5" name="正方形/長方形 384">
          <a:extLst>
            <a:ext uri="{FF2B5EF4-FFF2-40B4-BE49-F238E27FC236}">
              <a16:creationId xmlns:a16="http://schemas.microsoft.com/office/drawing/2014/main" id="{DA971EC7-47D3-4AE5-9F3D-3A04401F341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6" name="テキスト ボックス 385">
          <a:extLst>
            <a:ext uri="{FF2B5EF4-FFF2-40B4-BE49-F238E27FC236}">
              <a16:creationId xmlns:a16="http://schemas.microsoft.com/office/drawing/2014/main" id="{4F1C03ED-A155-4E90-888E-DFE6F25FFCA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7" name="直線コネクタ 386">
          <a:extLst>
            <a:ext uri="{FF2B5EF4-FFF2-40B4-BE49-F238E27FC236}">
              <a16:creationId xmlns:a16="http://schemas.microsoft.com/office/drawing/2014/main" id="{2275040F-0398-478D-94EB-E93FF28FBF7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8" name="直線コネクタ 387">
          <a:extLst>
            <a:ext uri="{FF2B5EF4-FFF2-40B4-BE49-F238E27FC236}">
              <a16:creationId xmlns:a16="http://schemas.microsoft.com/office/drawing/2014/main" id="{CDF7EEF3-688B-46E1-8573-DB7DD58FA8FE}"/>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9" name="テキスト ボックス 388">
          <a:extLst>
            <a:ext uri="{FF2B5EF4-FFF2-40B4-BE49-F238E27FC236}">
              <a16:creationId xmlns:a16="http://schemas.microsoft.com/office/drawing/2014/main" id="{799C8CEB-7FA6-4946-B360-AD21E1125787}"/>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90" name="直線コネクタ 389">
          <a:extLst>
            <a:ext uri="{FF2B5EF4-FFF2-40B4-BE49-F238E27FC236}">
              <a16:creationId xmlns:a16="http://schemas.microsoft.com/office/drawing/2014/main" id="{2895C4D9-F6D5-41B8-930C-906B9CB1D7FE}"/>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91" name="テキスト ボックス 390">
          <a:extLst>
            <a:ext uri="{FF2B5EF4-FFF2-40B4-BE49-F238E27FC236}">
              <a16:creationId xmlns:a16="http://schemas.microsoft.com/office/drawing/2014/main" id="{6DCA626F-56DB-42B2-B9C4-BC029D33FEC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92" name="直線コネクタ 391">
          <a:extLst>
            <a:ext uri="{FF2B5EF4-FFF2-40B4-BE49-F238E27FC236}">
              <a16:creationId xmlns:a16="http://schemas.microsoft.com/office/drawing/2014/main" id="{DD5A7487-36BB-4E16-94BA-F7728EFE9C1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3" name="テキスト ボックス 392">
          <a:extLst>
            <a:ext uri="{FF2B5EF4-FFF2-40B4-BE49-F238E27FC236}">
              <a16:creationId xmlns:a16="http://schemas.microsoft.com/office/drawing/2014/main" id="{9798489C-F2E1-4963-8F04-BE6281482E9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4" name="直線コネクタ 393">
          <a:extLst>
            <a:ext uri="{FF2B5EF4-FFF2-40B4-BE49-F238E27FC236}">
              <a16:creationId xmlns:a16="http://schemas.microsoft.com/office/drawing/2014/main" id="{0B40C6F3-0CD7-4EA9-975D-8F745A3B145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5" name="テキスト ボックス 394">
          <a:extLst>
            <a:ext uri="{FF2B5EF4-FFF2-40B4-BE49-F238E27FC236}">
              <a16:creationId xmlns:a16="http://schemas.microsoft.com/office/drawing/2014/main" id="{315480AF-68A9-4F92-991B-E307539B5BC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6" name="直線コネクタ 395">
          <a:extLst>
            <a:ext uri="{FF2B5EF4-FFF2-40B4-BE49-F238E27FC236}">
              <a16:creationId xmlns:a16="http://schemas.microsoft.com/office/drawing/2014/main" id="{D94C7792-2AB0-4CE4-8BAA-AFB5285A6ED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7" name="テキスト ボックス 396">
          <a:extLst>
            <a:ext uri="{FF2B5EF4-FFF2-40B4-BE49-F238E27FC236}">
              <a16:creationId xmlns:a16="http://schemas.microsoft.com/office/drawing/2014/main" id="{3A625E94-805C-4D61-86A2-68AAED47C58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8" name="直線コネクタ 397">
          <a:extLst>
            <a:ext uri="{FF2B5EF4-FFF2-40B4-BE49-F238E27FC236}">
              <a16:creationId xmlns:a16="http://schemas.microsoft.com/office/drawing/2014/main" id="{3C627A31-44EA-4679-9CED-84C91C49058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9" name="テキスト ボックス 398">
          <a:extLst>
            <a:ext uri="{FF2B5EF4-FFF2-40B4-BE49-F238E27FC236}">
              <a16:creationId xmlns:a16="http://schemas.microsoft.com/office/drawing/2014/main" id="{D9399DAA-502F-4DA4-AD7E-D098C25F0F51}"/>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0" name="直線コネクタ 399">
          <a:extLst>
            <a:ext uri="{FF2B5EF4-FFF2-40B4-BE49-F238E27FC236}">
              <a16:creationId xmlns:a16="http://schemas.microsoft.com/office/drawing/2014/main" id="{F8B7F20B-CEF7-408D-B259-129289D5C82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1" name="テキスト ボックス 400">
          <a:extLst>
            <a:ext uri="{FF2B5EF4-FFF2-40B4-BE49-F238E27FC236}">
              <a16:creationId xmlns:a16="http://schemas.microsoft.com/office/drawing/2014/main" id="{79342F8C-0B9E-45B0-A405-7AE4C27A3008}"/>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2" name="【学校施設】&#10;有形固定資産減価償却率グラフ枠">
          <a:extLst>
            <a:ext uri="{FF2B5EF4-FFF2-40B4-BE49-F238E27FC236}">
              <a16:creationId xmlns:a16="http://schemas.microsoft.com/office/drawing/2014/main" id="{9EF0D41B-B3ED-40B6-9984-FF3047EE57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403" name="直線コネクタ 402">
          <a:extLst>
            <a:ext uri="{FF2B5EF4-FFF2-40B4-BE49-F238E27FC236}">
              <a16:creationId xmlns:a16="http://schemas.microsoft.com/office/drawing/2014/main" id="{910E82CE-B7BC-45B2-B41F-10800598D8BC}"/>
            </a:ext>
          </a:extLst>
        </xdr:cNvPr>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404" name="【学校施設】&#10;有形固定資産減価償却率最小値テキスト">
          <a:extLst>
            <a:ext uri="{FF2B5EF4-FFF2-40B4-BE49-F238E27FC236}">
              <a16:creationId xmlns:a16="http://schemas.microsoft.com/office/drawing/2014/main" id="{D7FE1999-6CE5-48FA-9158-261733508D7A}"/>
            </a:ext>
          </a:extLst>
        </xdr:cNvPr>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405" name="直線コネクタ 404">
          <a:extLst>
            <a:ext uri="{FF2B5EF4-FFF2-40B4-BE49-F238E27FC236}">
              <a16:creationId xmlns:a16="http://schemas.microsoft.com/office/drawing/2014/main" id="{4A846F11-D13B-49B7-8C58-1AEA09C7CB26}"/>
            </a:ext>
          </a:extLst>
        </xdr:cNvPr>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406" name="【学校施設】&#10;有形固定資産減価償却率最大値テキスト">
          <a:extLst>
            <a:ext uri="{FF2B5EF4-FFF2-40B4-BE49-F238E27FC236}">
              <a16:creationId xmlns:a16="http://schemas.microsoft.com/office/drawing/2014/main" id="{CEA25955-C54A-4F80-B54B-6BB52DF7F4B4}"/>
            </a:ext>
          </a:extLst>
        </xdr:cNvPr>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407" name="直線コネクタ 406">
          <a:extLst>
            <a:ext uri="{FF2B5EF4-FFF2-40B4-BE49-F238E27FC236}">
              <a16:creationId xmlns:a16="http://schemas.microsoft.com/office/drawing/2014/main" id="{9C4AB6A6-070C-4C7D-BD66-7D77E11F0A69}"/>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128468</xdr:rowOff>
    </xdr:from>
    <xdr:ext cx="405111" cy="259045"/>
    <xdr:sp macro="" textlink="">
      <xdr:nvSpPr>
        <xdr:cNvPr id="408" name="【学校施設】&#10;有形固定資産減価償却率平均値テキスト">
          <a:extLst>
            <a:ext uri="{FF2B5EF4-FFF2-40B4-BE49-F238E27FC236}">
              <a16:creationId xmlns:a16="http://schemas.microsoft.com/office/drawing/2014/main" id="{1F25FE6C-218C-46F4-ABEA-7AEFCBC32172}"/>
            </a:ext>
          </a:extLst>
        </xdr:cNvPr>
        <xdr:cNvSpPr txBox="1"/>
      </xdr:nvSpPr>
      <xdr:spPr>
        <a:xfrm>
          <a:off x="16357600" y="10072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409" name="フローチャート: 判断 408">
          <a:extLst>
            <a:ext uri="{FF2B5EF4-FFF2-40B4-BE49-F238E27FC236}">
              <a16:creationId xmlns:a16="http://schemas.microsoft.com/office/drawing/2014/main" id="{3ADCA0DC-9416-44C8-9695-809DDF8C098B}"/>
            </a:ext>
          </a:extLst>
        </xdr:cNvPr>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10" name="フローチャート: 判断 409">
          <a:extLst>
            <a:ext uri="{FF2B5EF4-FFF2-40B4-BE49-F238E27FC236}">
              <a16:creationId xmlns:a16="http://schemas.microsoft.com/office/drawing/2014/main" id="{08B070D0-DF50-4308-BC75-2393DF65CA6B}"/>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411" name="フローチャート: 判断 410">
          <a:extLst>
            <a:ext uri="{FF2B5EF4-FFF2-40B4-BE49-F238E27FC236}">
              <a16:creationId xmlns:a16="http://schemas.microsoft.com/office/drawing/2014/main" id="{13CB913E-7479-42EF-BF76-4D8C4C0701DA}"/>
            </a:ext>
          </a:extLst>
        </xdr:cNvPr>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2" name="テキスト ボックス 411">
          <a:extLst>
            <a:ext uri="{FF2B5EF4-FFF2-40B4-BE49-F238E27FC236}">
              <a16:creationId xmlns:a16="http://schemas.microsoft.com/office/drawing/2014/main" id="{017A930E-F921-45A6-9E0D-D847AECEABA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3" name="テキスト ボックス 412">
          <a:extLst>
            <a:ext uri="{FF2B5EF4-FFF2-40B4-BE49-F238E27FC236}">
              <a16:creationId xmlns:a16="http://schemas.microsoft.com/office/drawing/2014/main" id="{5BC7F234-D5F1-4234-A3D2-5C2AD15C841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4" name="テキスト ボックス 413">
          <a:extLst>
            <a:ext uri="{FF2B5EF4-FFF2-40B4-BE49-F238E27FC236}">
              <a16:creationId xmlns:a16="http://schemas.microsoft.com/office/drawing/2014/main" id="{950E5CD9-6222-4B92-93C7-D019C7A490E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5" name="テキスト ボックス 414">
          <a:extLst>
            <a:ext uri="{FF2B5EF4-FFF2-40B4-BE49-F238E27FC236}">
              <a16:creationId xmlns:a16="http://schemas.microsoft.com/office/drawing/2014/main" id="{A145A5A7-C7C6-441E-9C5D-9D4FB7D551F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6" name="テキスト ボックス 415">
          <a:extLst>
            <a:ext uri="{FF2B5EF4-FFF2-40B4-BE49-F238E27FC236}">
              <a16:creationId xmlns:a16="http://schemas.microsoft.com/office/drawing/2014/main" id="{D1336084-BDB9-4FDB-8EED-36015E8D0C6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29210</xdr:rowOff>
    </xdr:from>
    <xdr:to>
      <xdr:col>76</xdr:col>
      <xdr:colOff>165100</xdr:colOff>
      <xdr:row>57</xdr:row>
      <xdr:rowOff>130810</xdr:rowOff>
    </xdr:to>
    <xdr:sp macro="" textlink="">
      <xdr:nvSpPr>
        <xdr:cNvPr id="417" name="楕円 416">
          <a:extLst>
            <a:ext uri="{FF2B5EF4-FFF2-40B4-BE49-F238E27FC236}">
              <a16:creationId xmlns:a16="http://schemas.microsoft.com/office/drawing/2014/main" id="{DDDDCF4D-080E-4A48-978B-125568C5B00A}"/>
            </a:ext>
          </a:extLst>
        </xdr:cNvPr>
        <xdr:cNvSpPr/>
      </xdr:nvSpPr>
      <xdr:spPr>
        <a:xfrm>
          <a:off x="14541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113047</xdr:rowOff>
    </xdr:from>
    <xdr:ext cx="405111" cy="259045"/>
    <xdr:sp macro="" textlink="">
      <xdr:nvSpPr>
        <xdr:cNvPr id="418" name="n_1aveValue【学校施設】&#10;有形固定資産減価償却率">
          <a:extLst>
            <a:ext uri="{FF2B5EF4-FFF2-40B4-BE49-F238E27FC236}">
              <a16:creationId xmlns:a16="http://schemas.microsoft.com/office/drawing/2014/main" id="{A66CED52-0A62-45F0-ADE1-BFB8791F9AA5}"/>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45193</xdr:rowOff>
    </xdr:from>
    <xdr:ext cx="405111" cy="259045"/>
    <xdr:sp macro="" textlink="">
      <xdr:nvSpPr>
        <xdr:cNvPr id="419" name="n_2aveValue【学校施設】&#10;有形固定資産減価償却率">
          <a:extLst>
            <a:ext uri="{FF2B5EF4-FFF2-40B4-BE49-F238E27FC236}">
              <a16:creationId xmlns:a16="http://schemas.microsoft.com/office/drawing/2014/main" id="{4AA92E9F-FC29-4475-8FD1-8CCDDB507B07}"/>
            </a:ext>
          </a:extLst>
        </xdr:cNvPr>
        <xdr:cNvSpPr txBox="1"/>
      </xdr:nvSpPr>
      <xdr:spPr>
        <a:xfrm>
          <a:off x="14389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147337</xdr:rowOff>
    </xdr:from>
    <xdr:ext cx="405111" cy="259045"/>
    <xdr:sp macro="" textlink="">
      <xdr:nvSpPr>
        <xdr:cNvPr id="420" name="n_2mainValue【学校施設】&#10;有形固定資産減価償却率">
          <a:extLst>
            <a:ext uri="{FF2B5EF4-FFF2-40B4-BE49-F238E27FC236}">
              <a16:creationId xmlns:a16="http://schemas.microsoft.com/office/drawing/2014/main" id="{04D14911-7DC1-4EA2-8C10-25DA4C08FB13}"/>
            </a:ext>
          </a:extLst>
        </xdr:cNvPr>
        <xdr:cNvSpPr txBox="1"/>
      </xdr:nvSpPr>
      <xdr:spPr>
        <a:xfrm>
          <a:off x="14389744" y="957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1" name="正方形/長方形 420">
          <a:extLst>
            <a:ext uri="{FF2B5EF4-FFF2-40B4-BE49-F238E27FC236}">
              <a16:creationId xmlns:a16="http://schemas.microsoft.com/office/drawing/2014/main" id="{2DE24926-BA8D-4859-A040-02DEEB6A817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2" name="正方形/長方形 421">
          <a:extLst>
            <a:ext uri="{FF2B5EF4-FFF2-40B4-BE49-F238E27FC236}">
              <a16:creationId xmlns:a16="http://schemas.microsoft.com/office/drawing/2014/main" id="{3C4A186A-9CF1-4529-AC36-5608B513467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3" name="正方形/長方形 422">
          <a:extLst>
            <a:ext uri="{FF2B5EF4-FFF2-40B4-BE49-F238E27FC236}">
              <a16:creationId xmlns:a16="http://schemas.microsoft.com/office/drawing/2014/main" id="{7DCC3AF7-617B-440D-B5D6-7CEC86BAD9C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4" name="正方形/長方形 423">
          <a:extLst>
            <a:ext uri="{FF2B5EF4-FFF2-40B4-BE49-F238E27FC236}">
              <a16:creationId xmlns:a16="http://schemas.microsoft.com/office/drawing/2014/main" id="{35A8CBDF-2418-4FE5-9DCA-C6644C46C8F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5" name="正方形/長方形 424">
          <a:extLst>
            <a:ext uri="{FF2B5EF4-FFF2-40B4-BE49-F238E27FC236}">
              <a16:creationId xmlns:a16="http://schemas.microsoft.com/office/drawing/2014/main" id="{C37E1AA6-67D0-4062-A581-871ECEEA4FA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6" name="正方形/長方形 425">
          <a:extLst>
            <a:ext uri="{FF2B5EF4-FFF2-40B4-BE49-F238E27FC236}">
              <a16:creationId xmlns:a16="http://schemas.microsoft.com/office/drawing/2014/main" id="{4D08BCE6-7557-417F-B787-34CF3E37AE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7" name="正方形/長方形 426">
          <a:extLst>
            <a:ext uri="{FF2B5EF4-FFF2-40B4-BE49-F238E27FC236}">
              <a16:creationId xmlns:a16="http://schemas.microsoft.com/office/drawing/2014/main" id="{8CEF74FE-DD1D-4F50-A883-7E013465B72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a:extLst>
            <a:ext uri="{FF2B5EF4-FFF2-40B4-BE49-F238E27FC236}">
              <a16:creationId xmlns:a16="http://schemas.microsoft.com/office/drawing/2014/main" id="{DD1B9A99-BE4A-4B9C-A6CF-DBB994289E9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a:extLst>
            <a:ext uri="{FF2B5EF4-FFF2-40B4-BE49-F238E27FC236}">
              <a16:creationId xmlns:a16="http://schemas.microsoft.com/office/drawing/2014/main" id="{EB992FBF-5CDA-4C3C-89C5-A51973736B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a:extLst>
            <a:ext uri="{FF2B5EF4-FFF2-40B4-BE49-F238E27FC236}">
              <a16:creationId xmlns:a16="http://schemas.microsoft.com/office/drawing/2014/main" id="{4C9F3FB7-7B29-410C-8541-AA83C9952DFC}"/>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31" name="直線コネクタ 430">
          <a:extLst>
            <a:ext uri="{FF2B5EF4-FFF2-40B4-BE49-F238E27FC236}">
              <a16:creationId xmlns:a16="http://schemas.microsoft.com/office/drawing/2014/main" id="{F04F5D1B-97C3-4EB0-9857-41153F044C9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2" name="テキスト ボックス 431">
          <a:extLst>
            <a:ext uri="{FF2B5EF4-FFF2-40B4-BE49-F238E27FC236}">
              <a16:creationId xmlns:a16="http://schemas.microsoft.com/office/drawing/2014/main" id="{6EC3BDAE-EDBD-4B69-8294-2AE0315202F2}"/>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3" name="直線コネクタ 432">
          <a:extLst>
            <a:ext uri="{FF2B5EF4-FFF2-40B4-BE49-F238E27FC236}">
              <a16:creationId xmlns:a16="http://schemas.microsoft.com/office/drawing/2014/main" id="{8153B127-7D81-4AAA-95D7-F7E57F4B5A4C}"/>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4" name="テキスト ボックス 433">
          <a:extLst>
            <a:ext uri="{FF2B5EF4-FFF2-40B4-BE49-F238E27FC236}">
              <a16:creationId xmlns:a16="http://schemas.microsoft.com/office/drawing/2014/main" id="{3C3BB6A6-27EA-4E1F-B520-60A967A2C2A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5" name="直線コネクタ 434">
          <a:extLst>
            <a:ext uri="{FF2B5EF4-FFF2-40B4-BE49-F238E27FC236}">
              <a16:creationId xmlns:a16="http://schemas.microsoft.com/office/drawing/2014/main" id="{67832A34-1B25-4CB1-9247-06F8DFA01825}"/>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6" name="テキスト ボックス 435">
          <a:extLst>
            <a:ext uri="{FF2B5EF4-FFF2-40B4-BE49-F238E27FC236}">
              <a16:creationId xmlns:a16="http://schemas.microsoft.com/office/drawing/2014/main" id="{99990631-8937-4376-8D3D-EEF34984EBC2}"/>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7" name="直線コネクタ 436">
          <a:extLst>
            <a:ext uri="{FF2B5EF4-FFF2-40B4-BE49-F238E27FC236}">
              <a16:creationId xmlns:a16="http://schemas.microsoft.com/office/drawing/2014/main" id="{C38AB920-3ABD-426B-85AE-45901574A52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8" name="テキスト ボックス 437">
          <a:extLst>
            <a:ext uri="{FF2B5EF4-FFF2-40B4-BE49-F238E27FC236}">
              <a16:creationId xmlns:a16="http://schemas.microsoft.com/office/drawing/2014/main" id="{98BF06A4-62EB-4F26-A602-6392CD1A1EC6}"/>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39" name="直線コネクタ 438">
          <a:extLst>
            <a:ext uri="{FF2B5EF4-FFF2-40B4-BE49-F238E27FC236}">
              <a16:creationId xmlns:a16="http://schemas.microsoft.com/office/drawing/2014/main" id="{936F2F3C-A1BD-4FCB-8189-29D274A0C459}"/>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40" name="テキスト ボックス 439">
          <a:extLst>
            <a:ext uri="{FF2B5EF4-FFF2-40B4-BE49-F238E27FC236}">
              <a16:creationId xmlns:a16="http://schemas.microsoft.com/office/drawing/2014/main" id="{48077DF3-C65E-490C-88B4-FDF06473023D}"/>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1" name="直線コネクタ 440">
          <a:extLst>
            <a:ext uri="{FF2B5EF4-FFF2-40B4-BE49-F238E27FC236}">
              <a16:creationId xmlns:a16="http://schemas.microsoft.com/office/drawing/2014/main" id="{6360A1B4-800C-4563-8107-F14AF6ED69F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42" name="テキスト ボックス 441">
          <a:extLst>
            <a:ext uri="{FF2B5EF4-FFF2-40B4-BE49-F238E27FC236}">
              <a16:creationId xmlns:a16="http://schemas.microsoft.com/office/drawing/2014/main" id="{BA639096-BDBB-4B09-BD46-F2A3C9B3A7DA}"/>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3" name="直線コネクタ 442">
          <a:extLst>
            <a:ext uri="{FF2B5EF4-FFF2-40B4-BE49-F238E27FC236}">
              <a16:creationId xmlns:a16="http://schemas.microsoft.com/office/drawing/2014/main" id="{8DE59DE0-52EC-4615-A83A-BE3B3519CB3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4" name="テキスト ボックス 443">
          <a:extLst>
            <a:ext uri="{FF2B5EF4-FFF2-40B4-BE49-F238E27FC236}">
              <a16:creationId xmlns:a16="http://schemas.microsoft.com/office/drawing/2014/main" id="{5E65CA3D-F207-4925-849B-0DFC86DDC72D}"/>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5" name="【学校施設】&#10;一人当たり面積グラフ枠">
          <a:extLst>
            <a:ext uri="{FF2B5EF4-FFF2-40B4-BE49-F238E27FC236}">
              <a16:creationId xmlns:a16="http://schemas.microsoft.com/office/drawing/2014/main" id="{F4C00309-8A87-4C36-AF8C-DEE22C3554F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46" name="直線コネクタ 445">
          <a:extLst>
            <a:ext uri="{FF2B5EF4-FFF2-40B4-BE49-F238E27FC236}">
              <a16:creationId xmlns:a16="http://schemas.microsoft.com/office/drawing/2014/main" id="{7C2D8A0F-A322-4A5E-B2E0-7F21091FBE23}"/>
            </a:ext>
          </a:extLst>
        </xdr:cNvPr>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47" name="【学校施設】&#10;一人当たり面積最小値テキスト">
          <a:extLst>
            <a:ext uri="{FF2B5EF4-FFF2-40B4-BE49-F238E27FC236}">
              <a16:creationId xmlns:a16="http://schemas.microsoft.com/office/drawing/2014/main" id="{011CB6A6-EB80-4B3F-BAE6-C9E3E37B56A6}"/>
            </a:ext>
          </a:extLst>
        </xdr:cNvPr>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48" name="直線コネクタ 447">
          <a:extLst>
            <a:ext uri="{FF2B5EF4-FFF2-40B4-BE49-F238E27FC236}">
              <a16:creationId xmlns:a16="http://schemas.microsoft.com/office/drawing/2014/main" id="{6947D649-CE37-4B93-9D76-041295AF04D2}"/>
            </a:ext>
          </a:extLst>
        </xdr:cNvPr>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49" name="【学校施設】&#10;一人当たり面積最大値テキスト">
          <a:extLst>
            <a:ext uri="{FF2B5EF4-FFF2-40B4-BE49-F238E27FC236}">
              <a16:creationId xmlns:a16="http://schemas.microsoft.com/office/drawing/2014/main" id="{3823022A-804E-4BC7-9573-B57E42624367}"/>
            </a:ext>
          </a:extLst>
        </xdr:cNvPr>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50" name="直線コネクタ 449">
          <a:extLst>
            <a:ext uri="{FF2B5EF4-FFF2-40B4-BE49-F238E27FC236}">
              <a16:creationId xmlns:a16="http://schemas.microsoft.com/office/drawing/2014/main" id="{0846EC6F-D6DB-4E1C-92B4-834CC3B82587}"/>
            </a:ext>
          </a:extLst>
        </xdr:cNvPr>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164282</xdr:rowOff>
    </xdr:from>
    <xdr:ext cx="469744" cy="259045"/>
    <xdr:sp macro="" textlink="">
      <xdr:nvSpPr>
        <xdr:cNvPr id="451" name="【学校施設】&#10;一人当たり面積平均値テキスト">
          <a:extLst>
            <a:ext uri="{FF2B5EF4-FFF2-40B4-BE49-F238E27FC236}">
              <a16:creationId xmlns:a16="http://schemas.microsoft.com/office/drawing/2014/main" id="{ABECD16D-46CF-42F0-9243-A6A3828D7A79}"/>
            </a:ext>
          </a:extLst>
        </xdr:cNvPr>
        <xdr:cNvSpPr txBox="1"/>
      </xdr:nvSpPr>
      <xdr:spPr>
        <a:xfrm>
          <a:off x="22199600" y="10622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52" name="フローチャート: 判断 451">
          <a:extLst>
            <a:ext uri="{FF2B5EF4-FFF2-40B4-BE49-F238E27FC236}">
              <a16:creationId xmlns:a16="http://schemas.microsoft.com/office/drawing/2014/main" id="{68FDF23A-532E-4B9B-837E-F2286DD740DE}"/>
            </a:ext>
          </a:extLst>
        </xdr:cNvPr>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53" name="フローチャート: 判断 452">
          <a:extLst>
            <a:ext uri="{FF2B5EF4-FFF2-40B4-BE49-F238E27FC236}">
              <a16:creationId xmlns:a16="http://schemas.microsoft.com/office/drawing/2014/main" id="{20EE7036-A160-45A5-91AD-51512EDAF0BD}"/>
            </a:ext>
          </a:extLst>
        </xdr:cNvPr>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54" name="フローチャート: 判断 453">
          <a:extLst>
            <a:ext uri="{FF2B5EF4-FFF2-40B4-BE49-F238E27FC236}">
              <a16:creationId xmlns:a16="http://schemas.microsoft.com/office/drawing/2014/main" id="{F35D7531-52A7-40FB-A230-D34F58F94F08}"/>
            </a:ext>
          </a:extLst>
        </xdr:cNvPr>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a:extLst>
            <a:ext uri="{FF2B5EF4-FFF2-40B4-BE49-F238E27FC236}">
              <a16:creationId xmlns:a16="http://schemas.microsoft.com/office/drawing/2014/main" id="{947A822C-4A3A-421D-9582-94CFE1D6A4A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a:extLst>
            <a:ext uri="{FF2B5EF4-FFF2-40B4-BE49-F238E27FC236}">
              <a16:creationId xmlns:a16="http://schemas.microsoft.com/office/drawing/2014/main" id="{38B00486-28DD-473C-9332-756BBC9E9D0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a:extLst>
            <a:ext uri="{FF2B5EF4-FFF2-40B4-BE49-F238E27FC236}">
              <a16:creationId xmlns:a16="http://schemas.microsoft.com/office/drawing/2014/main" id="{2C46122E-7301-4F9C-BC3E-94990DD5E41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a:extLst>
            <a:ext uri="{FF2B5EF4-FFF2-40B4-BE49-F238E27FC236}">
              <a16:creationId xmlns:a16="http://schemas.microsoft.com/office/drawing/2014/main" id="{EA292920-05E5-4DCC-9E08-794A166799E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a:extLst>
            <a:ext uri="{FF2B5EF4-FFF2-40B4-BE49-F238E27FC236}">
              <a16:creationId xmlns:a16="http://schemas.microsoft.com/office/drawing/2014/main" id="{DE0FF0A6-9802-418A-8EEB-AC06FE95305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64153</xdr:rowOff>
    </xdr:from>
    <xdr:to>
      <xdr:col>107</xdr:col>
      <xdr:colOff>101600</xdr:colOff>
      <xdr:row>58</xdr:row>
      <xdr:rowOff>165753</xdr:rowOff>
    </xdr:to>
    <xdr:sp macro="" textlink="">
      <xdr:nvSpPr>
        <xdr:cNvPr id="460" name="楕円 459">
          <a:extLst>
            <a:ext uri="{FF2B5EF4-FFF2-40B4-BE49-F238E27FC236}">
              <a16:creationId xmlns:a16="http://schemas.microsoft.com/office/drawing/2014/main" id="{2F48FF6E-2426-4669-9A70-9CED55DE0167}"/>
            </a:ext>
          </a:extLst>
        </xdr:cNvPr>
        <xdr:cNvSpPr/>
      </xdr:nvSpPr>
      <xdr:spPr>
        <a:xfrm>
          <a:off x="20383500" y="1000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97154</xdr:rowOff>
    </xdr:from>
    <xdr:ext cx="469744" cy="259045"/>
    <xdr:sp macro="" textlink="">
      <xdr:nvSpPr>
        <xdr:cNvPr id="461" name="n_1aveValue【学校施設】&#10;一人当たり面積">
          <a:extLst>
            <a:ext uri="{FF2B5EF4-FFF2-40B4-BE49-F238E27FC236}">
              <a16:creationId xmlns:a16="http://schemas.microsoft.com/office/drawing/2014/main" id="{9D2C0971-C339-43FD-8F66-AA62947F64BA}"/>
            </a:ext>
          </a:extLst>
        </xdr:cNvPr>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103214</xdr:rowOff>
    </xdr:from>
    <xdr:ext cx="469744" cy="259045"/>
    <xdr:sp macro="" textlink="">
      <xdr:nvSpPr>
        <xdr:cNvPr id="462" name="n_2aveValue【学校施設】&#10;一人当たり面積">
          <a:extLst>
            <a:ext uri="{FF2B5EF4-FFF2-40B4-BE49-F238E27FC236}">
              <a16:creationId xmlns:a16="http://schemas.microsoft.com/office/drawing/2014/main" id="{E38AEAFF-CB49-4F23-B424-DE8DEC4505E6}"/>
            </a:ext>
          </a:extLst>
        </xdr:cNvPr>
        <xdr:cNvSpPr txBox="1"/>
      </xdr:nvSpPr>
      <xdr:spPr>
        <a:xfrm>
          <a:off x="20199427" y="1073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10830</xdr:rowOff>
    </xdr:from>
    <xdr:ext cx="469744" cy="259045"/>
    <xdr:sp macro="" textlink="">
      <xdr:nvSpPr>
        <xdr:cNvPr id="463" name="n_2mainValue【学校施設】&#10;一人当たり面積">
          <a:extLst>
            <a:ext uri="{FF2B5EF4-FFF2-40B4-BE49-F238E27FC236}">
              <a16:creationId xmlns:a16="http://schemas.microsoft.com/office/drawing/2014/main" id="{917F6DA2-CD15-45C2-97F7-94CD5D921E19}"/>
            </a:ext>
          </a:extLst>
        </xdr:cNvPr>
        <xdr:cNvSpPr txBox="1"/>
      </xdr:nvSpPr>
      <xdr:spPr>
        <a:xfrm>
          <a:off x="20199427" y="978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4" name="正方形/長方形 463">
          <a:extLst>
            <a:ext uri="{FF2B5EF4-FFF2-40B4-BE49-F238E27FC236}">
              <a16:creationId xmlns:a16="http://schemas.microsoft.com/office/drawing/2014/main" id="{BF6D1EFF-5612-41FE-9E28-47FE4A33D24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5" name="正方形/長方形 464">
          <a:extLst>
            <a:ext uri="{FF2B5EF4-FFF2-40B4-BE49-F238E27FC236}">
              <a16:creationId xmlns:a16="http://schemas.microsoft.com/office/drawing/2014/main" id="{2322DAAB-6DF9-4EAB-B73A-5693E81A3B75}"/>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6" name="正方形/長方形 465">
          <a:extLst>
            <a:ext uri="{FF2B5EF4-FFF2-40B4-BE49-F238E27FC236}">
              <a16:creationId xmlns:a16="http://schemas.microsoft.com/office/drawing/2014/main" id="{095EAE5E-37CC-4A7F-9BD5-9B68412A1A1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7" name="正方形/長方形 466">
          <a:extLst>
            <a:ext uri="{FF2B5EF4-FFF2-40B4-BE49-F238E27FC236}">
              <a16:creationId xmlns:a16="http://schemas.microsoft.com/office/drawing/2014/main" id="{3A33BB98-78BF-476C-BCCC-9A8AD0945A1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8" name="正方形/長方形 467">
          <a:extLst>
            <a:ext uri="{FF2B5EF4-FFF2-40B4-BE49-F238E27FC236}">
              <a16:creationId xmlns:a16="http://schemas.microsoft.com/office/drawing/2014/main" id="{C680DFFB-93A5-43CF-BF7D-8AA0A6B7C83C}"/>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9" name="正方形/長方形 468">
          <a:extLst>
            <a:ext uri="{FF2B5EF4-FFF2-40B4-BE49-F238E27FC236}">
              <a16:creationId xmlns:a16="http://schemas.microsoft.com/office/drawing/2014/main" id="{EE92FC01-013B-4F9A-9B2E-C508E2CEA01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0" name="正方形/長方形 469">
          <a:extLst>
            <a:ext uri="{FF2B5EF4-FFF2-40B4-BE49-F238E27FC236}">
              <a16:creationId xmlns:a16="http://schemas.microsoft.com/office/drawing/2014/main" id="{287F0E75-A7BE-49AD-AE6A-572E3B47ADD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1" name="正方形/長方形 470">
          <a:extLst>
            <a:ext uri="{FF2B5EF4-FFF2-40B4-BE49-F238E27FC236}">
              <a16:creationId xmlns:a16="http://schemas.microsoft.com/office/drawing/2014/main" id="{10D99B04-7545-404D-8E1D-C84FB564D57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a:extLst>
            <a:ext uri="{FF2B5EF4-FFF2-40B4-BE49-F238E27FC236}">
              <a16:creationId xmlns:a16="http://schemas.microsoft.com/office/drawing/2014/main" id="{BD8B7184-ED29-4941-AAF3-E8A2DC68B01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a:extLst>
            <a:ext uri="{FF2B5EF4-FFF2-40B4-BE49-F238E27FC236}">
              <a16:creationId xmlns:a16="http://schemas.microsoft.com/office/drawing/2014/main" id="{933D3A7F-447C-4EE1-A9A1-3491F87F7E2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a:extLst>
            <a:ext uri="{FF2B5EF4-FFF2-40B4-BE49-F238E27FC236}">
              <a16:creationId xmlns:a16="http://schemas.microsoft.com/office/drawing/2014/main" id="{BE6D429E-1151-4D99-B82F-063DC8CADC8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a:extLst>
            <a:ext uri="{FF2B5EF4-FFF2-40B4-BE49-F238E27FC236}">
              <a16:creationId xmlns:a16="http://schemas.microsoft.com/office/drawing/2014/main" id="{C2031DAF-1FEE-47DC-AB5D-FFD23022094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a:extLst>
            <a:ext uri="{FF2B5EF4-FFF2-40B4-BE49-F238E27FC236}">
              <a16:creationId xmlns:a16="http://schemas.microsoft.com/office/drawing/2014/main" id="{ABF5BF63-33C3-4CE7-A3C1-985E82D3890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a:extLst>
            <a:ext uri="{FF2B5EF4-FFF2-40B4-BE49-F238E27FC236}">
              <a16:creationId xmlns:a16="http://schemas.microsoft.com/office/drawing/2014/main" id="{1E86BF32-18E4-4CC2-A891-E6E57EBD6EA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a:extLst>
            <a:ext uri="{FF2B5EF4-FFF2-40B4-BE49-F238E27FC236}">
              <a16:creationId xmlns:a16="http://schemas.microsoft.com/office/drawing/2014/main" id="{3D6D4267-BB47-4A32-8A88-3C0CEF6BF1F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a:extLst>
            <a:ext uri="{FF2B5EF4-FFF2-40B4-BE49-F238E27FC236}">
              <a16:creationId xmlns:a16="http://schemas.microsoft.com/office/drawing/2014/main" id="{3B544B63-3BD7-4A51-9E1A-1FE2ABD686F9}"/>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0" name="正方形/長方形 479">
          <a:extLst>
            <a:ext uri="{FF2B5EF4-FFF2-40B4-BE49-F238E27FC236}">
              <a16:creationId xmlns:a16="http://schemas.microsoft.com/office/drawing/2014/main" id="{7A85AE5C-4C92-48BE-B75E-7CD5AE6B29C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1" name="正方形/長方形 480">
          <a:extLst>
            <a:ext uri="{FF2B5EF4-FFF2-40B4-BE49-F238E27FC236}">
              <a16:creationId xmlns:a16="http://schemas.microsoft.com/office/drawing/2014/main" id="{F6C0E13F-9262-4746-B63B-616CCE845D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2" name="正方形/長方形 481">
          <a:extLst>
            <a:ext uri="{FF2B5EF4-FFF2-40B4-BE49-F238E27FC236}">
              <a16:creationId xmlns:a16="http://schemas.microsoft.com/office/drawing/2014/main" id="{12DFDBE7-E8C7-4B40-90EC-2E6C66B1E36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3" name="正方形/長方形 482">
          <a:extLst>
            <a:ext uri="{FF2B5EF4-FFF2-40B4-BE49-F238E27FC236}">
              <a16:creationId xmlns:a16="http://schemas.microsoft.com/office/drawing/2014/main" id="{821B082C-8CFA-4D22-96DA-9EB541DA599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4" name="正方形/長方形 483">
          <a:extLst>
            <a:ext uri="{FF2B5EF4-FFF2-40B4-BE49-F238E27FC236}">
              <a16:creationId xmlns:a16="http://schemas.microsoft.com/office/drawing/2014/main" id="{65F14761-B17A-476A-94B1-0DDA8401689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5" name="正方形/長方形 484">
          <a:extLst>
            <a:ext uri="{FF2B5EF4-FFF2-40B4-BE49-F238E27FC236}">
              <a16:creationId xmlns:a16="http://schemas.microsoft.com/office/drawing/2014/main" id="{49D05B99-A74F-463A-BB74-C04399B16BA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6" name="正方形/長方形 485">
          <a:extLst>
            <a:ext uri="{FF2B5EF4-FFF2-40B4-BE49-F238E27FC236}">
              <a16:creationId xmlns:a16="http://schemas.microsoft.com/office/drawing/2014/main" id="{D01C42E4-55E6-4DFD-904B-42EA14A9976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7" name="正方形/長方形 486">
          <a:extLst>
            <a:ext uri="{FF2B5EF4-FFF2-40B4-BE49-F238E27FC236}">
              <a16:creationId xmlns:a16="http://schemas.microsoft.com/office/drawing/2014/main" id="{CFBF7C01-4840-4BBE-9292-F90AE2184E0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8" name="テキスト ボックス 487">
          <a:extLst>
            <a:ext uri="{FF2B5EF4-FFF2-40B4-BE49-F238E27FC236}">
              <a16:creationId xmlns:a16="http://schemas.microsoft.com/office/drawing/2014/main" id="{F430F205-F78D-4ACF-B8E4-D5CA43D1DE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9" name="直線コネクタ 488">
          <a:extLst>
            <a:ext uri="{FF2B5EF4-FFF2-40B4-BE49-F238E27FC236}">
              <a16:creationId xmlns:a16="http://schemas.microsoft.com/office/drawing/2014/main" id="{63867AB6-77B9-4B03-90F8-468C50C8A56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0" name="直線コネクタ 489">
          <a:extLst>
            <a:ext uri="{FF2B5EF4-FFF2-40B4-BE49-F238E27FC236}">
              <a16:creationId xmlns:a16="http://schemas.microsoft.com/office/drawing/2014/main" id="{3D6BDA94-1695-4402-A936-B151CD34755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1" name="テキスト ボックス 490">
          <a:extLst>
            <a:ext uri="{FF2B5EF4-FFF2-40B4-BE49-F238E27FC236}">
              <a16:creationId xmlns:a16="http://schemas.microsoft.com/office/drawing/2014/main" id="{7551A2CD-060A-4BB2-BA13-1D36E1138163}"/>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2" name="直線コネクタ 491">
          <a:extLst>
            <a:ext uri="{FF2B5EF4-FFF2-40B4-BE49-F238E27FC236}">
              <a16:creationId xmlns:a16="http://schemas.microsoft.com/office/drawing/2014/main" id="{DF009C6D-3609-4C29-B017-55A8332E8A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3" name="テキスト ボックス 492">
          <a:extLst>
            <a:ext uri="{FF2B5EF4-FFF2-40B4-BE49-F238E27FC236}">
              <a16:creationId xmlns:a16="http://schemas.microsoft.com/office/drawing/2014/main" id="{59E808C1-F984-490F-8F8B-233D4D21DF1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4" name="直線コネクタ 493">
          <a:extLst>
            <a:ext uri="{FF2B5EF4-FFF2-40B4-BE49-F238E27FC236}">
              <a16:creationId xmlns:a16="http://schemas.microsoft.com/office/drawing/2014/main" id="{45B73F62-07D3-44E2-BF97-4C974A249C2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5" name="テキスト ボックス 494">
          <a:extLst>
            <a:ext uri="{FF2B5EF4-FFF2-40B4-BE49-F238E27FC236}">
              <a16:creationId xmlns:a16="http://schemas.microsoft.com/office/drawing/2014/main" id="{DC66F310-FD29-40BF-AD39-77691CD2AA3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6" name="直線コネクタ 495">
          <a:extLst>
            <a:ext uri="{FF2B5EF4-FFF2-40B4-BE49-F238E27FC236}">
              <a16:creationId xmlns:a16="http://schemas.microsoft.com/office/drawing/2014/main" id="{131328A6-BBBC-463D-9FBA-84345CFDC41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7" name="テキスト ボックス 496">
          <a:extLst>
            <a:ext uri="{FF2B5EF4-FFF2-40B4-BE49-F238E27FC236}">
              <a16:creationId xmlns:a16="http://schemas.microsoft.com/office/drawing/2014/main" id="{58A82FE2-309E-46C5-B588-D89F8B91C0A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98" name="直線コネクタ 497">
          <a:extLst>
            <a:ext uri="{FF2B5EF4-FFF2-40B4-BE49-F238E27FC236}">
              <a16:creationId xmlns:a16="http://schemas.microsoft.com/office/drawing/2014/main" id="{B3D7E687-655E-4450-8E2A-5955699C874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99" name="テキスト ボックス 498">
          <a:extLst>
            <a:ext uri="{FF2B5EF4-FFF2-40B4-BE49-F238E27FC236}">
              <a16:creationId xmlns:a16="http://schemas.microsoft.com/office/drawing/2014/main" id="{E3F30586-333A-49C6-89D0-15452C1F720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0" name="直線コネクタ 499">
          <a:extLst>
            <a:ext uri="{FF2B5EF4-FFF2-40B4-BE49-F238E27FC236}">
              <a16:creationId xmlns:a16="http://schemas.microsoft.com/office/drawing/2014/main" id="{3EB45B2C-EF86-4BAF-92DB-34F2EDFE94D1}"/>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1" name="テキスト ボックス 500">
          <a:extLst>
            <a:ext uri="{FF2B5EF4-FFF2-40B4-BE49-F238E27FC236}">
              <a16:creationId xmlns:a16="http://schemas.microsoft.com/office/drawing/2014/main" id="{5DED78FB-4113-47D0-981C-81EE9094F69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2" name="直線コネクタ 501">
          <a:extLst>
            <a:ext uri="{FF2B5EF4-FFF2-40B4-BE49-F238E27FC236}">
              <a16:creationId xmlns:a16="http://schemas.microsoft.com/office/drawing/2014/main" id="{972A348C-E4B3-47DB-BAD0-2469CBF82E7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3" name="テキスト ボックス 502">
          <a:extLst>
            <a:ext uri="{FF2B5EF4-FFF2-40B4-BE49-F238E27FC236}">
              <a16:creationId xmlns:a16="http://schemas.microsoft.com/office/drawing/2014/main" id="{DC40816E-83FB-43E9-BBEC-C0A7117F305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4" name="【公民館】&#10;有形固定資産減価償却率グラフ枠">
          <a:extLst>
            <a:ext uri="{FF2B5EF4-FFF2-40B4-BE49-F238E27FC236}">
              <a16:creationId xmlns:a16="http://schemas.microsoft.com/office/drawing/2014/main" id="{3F7C2422-98DA-4E6B-9862-8DA460575B9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505" name="直線コネクタ 504">
          <a:extLst>
            <a:ext uri="{FF2B5EF4-FFF2-40B4-BE49-F238E27FC236}">
              <a16:creationId xmlns:a16="http://schemas.microsoft.com/office/drawing/2014/main" id="{CD1A29F6-C388-41D1-97DB-BC4F5FA7C88D}"/>
            </a:ext>
          </a:extLst>
        </xdr:cNvPr>
        <xdr:cNvCxnSpPr/>
      </xdr:nvCxnSpPr>
      <xdr:spPr>
        <a:xfrm flipV="1">
          <a:off x="16318864"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506" name="【公民館】&#10;有形固定資産減価償却率最小値テキスト">
          <a:extLst>
            <a:ext uri="{FF2B5EF4-FFF2-40B4-BE49-F238E27FC236}">
              <a16:creationId xmlns:a16="http://schemas.microsoft.com/office/drawing/2014/main" id="{81C19048-D5A7-4D49-A466-ED270FD3D02E}"/>
            </a:ext>
          </a:extLst>
        </xdr:cNvPr>
        <xdr:cNvSpPr txBox="1"/>
      </xdr:nvSpPr>
      <xdr:spPr>
        <a:xfrm>
          <a:off x="16357600"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507" name="直線コネクタ 506">
          <a:extLst>
            <a:ext uri="{FF2B5EF4-FFF2-40B4-BE49-F238E27FC236}">
              <a16:creationId xmlns:a16="http://schemas.microsoft.com/office/drawing/2014/main" id="{23AD7C41-6126-45A3-B5BC-46160AE5F1EA}"/>
            </a:ext>
          </a:extLst>
        </xdr:cNvPr>
        <xdr:cNvCxnSpPr/>
      </xdr:nvCxnSpPr>
      <xdr:spPr>
        <a:xfrm>
          <a:off x="16230600" y="1856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08" name="【公民館】&#10;有形固定資産減価償却率最大値テキスト">
          <a:extLst>
            <a:ext uri="{FF2B5EF4-FFF2-40B4-BE49-F238E27FC236}">
              <a16:creationId xmlns:a16="http://schemas.microsoft.com/office/drawing/2014/main" id="{B1210948-D940-4367-B97C-73AEACA5380A}"/>
            </a:ext>
          </a:extLst>
        </xdr:cNvPr>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09" name="直線コネクタ 508">
          <a:extLst>
            <a:ext uri="{FF2B5EF4-FFF2-40B4-BE49-F238E27FC236}">
              <a16:creationId xmlns:a16="http://schemas.microsoft.com/office/drawing/2014/main" id="{F83A94FA-2748-4668-8D13-3704661178A3}"/>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15257</xdr:rowOff>
    </xdr:from>
    <xdr:ext cx="405111" cy="259045"/>
    <xdr:sp macro="" textlink="">
      <xdr:nvSpPr>
        <xdr:cNvPr id="510" name="【公民館】&#10;有形固定資産減価償却率平均値テキスト">
          <a:extLst>
            <a:ext uri="{FF2B5EF4-FFF2-40B4-BE49-F238E27FC236}">
              <a16:creationId xmlns:a16="http://schemas.microsoft.com/office/drawing/2014/main" id="{9C91E8FE-B4AD-4028-B962-B369ACC2972B}"/>
            </a:ext>
          </a:extLst>
        </xdr:cNvPr>
        <xdr:cNvSpPr txBox="1"/>
      </xdr:nvSpPr>
      <xdr:spPr>
        <a:xfrm>
          <a:off x="16357600" y="1767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36830</xdr:rowOff>
    </xdr:from>
    <xdr:to>
      <xdr:col>85</xdr:col>
      <xdr:colOff>177800</xdr:colOff>
      <xdr:row>103</xdr:row>
      <xdr:rowOff>138430</xdr:rowOff>
    </xdr:to>
    <xdr:sp macro="" textlink="">
      <xdr:nvSpPr>
        <xdr:cNvPr id="511" name="フローチャート: 判断 510">
          <a:extLst>
            <a:ext uri="{FF2B5EF4-FFF2-40B4-BE49-F238E27FC236}">
              <a16:creationId xmlns:a16="http://schemas.microsoft.com/office/drawing/2014/main" id="{9D5FA9C5-0473-43EB-8784-DB09507F658E}"/>
            </a:ext>
          </a:extLst>
        </xdr:cNvPr>
        <xdr:cNvSpPr/>
      </xdr:nvSpPr>
      <xdr:spPr>
        <a:xfrm>
          <a:off x="16268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164193</xdr:rowOff>
    </xdr:from>
    <xdr:to>
      <xdr:col>81</xdr:col>
      <xdr:colOff>101600</xdr:colOff>
      <xdr:row>103</xdr:row>
      <xdr:rowOff>94343</xdr:rowOff>
    </xdr:to>
    <xdr:sp macro="" textlink="">
      <xdr:nvSpPr>
        <xdr:cNvPr id="512" name="フローチャート: 判断 511">
          <a:extLst>
            <a:ext uri="{FF2B5EF4-FFF2-40B4-BE49-F238E27FC236}">
              <a16:creationId xmlns:a16="http://schemas.microsoft.com/office/drawing/2014/main" id="{6170B12A-0EB5-4C71-99E2-8C25C9285BBB}"/>
            </a:ext>
          </a:extLst>
        </xdr:cNvPr>
        <xdr:cNvSpPr/>
      </xdr:nvSpPr>
      <xdr:spPr>
        <a:xfrm>
          <a:off x="154305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118473</xdr:rowOff>
    </xdr:from>
    <xdr:to>
      <xdr:col>76</xdr:col>
      <xdr:colOff>165100</xdr:colOff>
      <xdr:row>103</xdr:row>
      <xdr:rowOff>48623</xdr:rowOff>
    </xdr:to>
    <xdr:sp macro="" textlink="">
      <xdr:nvSpPr>
        <xdr:cNvPr id="513" name="フローチャート: 判断 512">
          <a:extLst>
            <a:ext uri="{FF2B5EF4-FFF2-40B4-BE49-F238E27FC236}">
              <a16:creationId xmlns:a16="http://schemas.microsoft.com/office/drawing/2014/main" id="{9BD47267-0CC4-44D7-9349-CAF80F86A1E6}"/>
            </a:ext>
          </a:extLst>
        </xdr:cNvPr>
        <xdr:cNvSpPr/>
      </xdr:nvSpPr>
      <xdr:spPr>
        <a:xfrm>
          <a:off x="14541500" y="1760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id="{31B2F297-31D7-4797-B995-25627076B4F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5" name="テキスト ボックス 514">
          <a:extLst>
            <a:ext uri="{FF2B5EF4-FFF2-40B4-BE49-F238E27FC236}">
              <a16:creationId xmlns:a16="http://schemas.microsoft.com/office/drawing/2014/main" id="{A89F7253-1AB0-4D25-93B1-56D6F09E43B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6" name="テキスト ボックス 515">
          <a:extLst>
            <a:ext uri="{FF2B5EF4-FFF2-40B4-BE49-F238E27FC236}">
              <a16:creationId xmlns:a16="http://schemas.microsoft.com/office/drawing/2014/main" id="{612D94F0-9093-477C-9F3C-D6603D91BA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7" name="テキスト ボックス 516">
          <a:extLst>
            <a:ext uri="{FF2B5EF4-FFF2-40B4-BE49-F238E27FC236}">
              <a16:creationId xmlns:a16="http://schemas.microsoft.com/office/drawing/2014/main" id="{F7FA7D21-AC12-4F6C-935D-969F3F16554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8" name="テキスト ボックス 517">
          <a:extLst>
            <a:ext uri="{FF2B5EF4-FFF2-40B4-BE49-F238E27FC236}">
              <a16:creationId xmlns:a16="http://schemas.microsoft.com/office/drawing/2014/main" id="{C5C98D0C-91E9-4206-9BF9-76D5A025B05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101</xdr:row>
      <xdr:rowOff>93980</xdr:rowOff>
    </xdr:from>
    <xdr:to>
      <xdr:col>76</xdr:col>
      <xdr:colOff>165100</xdr:colOff>
      <xdr:row>102</xdr:row>
      <xdr:rowOff>24130</xdr:rowOff>
    </xdr:to>
    <xdr:sp macro="" textlink="">
      <xdr:nvSpPr>
        <xdr:cNvPr id="519" name="楕円 518">
          <a:extLst>
            <a:ext uri="{FF2B5EF4-FFF2-40B4-BE49-F238E27FC236}">
              <a16:creationId xmlns:a16="http://schemas.microsoft.com/office/drawing/2014/main" id="{8020DF87-D930-4991-955F-B87462DF3025}"/>
            </a:ext>
          </a:extLst>
        </xdr:cNvPr>
        <xdr:cNvSpPr/>
      </xdr:nvSpPr>
      <xdr:spPr>
        <a:xfrm>
          <a:off x="14541500" y="1741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110870</xdr:rowOff>
    </xdr:from>
    <xdr:ext cx="405111" cy="259045"/>
    <xdr:sp macro="" textlink="">
      <xdr:nvSpPr>
        <xdr:cNvPr id="520" name="n_1aveValue【公民館】&#10;有形固定資産減価償却率">
          <a:extLst>
            <a:ext uri="{FF2B5EF4-FFF2-40B4-BE49-F238E27FC236}">
              <a16:creationId xmlns:a16="http://schemas.microsoft.com/office/drawing/2014/main" id="{2F835306-0A65-4946-AD80-27C26CD971C2}"/>
            </a:ext>
          </a:extLst>
        </xdr:cNvPr>
        <xdr:cNvSpPr txBox="1"/>
      </xdr:nvSpPr>
      <xdr:spPr>
        <a:xfrm>
          <a:off x="15266044" y="1742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39750</xdr:rowOff>
    </xdr:from>
    <xdr:ext cx="405111" cy="259045"/>
    <xdr:sp macro="" textlink="">
      <xdr:nvSpPr>
        <xdr:cNvPr id="521" name="n_2aveValue【公民館】&#10;有形固定資産減価償却率">
          <a:extLst>
            <a:ext uri="{FF2B5EF4-FFF2-40B4-BE49-F238E27FC236}">
              <a16:creationId xmlns:a16="http://schemas.microsoft.com/office/drawing/2014/main" id="{27A44FEF-34B5-4CE5-B979-1090C4F10423}"/>
            </a:ext>
          </a:extLst>
        </xdr:cNvPr>
        <xdr:cNvSpPr txBox="1"/>
      </xdr:nvSpPr>
      <xdr:spPr>
        <a:xfrm>
          <a:off x="1438974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40657</xdr:rowOff>
    </xdr:from>
    <xdr:ext cx="405111" cy="259045"/>
    <xdr:sp macro="" textlink="">
      <xdr:nvSpPr>
        <xdr:cNvPr id="522" name="n_2mainValue【公民館】&#10;有形固定資産減価償却率">
          <a:extLst>
            <a:ext uri="{FF2B5EF4-FFF2-40B4-BE49-F238E27FC236}">
              <a16:creationId xmlns:a16="http://schemas.microsoft.com/office/drawing/2014/main" id="{6A17B984-44D6-4C47-9706-F078B5064874}"/>
            </a:ext>
          </a:extLst>
        </xdr:cNvPr>
        <xdr:cNvSpPr txBox="1"/>
      </xdr:nvSpPr>
      <xdr:spPr>
        <a:xfrm>
          <a:off x="14389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3" name="正方形/長方形 522">
          <a:extLst>
            <a:ext uri="{FF2B5EF4-FFF2-40B4-BE49-F238E27FC236}">
              <a16:creationId xmlns:a16="http://schemas.microsoft.com/office/drawing/2014/main" id="{2C0B88BF-FB0E-4E3C-B59F-C5C2003332C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4" name="正方形/長方形 523">
          <a:extLst>
            <a:ext uri="{FF2B5EF4-FFF2-40B4-BE49-F238E27FC236}">
              <a16:creationId xmlns:a16="http://schemas.microsoft.com/office/drawing/2014/main" id="{99ED74B2-6717-487A-A332-408168529A1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5" name="正方形/長方形 524">
          <a:extLst>
            <a:ext uri="{FF2B5EF4-FFF2-40B4-BE49-F238E27FC236}">
              <a16:creationId xmlns:a16="http://schemas.microsoft.com/office/drawing/2014/main" id="{9AB79F55-C007-4096-BD82-5ED986B96B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6" name="正方形/長方形 525">
          <a:extLst>
            <a:ext uri="{FF2B5EF4-FFF2-40B4-BE49-F238E27FC236}">
              <a16:creationId xmlns:a16="http://schemas.microsoft.com/office/drawing/2014/main" id="{B6F7F8A3-FB9C-4F50-A482-6AB9104AAF1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7" name="正方形/長方形 526">
          <a:extLst>
            <a:ext uri="{FF2B5EF4-FFF2-40B4-BE49-F238E27FC236}">
              <a16:creationId xmlns:a16="http://schemas.microsoft.com/office/drawing/2014/main" id="{EFDBCE41-8248-4B72-85F9-607961E2680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8" name="正方形/長方形 527">
          <a:extLst>
            <a:ext uri="{FF2B5EF4-FFF2-40B4-BE49-F238E27FC236}">
              <a16:creationId xmlns:a16="http://schemas.microsoft.com/office/drawing/2014/main" id="{37C09950-F128-471F-A9C4-A42FF8C894A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9" name="正方形/長方形 528">
          <a:extLst>
            <a:ext uri="{FF2B5EF4-FFF2-40B4-BE49-F238E27FC236}">
              <a16:creationId xmlns:a16="http://schemas.microsoft.com/office/drawing/2014/main" id="{B812AFBD-8441-41E8-B1B2-5E75A707CB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0" name="正方形/長方形 529">
          <a:extLst>
            <a:ext uri="{FF2B5EF4-FFF2-40B4-BE49-F238E27FC236}">
              <a16:creationId xmlns:a16="http://schemas.microsoft.com/office/drawing/2014/main" id="{5F326384-05B2-4823-9E7E-27A2EA27598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1" name="テキスト ボックス 530">
          <a:extLst>
            <a:ext uri="{FF2B5EF4-FFF2-40B4-BE49-F238E27FC236}">
              <a16:creationId xmlns:a16="http://schemas.microsoft.com/office/drawing/2014/main" id="{95782201-9EB5-4D4C-803D-25CDA8CCC8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2" name="直線コネクタ 531">
          <a:extLst>
            <a:ext uri="{FF2B5EF4-FFF2-40B4-BE49-F238E27FC236}">
              <a16:creationId xmlns:a16="http://schemas.microsoft.com/office/drawing/2014/main" id="{9AAF2221-3625-4D82-B996-9C817822427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33" name="直線コネクタ 532">
          <a:extLst>
            <a:ext uri="{FF2B5EF4-FFF2-40B4-BE49-F238E27FC236}">
              <a16:creationId xmlns:a16="http://schemas.microsoft.com/office/drawing/2014/main" id="{500BA9D2-24D6-442D-BCB8-13E33E6BB6D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34" name="テキスト ボックス 533">
          <a:extLst>
            <a:ext uri="{FF2B5EF4-FFF2-40B4-BE49-F238E27FC236}">
              <a16:creationId xmlns:a16="http://schemas.microsoft.com/office/drawing/2014/main" id="{0C8781DD-F2FD-4402-B0D5-27C4A75207B1}"/>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35" name="直線コネクタ 534">
          <a:extLst>
            <a:ext uri="{FF2B5EF4-FFF2-40B4-BE49-F238E27FC236}">
              <a16:creationId xmlns:a16="http://schemas.microsoft.com/office/drawing/2014/main" id="{32AA50FF-350E-4C4A-8F90-96819506732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36" name="テキスト ボックス 535">
          <a:extLst>
            <a:ext uri="{FF2B5EF4-FFF2-40B4-BE49-F238E27FC236}">
              <a16:creationId xmlns:a16="http://schemas.microsoft.com/office/drawing/2014/main" id="{6849AE69-7E96-4985-9FA3-CC3A9C090BF7}"/>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37" name="直線コネクタ 536">
          <a:extLst>
            <a:ext uri="{FF2B5EF4-FFF2-40B4-BE49-F238E27FC236}">
              <a16:creationId xmlns:a16="http://schemas.microsoft.com/office/drawing/2014/main" id="{BF7DA93B-E1D8-4A4D-8B78-4FBC5BF167F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38" name="テキスト ボックス 537">
          <a:extLst>
            <a:ext uri="{FF2B5EF4-FFF2-40B4-BE49-F238E27FC236}">
              <a16:creationId xmlns:a16="http://schemas.microsoft.com/office/drawing/2014/main" id="{EB3BDAF3-BF98-4313-9883-AE199B508B0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39" name="直線コネクタ 538">
          <a:extLst>
            <a:ext uri="{FF2B5EF4-FFF2-40B4-BE49-F238E27FC236}">
              <a16:creationId xmlns:a16="http://schemas.microsoft.com/office/drawing/2014/main" id="{BF6CFB5A-E3C9-4795-BA2B-304F01FB4327}"/>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40" name="テキスト ボックス 539">
          <a:extLst>
            <a:ext uri="{FF2B5EF4-FFF2-40B4-BE49-F238E27FC236}">
              <a16:creationId xmlns:a16="http://schemas.microsoft.com/office/drawing/2014/main" id="{CE78FEF5-88A7-42E6-B5F5-E6A2D58396C4}"/>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a:extLst>
            <a:ext uri="{FF2B5EF4-FFF2-40B4-BE49-F238E27FC236}">
              <a16:creationId xmlns:a16="http://schemas.microsoft.com/office/drawing/2014/main" id="{A0F10118-EE80-43B6-85B8-AC25EEF42D2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2" name="テキスト ボックス 541">
          <a:extLst>
            <a:ext uri="{FF2B5EF4-FFF2-40B4-BE49-F238E27FC236}">
              <a16:creationId xmlns:a16="http://schemas.microsoft.com/office/drawing/2014/main" id="{8BDCFC99-E5C4-4755-B921-036072557A4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公民館】&#10;一人当たり面積グラフ枠">
          <a:extLst>
            <a:ext uri="{FF2B5EF4-FFF2-40B4-BE49-F238E27FC236}">
              <a16:creationId xmlns:a16="http://schemas.microsoft.com/office/drawing/2014/main" id="{DABC1A75-A560-46B1-9ED1-FBEC4D406D48}"/>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35737</xdr:rowOff>
    </xdr:from>
    <xdr:to>
      <xdr:col>116</xdr:col>
      <xdr:colOff>62864</xdr:colOff>
      <xdr:row>108</xdr:row>
      <xdr:rowOff>35052</xdr:rowOff>
    </xdr:to>
    <xdr:cxnSp macro="">
      <xdr:nvCxnSpPr>
        <xdr:cNvPr id="544" name="直線コネクタ 543">
          <a:extLst>
            <a:ext uri="{FF2B5EF4-FFF2-40B4-BE49-F238E27FC236}">
              <a16:creationId xmlns:a16="http://schemas.microsoft.com/office/drawing/2014/main" id="{B890D055-F3E2-4788-909F-DE12C19B7D08}"/>
            </a:ext>
          </a:extLst>
        </xdr:cNvPr>
        <xdr:cNvCxnSpPr/>
      </xdr:nvCxnSpPr>
      <xdr:spPr>
        <a:xfrm flipV="1">
          <a:off x="22160864" y="17180737"/>
          <a:ext cx="0" cy="1370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545" name="【公民館】&#10;一人当たり面積最小値テキスト">
          <a:extLst>
            <a:ext uri="{FF2B5EF4-FFF2-40B4-BE49-F238E27FC236}">
              <a16:creationId xmlns:a16="http://schemas.microsoft.com/office/drawing/2014/main" id="{29512A9A-644C-447E-8E06-26B0495FC21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546" name="直線コネクタ 545">
          <a:extLst>
            <a:ext uri="{FF2B5EF4-FFF2-40B4-BE49-F238E27FC236}">
              <a16:creationId xmlns:a16="http://schemas.microsoft.com/office/drawing/2014/main" id="{2C2428CA-B89C-42A1-A2ED-E2D075E44518}"/>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153864</xdr:rowOff>
    </xdr:from>
    <xdr:ext cx="469744" cy="259045"/>
    <xdr:sp macro="" textlink="">
      <xdr:nvSpPr>
        <xdr:cNvPr id="547" name="【公民館】&#10;一人当たり面積最大値テキスト">
          <a:extLst>
            <a:ext uri="{FF2B5EF4-FFF2-40B4-BE49-F238E27FC236}">
              <a16:creationId xmlns:a16="http://schemas.microsoft.com/office/drawing/2014/main" id="{C4DCBFEF-E40C-4F0A-86EC-9768F2082DB1}"/>
            </a:ext>
          </a:extLst>
        </xdr:cNvPr>
        <xdr:cNvSpPr txBox="1"/>
      </xdr:nvSpPr>
      <xdr:spPr>
        <a:xfrm>
          <a:off x="22199600" y="1695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35737</xdr:rowOff>
    </xdr:from>
    <xdr:to>
      <xdr:col>116</xdr:col>
      <xdr:colOff>152400</xdr:colOff>
      <xdr:row>100</xdr:row>
      <xdr:rowOff>35737</xdr:rowOff>
    </xdr:to>
    <xdr:cxnSp macro="">
      <xdr:nvCxnSpPr>
        <xdr:cNvPr id="548" name="直線コネクタ 547">
          <a:extLst>
            <a:ext uri="{FF2B5EF4-FFF2-40B4-BE49-F238E27FC236}">
              <a16:creationId xmlns:a16="http://schemas.microsoft.com/office/drawing/2014/main" id="{C902D64E-4B87-4342-9C00-836DD58662A1}"/>
            </a:ext>
          </a:extLst>
        </xdr:cNvPr>
        <xdr:cNvCxnSpPr/>
      </xdr:nvCxnSpPr>
      <xdr:spPr>
        <a:xfrm>
          <a:off x="22072600" y="171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134129</xdr:rowOff>
    </xdr:from>
    <xdr:ext cx="469744" cy="259045"/>
    <xdr:sp macro="" textlink="">
      <xdr:nvSpPr>
        <xdr:cNvPr id="549" name="【公民館】&#10;一人当たり面積平均値テキスト">
          <a:extLst>
            <a:ext uri="{FF2B5EF4-FFF2-40B4-BE49-F238E27FC236}">
              <a16:creationId xmlns:a16="http://schemas.microsoft.com/office/drawing/2014/main" id="{B44F97BD-1289-4565-8993-D919077AE10C}"/>
            </a:ext>
          </a:extLst>
        </xdr:cNvPr>
        <xdr:cNvSpPr txBox="1"/>
      </xdr:nvSpPr>
      <xdr:spPr>
        <a:xfrm>
          <a:off x="22199600" y="18307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155702</xdr:rowOff>
    </xdr:from>
    <xdr:to>
      <xdr:col>116</xdr:col>
      <xdr:colOff>114300</xdr:colOff>
      <xdr:row>107</xdr:row>
      <xdr:rowOff>85852</xdr:rowOff>
    </xdr:to>
    <xdr:sp macro="" textlink="">
      <xdr:nvSpPr>
        <xdr:cNvPr id="550" name="フローチャート: 判断 549">
          <a:extLst>
            <a:ext uri="{FF2B5EF4-FFF2-40B4-BE49-F238E27FC236}">
              <a16:creationId xmlns:a16="http://schemas.microsoft.com/office/drawing/2014/main" id="{DE11E8A6-37AC-4B2B-8185-28F2DC2727EE}"/>
            </a:ext>
          </a:extLst>
        </xdr:cNvPr>
        <xdr:cNvSpPr/>
      </xdr:nvSpPr>
      <xdr:spPr>
        <a:xfrm>
          <a:off x="22110700" y="1832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7113</xdr:rowOff>
    </xdr:from>
    <xdr:to>
      <xdr:col>112</xdr:col>
      <xdr:colOff>38100</xdr:colOff>
      <xdr:row>107</xdr:row>
      <xdr:rowOff>108713</xdr:rowOff>
    </xdr:to>
    <xdr:sp macro="" textlink="">
      <xdr:nvSpPr>
        <xdr:cNvPr id="551" name="フローチャート: 判断 550">
          <a:extLst>
            <a:ext uri="{FF2B5EF4-FFF2-40B4-BE49-F238E27FC236}">
              <a16:creationId xmlns:a16="http://schemas.microsoft.com/office/drawing/2014/main" id="{CB55A7B4-37BD-435F-8D48-3E9B99932847}"/>
            </a:ext>
          </a:extLst>
        </xdr:cNvPr>
        <xdr:cNvSpPr/>
      </xdr:nvSpPr>
      <xdr:spPr>
        <a:xfrm>
          <a:off x="21272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49403</xdr:rowOff>
    </xdr:from>
    <xdr:to>
      <xdr:col>107</xdr:col>
      <xdr:colOff>101600</xdr:colOff>
      <xdr:row>107</xdr:row>
      <xdr:rowOff>151003</xdr:rowOff>
    </xdr:to>
    <xdr:sp macro="" textlink="">
      <xdr:nvSpPr>
        <xdr:cNvPr id="552" name="フローチャート: 判断 551">
          <a:extLst>
            <a:ext uri="{FF2B5EF4-FFF2-40B4-BE49-F238E27FC236}">
              <a16:creationId xmlns:a16="http://schemas.microsoft.com/office/drawing/2014/main" id="{D3EBB968-7DDB-4A98-8BF4-44BD0D8FFCC6}"/>
            </a:ext>
          </a:extLst>
        </xdr:cNvPr>
        <xdr:cNvSpPr/>
      </xdr:nvSpPr>
      <xdr:spPr>
        <a:xfrm>
          <a:off x="2038350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3" name="テキスト ボックス 552">
          <a:extLst>
            <a:ext uri="{FF2B5EF4-FFF2-40B4-BE49-F238E27FC236}">
              <a16:creationId xmlns:a16="http://schemas.microsoft.com/office/drawing/2014/main" id="{94C2957F-5467-46E5-AEED-6343D2BA994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4" name="テキスト ボックス 553">
          <a:extLst>
            <a:ext uri="{FF2B5EF4-FFF2-40B4-BE49-F238E27FC236}">
              <a16:creationId xmlns:a16="http://schemas.microsoft.com/office/drawing/2014/main" id="{E9CDA421-2147-4682-9861-6CCD5EB500C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5" name="テキスト ボックス 554">
          <a:extLst>
            <a:ext uri="{FF2B5EF4-FFF2-40B4-BE49-F238E27FC236}">
              <a16:creationId xmlns:a16="http://schemas.microsoft.com/office/drawing/2014/main" id="{C25207C8-B7EB-46BC-B40A-031BC80EDF5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6" name="テキスト ボックス 555">
          <a:extLst>
            <a:ext uri="{FF2B5EF4-FFF2-40B4-BE49-F238E27FC236}">
              <a16:creationId xmlns:a16="http://schemas.microsoft.com/office/drawing/2014/main" id="{DD7E990F-C17A-4D0E-96A9-2B394B2E8C3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7" name="テキスト ボックス 556">
          <a:extLst>
            <a:ext uri="{FF2B5EF4-FFF2-40B4-BE49-F238E27FC236}">
              <a16:creationId xmlns:a16="http://schemas.microsoft.com/office/drawing/2014/main" id="{9B2B0B75-7CAD-403D-A53E-5B92624A519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104</xdr:row>
      <xdr:rowOff>168503</xdr:rowOff>
    </xdr:from>
    <xdr:to>
      <xdr:col>107</xdr:col>
      <xdr:colOff>101600</xdr:colOff>
      <xdr:row>105</xdr:row>
      <xdr:rowOff>98653</xdr:rowOff>
    </xdr:to>
    <xdr:sp macro="" textlink="">
      <xdr:nvSpPr>
        <xdr:cNvPr id="558" name="楕円 557">
          <a:extLst>
            <a:ext uri="{FF2B5EF4-FFF2-40B4-BE49-F238E27FC236}">
              <a16:creationId xmlns:a16="http://schemas.microsoft.com/office/drawing/2014/main" id="{0363C027-9A6A-4E21-9C4B-8A25D7898EDC}"/>
            </a:ext>
          </a:extLst>
        </xdr:cNvPr>
        <xdr:cNvSpPr/>
      </xdr:nvSpPr>
      <xdr:spPr>
        <a:xfrm>
          <a:off x="20383500" y="1799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125240</xdr:rowOff>
    </xdr:from>
    <xdr:ext cx="469744" cy="259045"/>
    <xdr:sp macro="" textlink="">
      <xdr:nvSpPr>
        <xdr:cNvPr id="559" name="n_1aveValue【公民館】&#10;一人当たり面積">
          <a:extLst>
            <a:ext uri="{FF2B5EF4-FFF2-40B4-BE49-F238E27FC236}">
              <a16:creationId xmlns:a16="http://schemas.microsoft.com/office/drawing/2014/main" id="{60AE9BE1-AA6A-4092-B051-B57B7C059D7E}"/>
            </a:ext>
          </a:extLst>
        </xdr:cNvPr>
        <xdr:cNvSpPr txBox="1"/>
      </xdr:nvSpPr>
      <xdr:spPr>
        <a:xfrm>
          <a:off x="210757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142130</xdr:rowOff>
    </xdr:from>
    <xdr:ext cx="469744" cy="259045"/>
    <xdr:sp macro="" textlink="">
      <xdr:nvSpPr>
        <xdr:cNvPr id="560" name="n_2aveValue【公民館】&#10;一人当たり面積">
          <a:extLst>
            <a:ext uri="{FF2B5EF4-FFF2-40B4-BE49-F238E27FC236}">
              <a16:creationId xmlns:a16="http://schemas.microsoft.com/office/drawing/2014/main" id="{F3562EA3-45EB-44D9-9F92-62CBF451DDC6}"/>
            </a:ext>
          </a:extLst>
        </xdr:cNvPr>
        <xdr:cNvSpPr txBox="1"/>
      </xdr:nvSpPr>
      <xdr:spPr>
        <a:xfrm>
          <a:off x="20199427"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115180</xdr:rowOff>
    </xdr:from>
    <xdr:ext cx="469744" cy="259045"/>
    <xdr:sp macro="" textlink="">
      <xdr:nvSpPr>
        <xdr:cNvPr id="561" name="n_2mainValue【公民館】&#10;一人当たり面積">
          <a:extLst>
            <a:ext uri="{FF2B5EF4-FFF2-40B4-BE49-F238E27FC236}">
              <a16:creationId xmlns:a16="http://schemas.microsoft.com/office/drawing/2014/main" id="{9ECCF06A-E794-4479-A3B9-01D4C38E71C8}"/>
            </a:ext>
          </a:extLst>
        </xdr:cNvPr>
        <xdr:cNvSpPr txBox="1"/>
      </xdr:nvSpPr>
      <xdr:spPr>
        <a:xfrm>
          <a:off x="20199427" y="17774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a:extLst>
            <a:ext uri="{FF2B5EF4-FFF2-40B4-BE49-F238E27FC236}">
              <a16:creationId xmlns:a16="http://schemas.microsoft.com/office/drawing/2014/main" id="{CE4BB5EB-F5A7-4BCF-977A-F2B98A9515B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a:extLst>
            <a:ext uri="{FF2B5EF4-FFF2-40B4-BE49-F238E27FC236}">
              <a16:creationId xmlns:a16="http://schemas.microsoft.com/office/drawing/2014/main" id="{C7F8CB5F-6047-49EC-B4B5-7850B347A5C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a:extLst>
            <a:ext uri="{FF2B5EF4-FFF2-40B4-BE49-F238E27FC236}">
              <a16:creationId xmlns:a16="http://schemas.microsoft.com/office/drawing/2014/main" id="{A4DE36B3-FE43-439C-A074-C6A919380A5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橋梁、公営住宅、学校施設等の有形固定資産減価償却率が他団体と比べ高くなっている。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橋梁については昨年度に引き続き橋梁長寿命化修繕計画に基づき修繕を進めていく。</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今後も公営住宅や学校施設等についても適切な場面で補修を行い長く運用していくよう努める。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D76878-C96D-45CA-A8A0-0D65FDEEF5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7CC95E6-3593-456F-9DA1-05E290B89A4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DAF30DFA-D430-4149-9B8A-692A42A4D2E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67343AD3-952D-4EB0-9D35-C5D6488896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山梨県丹波山村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8B2089-E5A2-471F-996E-12AD89F27A3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8FA9CBE-A898-4BC2-AD28-3F1D8CB9C44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06EE20B-735B-41CD-B778-6A30E7AF5D1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B3323B2-523D-4C2F-8CBA-13D3BA3862A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EB2921A-D411-4143-A9DD-204EA8F345A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9DE143-A794-4E64-B597-4579150C427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578
575
101.30
2,035,323
1,631,140
393,742
732,695
1,447,393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D76803-6BF6-4703-8E72-1396D7FF26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96894BA-B6F6-477A-A5D6-8174D5B535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8C2535E-9E9B-463C-A1A4-7D7672B13B9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10AB35A-D929-4DA5-8A0F-4B39793C292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8C1908C-1BF2-4AB3-9628-76C06797FD0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5BD44FA-CFCC-4F7D-8B3B-39A316ADE9D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21230A8-338C-4809-8034-82D675C96A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A9797405-B483-4CC1-BA51-55239ACBC6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E0D4ED9-3816-4804-8A5B-FAC97A0CE13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F6F2181-FB1C-47BE-8EEB-405E675A6F9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129F4DA-339C-4C47-A63F-49BA3712D52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6BC38B-8A0D-4A90-AB7D-9E6936D5923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24ED9E1-32B2-4B88-9DAB-229A47F1CC3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C6C54C-7287-487B-9336-3EE3CF2B63B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F8B7BD8-82E7-46F5-9D24-18472BE376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D34E741E-73C2-4283-BAA3-B192A660A01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A9B68F9-E08E-4507-AACF-7814F1D21D4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5B1588E-C37D-4C8B-8771-795969C600E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915F5197-A942-47D6-8608-04C8DBDA303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4682E37-6D4A-4AE7-B336-5A845B833D3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C794B66F-9CD5-44F0-BF29-9B6B8496C28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71E13768-EF23-4BBA-AA96-ADABE9FE009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38F0D5C2-2C4A-4826-8F15-CBF15DE7FEA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9AC56B23-2845-4067-9471-39763BBB92F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824F7635-EBE0-4685-8344-6B478CB0B0B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2A1F6661-AE52-4C6C-9E8E-C4CB3B4E21C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C9E195ED-00C6-4C29-8BAE-93B2F15B84B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6709CE3-9138-452E-A9ED-7D0C38DCB13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id="{A985EAEE-042E-4BCA-9F8E-C79374F4FD4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id="{DD2A7629-E7ED-4495-8BE0-13925AE553D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id="{D16C0BF5-B230-4F87-87E0-E8276010269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id="{7B8B3B88-056F-4C2B-9E63-D690456F2BD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id="{1A41546C-D586-4994-8967-677EA34B1B4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id="{6CA53FF0-5276-4B46-8BC8-A192571EA32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id="{E12007AA-0FCC-4168-A10A-F2494ABC9E0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id="{B8D62639-F1A9-4AFB-AD7F-A992473D093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id="{875277CB-AF8F-4FD9-BC7A-EDF51EBE75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id="{5A836998-E020-4301-9B32-AD72F853B69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id="{A9B4F897-7362-439D-99E7-30D4923FEC5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id="{5C67A836-0C91-45FE-AB82-CEFF14121F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id="{8286BAE7-A5BC-44BB-8184-0EF2F3A5369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id="{4D5B0AB0-E9BC-4F93-9454-433E720BC8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id="{435A52BE-D9CD-43E9-82D1-CEF5B0BB8F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id="{9CED4AFF-AAE2-4F4D-A28E-2B7CB2ED29A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id="{716768C5-668C-4D79-91AE-B96FC872A01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id="{FEA7964B-F6F1-4C57-A055-8DE1867E95D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id="{C52A4D58-389E-425E-8DDE-F778D7C1C2A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id="{2AB1A2DE-8D95-48E0-B97C-0F8639B9227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id="{3822964B-5C03-4670-BC5A-F7AA6924C41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id="{4B47E705-3043-477D-9D0D-9AB6F4A1433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id="{F3A39DA9-0C4C-45ED-9E4B-0F5311538B7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id="{581235E2-5786-461E-8BFB-75C2995A8411}"/>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id="{24766538-F5FA-4EDB-A200-2B274F4BBF3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id="{F2B01681-D12F-4CA6-B9E6-D72C6A38157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id="{4BD3986E-DBE9-4840-A933-45471B81753A}"/>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id="{97B2F690-1698-4480-973B-16030C4D17F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id="{91D9D5B1-332A-473D-819A-4DE4F5E7C06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id="{FD5E416C-36D4-4136-A852-5D91B4B19A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id="{AE6F3D46-15F5-4CE9-92DC-212CC843AF92}"/>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id="{C24428FF-A589-4937-A45A-2A3FA2089ED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72" name="直線コネクタ 71">
          <a:extLst>
            <a:ext uri="{FF2B5EF4-FFF2-40B4-BE49-F238E27FC236}">
              <a16:creationId xmlns:a16="http://schemas.microsoft.com/office/drawing/2014/main" id="{6A15276C-FEBD-44AD-8BDB-FF563785390B}"/>
            </a:ext>
          </a:extLst>
        </xdr:cNvPr>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id="{942EAA06-6D25-4961-ABEB-D5726A029FF2}"/>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74" name="直線コネクタ 73">
          <a:extLst>
            <a:ext uri="{FF2B5EF4-FFF2-40B4-BE49-F238E27FC236}">
              <a16:creationId xmlns:a16="http://schemas.microsoft.com/office/drawing/2014/main" id="{E81F36B3-D677-45E6-A42F-457B14C70F11}"/>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id="{11E4A5A9-92B9-438C-A839-4B0E3135EBDF}"/>
            </a:ext>
          </a:extLst>
        </xdr:cNvPr>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76" name="直線コネクタ 75">
          <a:extLst>
            <a:ext uri="{FF2B5EF4-FFF2-40B4-BE49-F238E27FC236}">
              <a16:creationId xmlns:a16="http://schemas.microsoft.com/office/drawing/2014/main" id="{3EDBFA0F-398B-4D87-A076-EC5A6719C9F6}"/>
            </a:ext>
          </a:extLst>
        </xdr:cNvPr>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id="{4974D4E0-1578-445C-855C-46E0E21E4861}"/>
            </a:ext>
          </a:extLst>
        </xdr:cNvPr>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78" name="フローチャート: 判断 77">
          <a:extLst>
            <a:ext uri="{FF2B5EF4-FFF2-40B4-BE49-F238E27FC236}">
              <a16:creationId xmlns:a16="http://schemas.microsoft.com/office/drawing/2014/main" id="{648B1BDA-9478-4922-9CDC-7A14519CA78B}"/>
            </a:ext>
          </a:extLst>
        </xdr:cNvPr>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79" name="フローチャート: 判断 78">
          <a:extLst>
            <a:ext uri="{FF2B5EF4-FFF2-40B4-BE49-F238E27FC236}">
              <a16:creationId xmlns:a16="http://schemas.microsoft.com/office/drawing/2014/main" id="{13BF54B7-AA99-4A18-BFBA-E73FD9650BD4}"/>
            </a:ext>
          </a:extLst>
        </xdr:cNvPr>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34942</xdr:rowOff>
    </xdr:from>
    <xdr:ext cx="405111" cy="259045"/>
    <xdr:sp macro="" textlink="">
      <xdr:nvSpPr>
        <xdr:cNvPr id="80" name="n_1aveValue【体育館・プール】&#10;有形固定資産減価償却率">
          <a:extLst>
            <a:ext uri="{FF2B5EF4-FFF2-40B4-BE49-F238E27FC236}">
              <a16:creationId xmlns:a16="http://schemas.microsoft.com/office/drawing/2014/main" id="{2E16AF9C-4710-4425-B6FF-05A09CB69555}"/>
            </a:ext>
          </a:extLst>
        </xdr:cNvPr>
        <xdr:cNvSpPr txBox="1"/>
      </xdr:nvSpPr>
      <xdr:spPr>
        <a:xfrm>
          <a:off x="35820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61595</xdr:rowOff>
    </xdr:from>
    <xdr:to>
      <xdr:col>15</xdr:col>
      <xdr:colOff>101600</xdr:colOff>
      <xdr:row>60</xdr:row>
      <xdr:rowOff>163195</xdr:rowOff>
    </xdr:to>
    <xdr:sp macro="" textlink="">
      <xdr:nvSpPr>
        <xdr:cNvPr id="81" name="フローチャート: 判断 80">
          <a:extLst>
            <a:ext uri="{FF2B5EF4-FFF2-40B4-BE49-F238E27FC236}">
              <a16:creationId xmlns:a16="http://schemas.microsoft.com/office/drawing/2014/main" id="{475C421E-1B76-4A14-8822-2BC687744C48}"/>
            </a:ext>
          </a:extLst>
        </xdr:cNvPr>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154322</xdr:rowOff>
    </xdr:from>
    <xdr:ext cx="405111" cy="259045"/>
    <xdr:sp macro="" textlink="">
      <xdr:nvSpPr>
        <xdr:cNvPr id="82" name="n_2aveValue【体育館・プール】&#10;有形固定資産減価償却率">
          <a:extLst>
            <a:ext uri="{FF2B5EF4-FFF2-40B4-BE49-F238E27FC236}">
              <a16:creationId xmlns:a16="http://schemas.microsoft.com/office/drawing/2014/main" id="{805F5932-735A-40B2-B69D-3AABB66AAA04}"/>
            </a:ext>
          </a:extLst>
        </xdr:cNvPr>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id="{A433673E-D0AA-4E8B-98BC-31C2EB310B8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E61A11E1-DEE6-4CEB-B824-F2C2198F98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7883221-4D8E-435E-BBC9-74FD97954C5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41CB9E8B-10B0-4281-80BB-AA75B0AA2B0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7B1D4C2-7F8D-4927-954C-16FB2DF358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44450</xdr:rowOff>
    </xdr:from>
    <xdr:to>
      <xdr:col>15</xdr:col>
      <xdr:colOff>101600</xdr:colOff>
      <xdr:row>55</xdr:row>
      <xdr:rowOff>146050</xdr:rowOff>
    </xdr:to>
    <xdr:sp macro="" textlink="">
      <xdr:nvSpPr>
        <xdr:cNvPr id="88" name="楕円 87">
          <a:extLst>
            <a:ext uri="{FF2B5EF4-FFF2-40B4-BE49-F238E27FC236}">
              <a16:creationId xmlns:a16="http://schemas.microsoft.com/office/drawing/2014/main" id="{AC865351-19D5-4BE1-A54D-59191E3F3947}"/>
            </a:ext>
          </a:extLst>
        </xdr:cNvPr>
        <xdr:cNvSpPr/>
      </xdr:nvSpPr>
      <xdr:spPr>
        <a:xfrm>
          <a:off x="28575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6427</xdr:colOff>
      <xdr:row>53</xdr:row>
      <xdr:rowOff>162577</xdr:rowOff>
    </xdr:from>
    <xdr:ext cx="469744" cy="259045"/>
    <xdr:sp macro="" textlink="">
      <xdr:nvSpPr>
        <xdr:cNvPr id="89" name="n_2mainValue【体育館・プール】&#10;有形固定資産減価償却率">
          <a:extLst>
            <a:ext uri="{FF2B5EF4-FFF2-40B4-BE49-F238E27FC236}">
              <a16:creationId xmlns:a16="http://schemas.microsoft.com/office/drawing/2014/main" id="{0D550055-68CC-43EE-B481-2DFFD4D41843}"/>
            </a:ext>
          </a:extLst>
        </xdr:cNvPr>
        <xdr:cNvSpPr txBox="1"/>
      </xdr:nvSpPr>
      <xdr:spPr>
        <a:xfrm>
          <a:off x="2673427" y="924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0" name="正方形/長方形 89">
          <a:extLst>
            <a:ext uri="{FF2B5EF4-FFF2-40B4-BE49-F238E27FC236}">
              <a16:creationId xmlns:a16="http://schemas.microsoft.com/office/drawing/2014/main" id="{BF4FB487-2E0B-4197-AEE2-FC6F964185E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1" name="正方形/長方形 90">
          <a:extLst>
            <a:ext uri="{FF2B5EF4-FFF2-40B4-BE49-F238E27FC236}">
              <a16:creationId xmlns:a16="http://schemas.microsoft.com/office/drawing/2014/main" id="{DA899014-D4DA-4449-AFC2-0FD7FE31297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2" name="正方形/長方形 91">
          <a:extLst>
            <a:ext uri="{FF2B5EF4-FFF2-40B4-BE49-F238E27FC236}">
              <a16:creationId xmlns:a16="http://schemas.microsoft.com/office/drawing/2014/main" id="{F1A43F17-5F2B-4B00-B868-FE09BD4E6A8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3" name="正方形/長方形 92">
          <a:extLst>
            <a:ext uri="{FF2B5EF4-FFF2-40B4-BE49-F238E27FC236}">
              <a16:creationId xmlns:a16="http://schemas.microsoft.com/office/drawing/2014/main" id="{189F9990-A92F-4EB7-92C5-64D95232CE6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4" name="正方形/長方形 93">
          <a:extLst>
            <a:ext uri="{FF2B5EF4-FFF2-40B4-BE49-F238E27FC236}">
              <a16:creationId xmlns:a16="http://schemas.microsoft.com/office/drawing/2014/main" id="{D0848C4B-856E-451D-849C-8074535657B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5" name="正方形/長方形 94">
          <a:extLst>
            <a:ext uri="{FF2B5EF4-FFF2-40B4-BE49-F238E27FC236}">
              <a16:creationId xmlns:a16="http://schemas.microsoft.com/office/drawing/2014/main" id="{4BBA51CC-975A-48FD-9E7A-0806BCD0FC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6" name="正方形/長方形 95">
          <a:extLst>
            <a:ext uri="{FF2B5EF4-FFF2-40B4-BE49-F238E27FC236}">
              <a16:creationId xmlns:a16="http://schemas.microsoft.com/office/drawing/2014/main" id="{5B8FF552-FE11-4DD2-9B7D-91C24CFC56E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7" name="正方形/長方形 96">
          <a:extLst>
            <a:ext uri="{FF2B5EF4-FFF2-40B4-BE49-F238E27FC236}">
              <a16:creationId xmlns:a16="http://schemas.microsoft.com/office/drawing/2014/main" id="{04CDAF5A-5391-4529-904A-4A157A0B41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8" name="テキスト ボックス 97">
          <a:extLst>
            <a:ext uri="{FF2B5EF4-FFF2-40B4-BE49-F238E27FC236}">
              <a16:creationId xmlns:a16="http://schemas.microsoft.com/office/drawing/2014/main" id="{F6F0D947-79A9-43F6-9ECB-6851403B829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9" name="直線コネクタ 98">
          <a:extLst>
            <a:ext uri="{FF2B5EF4-FFF2-40B4-BE49-F238E27FC236}">
              <a16:creationId xmlns:a16="http://schemas.microsoft.com/office/drawing/2014/main" id="{B894F397-134B-4A50-8887-EAD258C86E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0" name="直線コネクタ 99">
          <a:extLst>
            <a:ext uri="{FF2B5EF4-FFF2-40B4-BE49-F238E27FC236}">
              <a16:creationId xmlns:a16="http://schemas.microsoft.com/office/drawing/2014/main" id="{35FBF12D-C715-4C78-9033-4448A71B7AE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1" name="テキスト ボックス 100">
          <a:extLst>
            <a:ext uri="{FF2B5EF4-FFF2-40B4-BE49-F238E27FC236}">
              <a16:creationId xmlns:a16="http://schemas.microsoft.com/office/drawing/2014/main" id="{C4DDBD99-CC52-4027-9049-0605272264A6}"/>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2" name="直線コネクタ 101">
          <a:extLst>
            <a:ext uri="{FF2B5EF4-FFF2-40B4-BE49-F238E27FC236}">
              <a16:creationId xmlns:a16="http://schemas.microsoft.com/office/drawing/2014/main" id="{C2161974-6795-4A2E-8EC4-B937686BE8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3" name="テキスト ボックス 102">
          <a:extLst>
            <a:ext uri="{FF2B5EF4-FFF2-40B4-BE49-F238E27FC236}">
              <a16:creationId xmlns:a16="http://schemas.microsoft.com/office/drawing/2014/main" id="{94C70214-88A6-4864-AD79-D1285B102DE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4" name="直線コネクタ 103">
          <a:extLst>
            <a:ext uri="{FF2B5EF4-FFF2-40B4-BE49-F238E27FC236}">
              <a16:creationId xmlns:a16="http://schemas.microsoft.com/office/drawing/2014/main" id="{A93C6A52-C216-4676-8200-A8352366BCB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5" name="テキスト ボックス 104">
          <a:extLst>
            <a:ext uri="{FF2B5EF4-FFF2-40B4-BE49-F238E27FC236}">
              <a16:creationId xmlns:a16="http://schemas.microsoft.com/office/drawing/2014/main" id="{3D10EC12-704B-4A1F-AC77-0BE4C346DFC9}"/>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6" name="直線コネクタ 105">
          <a:extLst>
            <a:ext uri="{FF2B5EF4-FFF2-40B4-BE49-F238E27FC236}">
              <a16:creationId xmlns:a16="http://schemas.microsoft.com/office/drawing/2014/main" id="{4DD5822C-1F44-4703-8FF5-6B552EE43CF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7" name="テキスト ボックス 106">
          <a:extLst>
            <a:ext uri="{FF2B5EF4-FFF2-40B4-BE49-F238E27FC236}">
              <a16:creationId xmlns:a16="http://schemas.microsoft.com/office/drawing/2014/main" id="{93F7BB63-4264-41D5-8EBD-418204CC993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8" name="直線コネクタ 107">
          <a:extLst>
            <a:ext uri="{FF2B5EF4-FFF2-40B4-BE49-F238E27FC236}">
              <a16:creationId xmlns:a16="http://schemas.microsoft.com/office/drawing/2014/main" id="{5D1E5A5D-47EE-4074-9C6D-18AAE2C0189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9" name="テキスト ボックス 108">
          <a:extLst>
            <a:ext uri="{FF2B5EF4-FFF2-40B4-BE49-F238E27FC236}">
              <a16:creationId xmlns:a16="http://schemas.microsoft.com/office/drawing/2014/main" id="{E266244A-55D3-4A13-B05B-5311E2247F4B}"/>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0" name="直線コネクタ 109">
          <a:extLst>
            <a:ext uri="{FF2B5EF4-FFF2-40B4-BE49-F238E27FC236}">
              <a16:creationId xmlns:a16="http://schemas.microsoft.com/office/drawing/2014/main" id="{610AC6D4-3C65-4E87-ACC4-84EF5D32BAC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1" name="テキスト ボックス 110">
          <a:extLst>
            <a:ext uri="{FF2B5EF4-FFF2-40B4-BE49-F238E27FC236}">
              <a16:creationId xmlns:a16="http://schemas.microsoft.com/office/drawing/2014/main" id="{62E09D48-6AD5-4C88-8177-54F6541335D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2" name="【体育館・プール】&#10;一人当たり面積グラフ枠">
          <a:extLst>
            <a:ext uri="{FF2B5EF4-FFF2-40B4-BE49-F238E27FC236}">
              <a16:creationId xmlns:a16="http://schemas.microsoft.com/office/drawing/2014/main" id="{EC20DB40-6726-47A7-90C9-4C827DB058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13" name="直線コネクタ 112">
          <a:extLst>
            <a:ext uri="{FF2B5EF4-FFF2-40B4-BE49-F238E27FC236}">
              <a16:creationId xmlns:a16="http://schemas.microsoft.com/office/drawing/2014/main" id="{928E0130-3BA7-40DE-9FB0-4B3F09B7A1D9}"/>
            </a:ext>
          </a:extLst>
        </xdr:cNvPr>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14" name="【体育館・プール】&#10;一人当たり面積最小値テキスト">
          <a:extLst>
            <a:ext uri="{FF2B5EF4-FFF2-40B4-BE49-F238E27FC236}">
              <a16:creationId xmlns:a16="http://schemas.microsoft.com/office/drawing/2014/main" id="{30514FE5-B725-4110-9047-571205AD4A6B}"/>
            </a:ext>
          </a:extLst>
        </xdr:cNvPr>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15" name="直線コネクタ 114">
          <a:extLst>
            <a:ext uri="{FF2B5EF4-FFF2-40B4-BE49-F238E27FC236}">
              <a16:creationId xmlns:a16="http://schemas.microsoft.com/office/drawing/2014/main" id="{A2A962FA-0C43-4610-9FB7-A4CD05478D35}"/>
            </a:ext>
          </a:extLst>
        </xdr:cNvPr>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16" name="【体育館・プール】&#10;一人当たり面積最大値テキスト">
          <a:extLst>
            <a:ext uri="{FF2B5EF4-FFF2-40B4-BE49-F238E27FC236}">
              <a16:creationId xmlns:a16="http://schemas.microsoft.com/office/drawing/2014/main" id="{60C5A8AB-29DC-4808-A812-2F91CA959AB0}"/>
            </a:ext>
          </a:extLst>
        </xdr:cNvPr>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17" name="直線コネクタ 116">
          <a:extLst>
            <a:ext uri="{FF2B5EF4-FFF2-40B4-BE49-F238E27FC236}">
              <a16:creationId xmlns:a16="http://schemas.microsoft.com/office/drawing/2014/main" id="{56F0B8DE-52E3-4F4D-83CC-E34FA8F7049F}"/>
            </a:ext>
          </a:extLst>
        </xdr:cNvPr>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102125</xdr:rowOff>
    </xdr:from>
    <xdr:ext cx="469744" cy="259045"/>
    <xdr:sp macro="" textlink="">
      <xdr:nvSpPr>
        <xdr:cNvPr id="118" name="【体育館・プール】&#10;一人当たり面積平均値テキスト">
          <a:extLst>
            <a:ext uri="{FF2B5EF4-FFF2-40B4-BE49-F238E27FC236}">
              <a16:creationId xmlns:a16="http://schemas.microsoft.com/office/drawing/2014/main" id="{7866C64F-7B77-404B-9EB3-0BF8A4F6F660}"/>
            </a:ext>
          </a:extLst>
        </xdr:cNvPr>
        <xdr:cNvSpPr txBox="1"/>
      </xdr:nvSpPr>
      <xdr:spPr>
        <a:xfrm>
          <a:off x="10515600" y="10560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119" name="フローチャート: 判断 118">
          <a:extLst>
            <a:ext uri="{FF2B5EF4-FFF2-40B4-BE49-F238E27FC236}">
              <a16:creationId xmlns:a16="http://schemas.microsoft.com/office/drawing/2014/main" id="{A7EA2A75-F9F7-4713-BB4A-BC877871F941}"/>
            </a:ext>
          </a:extLst>
        </xdr:cNvPr>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120" name="フローチャート: 判断 119">
          <a:extLst>
            <a:ext uri="{FF2B5EF4-FFF2-40B4-BE49-F238E27FC236}">
              <a16:creationId xmlns:a16="http://schemas.microsoft.com/office/drawing/2014/main" id="{136740C0-46E7-4D88-9141-149E7063A2CE}"/>
            </a:ext>
          </a:extLst>
        </xdr:cNvPr>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95902</xdr:rowOff>
    </xdr:from>
    <xdr:ext cx="469744" cy="259045"/>
    <xdr:sp macro="" textlink="">
      <xdr:nvSpPr>
        <xdr:cNvPr id="121" name="n_1aveValue【体育館・プール】&#10;一人当たり面積">
          <a:extLst>
            <a:ext uri="{FF2B5EF4-FFF2-40B4-BE49-F238E27FC236}">
              <a16:creationId xmlns:a16="http://schemas.microsoft.com/office/drawing/2014/main" id="{CB366566-93E3-4BE7-A7FA-7443974092E1}"/>
            </a:ext>
          </a:extLst>
        </xdr:cNvPr>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63119</xdr:rowOff>
    </xdr:from>
    <xdr:to>
      <xdr:col>46</xdr:col>
      <xdr:colOff>38100</xdr:colOff>
      <xdr:row>62</xdr:row>
      <xdr:rowOff>164719</xdr:rowOff>
    </xdr:to>
    <xdr:sp macro="" textlink="">
      <xdr:nvSpPr>
        <xdr:cNvPr id="122" name="フローチャート: 判断 121">
          <a:extLst>
            <a:ext uri="{FF2B5EF4-FFF2-40B4-BE49-F238E27FC236}">
              <a16:creationId xmlns:a16="http://schemas.microsoft.com/office/drawing/2014/main" id="{F7214691-8F36-4025-A1CA-D28BF6B75081}"/>
            </a:ext>
          </a:extLst>
        </xdr:cNvPr>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9796</xdr:rowOff>
    </xdr:from>
    <xdr:ext cx="469744" cy="259045"/>
    <xdr:sp macro="" textlink="">
      <xdr:nvSpPr>
        <xdr:cNvPr id="123" name="n_2aveValue【体育館・プール】&#10;一人当たり面積">
          <a:extLst>
            <a:ext uri="{FF2B5EF4-FFF2-40B4-BE49-F238E27FC236}">
              <a16:creationId xmlns:a16="http://schemas.microsoft.com/office/drawing/2014/main" id="{44A704C7-5833-4BD6-B0EF-F43151CF527F}"/>
            </a:ext>
          </a:extLst>
        </xdr:cNvPr>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id="{735A624B-7DC9-4CED-9783-70EA8C7CD6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id="{540FCA0A-DFA8-49F6-86BA-4ADA4E8D271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51B0C386-E44D-4FF8-83E4-350169906E5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FF3B5887-97F6-47F3-9674-A252474508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9D1C2149-CBDD-4B73-9CF6-FF9D35AA4D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64</xdr:row>
      <xdr:rowOff>1778</xdr:rowOff>
    </xdr:from>
    <xdr:to>
      <xdr:col>46</xdr:col>
      <xdr:colOff>38100</xdr:colOff>
      <xdr:row>64</xdr:row>
      <xdr:rowOff>103378</xdr:rowOff>
    </xdr:to>
    <xdr:sp macro="" textlink="">
      <xdr:nvSpPr>
        <xdr:cNvPr id="129" name="楕円 128">
          <a:extLst>
            <a:ext uri="{FF2B5EF4-FFF2-40B4-BE49-F238E27FC236}">
              <a16:creationId xmlns:a16="http://schemas.microsoft.com/office/drawing/2014/main" id="{A960D636-8026-48E8-B68A-AD5DD0ACCF7E}"/>
            </a:ext>
          </a:extLst>
        </xdr:cNvPr>
        <xdr:cNvSpPr/>
      </xdr:nvSpPr>
      <xdr:spPr>
        <a:xfrm>
          <a:off x="8699500" y="109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94505</xdr:rowOff>
    </xdr:from>
    <xdr:ext cx="469744" cy="259045"/>
    <xdr:sp macro="" textlink="">
      <xdr:nvSpPr>
        <xdr:cNvPr id="130" name="n_2mainValue【体育館・プール】&#10;一人当たり面積">
          <a:extLst>
            <a:ext uri="{FF2B5EF4-FFF2-40B4-BE49-F238E27FC236}">
              <a16:creationId xmlns:a16="http://schemas.microsoft.com/office/drawing/2014/main" id="{C1AA41F9-D741-40BB-B082-5600814E3AD6}"/>
            </a:ext>
          </a:extLst>
        </xdr:cNvPr>
        <xdr:cNvSpPr txBox="1"/>
      </xdr:nvSpPr>
      <xdr:spPr>
        <a:xfrm>
          <a:off x="8515427" y="1106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1" name="正方形/長方形 130">
          <a:extLst>
            <a:ext uri="{FF2B5EF4-FFF2-40B4-BE49-F238E27FC236}">
              <a16:creationId xmlns:a16="http://schemas.microsoft.com/office/drawing/2014/main" id="{6EACDE10-A7C1-4688-ACC0-936864EC65C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2" name="正方形/長方形 131">
          <a:extLst>
            <a:ext uri="{FF2B5EF4-FFF2-40B4-BE49-F238E27FC236}">
              <a16:creationId xmlns:a16="http://schemas.microsoft.com/office/drawing/2014/main" id="{448735C3-02AC-4C31-BA65-7DA87D9CEB2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3" name="正方形/長方形 132">
          <a:extLst>
            <a:ext uri="{FF2B5EF4-FFF2-40B4-BE49-F238E27FC236}">
              <a16:creationId xmlns:a16="http://schemas.microsoft.com/office/drawing/2014/main" id="{EEFD1C9F-A9E7-4F5E-B8E3-A0DDE08E5D7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4" name="正方形/長方形 133">
          <a:extLst>
            <a:ext uri="{FF2B5EF4-FFF2-40B4-BE49-F238E27FC236}">
              <a16:creationId xmlns:a16="http://schemas.microsoft.com/office/drawing/2014/main" id="{6A894972-6D26-437B-AD02-47D5D4FFCDD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5" name="正方形/長方形 134">
          <a:extLst>
            <a:ext uri="{FF2B5EF4-FFF2-40B4-BE49-F238E27FC236}">
              <a16:creationId xmlns:a16="http://schemas.microsoft.com/office/drawing/2014/main" id="{7F54FA15-628A-4291-B103-D1F393E10C6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6" name="正方形/長方形 135">
          <a:extLst>
            <a:ext uri="{FF2B5EF4-FFF2-40B4-BE49-F238E27FC236}">
              <a16:creationId xmlns:a16="http://schemas.microsoft.com/office/drawing/2014/main" id="{7A315B8A-6D71-4F05-BA65-0B1A3CF8606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7" name="正方形/長方形 136">
          <a:extLst>
            <a:ext uri="{FF2B5EF4-FFF2-40B4-BE49-F238E27FC236}">
              <a16:creationId xmlns:a16="http://schemas.microsoft.com/office/drawing/2014/main" id="{E0F8FB10-FFDF-49F2-A795-EBAC9752218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8" name="正方形/長方形 137">
          <a:extLst>
            <a:ext uri="{FF2B5EF4-FFF2-40B4-BE49-F238E27FC236}">
              <a16:creationId xmlns:a16="http://schemas.microsoft.com/office/drawing/2014/main" id="{53929013-D00E-4E86-B6E4-D92CE59252D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9" name="テキスト ボックス 138">
          <a:extLst>
            <a:ext uri="{FF2B5EF4-FFF2-40B4-BE49-F238E27FC236}">
              <a16:creationId xmlns:a16="http://schemas.microsoft.com/office/drawing/2014/main" id="{1EDB4587-1052-4816-B252-0B174B616EB4}"/>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0" name="直線コネクタ 139">
          <a:extLst>
            <a:ext uri="{FF2B5EF4-FFF2-40B4-BE49-F238E27FC236}">
              <a16:creationId xmlns:a16="http://schemas.microsoft.com/office/drawing/2014/main" id="{3B5B91E9-A962-4780-8C48-A495DD5BB8E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141" name="直線コネクタ 140">
          <a:extLst>
            <a:ext uri="{FF2B5EF4-FFF2-40B4-BE49-F238E27FC236}">
              <a16:creationId xmlns:a16="http://schemas.microsoft.com/office/drawing/2014/main" id="{1BB40B14-4582-4EF4-9F80-7366932200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142" name="テキスト ボックス 141">
          <a:extLst>
            <a:ext uri="{FF2B5EF4-FFF2-40B4-BE49-F238E27FC236}">
              <a16:creationId xmlns:a16="http://schemas.microsoft.com/office/drawing/2014/main" id="{377C10D2-CBDC-43E5-A51C-67C3254CFCA9}"/>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43" name="直線コネクタ 142">
          <a:extLst>
            <a:ext uri="{FF2B5EF4-FFF2-40B4-BE49-F238E27FC236}">
              <a16:creationId xmlns:a16="http://schemas.microsoft.com/office/drawing/2014/main" id="{CADE210D-FE7B-4E0D-8C54-6512A5B5F81A}"/>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44" name="テキスト ボックス 143">
          <a:extLst>
            <a:ext uri="{FF2B5EF4-FFF2-40B4-BE49-F238E27FC236}">
              <a16:creationId xmlns:a16="http://schemas.microsoft.com/office/drawing/2014/main" id="{35143571-E197-4828-B8A8-F3FB5E1B7BE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45" name="直線コネクタ 144">
          <a:extLst>
            <a:ext uri="{FF2B5EF4-FFF2-40B4-BE49-F238E27FC236}">
              <a16:creationId xmlns:a16="http://schemas.microsoft.com/office/drawing/2014/main" id="{86D7C916-FCD7-4169-B405-C7DE21F5E9E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46" name="テキスト ボックス 145">
          <a:extLst>
            <a:ext uri="{FF2B5EF4-FFF2-40B4-BE49-F238E27FC236}">
              <a16:creationId xmlns:a16="http://schemas.microsoft.com/office/drawing/2014/main" id="{41F21650-8B65-40F4-80C4-A0ECBECE037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47" name="直線コネクタ 146">
          <a:extLst>
            <a:ext uri="{FF2B5EF4-FFF2-40B4-BE49-F238E27FC236}">
              <a16:creationId xmlns:a16="http://schemas.microsoft.com/office/drawing/2014/main" id="{4C69AF57-AB4F-4789-9A8E-FEA420382C01}"/>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48" name="テキスト ボックス 147">
          <a:extLst>
            <a:ext uri="{FF2B5EF4-FFF2-40B4-BE49-F238E27FC236}">
              <a16:creationId xmlns:a16="http://schemas.microsoft.com/office/drawing/2014/main" id="{CA4E0502-1001-4E07-AABD-73B8674C1E9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49" name="直線コネクタ 148">
          <a:extLst>
            <a:ext uri="{FF2B5EF4-FFF2-40B4-BE49-F238E27FC236}">
              <a16:creationId xmlns:a16="http://schemas.microsoft.com/office/drawing/2014/main" id="{CCFE8525-DDB6-4346-AECB-8543B9A62FD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50" name="テキスト ボックス 149">
          <a:extLst>
            <a:ext uri="{FF2B5EF4-FFF2-40B4-BE49-F238E27FC236}">
              <a16:creationId xmlns:a16="http://schemas.microsoft.com/office/drawing/2014/main" id="{FFCB47F4-776B-4DE8-8E7E-39BF15ACEEB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1" name="直線コネクタ 150">
          <a:extLst>
            <a:ext uri="{FF2B5EF4-FFF2-40B4-BE49-F238E27FC236}">
              <a16:creationId xmlns:a16="http://schemas.microsoft.com/office/drawing/2014/main" id="{52938180-5EC7-410F-B5AB-7E8B074D1A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2" name="テキスト ボックス 151">
          <a:extLst>
            <a:ext uri="{FF2B5EF4-FFF2-40B4-BE49-F238E27FC236}">
              <a16:creationId xmlns:a16="http://schemas.microsoft.com/office/drawing/2014/main" id="{796C252C-9CC7-4C9C-BF9F-9C63B0E6840A}"/>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3" name="【福祉施設】&#10;有形固定資産減価償却率グラフ枠">
          <a:extLst>
            <a:ext uri="{FF2B5EF4-FFF2-40B4-BE49-F238E27FC236}">
              <a16:creationId xmlns:a16="http://schemas.microsoft.com/office/drawing/2014/main" id="{1A1886E8-88A6-4703-9115-68CE70F1204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154" name="直線コネクタ 153">
          <a:extLst>
            <a:ext uri="{FF2B5EF4-FFF2-40B4-BE49-F238E27FC236}">
              <a16:creationId xmlns:a16="http://schemas.microsoft.com/office/drawing/2014/main" id="{FA1BFBB1-BA70-44B5-8B40-06A9ED119FDD}"/>
            </a:ext>
          </a:extLst>
        </xdr:cNvPr>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155" name="【福祉施設】&#10;有形固定資産減価償却率最小値テキスト">
          <a:extLst>
            <a:ext uri="{FF2B5EF4-FFF2-40B4-BE49-F238E27FC236}">
              <a16:creationId xmlns:a16="http://schemas.microsoft.com/office/drawing/2014/main" id="{B3599D48-E519-421F-A9A2-D985E32BA2BA}"/>
            </a:ext>
          </a:extLst>
        </xdr:cNvPr>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156" name="直線コネクタ 155">
          <a:extLst>
            <a:ext uri="{FF2B5EF4-FFF2-40B4-BE49-F238E27FC236}">
              <a16:creationId xmlns:a16="http://schemas.microsoft.com/office/drawing/2014/main" id="{8926133B-F2DD-4253-B466-CB0D1101EC95}"/>
            </a:ext>
          </a:extLst>
        </xdr:cNvPr>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157" name="【福祉施設】&#10;有形固定資産減価償却率最大値テキスト">
          <a:extLst>
            <a:ext uri="{FF2B5EF4-FFF2-40B4-BE49-F238E27FC236}">
              <a16:creationId xmlns:a16="http://schemas.microsoft.com/office/drawing/2014/main" id="{491B39DA-AA96-47AC-B16D-FA7DA5168969}"/>
            </a:ext>
          </a:extLst>
        </xdr:cNvPr>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158" name="直線コネクタ 157">
          <a:extLst>
            <a:ext uri="{FF2B5EF4-FFF2-40B4-BE49-F238E27FC236}">
              <a16:creationId xmlns:a16="http://schemas.microsoft.com/office/drawing/2014/main" id="{5724BD5E-574C-4774-98F3-2BD59AE67F2E}"/>
            </a:ext>
          </a:extLst>
        </xdr:cNvPr>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116222</xdr:rowOff>
    </xdr:from>
    <xdr:ext cx="405111" cy="259045"/>
    <xdr:sp macro="" textlink="">
      <xdr:nvSpPr>
        <xdr:cNvPr id="159" name="【福祉施設】&#10;有形固定資産減価償却率平均値テキスト">
          <a:extLst>
            <a:ext uri="{FF2B5EF4-FFF2-40B4-BE49-F238E27FC236}">
              <a16:creationId xmlns:a16="http://schemas.microsoft.com/office/drawing/2014/main" id="{6BE84ED6-F9F4-4265-B811-283438EF6695}"/>
            </a:ext>
          </a:extLst>
        </xdr:cNvPr>
        <xdr:cNvSpPr txBox="1"/>
      </xdr:nvSpPr>
      <xdr:spPr>
        <a:xfrm>
          <a:off x="4673600" y="1400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160" name="フローチャート: 判断 159">
          <a:extLst>
            <a:ext uri="{FF2B5EF4-FFF2-40B4-BE49-F238E27FC236}">
              <a16:creationId xmlns:a16="http://schemas.microsoft.com/office/drawing/2014/main" id="{CFF21C69-E078-43E8-A9A8-F64C50104114}"/>
            </a:ext>
          </a:extLst>
        </xdr:cNvPr>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161" name="フローチャート: 判断 160">
          <a:extLst>
            <a:ext uri="{FF2B5EF4-FFF2-40B4-BE49-F238E27FC236}">
              <a16:creationId xmlns:a16="http://schemas.microsoft.com/office/drawing/2014/main" id="{82B74D58-023C-49AB-9FE8-EFE152C25A03}"/>
            </a:ext>
          </a:extLst>
        </xdr:cNvPr>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38752</xdr:rowOff>
    </xdr:from>
    <xdr:ext cx="405111" cy="259045"/>
    <xdr:sp macro="" textlink="">
      <xdr:nvSpPr>
        <xdr:cNvPr id="162" name="n_1aveValue【福祉施設】&#10;有形固定資産減価償却率">
          <a:extLst>
            <a:ext uri="{FF2B5EF4-FFF2-40B4-BE49-F238E27FC236}">
              <a16:creationId xmlns:a16="http://schemas.microsoft.com/office/drawing/2014/main" id="{14F4D84E-26C1-4923-907A-14562EC059DC}"/>
            </a:ext>
          </a:extLst>
        </xdr:cNvPr>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8255</xdr:rowOff>
    </xdr:from>
    <xdr:to>
      <xdr:col>15</xdr:col>
      <xdr:colOff>101600</xdr:colOff>
      <xdr:row>81</xdr:row>
      <xdr:rowOff>109855</xdr:rowOff>
    </xdr:to>
    <xdr:sp macro="" textlink="">
      <xdr:nvSpPr>
        <xdr:cNvPr id="163" name="フローチャート: 判断 162">
          <a:extLst>
            <a:ext uri="{FF2B5EF4-FFF2-40B4-BE49-F238E27FC236}">
              <a16:creationId xmlns:a16="http://schemas.microsoft.com/office/drawing/2014/main" id="{A5D5B980-D88B-4EDB-8A1E-3B51B824E820}"/>
            </a:ext>
          </a:extLst>
        </xdr:cNvPr>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126382</xdr:rowOff>
    </xdr:from>
    <xdr:ext cx="405111" cy="259045"/>
    <xdr:sp macro="" textlink="">
      <xdr:nvSpPr>
        <xdr:cNvPr id="164" name="n_2aveValue【福祉施設】&#10;有形固定資産減価償却率">
          <a:extLst>
            <a:ext uri="{FF2B5EF4-FFF2-40B4-BE49-F238E27FC236}">
              <a16:creationId xmlns:a16="http://schemas.microsoft.com/office/drawing/2014/main" id="{7FEB53D3-51BE-4C66-B409-3B2A5915DC8F}"/>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5" name="テキスト ボックス 164">
          <a:extLst>
            <a:ext uri="{FF2B5EF4-FFF2-40B4-BE49-F238E27FC236}">
              <a16:creationId xmlns:a16="http://schemas.microsoft.com/office/drawing/2014/main" id="{7BE69954-E3F2-4175-958E-B371171F314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6" name="テキスト ボックス 165">
          <a:extLst>
            <a:ext uri="{FF2B5EF4-FFF2-40B4-BE49-F238E27FC236}">
              <a16:creationId xmlns:a16="http://schemas.microsoft.com/office/drawing/2014/main" id="{099D0B7C-CB89-4FA8-92CB-A902836C545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7" name="テキスト ボックス 166">
          <a:extLst>
            <a:ext uri="{FF2B5EF4-FFF2-40B4-BE49-F238E27FC236}">
              <a16:creationId xmlns:a16="http://schemas.microsoft.com/office/drawing/2014/main" id="{AB8D06BB-8F04-48F3-90BA-E29BF345E93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8" name="テキスト ボックス 167">
          <a:extLst>
            <a:ext uri="{FF2B5EF4-FFF2-40B4-BE49-F238E27FC236}">
              <a16:creationId xmlns:a16="http://schemas.microsoft.com/office/drawing/2014/main" id="{B5B09AFC-7384-4F15-ACDF-27908FAE08C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55164A48-D5AB-4C87-9421-AADD61DED7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29211</xdr:rowOff>
    </xdr:from>
    <xdr:to>
      <xdr:col>15</xdr:col>
      <xdr:colOff>101600</xdr:colOff>
      <xdr:row>84</xdr:row>
      <xdr:rowOff>130811</xdr:rowOff>
    </xdr:to>
    <xdr:sp macro="" textlink="">
      <xdr:nvSpPr>
        <xdr:cNvPr id="170" name="楕円 169">
          <a:extLst>
            <a:ext uri="{FF2B5EF4-FFF2-40B4-BE49-F238E27FC236}">
              <a16:creationId xmlns:a16="http://schemas.microsoft.com/office/drawing/2014/main" id="{5EE1E2F1-A040-4044-A305-E1B55B059523}"/>
            </a:ext>
          </a:extLst>
        </xdr:cNvPr>
        <xdr:cNvSpPr/>
      </xdr:nvSpPr>
      <xdr:spPr>
        <a:xfrm>
          <a:off x="2857500" y="144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84</xdr:row>
      <xdr:rowOff>121938</xdr:rowOff>
    </xdr:from>
    <xdr:ext cx="405111" cy="259045"/>
    <xdr:sp macro="" textlink="">
      <xdr:nvSpPr>
        <xdr:cNvPr id="171" name="n_2mainValue【福祉施設】&#10;有形固定資産減価償却率">
          <a:extLst>
            <a:ext uri="{FF2B5EF4-FFF2-40B4-BE49-F238E27FC236}">
              <a16:creationId xmlns:a16="http://schemas.microsoft.com/office/drawing/2014/main" id="{21808AAA-2A99-4DFB-85DB-7F31DBC57E28}"/>
            </a:ext>
          </a:extLst>
        </xdr:cNvPr>
        <xdr:cNvSpPr txBox="1"/>
      </xdr:nvSpPr>
      <xdr:spPr>
        <a:xfrm>
          <a:off x="2705744" y="14523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a:extLst>
            <a:ext uri="{FF2B5EF4-FFF2-40B4-BE49-F238E27FC236}">
              <a16:creationId xmlns:a16="http://schemas.microsoft.com/office/drawing/2014/main" id="{15B5ABFC-6243-4313-B7BA-C5AE4520B84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a:extLst>
            <a:ext uri="{FF2B5EF4-FFF2-40B4-BE49-F238E27FC236}">
              <a16:creationId xmlns:a16="http://schemas.microsoft.com/office/drawing/2014/main" id="{7C6BCB50-3A6E-4541-8ABC-2FB30EBEB50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a:extLst>
            <a:ext uri="{FF2B5EF4-FFF2-40B4-BE49-F238E27FC236}">
              <a16:creationId xmlns:a16="http://schemas.microsoft.com/office/drawing/2014/main" id="{073E95F5-FFA3-47F4-B384-9FC2E6E6D34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a:extLst>
            <a:ext uri="{FF2B5EF4-FFF2-40B4-BE49-F238E27FC236}">
              <a16:creationId xmlns:a16="http://schemas.microsoft.com/office/drawing/2014/main" id="{C5417D62-B215-4C0D-93E5-60FAAC4B562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a:extLst>
            <a:ext uri="{FF2B5EF4-FFF2-40B4-BE49-F238E27FC236}">
              <a16:creationId xmlns:a16="http://schemas.microsoft.com/office/drawing/2014/main" id="{871C3005-6505-46E9-9380-2630B04DD2B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a:extLst>
            <a:ext uri="{FF2B5EF4-FFF2-40B4-BE49-F238E27FC236}">
              <a16:creationId xmlns:a16="http://schemas.microsoft.com/office/drawing/2014/main" id="{0AFFA29C-DA17-4545-B0E0-B16C9CB3A9D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a:extLst>
            <a:ext uri="{FF2B5EF4-FFF2-40B4-BE49-F238E27FC236}">
              <a16:creationId xmlns:a16="http://schemas.microsoft.com/office/drawing/2014/main" id="{7AED44CB-3F9E-42CD-9422-506F84EE247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a:extLst>
            <a:ext uri="{FF2B5EF4-FFF2-40B4-BE49-F238E27FC236}">
              <a16:creationId xmlns:a16="http://schemas.microsoft.com/office/drawing/2014/main" id="{4BFFE3BE-68F5-4A22-A637-FD55097890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0" name="テキスト ボックス 179">
          <a:extLst>
            <a:ext uri="{FF2B5EF4-FFF2-40B4-BE49-F238E27FC236}">
              <a16:creationId xmlns:a16="http://schemas.microsoft.com/office/drawing/2014/main" id="{7F728441-087D-4ED3-873C-3343B5CD74A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1" name="直線コネクタ 180">
          <a:extLst>
            <a:ext uri="{FF2B5EF4-FFF2-40B4-BE49-F238E27FC236}">
              <a16:creationId xmlns:a16="http://schemas.microsoft.com/office/drawing/2014/main" id="{4C085AAA-6417-4EDE-ACB2-ED5FBB2D105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82" name="直線コネクタ 181">
          <a:extLst>
            <a:ext uri="{FF2B5EF4-FFF2-40B4-BE49-F238E27FC236}">
              <a16:creationId xmlns:a16="http://schemas.microsoft.com/office/drawing/2014/main" id="{4C024F70-403C-49EA-B2D9-C00E13709EC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83" name="テキスト ボックス 182">
          <a:extLst>
            <a:ext uri="{FF2B5EF4-FFF2-40B4-BE49-F238E27FC236}">
              <a16:creationId xmlns:a16="http://schemas.microsoft.com/office/drawing/2014/main" id="{6381BB2D-A148-4DF2-AF0D-4883CC27DE76}"/>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84" name="直線コネクタ 183">
          <a:extLst>
            <a:ext uri="{FF2B5EF4-FFF2-40B4-BE49-F238E27FC236}">
              <a16:creationId xmlns:a16="http://schemas.microsoft.com/office/drawing/2014/main" id="{5825639C-D829-4B2D-8BA9-69BE7F9E86A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85" name="テキスト ボックス 184">
          <a:extLst>
            <a:ext uri="{FF2B5EF4-FFF2-40B4-BE49-F238E27FC236}">
              <a16:creationId xmlns:a16="http://schemas.microsoft.com/office/drawing/2014/main" id="{FB5D4A06-60AB-4F15-806B-0E6F0F7C40A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86" name="直線コネクタ 185">
          <a:extLst>
            <a:ext uri="{FF2B5EF4-FFF2-40B4-BE49-F238E27FC236}">
              <a16:creationId xmlns:a16="http://schemas.microsoft.com/office/drawing/2014/main" id="{743FC088-962B-4350-94FF-ECF3FD85258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187" name="テキスト ボックス 186">
          <a:extLst>
            <a:ext uri="{FF2B5EF4-FFF2-40B4-BE49-F238E27FC236}">
              <a16:creationId xmlns:a16="http://schemas.microsoft.com/office/drawing/2014/main" id="{F9B12971-FA34-43A3-8E10-591EEECFFA9D}"/>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188" name="直線コネクタ 187">
          <a:extLst>
            <a:ext uri="{FF2B5EF4-FFF2-40B4-BE49-F238E27FC236}">
              <a16:creationId xmlns:a16="http://schemas.microsoft.com/office/drawing/2014/main" id="{AA53167A-2D4C-40D4-A996-04693AD0F85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189" name="テキスト ボックス 188">
          <a:extLst>
            <a:ext uri="{FF2B5EF4-FFF2-40B4-BE49-F238E27FC236}">
              <a16:creationId xmlns:a16="http://schemas.microsoft.com/office/drawing/2014/main" id="{0F8E0FEF-D01F-4489-B713-6ED8986F648F}"/>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190" name="直線コネクタ 189">
          <a:extLst>
            <a:ext uri="{FF2B5EF4-FFF2-40B4-BE49-F238E27FC236}">
              <a16:creationId xmlns:a16="http://schemas.microsoft.com/office/drawing/2014/main" id="{D71B3F33-77F7-4363-A29E-76DE1BEE11F6}"/>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191" name="テキスト ボックス 190">
          <a:extLst>
            <a:ext uri="{FF2B5EF4-FFF2-40B4-BE49-F238E27FC236}">
              <a16:creationId xmlns:a16="http://schemas.microsoft.com/office/drawing/2014/main" id="{AE7C33F1-C5F2-4F64-861B-D90309BDB317}"/>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2" name="直線コネクタ 191">
          <a:extLst>
            <a:ext uri="{FF2B5EF4-FFF2-40B4-BE49-F238E27FC236}">
              <a16:creationId xmlns:a16="http://schemas.microsoft.com/office/drawing/2014/main" id="{83CCED7E-5A18-46AF-8892-A831935F124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3" name="テキスト ボックス 192">
          <a:extLst>
            <a:ext uri="{FF2B5EF4-FFF2-40B4-BE49-F238E27FC236}">
              <a16:creationId xmlns:a16="http://schemas.microsoft.com/office/drawing/2014/main" id="{A71746BD-4DE1-43DA-B2DB-D919581B23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4" name="【福祉施設】&#10;一人当たり面積グラフ枠">
          <a:extLst>
            <a:ext uri="{FF2B5EF4-FFF2-40B4-BE49-F238E27FC236}">
              <a16:creationId xmlns:a16="http://schemas.microsoft.com/office/drawing/2014/main" id="{86B57EA5-D462-4E3D-B4F9-A10AD2BCBDC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195" name="直線コネクタ 194">
          <a:extLst>
            <a:ext uri="{FF2B5EF4-FFF2-40B4-BE49-F238E27FC236}">
              <a16:creationId xmlns:a16="http://schemas.microsoft.com/office/drawing/2014/main" id="{66CA9920-3381-4DB0-9185-55FE5656B70C}"/>
            </a:ext>
          </a:extLst>
        </xdr:cNvPr>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196" name="【福祉施設】&#10;一人当たり面積最小値テキスト">
          <a:extLst>
            <a:ext uri="{FF2B5EF4-FFF2-40B4-BE49-F238E27FC236}">
              <a16:creationId xmlns:a16="http://schemas.microsoft.com/office/drawing/2014/main" id="{ECBCE201-2D9C-4D5C-B638-2D42EF807489}"/>
            </a:ext>
          </a:extLst>
        </xdr:cNvPr>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197" name="直線コネクタ 196">
          <a:extLst>
            <a:ext uri="{FF2B5EF4-FFF2-40B4-BE49-F238E27FC236}">
              <a16:creationId xmlns:a16="http://schemas.microsoft.com/office/drawing/2014/main" id="{21C6737E-85F4-41E6-A171-E86670C1AF36}"/>
            </a:ext>
          </a:extLst>
        </xdr:cNvPr>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198" name="【福祉施設】&#10;一人当たり面積最大値テキスト">
          <a:extLst>
            <a:ext uri="{FF2B5EF4-FFF2-40B4-BE49-F238E27FC236}">
              <a16:creationId xmlns:a16="http://schemas.microsoft.com/office/drawing/2014/main" id="{3C3E9026-E7F1-466C-B9C1-63BC0161F19E}"/>
            </a:ext>
          </a:extLst>
        </xdr:cNvPr>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199" name="直線コネクタ 198">
          <a:extLst>
            <a:ext uri="{FF2B5EF4-FFF2-40B4-BE49-F238E27FC236}">
              <a16:creationId xmlns:a16="http://schemas.microsoft.com/office/drawing/2014/main" id="{E7A33B6B-2AB1-4941-9E8B-B08589B4B79E}"/>
            </a:ext>
          </a:extLst>
        </xdr:cNvPr>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164989</xdr:rowOff>
    </xdr:from>
    <xdr:ext cx="469744" cy="259045"/>
    <xdr:sp macro="" textlink="">
      <xdr:nvSpPr>
        <xdr:cNvPr id="200" name="【福祉施設】&#10;一人当たり面積平均値テキスト">
          <a:extLst>
            <a:ext uri="{FF2B5EF4-FFF2-40B4-BE49-F238E27FC236}">
              <a16:creationId xmlns:a16="http://schemas.microsoft.com/office/drawing/2014/main" id="{AFE8A9FF-A4F8-476D-B725-2FF48A7D24E0}"/>
            </a:ext>
          </a:extLst>
        </xdr:cNvPr>
        <xdr:cNvSpPr txBox="1"/>
      </xdr:nvSpPr>
      <xdr:spPr>
        <a:xfrm>
          <a:off x="10515600" y="14566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01" name="フローチャート: 判断 200">
          <a:extLst>
            <a:ext uri="{FF2B5EF4-FFF2-40B4-BE49-F238E27FC236}">
              <a16:creationId xmlns:a16="http://schemas.microsoft.com/office/drawing/2014/main" id="{AC1772A5-74F7-46BA-AFAD-DF6F4F06F936}"/>
            </a:ext>
          </a:extLst>
        </xdr:cNvPr>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02" name="フローチャート: 判断 201">
          <a:extLst>
            <a:ext uri="{FF2B5EF4-FFF2-40B4-BE49-F238E27FC236}">
              <a16:creationId xmlns:a16="http://schemas.microsoft.com/office/drawing/2014/main" id="{9F11FD2E-E482-495D-960C-04873382F025}"/>
            </a:ext>
          </a:extLst>
        </xdr:cNvPr>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122953</xdr:rowOff>
    </xdr:from>
    <xdr:ext cx="469744" cy="259045"/>
    <xdr:sp macro="" textlink="">
      <xdr:nvSpPr>
        <xdr:cNvPr id="203" name="n_1aveValue【福祉施設】&#10;一人当たり面積">
          <a:extLst>
            <a:ext uri="{FF2B5EF4-FFF2-40B4-BE49-F238E27FC236}">
              <a16:creationId xmlns:a16="http://schemas.microsoft.com/office/drawing/2014/main" id="{677C89BE-4988-422B-BEED-E949EA0FAF7E}"/>
            </a:ext>
          </a:extLst>
        </xdr:cNvPr>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169799</xdr:rowOff>
    </xdr:from>
    <xdr:to>
      <xdr:col>46</xdr:col>
      <xdr:colOff>38100</xdr:colOff>
      <xdr:row>85</xdr:row>
      <xdr:rowOff>99949</xdr:rowOff>
    </xdr:to>
    <xdr:sp macro="" textlink="">
      <xdr:nvSpPr>
        <xdr:cNvPr id="204" name="フローチャート: 判断 203">
          <a:extLst>
            <a:ext uri="{FF2B5EF4-FFF2-40B4-BE49-F238E27FC236}">
              <a16:creationId xmlns:a16="http://schemas.microsoft.com/office/drawing/2014/main" id="{2524D5B3-A0F5-4EEE-BCF7-F5336F081C31}"/>
            </a:ext>
          </a:extLst>
        </xdr:cNvPr>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91076</xdr:rowOff>
    </xdr:from>
    <xdr:ext cx="469744" cy="259045"/>
    <xdr:sp macro="" textlink="">
      <xdr:nvSpPr>
        <xdr:cNvPr id="205" name="n_2aveValue【福祉施設】&#10;一人当たり面積">
          <a:extLst>
            <a:ext uri="{FF2B5EF4-FFF2-40B4-BE49-F238E27FC236}">
              <a16:creationId xmlns:a16="http://schemas.microsoft.com/office/drawing/2014/main" id="{01DDFA39-4E31-4A90-8A67-CA82C76B8777}"/>
            </a:ext>
          </a:extLst>
        </xdr:cNvPr>
        <xdr:cNvSpPr txBox="1"/>
      </xdr:nvSpPr>
      <xdr:spPr>
        <a:xfrm>
          <a:off x="8515427" y="14664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6" name="テキスト ボックス 205">
          <a:extLst>
            <a:ext uri="{FF2B5EF4-FFF2-40B4-BE49-F238E27FC236}">
              <a16:creationId xmlns:a16="http://schemas.microsoft.com/office/drawing/2014/main" id="{39FFFEA5-A489-4982-A53F-94AD310C3A9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7" name="テキスト ボックス 206">
          <a:extLst>
            <a:ext uri="{FF2B5EF4-FFF2-40B4-BE49-F238E27FC236}">
              <a16:creationId xmlns:a16="http://schemas.microsoft.com/office/drawing/2014/main" id="{60AEB585-FE95-4437-979A-972A565B2B7D}"/>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08" name="テキスト ボックス 207">
          <a:extLst>
            <a:ext uri="{FF2B5EF4-FFF2-40B4-BE49-F238E27FC236}">
              <a16:creationId xmlns:a16="http://schemas.microsoft.com/office/drawing/2014/main" id="{36643BD5-0222-42BD-B70E-82F8942F2C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6D133A63-05F5-4CB9-8F56-7353A682CF0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5FDADA8E-DB35-4A3D-9698-F6D52114F0B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146558</xdr:rowOff>
    </xdr:from>
    <xdr:to>
      <xdr:col>46</xdr:col>
      <xdr:colOff>38100</xdr:colOff>
      <xdr:row>83</xdr:row>
      <xdr:rowOff>76708</xdr:rowOff>
    </xdr:to>
    <xdr:sp macro="" textlink="">
      <xdr:nvSpPr>
        <xdr:cNvPr id="211" name="楕円 210">
          <a:extLst>
            <a:ext uri="{FF2B5EF4-FFF2-40B4-BE49-F238E27FC236}">
              <a16:creationId xmlns:a16="http://schemas.microsoft.com/office/drawing/2014/main" id="{0A3FF1A1-AF2F-4AE5-80E8-484A5320CC2F}"/>
            </a:ext>
          </a:extLst>
        </xdr:cNvPr>
        <xdr:cNvSpPr/>
      </xdr:nvSpPr>
      <xdr:spPr>
        <a:xfrm>
          <a:off x="8699500" y="1420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93235</xdr:rowOff>
    </xdr:from>
    <xdr:ext cx="469744" cy="259045"/>
    <xdr:sp macro="" textlink="">
      <xdr:nvSpPr>
        <xdr:cNvPr id="212" name="n_2mainValue【福祉施設】&#10;一人当たり面積">
          <a:extLst>
            <a:ext uri="{FF2B5EF4-FFF2-40B4-BE49-F238E27FC236}">
              <a16:creationId xmlns:a16="http://schemas.microsoft.com/office/drawing/2014/main" id="{49CF3D33-710F-4767-83CF-EBACE5566361}"/>
            </a:ext>
          </a:extLst>
        </xdr:cNvPr>
        <xdr:cNvSpPr txBox="1"/>
      </xdr:nvSpPr>
      <xdr:spPr>
        <a:xfrm>
          <a:off x="8515427" y="1398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a:extLst>
            <a:ext uri="{FF2B5EF4-FFF2-40B4-BE49-F238E27FC236}">
              <a16:creationId xmlns:a16="http://schemas.microsoft.com/office/drawing/2014/main" id="{CB740BDE-87FB-4192-B9F1-D04589E0A2F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a:extLst>
            <a:ext uri="{FF2B5EF4-FFF2-40B4-BE49-F238E27FC236}">
              <a16:creationId xmlns:a16="http://schemas.microsoft.com/office/drawing/2014/main" id="{07EFA658-ED31-484F-9617-AE4E9260C5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a:extLst>
            <a:ext uri="{FF2B5EF4-FFF2-40B4-BE49-F238E27FC236}">
              <a16:creationId xmlns:a16="http://schemas.microsoft.com/office/drawing/2014/main" id="{A504BF1E-E0E9-4F61-B253-D003E9A82A8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a:extLst>
            <a:ext uri="{FF2B5EF4-FFF2-40B4-BE49-F238E27FC236}">
              <a16:creationId xmlns:a16="http://schemas.microsoft.com/office/drawing/2014/main" id="{DD2F8974-6E8D-426E-AC57-45CB26BE82F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a:extLst>
            <a:ext uri="{FF2B5EF4-FFF2-40B4-BE49-F238E27FC236}">
              <a16:creationId xmlns:a16="http://schemas.microsoft.com/office/drawing/2014/main" id="{BC814BA7-37BC-4713-882E-20BE02530D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a:extLst>
            <a:ext uri="{FF2B5EF4-FFF2-40B4-BE49-F238E27FC236}">
              <a16:creationId xmlns:a16="http://schemas.microsoft.com/office/drawing/2014/main" id="{1D743B66-92DF-48AC-8D9C-38DD28539D1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a:extLst>
            <a:ext uri="{FF2B5EF4-FFF2-40B4-BE49-F238E27FC236}">
              <a16:creationId xmlns:a16="http://schemas.microsoft.com/office/drawing/2014/main" id="{F6CA777A-6D72-47F8-9803-F4AC60EAE0C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a:extLst>
            <a:ext uri="{FF2B5EF4-FFF2-40B4-BE49-F238E27FC236}">
              <a16:creationId xmlns:a16="http://schemas.microsoft.com/office/drawing/2014/main" id="{DD2C4154-EC45-4BD5-9B77-80B44EF74D2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a:extLst>
            <a:ext uri="{FF2B5EF4-FFF2-40B4-BE49-F238E27FC236}">
              <a16:creationId xmlns:a16="http://schemas.microsoft.com/office/drawing/2014/main" id="{1376D5D1-014B-481D-A220-010E63BAAF8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a:extLst>
            <a:ext uri="{FF2B5EF4-FFF2-40B4-BE49-F238E27FC236}">
              <a16:creationId xmlns:a16="http://schemas.microsoft.com/office/drawing/2014/main" id="{EB10E5B9-14CD-437B-A129-21367F29F8E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a:extLst>
            <a:ext uri="{FF2B5EF4-FFF2-40B4-BE49-F238E27FC236}">
              <a16:creationId xmlns:a16="http://schemas.microsoft.com/office/drawing/2014/main" id="{E02A299F-1EB5-49D1-961D-2970C6F62F1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a:extLst>
            <a:ext uri="{FF2B5EF4-FFF2-40B4-BE49-F238E27FC236}">
              <a16:creationId xmlns:a16="http://schemas.microsoft.com/office/drawing/2014/main" id="{4210E96F-DCF0-4C48-8E01-1EB5BB07C46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a:extLst>
            <a:ext uri="{FF2B5EF4-FFF2-40B4-BE49-F238E27FC236}">
              <a16:creationId xmlns:a16="http://schemas.microsoft.com/office/drawing/2014/main" id="{FDB1CC35-DBA8-4D0E-82BB-5797BB9F48F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a:extLst>
            <a:ext uri="{FF2B5EF4-FFF2-40B4-BE49-F238E27FC236}">
              <a16:creationId xmlns:a16="http://schemas.microsoft.com/office/drawing/2014/main" id="{CBC5B0B3-8D0E-4AA3-A282-6C9A93B60C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a:extLst>
            <a:ext uri="{FF2B5EF4-FFF2-40B4-BE49-F238E27FC236}">
              <a16:creationId xmlns:a16="http://schemas.microsoft.com/office/drawing/2014/main" id="{58774803-F110-499E-88DB-0244CBB5B0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a:extLst>
            <a:ext uri="{FF2B5EF4-FFF2-40B4-BE49-F238E27FC236}">
              <a16:creationId xmlns:a16="http://schemas.microsoft.com/office/drawing/2014/main" id="{5EB1FCBB-5764-4EC0-8ABA-9D9640C203C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9" name="正方形/長方形 228">
          <a:extLst>
            <a:ext uri="{FF2B5EF4-FFF2-40B4-BE49-F238E27FC236}">
              <a16:creationId xmlns:a16="http://schemas.microsoft.com/office/drawing/2014/main" id="{92BB2AD4-144C-4BA6-9CC9-E9367C3B7BC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0" name="正方形/長方形 229">
          <a:extLst>
            <a:ext uri="{FF2B5EF4-FFF2-40B4-BE49-F238E27FC236}">
              <a16:creationId xmlns:a16="http://schemas.microsoft.com/office/drawing/2014/main" id="{DF482EAE-2849-4358-A484-145BD1BA3E7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1" name="正方形/長方形 230">
          <a:extLst>
            <a:ext uri="{FF2B5EF4-FFF2-40B4-BE49-F238E27FC236}">
              <a16:creationId xmlns:a16="http://schemas.microsoft.com/office/drawing/2014/main" id="{D43DF8B7-62A2-4FD8-BCA0-582A0178F7A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2" name="正方形/長方形 231">
          <a:extLst>
            <a:ext uri="{FF2B5EF4-FFF2-40B4-BE49-F238E27FC236}">
              <a16:creationId xmlns:a16="http://schemas.microsoft.com/office/drawing/2014/main" id="{B3143A62-0964-464D-9698-A1D7A1E01B0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3" name="正方形/長方形 232">
          <a:extLst>
            <a:ext uri="{FF2B5EF4-FFF2-40B4-BE49-F238E27FC236}">
              <a16:creationId xmlns:a16="http://schemas.microsoft.com/office/drawing/2014/main" id="{F33F83A2-F1DD-450F-B5FE-F0BFD64BA3A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4" name="正方形/長方形 233">
          <a:extLst>
            <a:ext uri="{FF2B5EF4-FFF2-40B4-BE49-F238E27FC236}">
              <a16:creationId xmlns:a16="http://schemas.microsoft.com/office/drawing/2014/main" id="{9FD04D47-C57A-4119-974E-6D149BEDB6D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5" name="正方形/長方形 234">
          <a:extLst>
            <a:ext uri="{FF2B5EF4-FFF2-40B4-BE49-F238E27FC236}">
              <a16:creationId xmlns:a16="http://schemas.microsoft.com/office/drawing/2014/main" id="{25F8A06E-C640-4A4C-865C-03B060C877E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6" name="正方形/長方形 235">
          <a:extLst>
            <a:ext uri="{FF2B5EF4-FFF2-40B4-BE49-F238E27FC236}">
              <a16:creationId xmlns:a16="http://schemas.microsoft.com/office/drawing/2014/main" id="{7BE0D41A-0406-4002-85BC-AD037623696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7" name="テキスト ボックス 236">
          <a:extLst>
            <a:ext uri="{FF2B5EF4-FFF2-40B4-BE49-F238E27FC236}">
              <a16:creationId xmlns:a16="http://schemas.microsoft.com/office/drawing/2014/main" id="{8DE40ECF-251E-43A6-BD7D-AC5F7EB5FEA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38" name="直線コネクタ 237">
          <a:extLst>
            <a:ext uri="{FF2B5EF4-FFF2-40B4-BE49-F238E27FC236}">
              <a16:creationId xmlns:a16="http://schemas.microsoft.com/office/drawing/2014/main" id="{E7636EB8-FCB6-4D6D-9D65-82011AD574AE}"/>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39" name="テキスト ボックス 238">
          <a:extLst>
            <a:ext uri="{FF2B5EF4-FFF2-40B4-BE49-F238E27FC236}">
              <a16:creationId xmlns:a16="http://schemas.microsoft.com/office/drawing/2014/main" id="{8A751817-A6CF-4C72-BBA0-8C82445336DF}"/>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40" name="直線コネクタ 239">
          <a:extLst>
            <a:ext uri="{FF2B5EF4-FFF2-40B4-BE49-F238E27FC236}">
              <a16:creationId xmlns:a16="http://schemas.microsoft.com/office/drawing/2014/main" id="{865FBF9F-084E-4E35-9CC4-9FE87564DE2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41" name="テキスト ボックス 240">
          <a:extLst>
            <a:ext uri="{FF2B5EF4-FFF2-40B4-BE49-F238E27FC236}">
              <a16:creationId xmlns:a16="http://schemas.microsoft.com/office/drawing/2014/main" id="{D86C099F-4056-4CCE-AC8D-F4D06BDD079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42" name="直線コネクタ 241">
          <a:extLst>
            <a:ext uri="{FF2B5EF4-FFF2-40B4-BE49-F238E27FC236}">
              <a16:creationId xmlns:a16="http://schemas.microsoft.com/office/drawing/2014/main" id="{E27FDD51-90A4-4981-85DB-C0DA3952FA81}"/>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43" name="テキスト ボックス 242">
          <a:extLst>
            <a:ext uri="{FF2B5EF4-FFF2-40B4-BE49-F238E27FC236}">
              <a16:creationId xmlns:a16="http://schemas.microsoft.com/office/drawing/2014/main" id="{46CF5B07-A1DC-45C2-85B4-1C2AEF1CCB2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44" name="直線コネクタ 243">
          <a:extLst>
            <a:ext uri="{FF2B5EF4-FFF2-40B4-BE49-F238E27FC236}">
              <a16:creationId xmlns:a16="http://schemas.microsoft.com/office/drawing/2014/main" id="{8ED12497-4609-44D6-966A-E3F379E4D61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45" name="テキスト ボックス 244">
          <a:extLst>
            <a:ext uri="{FF2B5EF4-FFF2-40B4-BE49-F238E27FC236}">
              <a16:creationId xmlns:a16="http://schemas.microsoft.com/office/drawing/2014/main" id="{16EEE040-ECED-4DFC-AB12-CA3C8EB93676}"/>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46" name="直線コネクタ 245">
          <a:extLst>
            <a:ext uri="{FF2B5EF4-FFF2-40B4-BE49-F238E27FC236}">
              <a16:creationId xmlns:a16="http://schemas.microsoft.com/office/drawing/2014/main" id="{28340343-338E-455E-BF42-4DA8DA4F3FA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47" name="テキスト ボックス 246">
          <a:extLst>
            <a:ext uri="{FF2B5EF4-FFF2-40B4-BE49-F238E27FC236}">
              <a16:creationId xmlns:a16="http://schemas.microsoft.com/office/drawing/2014/main" id="{E8DAA36D-AF68-41AC-89A8-77B38DAF732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48" name="直線コネクタ 247">
          <a:extLst>
            <a:ext uri="{FF2B5EF4-FFF2-40B4-BE49-F238E27FC236}">
              <a16:creationId xmlns:a16="http://schemas.microsoft.com/office/drawing/2014/main" id="{A2F922E3-C8BE-45BF-B964-464AED5A3D4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49" name="テキスト ボックス 248">
          <a:extLst>
            <a:ext uri="{FF2B5EF4-FFF2-40B4-BE49-F238E27FC236}">
              <a16:creationId xmlns:a16="http://schemas.microsoft.com/office/drawing/2014/main" id="{6C4F2FD8-8ED3-4231-9A9E-9A0F93E27D5E}"/>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0" name="直線コネクタ 249">
          <a:extLst>
            <a:ext uri="{FF2B5EF4-FFF2-40B4-BE49-F238E27FC236}">
              <a16:creationId xmlns:a16="http://schemas.microsoft.com/office/drawing/2014/main" id="{16AE9568-E903-4D99-AB7D-A0C7DD3FC5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1" name="テキスト ボックス 250">
          <a:extLst>
            <a:ext uri="{FF2B5EF4-FFF2-40B4-BE49-F238E27FC236}">
              <a16:creationId xmlns:a16="http://schemas.microsoft.com/office/drawing/2014/main" id="{2D798ABD-50EB-44DE-9EE6-E2064E19F13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2" name="【一般廃棄物処理施設】&#10;有形固定資産減価償却率グラフ枠">
          <a:extLst>
            <a:ext uri="{FF2B5EF4-FFF2-40B4-BE49-F238E27FC236}">
              <a16:creationId xmlns:a16="http://schemas.microsoft.com/office/drawing/2014/main" id="{96684DB6-1A88-40E3-8201-184209841AF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253" name="直線コネクタ 252">
          <a:extLst>
            <a:ext uri="{FF2B5EF4-FFF2-40B4-BE49-F238E27FC236}">
              <a16:creationId xmlns:a16="http://schemas.microsoft.com/office/drawing/2014/main" id="{6DBCF4DE-3756-4CA5-B4E1-EF8BA74F084A}"/>
            </a:ext>
          </a:extLst>
        </xdr:cNvPr>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254" name="【一般廃棄物処理施設】&#10;有形固定資産減価償却率最小値テキスト">
          <a:extLst>
            <a:ext uri="{FF2B5EF4-FFF2-40B4-BE49-F238E27FC236}">
              <a16:creationId xmlns:a16="http://schemas.microsoft.com/office/drawing/2014/main" id="{FDC7C1D4-7DB5-4000-BF6F-B09118A8E364}"/>
            </a:ext>
          </a:extLst>
        </xdr:cNvPr>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255" name="直線コネクタ 254">
          <a:extLst>
            <a:ext uri="{FF2B5EF4-FFF2-40B4-BE49-F238E27FC236}">
              <a16:creationId xmlns:a16="http://schemas.microsoft.com/office/drawing/2014/main" id="{7E797791-0F50-43FF-86C6-0D733C949523}"/>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56" name="【一般廃棄物処理施設】&#10;有形固定資産減価償却率最大値テキスト">
          <a:extLst>
            <a:ext uri="{FF2B5EF4-FFF2-40B4-BE49-F238E27FC236}">
              <a16:creationId xmlns:a16="http://schemas.microsoft.com/office/drawing/2014/main" id="{BB3313FE-6C07-4A78-A51F-6F498D62A85F}"/>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57" name="直線コネクタ 256">
          <a:extLst>
            <a:ext uri="{FF2B5EF4-FFF2-40B4-BE49-F238E27FC236}">
              <a16:creationId xmlns:a16="http://schemas.microsoft.com/office/drawing/2014/main" id="{5EA130B1-ECAD-4BEA-9EBC-764A4D941F65}"/>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258" name="【一般廃棄物処理施設】&#10;有形固定資産減価償却率平均値テキスト">
          <a:extLst>
            <a:ext uri="{FF2B5EF4-FFF2-40B4-BE49-F238E27FC236}">
              <a16:creationId xmlns:a16="http://schemas.microsoft.com/office/drawing/2014/main" id="{2036BDCB-6361-40D5-AD80-E596C77E7434}"/>
            </a:ext>
          </a:extLst>
        </xdr:cNvPr>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259" name="フローチャート: 判断 258">
          <a:extLst>
            <a:ext uri="{FF2B5EF4-FFF2-40B4-BE49-F238E27FC236}">
              <a16:creationId xmlns:a16="http://schemas.microsoft.com/office/drawing/2014/main" id="{F5654F65-6D2A-4BE9-9508-E180C45465F1}"/>
            </a:ext>
          </a:extLst>
        </xdr:cNvPr>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260" name="フローチャート: 判断 259">
          <a:extLst>
            <a:ext uri="{FF2B5EF4-FFF2-40B4-BE49-F238E27FC236}">
              <a16:creationId xmlns:a16="http://schemas.microsoft.com/office/drawing/2014/main" id="{D4842F30-8BB4-44C2-8BE6-CF03FD167207}"/>
            </a:ext>
          </a:extLst>
        </xdr:cNvPr>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151147</xdr:rowOff>
    </xdr:from>
    <xdr:ext cx="405111" cy="259045"/>
    <xdr:sp macro="" textlink="">
      <xdr:nvSpPr>
        <xdr:cNvPr id="261" name="n_1aveValue【一般廃棄物処理施設】&#10;有形固定資産減価償却率">
          <a:extLst>
            <a:ext uri="{FF2B5EF4-FFF2-40B4-BE49-F238E27FC236}">
              <a16:creationId xmlns:a16="http://schemas.microsoft.com/office/drawing/2014/main" id="{7EDBA84F-1F9D-4924-B914-7473175B54D4}"/>
            </a:ext>
          </a:extLst>
        </xdr:cNvPr>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6350</xdr:rowOff>
    </xdr:from>
    <xdr:to>
      <xdr:col>76</xdr:col>
      <xdr:colOff>165100</xdr:colOff>
      <xdr:row>37</xdr:row>
      <xdr:rowOff>107950</xdr:rowOff>
    </xdr:to>
    <xdr:sp macro="" textlink="">
      <xdr:nvSpPr>
        <xdr:cNvPr id="262" name="フローチャート: 判断 261">
          <a:extLst>
            <a:ext uri="{FF2B5EF4-FFF2-40B4-BE49-F238E27FC236}">
              <a16:creationId xmlns:a16="http://schemas.microsoft.com/office/drawing/2014/main" id="{DDEA28A9-165D-4261-BDF9-F5D0BC831E56}"/>
            </a:ext>
          </a:extLst>
        </xdr:cNvPr>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99077</xdr:rowOff>
    </xdr:from>
    <xdr:ext cx="405111" cy="259045"/>
    <xdr:sp macro="" textlink="">
      <xdr:nvSpPr>
        <xdr:cNvPr id="263" name="n_2aveValue【一般廃棄物処理施設】&#10;有形固定資産減価償却率">
          <a:extLst>
            <a:ext uri="{FF2B5EF4-FFF2-40B4-BE49-F238E27FC236}">
              <a16:creationId xmlns:a16="http://schemas.microsoft.com/office/drawing/2014/main" id="{9566C2EA-DEB3-4659-AB17-5D470270E0E8}"/>
            </a:ext>
          </a:extLst>
        </xdr:cNvPr>
        <xdr:cNvSpPr txBox="1"/>
      </xdr:nvSpPr>
      <xdr:spPr>
        <a:xfrm>
          <a:off x="14389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4" name="テキスト ボックス 263">
          <a:extLst>
            <a:ext uri="{FF2B5EF4-FFF2-40B4-BE49-F238E27FC236}">
              <a16:creationId xmlns:a16="http://schemas.microsoft.com/office/drawing/2014/main" id="{2F456067-390D-42D8-8229-9607DAB2995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5" name="テキスト ボックス 264">
          <a:extLst>
            <a:ext uri="{FF2B5EF4-FFF2-40B4-BE49-F238E27FC236}">
              <a16:creationId xmlns:a16="http://schemas.microsoft.com/office/drawing/2014/main" id="{3B384815-4120-4AFE-A685-2BC0735F8FF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6" name="テキスト ボックス 265">
          <a:extLst>
            <a:ext uri="{FF2B5EF4-FFF2-40B4-BE49-F238E27FC236}">
              <a16:creationId xmlns:a16="http://schemas.microsoft.com/office/drawing/2014/main" id="{2964D5BF-23E7-4FDF-BA7E-64D3A8E9831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67" name="テキスト ボックス 266">
          <a:extLst>
            <a:ext uri="{FF2B5EF4-FFF2-40B4-BE49-F238E27FC236}">
              <a16:creationId xmlns:a16="http://schemas.microsoft.com/office/drawing/2014/main" id="{AAD5E311-CB7E-43B7-9EDC-5A6557FBADC1}"/>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68" name="テキスト ボックス 267">
          <a:extLst>
            <a:ext uri="{FF2B5EF4-FFF2-40B4-BE49-F238E27FC236}">
              <a16:creationId xmlns:a16="http://schemas.microsoft.com/office/drawing/2014/main" id="{F3896A08-15C5-4057-9CA8-82C7ACCF6A2D}"/>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6350</xdr:rowOff>
    </xdr:from>
    <xdr:to>
      <xdr:col>76</xdr:col>
      <xdr:colOff>165100</xdr:colOff>
      <xdr:row>33</xdr:row>
      <xdr:rowOff>107950</xdr:rowOff>
    </xdr:to>
    <xdr:sp macro="" textlink="">
      <xdr:nvSpPr>
        <xdr:cNvPr id="269" name="楕円 268">
          <a:extLst>
            <a:ext uri="{FF2B5EF4-FFF2-40B4-BE49-F238E27FC236}">
              <a16:creationId xmlns:a16="http://schemas.microsoft.com/office/drawing/2014/main" id="{EB161EE9-A8BC-4AD8-9E2D-F0984BBA3188}"/>
            </a:ext>
          </a:extLst>
        </xdr:cNvPr>
        <xdr:cNvSpPr/>
      </xdr:nvSpPr>
      <xdr:spPr>
        <a:xfrm>
          <a:off x="14541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69927</xdr:colOff>
      <xdr:row>31</xdr:row>
      <xdr:rowOff>124477</xdr:rowOff>
    </xdr:from>
    <xdr:ext cx="469744" cy="259045"/>
    <xdr:sp macro="" textlink="">
      <xdr:nvSpPr>
        <xdr:cNvPr id="270" name="n_2mainValue【一般廃棄物処理施設】&#10;有形固定資産減価償却率">
          <a:extLst>
            <a:ext uri="{FF2B5EF4-FFF2-40B4-BE49-F238E27FC236}">
              <a16:creationId xmlns:a16="http://schemas.microsoft.com/office/drawing/2014/main" id="{CF1D8B79-68AA-4C35-95B2-7FD3D423FBD9}"/>
            </a:ext>
          </a:extLst>
        </xdr:cNvPr>
        <xdr:cNvSpPr txBox="1"/>
      </xdr:nvSpPr>
      <xdr:spPr>
        <a:xfrm>
          <a:off x="143574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1" name="正方形/長方形 270">
          <a:extLst>
            <a:ext uri="{FF2B5EF4-FFF2-40B4-BE49-F238E27FC236}">
              <a16:creationId xmlns:a16="http://schemas.microsoft.com/office/drawing/2014/main" id="{0033DBF5-5E71-4753-8638-B63B8F37727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2" name="正方形/長方形 271">
          <a:extLst>
            <a:ext uri="{FF2B5EF4-FFF2-40B4-BE49-F238E27FC236}">
              <a16:creationId xmlns:a16="http://schemas.microsoft.com/office/drawing/2014/main" id="{2D3FCD1E-4495-4B25-ADE4-A67F8188DC9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3" name="正方形/長方形 272">
          <a:extLst>
            <a:ext uri="{FF2B5EF4-FFF2-40B4-BE49-F238E27FC236}">
              <a16:creationId xmlns:a16="http://schemas.microsoft.com/office/drawing/2014/main" id="{1FDAA4EC-53ED-45A4-91B9-76E6D433BE2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4" name="正方形/長方形 273">
          <a:extLst>
            <a:ext uri="{FF2B5EF4-FFF2-40B4-BE49-F238E27FC236}">
              <a16:creationId xmlns:a16="http://schemas.microsoft.com/office/drawing/2014/main" id="{0EEB1863-D9C4-428E-A7C5-236ED16CA19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5" name="正方形/長方形 274">
          <a:extLst>
            <a:ext uri="{FF2B5EF4-FFF2-40B4-BE49-F238E27FC236}">
              <a16:creationId xmlns:a16="http://schemas.microsoft.com/office/drawing/2014/main" id="{BBA6FD76-B85A-44D3-8DCD-0C2317C0EAA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6" name="正方形/長方形 275">
          <a:extLst>
            <a:ext uri="{FF2B5EF4-FFF2-40B4-BE49-F238E27FC236}">
              <a16:creationId xmlns:a16="http://schemas.microsoft.com/office/drawing/2014/main" id="{09D27A99-D94F-4ADD-A326-2E9792D3D01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7" name="正方形/長方形 276">
          <a:extLst>
            <a:ext uri="{FF2B5EF4-FFF2-40B4-BE49-F238E27FC236}">
              <a16:creationId xmlns:a16="http://schemas.microsoft.com/office/drawing/2014/main" id="{7683C6F7-6634-41F5-A9E5-E9FD1287255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8" name="正方形/長方形 277">
          <a:extLst>
            <a:ext uri="{FF2B5EF4-FFF2-40B4-BE49-F238E27FC236}">
              <a16:creationId xmlns:a16="http://schemas.microsoft.com/office/drawing/2014/main" id="{EC91E6D7-E59A-43EA-8FB7-663D958E84D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79" name="テキスト ボックス 278">
          <a:extLst>
            <a:ext uri="{FF2B5EF4-FFF2-40B4-BE49-F238E27FC236}">
              <a16:creationId xmlns:a16="http://schemas.microsoft.com/office/drawing/2014/main" id="{717D4889-FD9C-4D9C-A5AC-DC75C1DEB5B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0" name="直線コネクタ 279">
          <a:extLst>
            <a:ext uri="{FF2B5EF4-FFF2-40B4-BE49-F238E27FC236}">
              <a16:creationId xmlns:a16="http://schemas.microsoft.com/office/drawing/2014/main" id="{3E127E95-5324-4F49-82E9-BE3260FF2D3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281" name="直線コネクタ 280">
          <a:extLst>
            <a:ext uri="{FF2B5EF4-FFF2-40B4-BE49-F238E27FC236}">
              <a16:creationId xmlns:a16="http://schemas.microsoft.com/office/drawing/2014/main" id="{83495436-68B0-480A-8F24-1B004A52D9DC}"/>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282" name="テキスト ボックス 281">
          <a:extLst>
            <a:ext uri="{FF2B5EF4-FFF2-40B4-BE49-F238E27FC236}">
              <a16:creationId xmlns:a16="http://schemas.microsoft.com/office/drawing/2014/main" id="{60649CF0-6C22-4005-A03E-C9B6BA588FBD}"/>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283" name="直線コネクタ 282">
          <a:extLst>
            <a:ext uri="{FF2B5EF4-FFF2-40B4-BE49-F238E27FC236}">
              <a16:creationId xmlns:a16="http://schemas.microsoft.com/office/drawing/2014/main" id="{EDD5ECB4-79C4-4FBF-94AD-7765E8E679B3}"/>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284" name="テキスト ボックス 283">
          <a:extLst>
            <a:ext uri="{FF2B5EF4-FFF2-40B4-BE49-F238E27FC236}">
              <a16:creationId xmlns:a16="http://schemas.microsoft.com/office/drawing/2014/main" id="{7C518C77-BD75-46B5-8711-F2EF9F378C6B}"/>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285" name="直線コネクタ 284">
          <a:extLst>
            <a:ext uri="{FF2B5EF4-FFF2-40B4-BE49-F238E27FC236}">
              <a16:creationId xmlns:a16="http://schemas.microsoft.com/office/drawing/2014/main" id="{03DBB611-9A4B-42F2-8DFF-0DEAD05670D4}"/>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286" name="テキスト ボックス 285">
          <a:extLst>
            <a:ext uri="{FF2B5EF4-FFF2-40B4-BE49-F238E27FC236}">
              <a16:creationId xmlns:a16="http://schemas.microsoft.com/office/drawing/2014/main" id="{02E8D80C-EF8C-4AEE-8EB6-93ED15CF95F3}"/>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287" name="直線コネクタ 286">
          <a:extLst>
            <a:ext uri="{FF2B5EF4-FFF2-40B4-BE49-F238E27FC236}">
              <a16:creationId xmlns:a16="http://schemas.microsoft.com/office/drawing/2014/main" id="{5290FAC8-9DAE-4514-858A-7D23E7361176}"/>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288" name="テキスト ボックス 287">
          <a:extLst>
            <a:ext uri="{FF2B5EF4-FFF2-40B4-BE49-F238E27FC236}">
              <a16:creationId xmlns:a16="http://schemas.microsoft.com/office/drawing/2014/main" id="{88673FD4-D140-418C-92B1-EC30D35790B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289" name="直線コネクタ 288">
          <a:extLst>
            <a:ext uri="{FF2B5EF4-FFF2-40B4-BE49-F238E27FC236}">
              <a16:creationId xmlns:a16="http://schemas.microsoft.com/office/drawing/2014/main" id="{A1404985-8231-494C-B0FA-4E31D6E9739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290" name="テキスト ボックス 289">
          <a:extLst>
            <a:ext uri="{FF2B5EF4-FFF2-40B4-BE49-F238E27FC236}">
              <a16:creationId xmlns:a16="http://schemas.microsoft.com/office/drawing/2014/main" id="{07D89CFA-3D08-4655-AD7F-DE3DE8B694E5}"/>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291" name="直線コネクタ 290">
          <a:extLst>
            <a:ext uri="{FF2B5EF4-FFF2-40B4-BE49-F238E27FC236}">
              <a16:creationId xmlns:a16="http://schemas.microsoft.com/office/drawing/2014/main" id="{0C07AD70-E62C-4A9C-9189-C9A21C332F17}"/>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292" name="テキスト ボックス 291">
          <a:extLst>
            <a:ext uri="{FF2B5EF4-FFF2-40B4-BE49-F238E27FC236}">
              <a16:creationId xmlns:a16="http://schemas.microsoft.com/office/drawing/2014/main" id="{B84C9734-3D87-466A-8C6E-8FAD5C74AB33}"/>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3" name="直線コネクタ 292">
          <a:extLst>
            <a:ext uri="{FF2B5EF4-FFF2-40B4-BE49-F238E27FC236}">
              <a16:creationId xmlns:a16="http://schemas.microsoft.com/office/drawing/2014/main" id="{4D91FB07-FE54-49E7-B053-7FC7006B489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294" name="テキスト ボックス 293">
          <a:extLst>
            <a:ext uri="{FF2B5EF4-FFF2-40B4-BE49-F238E27FC236}">
              <a16:creationId xmlns:a16="http://schemas.microsoft.com/office/drawing/2014/main" id="{1CCF7813-2641-414A-B095-60E5F3CE4D2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5" name="【一般廃棄物処理施設】&#10;一人当たり有形固定資産（償却資産）額グラフ枠">
          <a:extLst>
            <a:ext uri="{FF2B5EF4-FFF2-40B4-BE49-F238E27FC236}">
              <a16:creationId xmlns:a16="http://schemas.microsoft.com/office/drawing/2014/main" id="{E900ABC9-215D-473E-B047-44D2369002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296" name="直線コネクタ 295">
          <a:extLst>
            <a:ext uri="{FF2B5EF4-FFF2-40B4-BE49-F238E27FC236}">
              <a16:creationId xmlns:a16="http://schemas.microsoft.com/office/drawing/2014/main" id="{02449E24-AE34-4B9A-A10D-B97CC377898C}"/>
            </a:ext>
          </a:extLst>
        </xdr:cNvPr>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297" name="【一般廃棄物処理施設】&#10;一人当たり有形固定資産（償却資産）額最小値テキスト">
          <a:extLst>
            <a:ext uri="{FF2B5EF4-FFF2-40B4-BE49-F238E27FC236}">
              <a16:creationId xmlns:a16="http://schemas.microsoft.com/office/drawing/2014/main" id="{CAA5D59B-FB22-4F5F-9D48-5DFC2FEE6149}"/>
            </a:ext>
          </a:extLst>
        </xdr:cNvPr>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298" name="直線コネクタ 297">
          <a:extLst>
            <a:ext uri="{FF2B5EF4-FFF2-40B4-BE49-F238E27FC236}">
              <a16:creationId xmlns:a16="http://schemas.microsoft.com/office/drawing/2014/main" id="{2B88A814-48A6-4CCB-85B5-13614509BEB9}"/>
            </a:ext>
          </a:extLst>
        </xdr:cNvPr>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299" name="【一般廃棄物処理施設】&#10;一人当たり有形固定資産（償却資産）額最大値テキスト">
          <a:extLst>
            <a:ext uri="{FF2B5EF4-FFF2-40B4-BE49-F238E27FC236}">
              <a16:creationId xmlns:a16="http://schemas.microsoft.com/office/drawing/2014/main" id="{589FDE40-CABD-4EBD-9197-D7B58AAAF359}"/>
            </a:ext>
          </a:extLst>
        </xdr:cNvPr>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300" name="直線コネクタ 299">
          <a:extLst>
            <a:ext uri="{FF2B5EF4-FFF2-40B4-BE49-F238E27FC236}">
              <a16:creationId xmlns:a16="http://schemas.microsoft.com/office/drawing/2014/main" id="{EF191775-A479-4DD0-A952-93F21D5D843E}"/>
            </a:ext>
          </a:extLst>
        </xdr:cNvPr>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301" name="【一般廃棄物処理施設】&#10;一人当たり有形固定資産（償却資産）額平均値テキスト">
          <a:extLst>
            <a:ext uri="{FF2B5EF4-FFF2-40B4-BE49-F238E27FC236}">
              <a16:creationId xmlns:a16="http://schemas.microsoft.com/office/drawing/2014/main" id="{E49BFAF6-B80E-4744-AC05-E363203441AD}"/>
            </a:ext>
          </a:extLst>
        </xdr:cNvPr>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302" name="フローチャート: 判断 301">
          <a:extLst>
            <a:ext uri="{FF2B5EF4-FFF2-40B4-BE49-F238E27FC236}">
              <a16:creationId xmlns:a16="http://schemas.microsoft.com/office/drawing/2014/main" id="{A7322205-8F77-4858-86C0-3526C8E21F92}"/>
            </a:ext>
          </a:extLst>
        </xdr:cNvPr>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303" name="フローチャート: 判断 302">
          <a:extLst>
            <a:ext uri="{FF2B5EF4-FFF2-40B4-BE49-F238E27FC236}">
              <a16:creationId xmlns:a16="http://schemas.microsoft.com/office/drawing/2014/main" id="{44933B03-18C9-446D-AAC6-62C2A8CC92EB}"/>
            </a:ext>
          </a:extLst>
        </xdr:cNvPr>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102716</xdr:rowOff>
    </xdr:from>
    <xdr:ext cx="599010" cy="259045"/>
    <xdr:sp macro="" textlink="">
      <xdr:nvSpPr>
        <xdr:cNvPr id="304" name="n_1aveValue【一般廃棄物処理施設】&#10;一人当たり有形固定資産（償却資産）額">
          <a:extLst>
            <a:ext uri="{FF2B5EF4-FFF2-40B4-BE49-F238E27FC236}">
              <a16:creationId xmlns:a16="http://schemas.microsoft.com/office/drawing/2014/main" id="{9F662591-63E3-4739-81D7-61CAE609FB3D}"/>
            </a:ext>
          </a:extLst>
        </xdr:cNvPr>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1030</xdr:rowOff>
    </xdr:from>
    <xdr:to>
      <xdr:col>107</xdr:col>
      <xdr:colOff>101600</xdr:colOff>
      <xdr:row>41</xdr:row>
      <xdr:rowOff>102630</xdr:rowOff>
    </xdr:to>
    <xdr:sp macro="" textlink="">
      <xdr:nvSpPr>
        <xdr:cNvPr id="305" name="フローチャート: 判断 304">
          <a:extLst>
            <a:ext uri="{FF2B5EF4-FFF2-40B4-BE49-F238E27FC236}">
              <a16:creationId xmlns:a16="http://schemas.microsoft.com/office/drawing/2014/main" id="{98BAEB30-12BE-4D97-9BD7-92509332B24A}"/>
            </a:ext>
          </a:extLst>
        </xdr:cNvPr>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41</xdr:row>
      <xdr:rowOff>93757</xdr:rowOff>
    </xdr:from>
    <xdr:ext cx="599010" cy="259045"/>
    <xdr:sp macro="" textlink="">
      <xdr:nvSpPr>
        <xdr:cNvPr id="306" name="n_2aveValue【一般廃棄物処理施設】&#10;一人当たり有形固定資産（償却資産）額">
          <a:extLst>
            <a:ext uri="{FF2B5EF4-FFF2-40B4-BE49-F238E27FC236}">
              <a16:creationId xmlns:a16="http://schemas.microsoft.com/office/drawing/2014/main" id="{6B3E2C62-3E47-41A5-9DBE-A6F5F6BAFE98}"/>
            </a:ext>
          </a:extLst>
        </xdr:cNvPr>
        <xdr:cNvSpPr txBox="1"/>
      </xdr:nvSpPr>
      <xdr:spPr>
        <a:xfrm>
          <a:off x="20134795" y="7123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31B99888-4DB9-4FE5-931D-1E2648F5C38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D4DC7AED-DA37-44F8-8F37-399A3B7B317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72124EC7-6C6A-45CE-B393-D24FB0A5D07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FC91BF42-60B9-4998-996A-94E18828042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1" name="テキスト ボックス 310">
          <a:extLst>
            <a:ext uri="{FF2B5EF4-FFF2-40B4-BE49-F238E27FC236}">
              <a16:creationId xmlns:a16="http://schemas.microsoft.com/office/drawing/2014/main" id="{8A612D28-1673-4360-A3D6-EC95363D21AD}"/>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119449</xdr:rowOff>
    </xdr:from>
    <xdr:to>
      <xdr:col>107</xdr:col>
      <xdr:colOff>101600</xdr:colOff>
      <xdr:row>41</xdr:row>
      <xdr:rowOff>49599</xdr:rowOff>
    </xdr:to>
    <xdr:sp macro="" textlink="">
      <xdr:nvSpPr>
        <xdr:cNvPr id="312" name="楕円 311">
          <a:extLst>
            <a:ext uri="{FF2B5EF4-FFF2-40B4-BE49-F238E27FC236}">
              <a16:creationId xmlns:a16="http://schemas.microsoft.com/office/drawing/2014/main" id="{CEB64684-3D2C-4DC7-91AB-8ADF3451C20E}"/>
            </a:ext>
          </a:extLst>
        </xdr:cNvPr>
        <xdr:cNvSpPr/>
      </xdr:nvSpPr>
      <xdr:spPr>
        <a:xfrm>
          <a:off x="20383500" y="697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39</xdr:row>
      <xdr:rowOff>66126</xdr:rowOff>
    </xdr:from>
    <xdr:ext cx="599010" cy="259045"/>
    <xdr:sp macro="" textlink="">
      <xdr:nvSpPr>
        <xdr:cNvPr id="313" name="n_2mainValue【一般廃棄物処理施設】&#10;一人当たり有形固定資産（償却資産）額">
          <a:extLst>
            <a:ext uri="{FF2B5EF4-FFF2-40B4-BE49-F238E27FC236}">
              <a16:creationId xmlns:a16="http://schemas.microsoft.com/office/drawing/2014/main" id="{147FC180-4B84-4510-A8BE-643A5022F8D0}"/>
            </a:ext>
          </a:extLst>
        </xdr:cNvPr>
        <xdr:cNvSpPr txBox="1"/>
      </xdr:nvSpPr>
      <xdr:spPr>
        <a:xfrm>
          <a:off x="20134795" y="675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4" name="正方形/長方形 313">
          <a:extLst>
            <a:ext uri="{FF2B5EF4-FFF2-40B4-BE49-F238E27FC236}">
              <a16:creationId xmlns:a16="http://schemas.microsoft.com/office/drawing/2014/main" id="{3426C8F9-ACBD-4C9A-81DF-4A557703A0E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5" name="正方形/長方形 314">
          <a:extLst>
            <a:ext uri="{FF2B5EF4-FFF2-40B4-BE49-F238E27FC236}">
              <a16:creationId xmlns:a16="http://schemas.microsoft.com/office/drawing/2014/main" id="{A5E7C28E-15FE-4666-9628-E5F6D2BCB67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6" name="正方形/長方形 315">
          <a:extLst>
            <a:ext uri="{FF2B5EF4-FFF2-40B4-BE49-F238E27FC236}">
              <a16:creationId xmlns:a16="http://schemas.microsoft.com/office/drawing/2014/main" id="{DFBD95FC-D53E-49B6-9E5F-74F10A4221D3}"/>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7" name="正方形/長方形 316">
          <a:extLst>
            <a:ext uri="{FF2B5EF4-FFF2-40B4-BE49-F238E27FC236}">
              <a16:creationId xmlns:a16="http://schemas.microsoft.com/office/drawing/2014/main" id="{A862E4FA-2DA1-4F0D-AB19-AF2D8750D4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8" name="正方形/長方形 317">
          <a:extLst>
            <a:ext uri="{FF2B5EF4-FFF2-40B4-BE49-F238E27FC236}">
              <a16:creationId xmlns:a16="http://schemas.microsoft.com/office/drawing/2014/main" id="{091E632F-FBD3-4CCB-AA39-49F796092AB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9" name="正方形/長方形 318">
          <a:extLst>
            <a:ext uri="{FF2B5EF4-FFF2-40B4-BE49-F238E27FC236}">
              <a16:creationId xmlns:a16="http://schemas.microsoft.com/office/drawing/2014/main" id="{3DD64545-172A-4E2A-961F-6EAC1C78C5C6}"/>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20" name="正方形/長方形 319">
          <a:extLst>
            <a:ext uri="{FF2B5EF4-FFF2-40B4-BE49-F238E27FC236}">
              <a16:creationId xmlns:a16="http://schemas.microsoft.com/office/drawing/2014/main" id="{BDA2B300-9CB9-455D-99E4-1509815830F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1" name="正方形/長方形 320">
          <a:extLst>
            <a:ext uri="{FF2B5EF4-FFF2-40B4-BE49-F238E27FC236}">
              <a16:creationId xmlns:a16="http://schemas.microsoft.com/office/drawing/2014/main" id="{F659E87F-659A-4693-8E00-55A8939B7934}"/>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22" name="正方形/長方形 321">
          <a:extLst>
            <a:ext uri="{FF2B5EF4-FFF2-40B4-BE49-F238E27FC236}">
              <a16:creationId xmlns:a16="http://schemas.microsoft.com/office/drawing/2014/main" id="{1658D99B-9697-4E68-991D-34049840D22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23" name="正方形/長方形 322">
          <a:extLst>
            <a:ext uri="{FF2B5EF4-FFF2-40B4-BE49-F238E27FC236}">
              <a16:creationId xmlns:a16="http://schemas.microsoft.com/office/drawing/2014/main" id="{B693661A-C53E-4DD7-A890-DACF8F2AF37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24" name="正方形/長方形 323">
          <a:extLst>
            <a:ext uri="{FF2B5EF4-FFF2-40B4-BE49-F238E27FC236}">
              <a16:creationId xmlns:a16="http://schemas.microsoft.com/office/drawing/2014/main" id="{7F60FD63-83F3-4CB5-A4C0-031B6E85AC1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25" name="正方形/長方形 324">
          <a:extLst>
            <a:ext uri="{FF2B5EF4-FFF2-40B4-BE49-F238E27FC236}">
              <a16:creationId xmlns:a16="http://schemas.microsoft.com/office/drawing/2014/main" id="{16526094-5295-4764-A10C-04374771E6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26" name="正方形/長方形 325">
          <a:extLst>
            <a:ext uri="{FF2B5EF4-FFF2-40B4-BE49-F238E27FC236}">
              <a16:creationId xmlns:a16="http://schemas.microsoft.com/office/drawing/2014/main" id="{58DA10B5-3D4B-47CF-9FBA-0B44B201AD9C}"/>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7" name="正方形/長方形 326">
          <a:extLst>
            <a:ext uri="{FF2B5EF4-FFF2-40B4-BE49-F238E27FC236}">
              <a16:creationId xmlns:a16="http://schemas.microsoft.com/office/drawing/2014/main" id="{2AF5B572-FF41-42FB-9057-BFD3A65C4F7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8" name="正方形/長方形 327">
          <a:extLst>
            <a:ext uri="{FF2B5EF4-FFF2-40B4-BE49-F238E27FC236}">
              <a16:creationId xmlns:a16="http://schemas.microsoft.com/office/drawing/2014/main" id="{961495BB-5D7E-4540-9256-F18B6515D016}"/>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9" name="正方形/長方形 328">
          <a:extLst>
            <a:ext uri="{FF2B5EF4-FFF2-40B4-BE49-F238E27FC236}">
              <a16:creationId xmlns:a16="http://schemas.microsoft.com/office/drawing/2014/main" id="{2D1B0257-CC6A-4A94-83AE-AC86930CEA8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a:extLst>
            <a:ext uri="{FF2B5EF4-FFF2-40B4-BE49-F238E27FC236}">
              <a16:creationId xmlns:a16="http://schemas.microsoft.com/office/drawing/2014/main" id="{56D9A182-4BBA-4919-B428-53CED241AD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a:extLst>
            <a:ext uri="{FF2B5EF4-FFF2-40B4-BE49-F238E27FC236}">
              <a16:creationId xmlns:a16="http://schemas.microsoft.com/office/drawing/2014/main" id="{677385D6-8224-4090-93C8-C2B44FF21303}"/>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a:extLst>
            <a:ext uri="{FF2B5EF4-FFF2-40B4-BE49-F238E27FC236}">
              <a16:creationId xmlns:a16="http://schemas.microsoft.com/office/drawing/2014/main" id="{06696BB1-81BE-40F4-A6C5-6A663DFD59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a:extLst>
            <a:ext uri="{FF2B5EF4-FFF2-40B4-BE49-F238E27FC236}">
              <a16:creationId xmlns:a16="http://schemas.microsoft.com/office/drawing/2014/main" id="{F2C232EF-8535-415C-9261-30B57808A21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a:extLst>
            <a:ext uri="{FF2B5EF4-FFF2-40B4-BE49-F238E27FC236}">
              <a16:creationId xmlns:a16="http://schemas.microsoft.com/office/drawing/2014/main" id="{B433794E-1146-444A-A38B-EDF4CE6191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a:extLst>
            <a:ext uri="{FF2B5EF4-FFF2-40B4-BE49-F238E27FC236}">
              <a16:creationId xmlns:a16="http://schemas.microsoft.com/office/drawing/2014/main" id="{674DFF71-5B23-4C10-A2C0-36A53D64C38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a:extLst>
            <a:ext uri="{FF2B5EF4-FFF2-40B4-BE49-F238E27FC236}">
              <a16:creationId xmlns:a16="http://schemas.microsoft.com/office/drawing/2014/main" id="{9FA81E45-0B6A-4749-9514-324032FDC25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a:extLst>
            <a:ext uri="{FF2B5EF4-FFF2-40B4-BE49-F238E27FC236}">
              <a16:creationId xmlns:a16="http://schemas.microsoft.com/office/drawing/2014/main" id="{C5B38ECD-867D-436A-8129-333ADC8CA865}"/>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a:extLst>
            <a:ext uri="{FF2B5EF4-FFF2-40B4-BE49-F238E27FC236}">
              <a16:creationId xmlns:a16="http://schemas.microsoft.com/office/drawing/2014/main" id="{C98772DB-8E9D-4BF3-9F4E-1DC5969F5C5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a:extLst>
            <a:ext uri="{FF2B5EF4-FFF2-40B4-BE49-F238E27FC236}">
              <a16:creationId xmlns:a16="http://schemas.microsoft.com/office/drawing/2014/main" id="{B769855A-BEBF-4093-A69B-DF2A597351A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40" name="テキスト ボックス 339">
          <a:extLst>
            <a:ext uri="{FF2B5EF4-FFF2-40B4-BE49-F238E27FC236}">
              <a16:creationId xmlns:a16="http://schemas.microsoft.com/office/drawing/2014/main" id="{7682F4D8-7ECE-4329-89B5-043EA73FB9F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41" name="直線コネクタ 340">
          <a:extLst>
            <a:ext uri="{FF2B5EF4-FFF2-40B4-BE49-F238E27FC236}">
              <a16:creationId xmlns:a16="http://schemas.microsoft.com/office/drawing/2014/main" id="{9D2EA042-1250-4545-B138-7C806E6A692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42" name="テキスト ボックス 341">
          <a:extLst>
            <a:ext uri="{FF2B5EF4-FFF2-40B4-BE49-F238E27FC236}">
              <a16:creationId xmlns:a16="http://schemas.microsoft.com/office/drawing/2014/main" id="{47ABD9CF-8A06-427D-87F0-51835281A575}"/>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43" name="直線コネクタ 342">
          <a:extLst>
            <a:ext uri="{FF2B5EF4-FFF2-40B4-BE49-F238E27FC236}">
              <a16:creationId xmlns:a16="http://schemas.microsoft.com/office/drawing/2014/main" id="{FBFC8459-BCC7-4D90-A606-32892878398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44" name="テキスト ボックス 343">
          <a:extLst>
            <a:ext uri="{FF2B5EF4-FFF2-40B4-BE49-F238E27FC236}">
              <a16:creationId xmlns:a16="http://schemas.microsoft.com/office/drawing/2014/main" id="{25DDBE64-7ED4-4180-A211-6BAD58F87852}"/>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45" name="直線コネクタ 344">
          <a:extLst>
            <a:ext uri="{FF2B5EF4-FFF2-40B4-BE49-F238E27FC236}">
              <a16:creationId xmlns:a16="http://schemas.microsoft.com/office/drawing/2014/main" id="{5D77258C-DCFF-4667-B880-201D3AF42E7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46" name="テキスト ボックス 345">
          <a:extLst>
            <a:ext uri="{FF2B5EF4-FFF2-40B4-BE49-F238E27FC236}">
              <a16:creationId xmlns:a16="http://schemas.microsoft.com/office/drawing/2014/main" id="{290FB6B1-E33B-4585-98C8-13241E2281B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7" name="直線コネクタ 346">
          <a:extLst>
            <a:ext uri="{FF2B5EF4-FFF2-40B4-BE49-F238E27FC236}">
              <a16:creationId xmlns:a16="http://schemas.microsoft.com/office/drawing/2014/main" id="{A1F71755-5CBD-4379-9FA9-4F4D9A1EE50E}"/>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8" name="テキスト ボックス 347">
          <a:extLst>
            <a:ext uri="{FF2B5EF4-FFF2-40B4-BE49-F238E27FC236}">
              <a16:creationId xmlns:a16="http://schemas.microsoft.com/office/drawing/2014/main" id="{42CAED3E-4530-445A-AC23-C888002F26BA}"/>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9" name="直線コネクタ 348">
          <a:extLst>
            <a:ext uri="{FF2B5EF4-FFF2-40B4-BE49-F238E27FC236}">
              <a16:creationId xmlns:a16="http://schemas.microsoft.com/office/drawing/2014/main" id="{2429C973-7525-49BC-A75B-13A25DEF86D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50" name="テキスト ボックス 349">
          <a:extLst>
            <a:ext uri="{FF2B5EF4-FFF2-40B4-BE49-F238E27FC236}">
              <a16:creationId xmlns:a16="http://schemas.microsoft.com/office/drawing/2014/main" id="{8405241A-8FA0-4716-9F8F-CD31D48265FD}"/>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1" name="直線コネクタ 350">
          <a:extLst>
            <a:ext uri="{FF2B5EF4-FFF2-40B4-BE49-F238E27FC236}">
              <a16:creationId xmlns:a16="http://schemas.microsoft.com/office/drawing/2014/main" id="{85611500-B4BA-4D9E-8C30-92CF8A1AC95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2" name="テキスト ボックス 351">
          <a:extLst>
            <a:ext uri="{FF2B5EF4-FFF2-40B4-BE49-F238E27FC236}">
              <a16:creationId xmlns:a16="http://schemas.microsoft.com/office/drawing/2014/main" id="{BEA459E1-FA09-490D-920E-908A4B6524EA}"/>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3" name="【消防施設】&#10;有形固定資産減価償却率グラフ枠">
          <a:extLst>
            <a:ext uri="{FF2B5EF4-FFF2-40B4-BE49-F238E27FC236}">
              <a16:creationId xmlns:a16="http://schemas.microsoft.com/office/drawing/2014/main" id="{0FC0176C-092D-4318-A345-1531FB23FA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354" name="直線コネクタ 353">
          <a:extLst>
            <a:ext uri="{FF2B5EF4-FFF2-40B4-BE49-F238E27FC236}">
              <a16:creationId xmlns:a16="http://schemas.microsoft.com/office/drawing/2014/main" id="{1A63F167-EF46-4C7B-ACB3-4DC6AB286417}"/>
            </a:ext>
          </a:extLst>
        </xdr:cNvPr>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355" name="【消防施設】&#10;有形固定資産減価償却率最小値テキスト">
          <a:extLst>
            <a:ext uri="{FF2B5EF4-FFF2-40B4-BE49-F238E27FC236}">
              <a16:creationId xmlns:a16="http://schemas.microsoft.com/office/drawing/2014/main" id="{E7B05A93-7911-4035-92C1-F846108B757B}"/>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356" name="直線コネクタ 355">
          <a:extLst>
            <a:ext uri="{FF2B5EF4-FFF2-40B4-BE49-F238E27FC236}">
              <a16:creationId xmlns:a16="http://schemas.microsoft.com/office/drawing/2014/main" id="{CF521050-FDB6-4938-99D0-168A2F9AF5C7}"/>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357" name="【消防施設】&#10;有形固定資産減価償却率最大値テキスト">
          <a:extLst>
            <a:ext uri="{FF2B5EF4-FFF2-40B4-BE49-F238E27FC236}">
              <a16:creationId xmlns:a16="http://schemas.microsoft.com/office/drawing/2014/main" id="{5F588A61-7E91-498E-B783-1CF50C082D94}"/>
            </a:ext>
          </a:extLst>
        </xdr:cNvPr>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358" name="直線コネクタ 357">
          <a:extLst>
            <a:ext uri="{FF2B5EF4-FFF2-40B4-BE49-F238E27FC236}">
              <a16:creationId xmlns:a16="http://schemas.microsoft.com/office/drawing/2014/main" id="{0F699DC6-12A6-4346-B6BC-7208D8C17024}"/>
            </a:ext>
          </a:extLst>
        </xdr:cNvPr>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359" name="【消防施設】&#10;有形固定資産減価償却率平均値テキスト">
          <a:extLst>
            <a:ext uri="{FF2B5EF4-FFF2-40B4-BE49-F238E27FC236}">
              <a16:creationId xmlns:a16="http://schemas.microsoft.com/office/drawing/2014/main" id="{5AC13291-3E58-4A45-A4CC-119F9DB10DFB}"/>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360" name="フローチャート: 判断 359">
          <a:extLst>
            <a:ext uri="{FF2B5EF4-FFF2-40B4-BE49-F238E27FC236}">
              <a16:creationId xmlns:a16="http://schemas.microsoft.com/office/drawing/2014/main" id="{FEB5F831-873A-4E73-B833-C692AE3C402C}"/>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361" name="フローチャート: 判断 360">
          <a:extLst>
            <a:ext uri="{FF2B5EF4-FFF2-40B4-BE49-F238E27FC236}">
              <a16:creationId xmlns:a16="http://schemas.microsoft.com/office/drawing/2014/main" id="{13AB38C2-15A5-4B58-B884-5AD584FC3E8D}"/>
            </a:ext>
          </a:extLst>
        </xdr:cNvPr>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23513</xdr:rowOff>
    </xdr:from>
    <xdr:ext cx="405111" cy="259045"/>
    <xdr:sp macro="" textlink="">
      <xdr:nvSpPr>
        <xdr:cNvPr id="362" name="n_1aveValue【消防施設】&#10;有形固定資産減価償却率">
          <a:extLst>
            <a:ext uri="{FF2B5EF4-FFF2-40B4-BE49-F238E27FC236}">
              <a16:creationId xmlns:a16="http://schemas.microsoft.com/office/drawing/2014/main" id="{74107277-A42E-41A3-BF6E-AB9B9E335590}"/>
            </a:ext>
          </a:extLst>
        </xdr:cNvPr>
        <xdr:cNvSpPr txBox="1"/>
      </xdr:nvSpPr>
      <xdr:spPr>
        <a:xfrm>
          <a:off x="15266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69214</xdr:rowOff>
    </xdr:from>
    <xdr:to>
      <xdr:col>76</xdr:col>
      <xdr:colOff>165100</xdr:colOff>
      <xdr:row>82</xdr:row>
      <xdr:rowOff>170814</xdr:rowOff>
    </xdr:to>
    <xdr:sp macro="" textlink="">
      <xdr:nvSpPr>
        <xdr:cNvPr id="363" name="フローチャート: 判断 362">
          <a:extLst>
            <a:ext uri="{FF2B5EF4-FFF2-40B4-BE49-F238E27FC236}">
              <a16:creationId xmlns:a16="http://schemas.microsoft.com/office/drawing/2014/main" id="{FFA066A4-F1D0-4A56-A404-79ABF9293E4B}"/>
            </a:ext>
          </a:extLst>
        </xdr:cNvPr>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161941</xdr:rowOff>
    </xdr:from>
    <xdr:ext cx="405111" cy="259045"/>
    <xdr:sp macro="" textlink="">
      <xdr:nvSpPr>
        <xdr:cNvPr id="364" name="n_2aveValue【消防施設】&#10;有形固定資産減価償却率">
          <a:extLst>
            <a:ext uri="{FF2B5EF4-FFF2-40B4-BE49-F238E27FC236}">
              <a16:creationId xmlns:a16="http://schemas.microsoft.com/office/drawing/2014/main" id="{7517BB0C-C4E0-49F5-B9DF-0F120D5CF0BC}"/>
            </a:ext>
          </a:extLst>
        </xdr:cNvPr>
        <xdr:cNvSpPr txBox="1"/>
      </xdr:nvSpPr>
      <xdr:spPr>
        <a:xfrm>
          <a:off x="14389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5" name="テキスト ボックス 364">
          <a:extLst>
            <a:ext uri="{FF2B5EF4-FFF2-40B4-BE49-F238E27FC236}">
              <a16:creationId xmlns:a16="http://schemas.microsoft.com/office/drawing/2014/main" id="{E1AAA04E-E8B4-4550-ACC1-C98B5144FDC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6" name="テキスト ボックス 365">
          <a:extLst>
            <a:ext uri="{FF2B5EF4-FFF2-40B4-BE49-F238E27FC236}">
              <a16:creationId xmlns:a16="http://schemas.microsoft.com/office/drawing/2014/main" id="{D0D20494-E6A8-48C8-8E72-0AE00B75DBD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7" name="テキスト ボックス 366">
          <a:extLst>
            <a:ext uri="{FF2B5EF4-FFF2-40B4-BE49-F238E27FC236}">
              <a16:creationId xmlns:a16="http://schemas.microsoft.com/office/drawing/2014/main" id="{0EEE6E4F-FA2F-4185-A8E4-EFED95E0A91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8" name="テキスト ボックス 367">
          <a:extLst>
            <a:ext uri="{FF2B5EF4-FFF2-40B4-BE49-F238E27FC236}">
              <a16:creationId xmlns:a16="http://schemas.microsoft.com/office/drawing/2014/main" id="{4445DE1B-2AC5-432F-BED7-8BB69EF7547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9" name="テキスト ボックス 368">
          <a:extLst>
            <a:ext uri="{FF2B5EF4-FFF2-40B4-BE49-F238E27FC236}">
              <a16:creationId xmlns:a16="http://schemas.microsoft.com/office/drawing/2014/main" id="{C7F0F783-F06C-4B12-8B32-C84D4822C35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63500</xdr:rowOff>
    </xdr:from>
    <xdr:to>
      <xdr:col>76</xdr:col>
      <xdr:colOff>165100</xdr:colOff>
      <xdr:row>80</xdr:row>
      <xdr:rowOff>165100</xdr:rowOff>
    </xdr:to>
    <xdr:sp macro="" textlink="">
      <xdr:nvSpPr>
        <xdr:cNvPr id="370" name="楕円 369">
          <a:extLst>
            <a:ext uri="{FF2B5EF4-FFF2-40B4-BE49-F238E27FC236}">
              <a16:creationId xmlns:a16="http://schemas.microsoft.com/office/drawing/2014/main" id="{BAA9C9AB-5CB2-47D0-AFB3-6AFA3EC00BFB}"/>
            </a:ext>
          </a:extLst>
        </xdr:cNvPr>
        <xdr:cNvSpPr/>
      </xdr:nvSpPr>
      <xdr:spPr>
        <a:xfrm>
          <a:off x="14541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10177</xdr:rowOff>
    </xdr:from>
    <xdr:ext cx="405111" cy="259045"/>
    <xdr:sp macro="" textlink="">
      <xdr:nvSpPr>
        <xdr:cNvPr id="371" name="n_2mainValue【消防施設】&#10;有形固定資産減価償却率">
          <a:extLst>
            <a:ext uri="{FF2B5EF4-FFF2-40B4-BE49-F238E27FC236}">
              <a16:creationId xmlns:a16="http://schemas.microsoft.com/office/drawing/2014/main" id="{0457CCA7-6675-4534-8DB7-911BEBB6C756}"/>
            </a:ext>
          </a:extLst>
        </xdr:cNvPr>
        <xdr:cNvSpPr txBox="1"/>
      </xdr:nvSpPr>
      <xdr:spPr>
        <a:xfrm>
          <a:off x="1438974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2" name="正方形/長方形 371">
          <a:extLst>
            <a:ext uri="{FF2B5EF4-FFF2-40B4-BE49-F238E27FC236}">
              <a16:creationId xmlns:a16="http://schemas.microsoft.com/office/drawing/2014/main" id="{5A908F63-587A-4473-96AD-6DAC4A1C299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3" name="正方形/長方形 372">
          <a:extLst>
            <a:ext uri="{FF2B5EF4-FFF2-40B4-BE49-F238E27FC236}">
              <a16:creationId xmlns:a16="http://schemas.microsoft.com/office/drawing/2014/main" id="{3EB778C3-D5D4-421E-8318-DBF6F32DF1E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4" name="正方形/長方形 373">
          <a:extLst>
            <a:ext uri="{FF2B5EF4-FFF2-40B4-BE49-F238E27FC236}">
              <a16:creationId xmlns:a16="http://schemas.microsoft.com/office/drawing/2014/main" id="{D2D3A721-877B-4676-936F-D7D8586A393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5" name="正方形/長方形 374">
          <a:extLst>
            <a:ext uri="{FF2B5EF4-FFF2-40B4-BE49-F238E27FC236}">
              <a16:creationId xmlns:a16="http://schemas.microsoft.com/office/drawing/2014/main" id="{50DE11C0-EF7B-4A26-97CB-D96FBFFD569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6" name="正方形/長方形 375">
          <a:extLst>
            <a:ext uri="{FF2B5EF4-FFF2-40B4-BE49-F238E27FC236}">
              <a16:creationId xmlns:a16="http://schemas.microsoft.com/office/drawing/2014/main" id="{E2B3BF39-89F3-4382-B978-FB785D0D8DC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7" name="正方形/長方形 376">
          <a:extLst>
            <a:ext uri="{FF2B5EF4-FFF2-40B4-BE49-F238E27FC236}">
              <a16:creationId xmlns:a16="http://schemas.microsoft.com/office/drawing/2014/main" id="{9262B707-F26D-41F6-8F6A-84FDC54F899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8" name="正方形/長方形 377">
          <a:extLst>
            <a:ext uri="{FF2B5EF4-FFF2-40B4-BE49-F238E27FC236}">
              <a16:creationId xmlns:a16="http://schemas.microsoft.com/office/drawing/2014/main" id="{7C8C170A-4A07-4751-86E4-E30F193703E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9" name="正方形/長方形 378">
          <a:extLst>
            <a:ext uri="{FF2B5EF4-FFF2-40B4-BE49-F238E27FC236}">
              <a16:creationId xmlns:a16="http://schemas.microsoft.com/office/drawing/2014/main" id="{BFD475FF-B648-4405-8362-780047A01EC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0" name="テキスト ボックス 379">
          <a:extLst>
            <a:ext uri="{FF2B5EF4-FFF2-40B4-BE49-F238E27FC236}">
              <a16:creationId xmlns:a16="http://schemas.microsoft.com/office/drawing/2014/main" id="{ECEC5DC9-DEB5-4A14-BC6E-F9B0A842793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1" name="直線コネクタ 380">
          <a:extLst>
            <a:ext uri="{FF2B5EF4-FFF2-40B4-BE49-F238E27FC236}">
              <a16:creationId xmlns:a16="http://schemas.microsoft.com/office/drawing/2014/main" id="{02420CCA-DDBE-41BE-B62F-1D71589A48D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82" name="直線コネクタ 381">
          <a:extLst>
            <a:ext uri="{FF2B5EF4-FFF2-40B4-BE49-F238E27FC236}">
              <a16:creationId xmlns:a16="http://schemas.microsoft.com/office/drawing/2014/main" id="{E47E6B26-2F48-42A2-BFBC-E70ED8042337}"/>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83" name="テキスト ボックス 382">
          <a:extLst>
            <a:ext uri="{FF2B5EF4-FFF2-40B4-BE49-F238E27FC236}">
              <a16:creationId xmlns:a16="http://schemas.microsoft.com/office/drawing/2014/main" id="{98700198-3F7B-4D4A-A3AD-A31587497787}"/>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4" name="直線コネクタ 383">
          <a:extLst>
            <a:ext uri="{FF2B5EF4-FFF2-40B4-BE49-F238E27FC236}">
              <a16:creationId xmlns:a16="http://schemas.microsoft.com/office/drawing/2014/main" id="{CCCDE350-9AB8-4E03-8770-AE328FF4BA62}"/>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5" name="テキスト ボックス 384">
          <a:extLst>
            <a:ext uri="{FF2B5EF4-FFF2-40B4-BE49-F238E27FC236}">
              <a16:creationId xmlns:a16="http://schemas.microsoft.com/office/drawing/2014/main" id="{F89F3A49-BE85-42FD-924B-55386F632E9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6" name="直線コネクタ 385">
          <a:extLst>
            <a:ext uri="{FF2B5EF4-FFF2-40B4-BE49-F238E27FC236}">
              <a16:creationId xmlns:a16="http://schemas.microsoft.com/office/drawing/2014/main" id="{A6A24E06-2604-4D85-91F5-F6BC48905EA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7" name="テキスト ボックス 386">
          <a:extLst>
            <a:ext uri="{FF2B5EF4-FFF2-40B4-BE49-F238E27FC236}">
              <a16:creationId xmlns:a16="http://schemas.microsoft.com/office/drawing/2014/main" id="{E8106E05-2137-483B-B0B3-AF4DBC96B0C8}"/>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8" name="直線コネクタ 387">
          <a:extLst>
            <a:ext uri="{FF2B5EF4-FFF2-40B4-BE49-F238E27FC236}">
              <a16:creationId xmlns:a16="http://schemas.microsoft.com/office/drawing/2014/main" id="{BAC89655-1027-4980-82F3-193C010B0739}"/>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89" name="テキスト ボックス 388">
          <a:extLst>
            <a:ext uri="{FF2B5EF4-FFF2-40B4-BE49-F238E27FC236}">
              <a16:creationId xmlns:a16="http://schemas.microsoft.com/office/drawing/2014/main" id="{CF19F639-F688-4D36-A6E2-6F1B4C93C5CC}"/>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0" name="直線コネクタ 389">
          <a:extLst>
            <a:ext uri="{FF2B5EF4-FFF2-40B4-BE49-F238E27FC236}">
              <a16:creationId xmlns:a16="http://schemas.microsoft.com/office/drawing/2014/main" id="{3334EFC6-9654-4CC6-AC76-2D21EE884A5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1" name="テキスト ボックス 390">
          <a:extLst>
            <a:ext uri="{FF2B5EF4-FFF2-40B4-BE49-F238E27FC236}">
              <a16:creationId xmlns:a16="http://schemas.microsoft.com/office/drawing/2014/main" id="{41001335-01B0-4962-822E-E76C0A6A3CE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2" name="【消防施設】&#10;一人当たり面積グラフ枠">
          <a:extLst>
            <a:ext uri="{FF2B5EF4-FFF2-40B4-BE49-F238E27FC236}">
              <a16:creationId xmlns:a16="http://schemas.microsoft.com/office/drawing/2014/main" id="{133BBFE6-2D24-4DFF-9642-2AF604CD35D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88849</xdr:rowOff>
    </xdr:from>
    <xdr:to>
      <xdr:col>116</xdr:col>
      <xdr:colOff>62864</xdr:colOff>
      <xdr:row>85</xdr:row>
      <xdr:rowOff>162916</xdr:rowOff>
    </xdr:to>
    <xdr:cxnSp macro="">
      <xdr:nvCxnSpPr>
        <xdr:cNvPr id="393" name="直線コネクタ 392">
          <a:extLst>
            <a:ext uri="{FF2B5EF4-FFF2-40B4-BE49-F238E27FC236}">
              <a16:creationId xmlns:a16="http://schemas.microsoft.com/office/drawing/2014/main" id="{03D6CC05-61B5-4C47-8A4F-80A2598733E9}"/>
            </a:ext>
          </a:extLst>
        </xdr:cNvPr>
        <xdr:cNvCxnSpPr/>
      </xdr:nvCxnSpPr>
      <xdr:spPr>
        <a:xfrm flipV="1">
          <a:off x="22160864" y="13461949"/>
          <a:ext cx="0" cy="1274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166743</xdr:rowOff>
    </xdr:from>
    <xdr:ext cx="469744" cy="259045"/>
    <xdr:sp macro="" textlink="">
      <xdr:nvSpPr>
        <xdr:cNvPr id="394" name="【消防施設】&#10;一人当たり面積最小値テキスト">
          <a:extLst>
            <a:ext uri="{FF2B5EF4-FFF2-40B4-BE49-F238E27FC236}">
              <a16:creationId xmlns:a16="http://schemas.microsoft.com/office/drawing/2014/main" id="{CF5615AD-9D1C-4379-A677-2643C1E235F3}"/>
            </a:ext>
          </a:extLst>
        </xdr:cNvPr>
        <xdr:cNvSpPr txBox="1"/>
      </xdr:nvSpPr>
      <xdr:spPr>
        <a:xfrm>
          <a:off x="22199600" y="1473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162916</xdr:rowOff>
    </xdr:from>
    <xdr:to>
      <xdr:col>116</xdr:col>
      <xdr:colOff>152400</xdr:colOff>
      <xdr:row>85</xdr:row>
      <xdr:rowOff>162916</xdr:rowOff>
    </xdr:to>
    <xdr:cxnSp macro="">
      <xdr:nvCxnSpPr>
        <xdr:cNvPr id="395" name="直線コネクタ 394">
          <a:extLst>
            <a:ext uri="{FF2B5EF4-FFF2-40B4-BE49-F238E27FC236}">
              <a16:creationId xmlns:a16="http://schemas.microsoft.com/office/drawing/2014/main" id="{75A65163-985F-4557-966E-1CE59DA5D41C}"/>
            </a:ext>
          </a:extLst>
        </xdr:cNvPr>
        <xdr:cNvCxnSpPr/>
      </xdr:nvCxnSpPr>
      <xdr:spPr>
        <a:xfrm>
          <a:off x="22072600" y="1473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35526</xdr:rowOff>
    </xdr:from>
    <xdr:ext cx="469744" cy="259045"/>
    <xdr:sp macro="" textlink="">
      <xdr:nvSpPr>
        <xdr:cNvPr id="396" name="【消防施設】&#10;一人当たり面積最大値テキスト">
          <a:extLst>
            <a:ext uri="{FF2B5EF4-FFF2-40B4-BE49-F238E27FC236}">
              <a16:creationId xmlns:a16="http://schemas.microsoft.com/office/drawing/2014/main" id="{DD025B3B-E51A-4643-B7CA-217330D7F423}"/>
            </a:ext>
          </a:extLst>
        </xdr:cNvPr>
        <xdr:cNvSpPr txBox="1"/>
      </xdr:nvSpPr>
      <xdr:spPr>
        <a:xfrm>
          <a:off x="22199600" y="132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88849</xdr:rowOff>
    </xdr:from>
    <xdr:to>
      <xdr:col>116</xdr:col>
      <xdr:colOff>152400</xdr:colOff>
      <xdr:row>78</xdr:row>
      <xdr:rowOff>88849</xdr:rowOff>
    </xdr:to>
    <xdr:cxnSp macro="">
      <xdr:nvCxnSpPr>
        <xdr:cNvPr id="397" name="直線コネクタ 396">
          <a:extLst>
            <a:ext uri="{FF2B5EF4-FFF2-40B4-BE49-F238E27FC236}">
              <a16:creationId xmlns:a16="http://schemas.microsoft.com/office/drawing/2014/main" id="{E672C115-4DCD-4BF6-9B7D-AE24708DFB00}"/>
            </a:ext>
          </a:extLst>
        </xdr:cNvPr>
        <xdr:cNvCxnSpPr/>
      </xdr:nvCxnSpPr>
      <xdr:spPr>
        <a:xfrm>
          <a:off x="22072600" y="13461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117975</xdr:rowOff>
    </xdr:from>
    <xdr:ext cx="469744" cy="259045"/>
    <xdr:sp macro="" textlink="">
      <xdr:nvSpPr>
        <xdr:cNvPr id="398" name="【消防施設】&#10;一人当たり面積平均値テキスト">
          <a:extLst>
            <a:ext uri="{FF2B5EF4-FFF2-40B4-BE49-F238E27FC236}">
              <a16:creationId xmlns:a16="http://schemas.microsoft.com/office/drawing/2014/main" id="{D43C8783-0947-4F11-A06C-DCB705F6A287}"/>
            </a:ext>
          </a:extLst>
        </xdr:cNvPr>
        <xdr:cNvSpPr txBox="1"/>
      </xdr:nvSpPr>
      <xdr:spPr>
        <a:xfrm>
          <a:off x="22199600" y="145197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139548</xdr:rowOff>
    </xdr:from>
    <xdr:to>
      <xdr:col>116</xdr:col>
      <xdr:colOff>114300</xdr:colOff>
      <xdr:row>85</xdr:row>
      <xdr:rowOff>69698</xdr:rowOff>
    </xdr:to>
    <xdr:sp macro="" textlink="">
      <xdr:nvSpPr>
        <xdr:cNvPr id="399" name="フローチャート: 判断 398">
          <a:extLst>
            <a:ext uri="{FF2B5EF4-FFF2-40B4-BE49-F238E27FC236}">
              <a16:creationId xmlns:a16="http://schemas.microsoft.com/office/drawing/2014/main" id="{E2CF99B0-FD06-49FB-8390-3BC31019FC93}"/>
            </a:ext>
          </a:extLst>
        </xdr:cNvPr>
        <xdr:cNvSpPr/>
      </xdr:nvSpPr>
      <xdr:spPr>
        <a:xfrm>
          <a:off x="22110700" y="1454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83313</xdr:rowOff>
    </xdr:from>
    <xdr:to>
      <xdr:col>112</xdr:col>
      <xdr:colOff>38100</xdr:colOff>
      <xdr:row>85</xdr:row>
      <xdr:rowOff>13463</xdr:rowOff>
    </xdr:to>
    <xdr:sp macro="" textlink="">
      <xdr:nvSpPr>
        <xdr:cNvPr id="400" name="フローチャート: 判断 399">
          <a:extLst>
            <a:ext uri="{FF2B5EF4-FFF2-40B4-BE49-F238E27FC236}">
              <a16:creationId xmlns:a16="http://schemas.microsoft.com/office/drawing/2014/main" id="{F4CA33D3-D1C5-45EE-8C79-385EA63A7E15}"/>
            </a:ext>
          </a:extLst>
        </xdr:cNvPr>
        <xdr:cNvSpPr/>
      </xdr:nvSpPr>
      <xdr:spPr>
        <a:xfrm>
          <a:off x="212725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29990</xdr:rowOff>
    </xdr:from>
    <xdr:ext cx="469744" cy="259045"/>
    <xdr:sp macro="" textlink="">
      <xdr:nvSpPr>
        <xdr:cNvPr id="401" name="n_1aveValue【消防施設】&#10;一人当たり面積">
          <a:extLst>
            <a:ext uri="{FF2B5EF4-FFF2-40B4-BE49-F238E27FC236}">
              <a16:creationId xmlns:a16="http://schemas.microsoft.com/office/drawing/2014/main" id="{48EBB811-94F9-4A17-A3C4-4190A8FC5820}"/>
            </a:ext>
          </a:extLst>
        </xdr:cNvPr>
        <xdr:cNvSpPr txBox="1"/>
      </xdr:nvSpPr>
      <xdr:spPr>
        <a:xfrm>
          <a:off x="210757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11988</xdr:rowOff>
    </xdr:from>
    <xdr:to>
      <xdr:col>107</xdr:col>
      <xdr:colOff>101600</xdr:colOff>
      <xdr:row>85</xdr:row>
      <xdr:rowOff>113588</xdr:rowOff>
    </xdr:to>
    <xdr:sp macro="" textlink="">
      <xdr:nvSpPr>
        <xdr:cNvPr id="402" name="フローチャート: 判断 401">
          <a:extLst>
            <a:ext uri="{FF2B5EF4-FFF2-40B4-BE49-F238E27FC236}">
              <a16:creationId xmlns:a16="http://schemas.microsoft.com/office/drawing/2014/main" id="{CA6CE6B2-DA37-4F75-9BC7-787332E5A137}"/>
            </a:ext>
          </a:extLst>
        </xdr:cNvPr>
        <xdr:cNvSpPr/>
      </xdr:nvSpPr>
      <xdr:spPr>
        <a:xfrm>
          <a:off x="20383500" y="145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104715</xdr:rowOff>
    </xdr:from>
    <xdr:ext cx="469744" cy="259045"/>
    <xdr:sp macro="" textlink="">
      <xdr:nvSpPr>
        <xdr:cNvPr id="403" name="n_2aveValue【消防施設】&#10;一人当たり面積">
          <a:extLst>
            <a:ext uri="{FF2B5EF4-FFF2-40B4-BE49-F238E27FC236}">
              <a16:creationId xmlns:a16="http://schemas.microsoft.com/office/drawing/2014/main" id="{0D26C021-05A2-4AC6-B45A-93288D28F64B}"/>
            </a:ext>
          </a:extLst>
        </xdr:cNvPr>
        <xdr:cNvSpPr txBox="1"/>
      </xdr:nvSpPr>
      <xdr:spPr>
        <a:xfrm>
          <a:off x="20199427" y="1467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42216387-56FF-4EFC-A087-D29C2F8BADD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5438BA6B-3389-4F18-A16F-CD532C235E3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D67FEC59-CFAB-44F4-91C9-8DB61136422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7" name="テキスト ボックス 406">
          <a:extLst>
            <a:ext uri="{FF2B5EF4-FFF2-40B4-BE49-F238E27FC236}">
              <a16:creationId xmlns:a16="http://schemas.microsoft.com/office/drawing/2014/main" id="{820BE2BB-42A9-459F-A0CE-807F80AEAD5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8" name="テキスト ボックス 407">
          <a:extLst>
            <a:ext uri="{FF2B5EF4-FFF2-40B4-BE49-F238E27FC236}">
              <a16:creationId xmlns:a16="http://schemas.microsoft.com/office/drawing/2014/main" id="{7CE8997F-9EDA-4192-AE46-3E214C83E8E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91542</xdr:rowOff>
    </xdr:from>
    <xdr:to>
      <xdr:col>107</xdr:col>
      <xdr:colOff>101600</xdr:colOff>
      <xdr:row>84</xdr:row>
      <xdr:rowOff>21692</xdr:rowOff>
    </xdr:to>
    <xdr:sp macro="" textlink="">
      <xdr:nvSpPr>
        <xdr:cNvPr id="409" name="楕円 408">
          <a:extLst>
            <a:ext uri="{FF2B5EF4-FFF2-40B4-BE49-F238E27FC236}">
              <a16:creationId xmlns:a16="http://schemas.microsoft.com/office/drawing/2014/main" id="{2A8CC753-5D63-4916-9A13-2B1F0EC6A9A3}"/>
            </a:ext>
          </a:extLst>
        </xdr:cNvPr>
        <xdr:cNvSpPr/>
      </xdr:nvSpPr>
      <xdr:spPr>
        <a:xfrm>
          <a:off x="20383500" y="1432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38219</xdr:rowOff>
    </xdr:from>
    <xdr:ext cx="469744" cy="259045"/>
    <xdr:sp macro="" textlink="">
      <xdr:nvSpPr>
        <xdr:cNvPr id="410" name="n_2mainValue【消防施設】&#10;一人当たり面積">
          <a:extLst>
            <a:ext uri="{FF2B5EF4-FFF2-40B4-BE49-F238E27FC236}">
              <a16:creationId xmlns:a16="http://schemas.microsoft.com/office/drawing/2014/main" id="{28F78254-ED95-4C9C-A7C5-C90AE59961A6}"/>
            </a:ext>
          </a:extLst>
        </xdr:cNvPr>
        <xdr:cNvSpPr txBox="1"/>
      </xdr:nvSpPr>
      <xdr:spPr>
        <a:xfrm>
          <a:off x="20199427" y="14097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a:extLst>
            <a:ext uri="{FF2B5EF4-FFF2-40B4-BE49-F238E27FC236}">
              <a16:creationId xmlns:a16="http://schemas.microsoft.com/office/drawing/2014/main" id="{4498456A-2B1F-45C8-9ECE-F14F16181E5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a:extLst>
            <a:ext uri="{FF2B5EF4-FFF2-40B4-BE49-F238E27FC236}">
              <a16:creationId xmlns:a16="http://schemas.microsoft.com/office/drawing/2014/main" id="{3CB68E06-9F47-4E8F-BA63-FA229365856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a:extLst>
            <a:ext uri="{FF2B5EF4-FFF2-40B4-BE49-F238E27FC236}">
              <a16:creationId xmlns:a16="http://schemas.microsoft.com/office/drawing/2014/main" id="{90857406-1B5E-49C2-91D3-4E447C61AA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a:extLst>
            <a:ext uri="{FF2B5EF4-FFF2-40B4-BE49-F238E27FC236}">
              <a16:creationId xmlns:a16="http://schemas.microsoft.com/office/drawing/2014/main" id="{87D048C6-FE1D-4685-A81F-7FD3574315A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a:extLst>
            <a:ext uri="{FF2B5EF4-FFF2-40B4-BE49-F238E27FC236}">
              <a16:creationId xmlns:a16="http://schemas.microsoft.com/office/drawing/2014/main" id="{4B6EFEBF-FC3B-4243-8BEA-8A807789359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a:extLst>
            <a:ext uri="{FF2B5EF4-FFF2-40B4-BE49-F238E27FC236}">
              <a16:creationId xmlns:a16="http://schemas.microsoft.com/office/drawing/2014/main" id="{4EA7375B-1EE7-45FB-8019-E345267EC50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a:extLst>
            <a:ext uri="{FF2B5EF4-FFF2-40B4-BE49-F238E27FC236}">
              <a16:creationId xmlns:a16="http://schemas.microsoft.com/office/drawing/2014/main" id="{EF903F62-447D-4D71-9E2A-5CF6E6544AE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a:extLst>
            <a:ext uri="{FF2B5EF4-FFF2-40B4-BE49-F238E27FC236}">
              <a16:creationId xmlns:a16="http://schemas.microsoft.com/office/drawing/2014/main" id="{CAE053AD-A8BE-4919-8DFD-02FD1735525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a:extLst>
            <a:ext uri="{FF2B5EF4-FFF2-40B4-BE49-F238E27FC236}">
              <a16:creationId xmlns:a16="http://schemas.microsoft.com/office/drawing/2014/main" id="{BDA88BA4-A211-4822-9A5A-7A06E11DBE6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a:extLst>
            <a:ext uri="{FF2B5EF4-FFF2-40B4-BE49-F238E27FC236}">
              <a16:creationId xmlns:a16="http://schemas.microsoft.com/office/drawing/2014/main" id="{21058F2B-9395-43D7-B91B-A0618E4BDC4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1" name="直線コネクタ 420">
          <a:extLst>
            <a:ext uri="{FF2B5EF4-FFF2-40B4-BE49-F238E27FC236}">
              <a16:creationId xmlns:a16="http://schemas.microsoft.com/office/drawing/2014/main" id="{AD382F96-A648-4436-B926-9A495E3C2416}"/>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2" name="テキスト ボックス 421">
          <a:extLst>
            <a:ext uri="{FF2B5EF4-FFF2-40B4-BE49-F238E27FC236}">
              <a16:creationId xmlns:a16="http://schemas.microsoft.com/office/drawing/2014/main" id="{88D595E5-5BDB-4494-ACC3-F1C6AECB000E}"/>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3" name="直線コネクタ 422">
          <a:extLst>
            <a:ext uri="{FF2B5EF4-FFF2-40B4-BE49-F238E27FC236}">
              <a16:creationId xmlns:a16="http://schemas.microsoft.com/office/drawing/2014/main" id="{3B85DFA7-E549-4A58-AF35-C37BB76F2C8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4" name="テキスト ボックス 423">
          <a:extLst>
            <a:ext uri="{FF2B5EF4-FFF2-40B4-BE49-F238E27FC236}">
              <a16:creationId xmlns:a16="http://schemas.microsoft.com/office/drawing/2014/main" id="{D5ABBBC1-FE87-4448-BE90-0CD8F31E17D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5" name="直線コネクタ 424">
          <a:extLst>
            <a:ext uri="{FF2B5EF4-FFF2-40B4-BE49-F238E27FC236}">
              <a16:creationId xmlns:a16="http://schemas.microsoft.com/office/drawing/2014/main" id="{DCB2A386-6BC3-4FF2-BC1F-BC16036FFF4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6" name="テキスト ボックス 425">
          <a:extLst>
            <a:ext uri="{FF2B5EF4-FFF2-40B4-BE49-F238E27FC236}">
              <a16:creationId xmlns:a16="http://schemas.microsoft.com/office/drawing/2014/main" id="{6A11393E-89C2-450B-80FA-5844841E818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7" name="直線コネクタ 426">
          <a:extLst>
            <a:ext uri="{FF2B5EF4-FFF2-40B4-BE49-F238E27FC236}">
              <a16:creationId xmlns:a16="http://schemas.microsoft.com/office/drawing/2014/main" id="{3392C110-DD1F-4B99-B718-B9EE5B11011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8" name="テキスト ボックス 427">
          <a:extLst>
            <a:ext uri="{FF2B5EF4-FFF2-40B4-BE49-F238E27FC236}">
              <a16:creationId xmlns:a16="http://schemas.microsoft.com/office/drawing/2014/main" id="{F5669B93-5914-423A-B14D-6439E34219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9" name="直線コネクタ 428">
          <a:extLst>
            <a:ext uri="{FF2B5EF4-FFF2-40B4-BE49-F238E27FC236}">
              <a16:creationId xmlns:a16="http://schemas.microsoft.com/office/drawing/2014/main" id="{40029398-D5CF-45EF-B307-F6EBC958237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0" name="テキスト ボックス 429">
          <a:extLst>
            <a:ext uri="{FF2B5EF4-FFF2-40B4-BE49-F238E27FC236}">
              <a16:creationId xmlns:a16="http://schemas.microsoft.com/office/drawing/2014/main" id="{FF956059-2715-4A87-925B-E56BC0ED13E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1" name="直線コネクタ 430">
          <a:extLst>
            <a:ext uri="{FF2B5EF4-FFF2-40B4-BE49-F238E27FC236}">
              <a16:creationId xmlns:a16="http://schemas.microsoft.com/office/drawing/2014/main" id="{2227BE40-B23F-4A79-BFD2-EDCE6566BEA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2" name="テキスト ボックス 431">
          <a:extLst>
            <a:ext uri="{FF2B5EF4-FFF2-40B4-BE49-F238E27FC236}">
              <a16:creationId xmlns:a16="http://schemas.microsoft.com/office/drawing/2014/main" id="{91EB26D1-3857-4ADF-A552-26E89C4C2AAD}"/>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3" name="直線コネクタ 432">
          <a:extLst>
            <a:ext uri="{FF2B5EF4-FFF2-40B4-BE49-F238E27FC236}">
              <a16:creationId xmlns:a16="http://schemas.microsoft.com/office/drawing/2014/main" id="{48542EAE-647F-4C7E-A3AA-DD3BAFD1B65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4" name="テキスト ボックス 433">
          <a:extLst>
            <a:ext uri="{FF2B5EF4-FFF2-40B4-BE49-F238E27FC236}">
              <a16:creationId xmlns:a16="http://schemas.microsoft.com/office/drawing/2014/main" id="{6D3A0318-17F4-43D0-BA16-7900555B442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5" name="【庁舎】&#10;有形固定資産減価償却率グラフ枠">
          <a:extLst>
            <a:ext uri="{FF2B5EF4-FFF2-40B4-BE49-F238E27FC236}">
              <a16:creationId xmlns:a16="http://schemas.microsoft.com/office/drawing/2014/main" id="{102D0C1A-B09F-4770-9131-B73609F8D064}"/>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436" name="直線コネクタ 435">
          <a:extLst>
            <a:ext uri="{FF2B5EF4-FFF2-40B4-BE49-F238E27FC236}">
              <a16:creationId xmlns:a16="http://schemas.microsoft.com/office/drawing/2014/main" id="{618D06BA-887E-4187-A311-012947670DB2}"/>
            </a:ext>
          </a:extLst>
        </xdr:cNvPr>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437" name="【庁舎】&#10;有形固定資産減価償却率最小値テキスト">
          <a:extLst>
            <a:ext uri="{FF2B5EF4-FFF2-40B4-BE49-F238E27FC236}">
              <a16:creationId xmlns:a16="http://schemas.microsoft.com/office/drawing/2014/main" id="{B00954DD-122E-4BEE-85B1-EB3FDFB1AA13}"/>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438" name="直線コネクタ 437">
          <a:extLst>
            <a:ext uri="{FF2B5EF4-FFF2-40B4-BE49-F238E27FC236}">
              <a16:creationId xmlns:a16="http://schemas.microsoft.com/office/drawing/2014/main" id="{E716037B-F11B-4602-AAE4-0456670CBE86}"/>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439" name="【庁舎】&#10;有形固定資産減価償却率最大値テキスト">
          <a:extLst>
            <a:ext uri="{FF2B5EF4-FFF2-40B4-BE49-F238E27FC236}">
              <a16:creationId xmlns:a16="http://schemas.microsoft.com/office/drawing/2014/main" id="{0B0098F2-A775-4D17-876F-C534CA21A2BE}"/>
            </a:ext>
          </a:extLst>
        </xdr:cNvPr>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440" name="直線コネクタ 439">
          <a:extLst>
            <a:ext uri="{FF2B5EF4-FFF2-40B4-BE49-F238E27FC236}">
              <a16:creationId xmlns:a16="http://schemas.microsoft.com/office/drawing/2014/main" id="{A5A21A90-9979-48CD-A3E1-64507F23A3CB}"/>
            </a:ext>
          </a:extLst>
        </xdr:cNvPr>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441" name="【庁舎】&#10;有形固定資産減価償却率平均値テキスト">
          <a:extLst>
            <a:ext uri="{FF2B5EF4-FFF2-40B4-BE49-F238E27FC236}">
              <a16:creationId xmlns:a16="http://schemas.microsoft.com/office/drawing/2014/main" id="{830A3E59-21C0-4360-860F-3B1C7E13999D}"/>
            </a:ext>
          </a:extLst>
        </xdr:cNvPr>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442" name="フローチャート: 判断 441">
          <a:extLst>
            <a:ext uri="{FF2B5EF4-FFF2-40B4-BE49-F238E27FC236}">
              <a16:creationId xmlns:a16="http://schemas.microsoft.com/office/drawing/2014/main" id="{255D9807-312C-465E-BD86-8E2F6E6346B1}"/>
            </a:ext>
          </a:extLst>
        </xdr:cNvPr>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443" name="フローチャート: 判断 442">
          <a:extLst>
            <a:ext uri="{FF2B5EF4-FFF2-40B4-BE49-F238E27FC236}">
              <a16:creationId xmlns:a16="http://schemas.microsoft.com/office/drawing/2014/main" id="{AB86EC0F-E4D8-40D3-88A6-BEBA6A58D5B6}"/>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17797</xdr:rowOff>
    </xdr:from>
    <xdr:ext cx="405111" cy="259045"/>
    <xdr:sp macro="" textlink="">
      <xdr:nvSpPr>
        <xdr:cNvPr id="444" name="n_1aveValue【庁舎】&#10;有形固定資産減価償却率">
          <a:extLst>
            <a:ext uri="{FF2B5EF4-FFF2-40B4-BE49-F238E27FC236}">
              <a16:creationId xmlns:a16="http://schemas.microsoft.com/office/drawing/2014/main" id="{D25FB5E3-2F66-4D49-942E-739B5B5B838A}"/>
            </a:ext>
          </a:extLst>
        </xdr:cNvPr>
        <xdr:cNvSpPr txBox="1"/>
      </xdr:nvSpPr>
      <xdr:spPr>
        <a:xfrm>
          <a:off x="152660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20501</xdr:rowOff>
    </xdr:from>
    <xdr:to>
      <xdr:col>76</xdr:col>
      <xdr:colOff>165100</xdr:colOff>
      <xdr:row>103</xdr:row>
      <xdr:rowOff>122101</xdr:rowOff>
    </xdr:to>
    <xdr:sp macro="" textlink="">
      <xdr:nvSpPr>
        <xdr:cNvPr id="445" name="フローチャート: 判断 444">
          <a:extLst>
            <a:ext uri="{FF2B5EF4-FFF2-40B4-BE49-F238E27FC236}">
              <a16:creationId xmlns:a16="http://schemas.microsoft.com/office/drawing/2014/main" id="{CFD59E05-5A89-486A-9175-2D95AD1D5339}"/>
            </a:ext>
          </a:extLst>
        </xdr:cNvPr>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113228</xdr:rowOff>
    </xdr:from>
    <xdr:ext cx="405111" cy="259045"/>
    <xdr:sp macro="" textlink="">
      <xdr:nvSpPr>
        <xdr:cNvPr id="446" name="n_2aveValue【庁舎】&#10;有形固定資産減価償却率">
          <a:extLst>
            <a:ext uri="{FF2B5EF4-FFF2-40B4-BE49-F238E27FC236}">
              <a16:creationId xmlns:a16="http://schemas.microsoft.com/office/drawing/2014/main" id="{6FE4F724-A753-4CB1-9C14-C177819D2474}"/>
            </a:ext>
          </a:extLst>
        </xdr:cNvPr>
        <xdr:cNvSpPr txBox="1"/>
      </xdr:nvSpPr>
      <xdr:spPr>
        <a:xfrm>
          <a:off x="1438974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id="{E0ED4FDC-FB59-4517-A6FD-5FFD5C0692D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id="{108F8638-2418-47F6-BEA1-3C1188D487A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9" name="テキスト ボックス 448">
          <a:extLst>
            <a:ext uri="{FF2B5EF4-FFF2-40B4-BE49-F238E27FC236}">
              <a16:creationId xmlns:a16="http://schemas.microsoft.com/office/drawing/2014/main" id="{1F4929D2-A5F6-4C0E-B86D-2855103B7D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4AA31BB2-2B78-4423-8F8F-A4D911EA692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B144872F-B848-48D1-9066-2C17D3A9A9E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100</xdr:row>
      <xdr:rowOff>123371</xdr:rowOff>
    </xdr:from>
    <xdr:to>
      <xdr:col>76</xdr:col>
      <xdr:colOff>165100</xdr:colOff>
      <xdr:row>101</xdr:row>
      <xdr:rowOff>53521</xdr:rowOff>
    </xdr:to>
    <xdr:sp macro="" textlink="">
      <xdr:nvSpPr>
        <xdr:cNvPr id="452" name="楕円 451">
          <a:extLst>
            <a:ext uri="{FF2B5EF4-FFF2-40B4-BE49-F238E27FC236}">
              <a16:creationId xmlns:a16="http://schemas.microsoft.com/office/drawing/2014/main" id="{3FD2D5E6-11CB-4D4D-842E-1DE9B3FB6845}"/>
            </a:ext>
          </a:extLst>
        </xdr:cNvPr>
        <xdr:cNvSpPr/>
      </xdr:nvSpPr>
      <xdr:spPr>
        <a:xfrm>
          <a:off x="14541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99</xdr:row>
      <xdr:rowOff>70048</xdr:rowOff>
    </xdr:from>
    <xdr:ext cx="405111" cy="259045"/>
    <xdr:sp macro="" textlink="">
      <xdr:nvSpPr>
        <xdr:cNvPr id="453" name="n_2mainValue【庁舎】&#10;有形固定資産減価償却率">
          <a:extLst>
            <a:ext uri="{FF2B5EF4-FFF2-40B4-BE49-F238E27FC236}">
              <a16:creationId xmlns:a16="http://schemas.microsoft.com/office/drawing/2014/main" id="{41DBB9E0-24B0-4A4C-82C4-118DBE6D3BA3}"/>
            </a:ext>
          </a:extLst>
        </xdr:cNvPr>
        <xdr:cNvSpPr txBox="1"/>
      </xdr:nvSpPr>
      <xdr:spPr>
        <a:xfrm>
          <a:off x="14389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4" name="正方形/長方形 453">
          <a:extLst>
            <a:ext uri="{FF2B5EF4-FFF2-40B4-BE49-F238E27FC236}">
              <a16:creationId xmlns:a16="http://schemas.microsoft.com/office/drawing/2014/main" id="{CD98CF65-228B-497D-923E-562FBC2B6BE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5" name="正方形/長方形 454">
          <a:extLst>
            <a:ext uri="{FF2B5EF4-FFF2-40B4-BE49-F238E27FC236}">
              <a16:creationId xmlns:a16="http://schemas.microsoft.com/office/drawing/2014/main" id="{C5178183-4920-4C9A-B2DB-3BA8E2693C2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6" name="正方形/長方形 455">
          <a:extLst>
            <a:ext uri="{FF2B5EF4-FFF2-40B4-BE49-F238E27FC236}">
              <a16:creationId xmlns:a16="http://schemas.microsoft.com/office/drawing/2014/main" id="{35061E94-BA33-454A-A2D8-BE34BF40B9D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7" name="正方形/長方形 456">
          <a:extLst>
            <a:ext uri="{FF2B5EF4-FFF2-40B4-BE49-F238E27FC236}">
              <a16:creationId xmlns:a16="http://schemas.microsoft.com/office/drawing/2014/main" id="{8D0D9A2D-7D1A-4987-AEAA-974EFB0FF0D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8" name="正方形/長方形 457">
          <a:extLst>
            <a:ext uri="{FF2B5EF4-FFF2-40B4-BE49-F238E27FC236}">
              <a16:creationId xmlns:a16="http://schemas.microsoft.com/office/drawing/2014/main" id="{A4764B3D-F4EC-4FEF-994B-A2AB1F5D24C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9" name="正方形/長方形 458">
          <a:extLst>
            <a:ext uri="{FF2B5EF4-FFF2-40B4-BE49-F238E27FC236}">
              <a16:creationId xmlns:a16="http://schemas.microsoft.com/office/drawing/2014/main" id="{00D8246F-4896-4197-9390-A4F181E762B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0" name="正方形/長方形 459">
          <a:extLst>
            <a:ext uri="{FF2B5EF4-FFF2-40B4-BE49-F238E27FC236}">
              <a16:creationId xmlns:a16="http://schemas.microsoft.com/office/drawing/2014/main" id="{CABABAF1-6032-426C-8596-2734D842D73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1" name="正方形/長方形 460">
          <a:extLst>
            <a:ext uri="{FF2B5EF4-FFF2-40B4-BE49-F238E27FC236}">
              <a16:creationId xmlns:a16="http://schemas.microsoft.com/office/drawing/2014/main" id="{6E853545-7735-4A1C-BAED-9A72C5A888A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2" name="テキスト ボックス 461">
          <a:extLst>
            <a:ext uri="{FF2B5EF4-FFF2-40B4-BE49-F238E27FC236}">
              <a16:creationId xmlns:a16="http://schemas.microsoft.com/office/drawing/2014/main" id="{C741BED3-0688-4754-BB1C-830D5F0961C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3" name="直線コネクタ 462">
          <a:extLst>
            <a:ext uri="{FF2B5EF4-FFF2-40B4-BE49-F238E27FC236}">
              <a16:creationId xmlns:a16="http://schemas.microsoft.com/office/drawing/2014/main" id="{7CE545B2-4757-44A7-BBD2-B668063F3FD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4" name="直線コネクタ 463">
          <a:extLst>
            <a:ext uri="{FF2B5EF4-FFF2-40B4-BE49-F238E27FC236}">
              <a16:creationId xmlns:a16="http://schemas.microsoft.com/office/drawing/2014/main" id="{DA972D6D-C196-42B5-8A8A-3FE2C96EE9EE}"/>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5" name="テキスト ボックス 464">
          <a:extLst>
            <a:ext uri="{FF2B5EF4-FFF2-40B4-BE49-F238E27FC236}">
              <a16:creationId xmlns:a16="http://schemas.microsoft.com/office/drawing/2014/main" id="{FD637500-87BB-4397-9D46-E5541117514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6" name="直線コネクタ 465">
          <a:extLst>
            <a:ext uri="{FF2B5EF4-FFF2-40B4-BE49-F238E27FC236}">
              <a16:creationId xmlns:a16="http://schemas.microsoft.com/office/drawing/2014/main" id="{04C1AC23-EC2E-482B-A903-C3EE615D2A0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7" name="テキスト ボックス 466">
          <a:extLst>
            <a:ext uri="{FF2B5EF4-FFF2-40B4-BE49-F238E27FC236}">
              <a16:creationId xmlns:a16="http://schemas.microsoft.com/office/drawing/2014/main" id="{7F3469DC-062A-4DA7-B170-BC23905A907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8" name="直線コネクタ 467">
          <a:extLst>
            <a:ext uri="{FF2B5EF4-FFF2-40B4-BE49-F238E27FC236}">
              <a16:creationId xmlns:a16="http://schemas.microsoft.com/office/drawing/2014/main" id="{E198B725-F7C6-418B-963E-4414C851383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69" name="テキスト ボックス 468">
          <a:extLst>
            <a:ext uri="{FF2B5EF4-FFF2-40B4-BE49-F238E27FC236}">
              <a16:creationId xmlns:a16="http://schemas.microsoft.com/office/drawing/2014/main" id="{33614465-168B-4607-9078-8D18495A8CA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0" name="直線コネクタ 469">
          <a:extLst>
            <a:ext uri="{FF2B5EF4-FFF2-40B4-BE49-F238E27FC236}">
              <a16:creationId xmlns:a16="http://schemas.microsoft.com/office/drawing/2014/main" id="{67ABB9B3-907E-49CD-944C-262A74F2E58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1" name="テキスト ボックス 470">
          <a:extLst>
            <a:ext uri="{FF2B5EF4-FFF2-40B4-BE49-F238E27FC236}">
              <a16:creationId xmlns:a16="http://schemas.microsoft.com/office/drawing/2014/main" id="{11D31431-AEED-4334-AC63-FBC4D228537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2" name="直線コネクタ 471">
          <a:extLst>
            <a:ext uri="{FF2B5EF4-FFF2-40B4-BE49-F238E27FC236}">
              <a16:creationId xmlns:a16="http://schemas.microsoft.com/office/drawing/2014/main" id="{63354114-470D-4111-8634-2D1079B93C2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3" name="テキスト ボックス 472">
          <a:extLst>
            <a:ext uri="{FF2B5EF4-FFF2-40B4-BE49-F238E27FC236}">
              <a16:creationId xmlns:a16="http://schemas.microsoft.com/office/drawing/2014/main" id="{8CB807FB-402E-42A3-BBE2-B9285D0D596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4" name="直線コネクタ 473">
          <a:extLst>
            <a:ext uri="{FF2B5EF4-FFF2-40B4-BE49-F238E27FC236}">
              <a16:creationId xmlns:a16="http://schemas.microsoft.com/office/drawing/2014/main" id="{A7A80203-C716-4A2C-9F05-053A5EC0B55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75" name="テキスト ボックス 474">
          <a:extLst>
            <a:ext uri="{FF2B5EF4-FFF2-40B4-BE49-F238E27FC236}">
              <a16:creationId xmlns:a16="http://schemas.microsoft.com/office/drawing/2014/main" id="{9C9D6C18-07B6-4482-8363-3E7E8D4EE8D2}"/>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6" name="直線コネクタ 475">
          <a:extLst>
            <a:ext uri="{FF2B5EF4-FFF2-40B4-BE49-F238E27FC236}">
              <a16:creationId xmlns:a16="http://schemas.microsoft.com/office/drawing/2014/main" id="{22A58831-EC8E-426D-91BC-EF47EC766B5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7" name="テキスト ボックス 476">
          <a:extLst>
            <a:ext uri="{FF2B5EF4-FFF2-40B4-BE49-F238E27FC236}">
              <a16:creationId xmlns:a16="http://schemas.microsoft.com/office/drawing/2014/main" id="{057A8F45-C004-43A0-B3A9-280B192E4EFC}"/>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8" name="【庁舎】&#10;一人当たり面積グラフ枠">
          <a:extLst>
            <a:ext uri="{FF2B5EF4-FFF2-40B4-BE49-F238E27FC236}">
              <a16:creationId xmlns:a16="http://schemas.microsoft.com/office/drawing/2014/main" id="{F6D0BE1B-AC7A-4F3F-8852-6C11FC8213A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479" name="直線コネクタ 478">
          <a:extLst>
            <a:ext uri="{FF2B5EF4-FFF2-40B4-BE49-F238E27FC236}">
              <a16:creationId xmlns:a16="http://schemas.microsoft.com/office/drawing/2014/main" id="{A04056C4-BCBA-4BA5-8110-A9C42F04F259}"/>
            </a:ext>
          </a:extLst>
        </xdr:cNvPr>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480" name="【庁舎】&#10;一人当たり面積最小値テキスト">
          <a:extLst>
            <a:ext uri="{FF2B5EF4-FFF2-40B4-BE49-F238E27FC236}">
              <a16:creationId xmlns:a16="http://schemas.microsoft.com/office/drawing/2014/main" id="{DD9D5FF6-6A7A-4258-A4B7-AD531F9FB4EA}"/>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481" name="直線コネクタ 480">
          <a:extLst>
            <a:ext uri="{FF2B5EF4-FFF2-40B4-BE49-F238E27FC236}">
              <a16:creationId xmlns:a16="http://schemas.microsoft.com/office/drawing/2014/main" id="{8929CDD1-6148-4908-937C-FB19A7ADF655}"/>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482" name="【庁舎】&#10;一人当たり面積最大値テキスト">
          <a:extLst>
            <a:ext uri="{FF2B5EF4-FFF2-40B4-BE49-F238E27FC236}">
              <a16:creationId xmlns:a16="http://schemas.microsoft.com/office/drawing/2014/main" id="{8AAA28A3-38B9-4B6A-9D71-89275D8885B8}"/>
            </a:ext>
          </a:extLst>
        </xdr:cNvPr>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483" name="直線コネクタ 482">
          <a:extLst>
            <a:ext uri="{FF2B5EF4-FFF2-40B4-BE49-F238E27FC236}">
              <a16:creationId xmlns:a16="http://schemas.microsoft.com/office/drawing/2014/main" id="{48CC7B82-2386-432D-A642-D59F6E73EF97}"/>
            </a:ext>
          </a:extLst>
        </xdr:cNvPr>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170542</xdr:rowOff>
    </xdr:from>
    <xdr:ext cx="469744" cy="259045"/>
    <xdr:sp macro="" textlink="">
      <xdr:nvSpPr>
        <xdr:cNvPr id="484" name="【庁舎】&#10;一人当たり面積平均値テキスト">
          <a:extLst>
            <a:ext uri="{FF2B5EF4-FFF2-40B4-BE49-F238E27FC236}">
              <a16:creationId xmlns:a16="http://schemas.microsoft.com/office/drawing/2014/main" id="{A350825B-FB19-46C3-A598-5F225D3AF841}"/>
            </a:ext>
          </a:extLst>
        </xdr:cNvPr>
        <xdr:cNvSpPr txBox="1"/>
      </xdr:nvSpPr>
      <xdr:spPr>
        <a:xfrm>
          <a:off x="22199600" y="18515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485" name="フローチャート: 判断 484">
          <a:extLst>
            <a:ext uri="{FF2B5EF4-FFF2-40B4-BE49-F238E27FC236}">
              <a16:creationId xmlns:a16="http://schemas.microsoft.com/office/drawing/2014/main" id="{753261B4-2C88-4F2B-9C16-61B3672E3AAC}"/>
            </a:ext>
          </a:extLst>
        </xdr:cNvPr>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486" name="フローチャート: 判断 485">
          <a:extLst>
            <a:ext uri="{FF2B5EF4-FFF2-40B4-BE49-F238E27FC236}">
              <a16:creationId xmlns:a16="http://schemas.microsoft.com/office/drawing/2014/main" id="{7E22473A-8A64-468E-BEE5-12895E6383C9}"/>
            </a:ext>
          </a:extLst>
        </xdr:cNvPr>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129812</xdr:rowOff>
    </xdr:from>
    <xdr:ext cx="469744" cy="259045"/>
    <xdr:sp macro="" textlink="">
      <xdr:nvSpPr>
        <xdr:cNvPr id="487" name="n_1aveValue【庁舎】&#10;一人当たり面積">
          <a:extLst>
            <a:ext uri="{FF2B5EF4-FFF2-40B4-BE49-F238E27FC236}">
              <a16:creationId xmlns:a16="http://schemas.microsoft.com/office/drawing/2014/main" id="{931B921B-F584-4BC4-872D-22AA759177CB}"/>
            </a:ext>
          </a:extLst>
        </xdr:cNvPr>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16582</xdr:rowOff>
    </xdr:from>
    <xdr:to>
      <xdr:col>107</xdr:col>
      <xdr:colOff>101600</xdr:colOff>
      <xdr:row>108</xdr:row>
      <xdr:rowOff>118182</xdr:rowOff>
    </xdr:to>
    <xdr:sp macro="" textlink="">
      <xdr:nvSpPr>
        <xdr:cNvPr id="488" name="フローチャート: 判断 487">
          <a:extLst>
            <a:ext uri="{FF2B5EF4-FFF2-40B4-BE49-F238E27FC236}">
              <a16:creationId xmlns:a16="http://schemas.microsoft.com/office/drawing/2014/main" id="{846C3724-B3B1-4074-A1E9-AA737DB95F40}"/>
            </a:ext>
          </a:extLst>
        </xdr:cNvPr>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109309</xdr:rowOff>
    </xdr:from>
    <xdr:ext cx="469744" cy="259045"/>
    <xdr:sp macro="" textlink="">
      <xdr:nvSpPr>
        <xdr:cNvPr id="489" name="n_2aveValue【庁舎】&#10;一人当たり面積">
          <a:extLst>
            <a:ext uri="{FF2B5EF4-FFF2-40B4-BE49-F238E27FC236}">
              <a16:creationId xmlns:a16="http://schemas.microsoft.com/office/drawing/2014/main" id="{A51536EC-B0F9-437D-A463-26E24B943687}"/>
            </a:ext>
          </a:extLst>
        </xdr:cNvPr>
        <xdr:cNvSpPr txBox="1"/>
      </xdr:nvSpPr>
      <xdr:spPr>
        <a:xfrm>
          <a:off x="20199427"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1BF3509F-0EE5-4622-814E-98FFDC6EC93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6B36A6F7-5C95-4986-B303-E6F9A2D697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B48F6EE0-A9DC-4601-A9BC-E98B0F6FC22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3" name="テキスト ボックス 492">
          <a:extLst>
            <a:ext uri="{FF2B5EF4-FFF2-40B4-BE49-F238E27FC236}">
              <a16:creationId xmlns:a16="http://schemas.microsoft.com/office/drawing/2014/main" id="{F792C906-F37A-4A50-B075-8F4A9B8951A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4" name="テキスト ボックス 493">
          <a:extLst>
            <a:ext uri="{FF2B5EF4-FFF2-40B4-BE49-F238E27FC236}">
              <a16:creationId xmlns:a16="http://schemas.microsoft.com/office/drawing/2014/main" id="{E2903504-152D-4876-92F5-6439FBE1411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133331</xdr:rowOff>
    </xdr:from>
    <xdr:to>
      <xdr:col>107</xdr:col>
      <xdr:colOff>101600</xdr:colOff>
      <xdr:row>107</xdr:row>
      <xdr:rowOff>63481</xdr:rowOff>
    </xdr:to>
    <xdr:sp macro="" textlink="">
      <xdr:nvSpPr>
        <xdr:cNvPr id="495" name="楕円 494">
          <a:extLst>
            <a:ext uri="{FF2B5EF4-FFF2-40B4-BE49-F238E27FC236}">
              <a16:creationId xmlns:a16="http://schemas.microsoft.com/office/drawing/2014/main" id="{8D9F6357-5CC9-4F10-8AEB-CFD336C4862D}"/>
            </a:ext>
          </a:extLst>
        </xdr:cNvPr>
        <xdr:cNvSpPr/>
      </xdr:nvSpPr>
      <xdr:spPr>
        <a:xfrm>
          <a:off x="20383500" y="183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80008</xdr:rowOff>
    </xdr:from>
    <xdr:ext cx="469744" cy="259045"/>
    <xdr:sp macro="" textlink="">
      <xdr:nvSpPr>
        <xdr:cNvPr id="496" name="n_2mainValue【庁舎】&#10;一人当たり面積">
          <a:extLst>
            <a:ext uri="{FF2B5EF4-FFF2-40B4-BE49-F238E27FC236}">
              <a16:creationId xmlns:a16="http://schemas.microsoft.com/office/drawing/2014/main" id="{3436CD71-3390-4BF6-ACDF-7C8BDA59E60F}"/>
            </a:ext>
          </a:extLst>
        </xdr:cNvPr>
        <xdr:cNvSpPr txBox="1"/>
      </xdr:nvSpPr>
      <xdr:spPr>
        <a:xfrm>
          <a:off x="20199427" y="1808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7" name="正方形/長方形 496">
          <a:extLst>
            <a:ext uri="{FF2B5EF4-FFF2-40B4-BE49-F238E27FC236}">
              <a16:creationId xmlns:a16="http://schemas.microsoft.com/office/drawing/2014/main" id="{E3E3D04F-23C2-4A2E-A7BB-293219E760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8" name="正方形/長方形 497">
          <a:extLst>
            <a:ext uri="{FF2B5EF4-FFF2-40B4-BE49-F238E27FC236}">
              <a16:creationId xmlns:a16="http://schemas.microsoft.com/office/drawing/2014/main" id="{3BCBAE14-A3EC-4F39-922D-5F3F1CB9670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9" name="テキスト ボックス 498">
          <a:extLst>
            <a:ext uri="{FF2B5EF4-FFF2-40B4-BE49-F238E27FC236}">
              <a16:creationId xmlns:a16="http://schemas.microsoft.com/office/drawing/2014/main" id="{88F4DF07-E109-4783-A641-787765A652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プールや体育館などは有形固定資産減価償却率が他団体と比べ高くなっている。こちらも建設年数が長期経過している。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日々適宜修繕を施しているため使用していくうえで問題はない。今後も長く運用していけるよう努める。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0.8" zeroHeight="1" x14ac:dyDescent="0.2"/>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x14ac:dyDescent="0.2">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x14ac:dyDescent="0.25">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5">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2">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2035323</v>
      </c>
      <c r="BO4" s="441"/>
      <c r="BP4" s="441"/>
      <c r="BQ4" s="441"/>
      <c r="BR4" s="441"/>
      <c r="BS4" s="441"/>
      <c r="BT4" s="441"/>
      <c r="BU4" s="442"/>
      <c r="BV4" s="440">
        <v>1974717</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53.7</v>
      </c>
      <c r="CU4" s="622"/>
      <c r="CV4" s="622"/>
      <c r="CW4" s="622"/>
      <c r="CX4" s="622"/>
      <c r="CY4" s="622"/>
      <c r="CZ4" s="622"/>
      <c r="DA4" s="623"/>
      <c r="DB4" s="621">
        <v>52.5</v>
      </c>
      <c r="DC4" s="622"/>
      <c r="DD4" s="622"/>
      <c r="DE4" s="622"/>
      <c r="DF4" s="622"/>
      <c r="DG4" s="622"/>
      <c r="DH4" s="622"/>
      <c r="DI4" s="623"/>
      <c r="DJ4" s="165"/>
      <c r="DK4" s="165"/>
      <c r="DL4" s="165"/>
      <c r="DM4" s="165"/>
      <c r="DN4" s="165"/>
      <c r="DO4" s="165"/>
    </row>
    <row r="5" spans="1:119" ht="18.75" customHeight="1" x14ac:dyDescent="0.2">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1631140</v>
      </c>
      <c r="BO5" s="446"/>
      <c r="BP5" s="446"/>
      <c r="BQ5" s="446"/>
      <c r="BR5" s="446"/>
      <c r="BS5" s="446"/>
      <c r="BT5" s="446"/>
      <c r="BU5" s="447"/>
      <c r="BV5" s="445">
        <v>1543196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99.3</v>
      </c>
      <c r="CU5" s="416"/>
      <c r="CV5" s="416"/>
      <c r="CW5" s="416"/>
      <c r="CX5" s="416"/>
      <c r="CY5" s="416"/>
      <c r="CZ5" s="416"/>
      <c r="DA5" s="417"/>
      <c r="DB5" s="415">
        <v>83.5</v>
      </c>
      <c r="DC5" s="416"/>
      <c r="DD5" s="416"/>
      <c r="DE5" s="416"/>
      <c r="DF5" s="416"/>
      <c r="DG5" s="416"/>
      <c r="DH5" s="416"/>
      <c r="DI5" s="417"/>
      <c r="DJ5" s="165"/>
      <c r="DK5" s="165"/>
      <c r="DL5" s="165"/>
      <c r="DM5" s="165"/>
      <c r="DN5" s="165"/>
      <c r="DO5" s="165"/>
    </row>
    <row r="6" spans="1:119" ht="18.75" customHeight="1" x14ac:dyDescent="0.2">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404183</v>
      </c>
      <c r="BO6" s="446"/>
      <c r="BP6" s="446"/>
      <c r="BQ6" s="446"/>
      <c r="BR6" s="446"/>
      <c r="BS6" s="446"/>
      <c r="BT6" s="446"/>
      <c r="BU6" s="447"/>
      <c r="BV6" s="445">
        <v>431521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102.9</v>
      </c>
      <c r="CU6" s="596"/>
      <c r="CV6" s="596"/>
      <c r="CW6" s="596"/>
      <c r="CX6" s="596"/>
      <c r="CY6" s="596"/>
      <c r="CZ6" s="596"/>
      <c r="DA6" s="597"/>
      <c r="DB6" s="595">
        <v>86.5</v>
      </c>
      <c r="DC6" s="596"/>
      <c r="DD6" s="596"/>
      <c r="DE6" s="596"/>
      <c r="DF6" s="596"/>
      <c r="DG6" s="596"/>
      <c r="DH6" s="596"/>
      <c r="DI6" s="597"/>
      <c r="DJ6" s="165"/>
      <c r="DK6" s="165"/>
      <c r="DL6" s="165"/>
      <c r="DM6" s="165"/>
      <c r="DN6" s="165"/>
      <c r="DO6" s="165"/>
    </row>
    <row r="7" spans="1:119" ht="18.75" customHeight="1" x14ac:dyDescent="0.2">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10441</v>
      </c>
      <c r="BO7" s="446"/>
      <c r="BP7" s="446"/>
      <c r="BQ7" s="446"/>
      <c r="BR7" s="446"/>
      <c r="BS7" s="446"/>
      <c r="BT7" s="446"/>
      <c r="BU7" s="447"/>
      <c r="BV7" s="445">
        <v>8013</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732695</v>
      </c>
      <c r="CU7" s="446"/>
      <c r="CV7" s="446"/>
      <c r="CW7" s="446"/>
      <c r="CX7" s="446"/>
      <c r="CY7" s="446"/>
      <c r="CZ7" s="446"/>
      <c r="DA7" s="447"/>
      <c r="DB7" s="445">
        <v>806800</v>
      </c>
      <c r="DC7" s="446"/>
      <c r="DD7" s="446"/>
      <c r="DE7" s="446"/>
      <c r="DF7" s="446"/>
      <c r="DG7" s="446"/>
      <c r="DH7" s="446"/>
      <c r="DI7" s="447"/>
      <c r="DJ7" s="165"/>
      <c r="DK7" s="165"/>
      <c r="DL7" s="165"/>
      <c r="DM7" s="165"/>
      <c r="DN7" s="165"/>
      <c r="DO7" s="165"/>
    </row>
    <row r="8" spans="1:119" ht="18.75" customHeight="1" thickBot="1" x14ac:dyDescent="0.25">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393742</v>
      </c>
      <c r="BO8" s="446"/>
      <c r="BP8" s="446"/>
      <c r="BQ8" s="446"/>
      <c r="BR8" s="446"/>
      <c r="BS8" s="446"/>
      <c r="BT8" s="446"/>
      <c r="BU8" s="447"/>
      <c r="BV8" s="445">
        <v>423508</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0.06</v>
      </c>
      <c r="CU8" s="559"/>
      <c r="CV8" s="559"/>
      <c r="CW8" s="559"/>
      <c r="CX8" s="559"/>
      <c r="CY8" s="559"/>
      <c r="CZ8" s="559"/>
      <c r="DA8" s="560"/>
      <c r="DB8" s="558">
        <v>0.06</v>
      </c>
      <c r="DC8" s="559"/>
      <c r="DD8" s="559"/>
      <c r="DE8" s="559"/>
      <c r="DF8" s="559"/>
      <c r="DG8" s="559"/>
      <c r="DH8" s="559"/>
      <c r="DI8" s="560"/>
      <c r="DJ8" s="165"/>
      <c r="DK8" s="165"/>
      <c r="DL8" s="165"/>
      <c r="DM8" s="165"/>
      <c r="DN8" s="165"/>
      <c r="DO8" s="165"/>
    </row>
    <row r="9" spans="1:119" ht="18.75" customHeight="1" thickBot="1" x14ac:dyDescent="0.25">
      <c r="A9" s="166"/>
      <c r="B9" s="584" t="s">
        <v>106</v>
      </c>
      <c r="C9" s="585"/>
      <c r="D9" s="585"/>
      <c r="E9" s="585"/>
      <c r="F9" s="585"/>
      <c r="G9" s="585"/>
      <c r="H9" s="585"/>
      <c r="I9" s="585"/>
      <c r="J9" s="585"/>
      <c r="K9" s="508"/>
      <c r="L9" s="586" t="s">
        <v>107</v>
      </c>
      <c r="M9" s="587"/>
      <c r="N9" s="587"/>
      <c r="O9" s="587"/>
      <c r="P9" s="587"/>
      <c r="Q9" s="588"/>
      <c r="R9" s="589">
        <v>563</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-29766</v>
      </c>
      <c r="BO9" s="446"/>
      <c r="BP9" s="446"/>
      <c r="BQ9" s="446"/>
      <c r="BR9" s="446"/>
      <c r="BS9" s="446"/>
      <c r="BT9" s="446"/>
      <c r="BU9" s="447"/>
      <c r="BV9" s="445">
        <v>-9640</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7.7</v>
      </c>
      <c r="CU9" s="416"/>
      <c r="CV9" s="416"/>
      <c r="CW9" s="416"/>
      <c r="CX9" s="416"/>
      <c r="CY9" s="416"/>
      <c r="CZ9" s="416"/>
      <c r="DA9" s="417"/>
      <c r="DB9" s="415">
        <v>6.8</v>
      </c>
      <c r="DC9" s="416"/>
      <c r="DD9" s="416"/>
      <c r="DE9" s="416"/>
      <c r="DF9" s="416"/>
      <c r="DG9" s="416"/>
      <c r="DH9" s="416"/>
      <c r="DI9" s="417"/>
      <c r="DJ9" s="165"/>
      <c r="DK9" s="165"/>
      <c r="DL9" s="165"/>
      <c r="DM9" s="165"/>
      <c r="DN9" s="165"/>
      <c r="DO9" s="165"/>
    </row>
    <row r="10" spans="1:119" ht="18.75" customHeight="1" thickBot="1" x14ac:dyDescent="0.25">
      <c r="A10" s="166"/>
      <c r="B10" s="584"/>
      <c r="C10" s="585"/>
      <c r="D10" s="585"/>
      <c r="E10" s="585"/>
      <c r="F10" s="585"/>
      <c r="G10" s="585"/>
      <c r="H10" s="585"/>
      <c r="I10" s="585"/>
      <c r="J10" s="585"/>
      <c r="K10" s="508"/>
      <c r="L10" s="418" t="s">
        <v>112</v>
      </c>
      <c r="M10" s="419"/>
      <c r="N10" s="419"/>
      <c r="O10" s="419"/>
      <c r="P10" s="419"/>
      <c r="Q10" s="420"/>
      <c r="R10" s="421">
        <v>685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832</v>
      </c>
      <c r="BO10" s="446"/>
      <c r="BP10" s="446"/>
      <c r="BQ10" s="446"/>
      <c r="BR10" s="446"/>
      <c r="BS10" s="446"/>
      <c r="BT10" s="446"/>
      <c r="BU10" s="447"/>
      <c r="BV10" s="445">
        <v>150835</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5">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2">
      <c r="A12" s="166"/>
      <c r="B12" s="561" t="s">
        <v>124</v>
      </c>
      <c r="C12" s="562"/>
      <c r="D12" s="562"/>
      <c r="E12" s="562"/>
      <c r="F12" s="562"/>
      <c r="G12" s="562"/>
      <c r="H12" s="562"/>
      <c r="I12" s="562"/>
      <c r="J12" s="562"/>
      <c r="K12" s="563"/>
      <c r="L12" s="570" t="s">
        <v>125</v>
      </c>
      <c r="M12" s="571"/>
      <c r="N12" s="571"/>
      <c r="O12" s="571"/>
      <c r="P12" s="571"/>
      <c r="Q12" s="572"/>
      <c r="R12" s="573">
        <v>578</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103</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122</v>
      </c>
      <c r="DC12" s="559"/>
      <c r="DD12" s="559"/>
      <c r="DE12" s="559"/>
      <c r="DF12" s="559"/>
      <c r="DG12" s="559"/>
      <c r="DH12" s="559"/>
      <c r="DI12" s="560"/>
      <c r="DJ12" s="165"/>
      <c r="DK12" s="165"/>
      <c r="DL12" s="165"/>
      <c r="DM12" s="165"/>
      <c r="DN12" s="165"/>
      <c r="DO12" s="165"/>
    </row>
    <row r="13" spans="1:119" ht="18.75" customHeight="1" x14ac:dyDescent="0.2">
      <c r="A13" s="166"/>
      <c r="B13" s="564"/>
      <c r="C13" s="565"/>
      <c r="D13" s="565"/>
      <c r="E13" s="565"/>
      <c r="F13" s="565"/>
      <c r="G13" s="565"/>
      <c r="H13" s="565"/>
      <c r="I13" s="565"/>
      <c r="J13" s="565"/>
      <c r="K13" s="566"/>
      <c r="L13" s="176"/>
      <c r="M13" s="545" t="s">
        <v>131</v>
      </c>
      <c r="N13" s="546"/>
      <c r="O13" s="546"/>
      <c r="P13" s="546"/>
      <c r="Q13" s="547"/>
      <c r="R13" s="548">
        <v>575</v>
      </c>
      <c r="S13" s="549"/>
      <c r="T13" s="549"/>
      <c r="U13" s="549"/>
      <c r="V13" s="550"/>
      <c r="W13" s="536" t="s">
        <v>132</v>
      </c>
      <c r="X13" s="458"/>
      <c r="Y13" s="458"/>
      <c r="Z13" s="458"/>
      <c r="AA13" s="458"/>
      <c r="AB13" s="459"/>
      <c r="AC13" s="421">
        <v>21</v>
      </c>
      <c r="AD13" s="422"/>
      <c r="AE13" s="422"/>
      <c r="AF13" s="422"/>
      <c r="AG13" s="423"/>
      <c r="AH13" s="421">
        <v>21</v>
      </c>
      <c r="AI13" s="422"/>
      <c r="AJ13" s="422"/>
      <c r="AK13" s="422"/>
      <c r="AL13" s="424"/>
      <c r="AM13" s="514" t="s">
        <v>133</v>
      </c>
      <c r="AN13" s="419"/>
      <c r="AO13" s="419"/>
      <c r="AP13" s="419"/>
      <c r="AQ13" s="419"/>
      <c r="AR13" s="419"/>
      <c r="AS13" s="419"/>
      <c r="AT13" s="420"/>
      <c r="AU13" s="502" t="s">
        <v>114</v>
      </c>
      <c r="AV13" s="503"/>
      <c r="AW13" s="503"/>
      <c r="AX13" s="503"/>
      <c r="AY13" s="425" t="s">
        <v>134</v>
      </c>
      <c r="AZ13" s="426"/>
      <c r="BA13" s="426"/>
      <c r="BB13" s="426"/>
      <c r="BC13" s="426"/>
      <c r="BD13" s="426"/>
      <c r="BE13" s="426"/>
      <c r="BF13" s="426"/>
      <c r="BG13" s="426"/>
      <c r="BH13" s="426"/>
      <c r="BI13" s="426"/>
      <c r="BJ13" s="426"/>
      <c r="BK13" s="426"/>
      <c r="BL13" s="426"/>
      <c r="BM13" s="427"/>
      <c r="BN13" s="445">
        <v>-28934</v>
      </c>
      <c r="BO13" s="446"/>
      <c r="BP13" s="446"/>
      <c r="BQ13" s="446"/>
      <c r="BR13" s="446"/>
      <c r="BS13" s="446"/>
      <c r="BT13" s="446"/>
      <c r="BU13" s="447"/>
      <c r="BV13" s="445">
        <v>141195</v>
      </c>
      <c r="BW13" s="446"/>
      <c r="BX13" s="446"/>
      <c r="BY13" s="446"/>
      <c r="BZ13" s="446"/>
      <c r="CA13" s="446"/>
      <c r="CB13" s="446"/>
      <c r="CC13" s="447"/>
      <c r="CD13" s="454" t="s">
        <v>135</v>
      </c>
      <c r="CE13" s="455"/>
      <c r="CF13" s="455"/>
      <c r="CG13" s="455"/>
      <c r="CH13" s="455"/>
      <c r="CI13" s="455"/>
      <c r="CJ13" s="455"/>
      <c r="CK13" s="455"/>
      <c r="CL13" s="455"/>
      <c r="CM13" s="455"/>
      <c r="CN13" s="455"/>
      <c r="CO13" s="455"/>
      <c r="CP13" s="455"/>
      <c r="CQ13" s="455"/>
      <c r="CR13" s="455"/>
      <c r="CS13" s="456"/>
      <c r="CT13" s="415">
        <v>3.5</v>
      </c>
      <c r="CU13" s="416"/>
      <c r="CV13" s="416"/>
      <c r="CW13" s="416"/>
      <c r="CX13" s="416"/>
      <c r="CY13" s="416"/>
      <c r="CZ13" s="416"/>
      <c r="DA13" s="417"/>
      <c r="DB13" s="415">
        <v>3</v>
      </c>
      <c r="DC13" s="416"/>
      <c r="DD13" s="416"/>
      <c r="DE13" s="416"/>
      <c r="DF13" s="416"/>
      <c r="DG13" s="416"/>
      <c r="DH13" s="416"/>
      <c r="DI13" s="417"/>
      <c r="DJ13" s="165"/>
      <c r="DK13" s="165"/>
      <c r="DL13" s="165"/>
      <c r="DM13" s="165"/>
      <c r="DN13" s="165"/>
      <c r="DO13" s="165"/>
    </row>
    <row r="14" spans="1:119" ht="18.75" customHeight="1" thickBot="1" x14ac:dyDescent="0.25">
      <c r="A14" s="166"/>
      <c r="B14" s="564"/>
      <c r="C14" s="565"/>
      <c r="D14" s="565"/>
      <c r="E14" s="565"/>
      <c r="F14" s="565"/>
      <c r="G14" s="565"/>
      <c r="H14" s="565"/>
      <c r="I14" s="565"/>
      <c r="J14" s="565"/>
      <c r="K14" s="566"/>
      <c r="L14" s="538" t="s">
        <v>136</v>
      </c>
      <c r="M14" s="579"/>
      <c r="N14" s="579"/>
      <c r="O14" s="579"/>
      <c r="P14" s="579"/>
      <c r="Q14" s="580"/>
      <c r="R14" s="548">
        <v>599</v>
      </c>
      <c r="S14" s="549"/>
      <c r="T14" s="549"/>
      <c r="U14" s="549"/>
      <c r="V14" s="550"/>
      <c r="W14" s="551"/>
      <c r="X14" s="461"/>
      <c r="Y14" s="461"/>
      <c r="Z14" s="461"/>
      <c r="AA14" s="461"/>
      <c r="AB14" s="462"/>
      <c r="AC14" s="541">
        <v>8.4</v>
      </c>
      <c r="AD14" s="542"/>
      <c r="AE14" s="542"/>
      <c r="AF14" s="542"/>
      <c r="AG14" s="543"/>
      <c r="AH14" s="541">
        <v>7.5</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137</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123</v>
      </c>
      <c r="DC14" s="553"/>
      <c r="DD14" s="553"/>
      <c r="DE14" s="553"/>
      <c r="DF14" s="553"/>
      <c r="DG14" s="553"/>
      <c r="DH14" s="553"/>
      <c r="DI14" s="554"/>
      <c r="DJ14" s="165"/>
      <c r="DK14" s="165"/>
      <c r="DL14" s="165"/>
      <c r="DM14" s="165"/>
      <c r="DN14" s="165"/>
      <c r="DO14" s="165"/>
    </row>
    <row r="15" spans="1:119" ht="18.75" customHeight="1" x14ac:dyDescent="0.2">
      <c r="A15" s="166"/>
      <c r="B15" s="564"/>
      <c r="C15" s="565"/>
      <c r="D15" s="565"/>
      <c r="E15" s="565"/>
      <c r="F15" s="565"/>
      <c r="G15" s="565"/>
      <c r="H15" s="565"/>
      <c r="I15" s="565"/>
      <c r="J15" s="565"/>
      <c r="K15" s="566"/>
      <c r="L15" s="176"/>
      <c r="M15" s="545" t="s">
        <v>138</v>
      </c>
      <c r="N15" s="546"/>
      <c r="O15" s="546"/>
      <c r="P15" s="546"/>
      <c r="Q15" s="547"/>
      <c r="R15" s="548">
        <v>594</v>
      </c>
      <c r="S15" s="549"/>
      <c r="T15" s="549"/>
      <c r="U15" s="549"/>
      <c r="V15" s="550"/>
      <c r="W15" s="536" t="s">
        <v>139</v>
      </c>
      <c r="X15" s="458"/>
      <c r="Y15" s="458"/>
      <c r="Z15" s="458"/>
      <c r="AA15" s="458"/>
      <c r="AB15" s="459"/>
      <c r="AC15" s="421">
        <v>47</v>
      </c>
      <c r="AD15" s="422"/>
      <c r="AE15" s="422"/>
      <c r="AF15" s="422"/>
      <c r="AG15" s="423"/>
      <c r="AH15" s="421">
        <v>56</v>
      </c>
      <c r="AI15" s="422"/>
      <c r="AJ15" s="422"/>
      <c r="AK15" s="422"/>
      <c r="AL15" s="424"/>
      <c r="AM15" s="514"/>
      <c r="AN15" s="419"/>
      <c r="AO15" s="419"/>
      <c r="AP15" s="419"/>
      <c r="AQ15" s="419"/>
      <c r="AR15" s="419"/>
      <c r="AS15" s="419"/>
      <c r="AT15" s="420"/>
      <c r="AU15" s="502"/>
      <c r="AV15" s="503"/>
      <c r="AW15" s="503"/>
      <c r="AX15" s="503"/>
      <c r="AY15" s="437" t="s">
        <v>140</v>
      </c>
      <c r="AZ15" s="438"/>
      <c r="BA15" s="438"/>
      <c r="BB15" s="438"/>
      <c r="BC15" s="438"/>
      <c r="BD15" s="438"/>
      <c r="BE15" s="438"/>
      <c r="BF15" s="438"/>
      <c r="BG15" s="438"/>
      <c r="BH15" s="438"/>
      <c r="BI15" s="438"/>
      <c r="BJ15" s="438"/>
      <c r="BK15" s="438"/>
      <c r="BL15" s="438"/>
      <c r="BM15" s="439"/>
      <c r="BN15" s="440">
        <v>46145</v>
      </c>
      <c r="BO15" s="441"/>
      <c r="BP15" s="441"/>
      <c r="BQ15" s="441"/>
      <c r="BR15" s="441"/>
      <c r="BS15" s="441"/>
      <c r="BT15" s="441"/>
      <c r="BU15" s="442"/>
      <c r="BV15" s="440">
        <v>49443</v>
      </c>
      <c r="BW15" s="441"/>
      <c r="BX15" s="441"/>
      <c r="BY15" s="441"/>
      <c r="BZ15" s="441"/>
      <c r="CA15" s="441"/>
      <c r="CB15" s="441"/>
      <c r="CC15" s="442"/>
      <c r="CD15" s="555" t="s">
        <v>141</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2">
      <c r="A16" s="166"/>
      <c r="B16" s="564"/>
      <c r="C16" s="565"/>
      <c r="D16" s="565"/>
      <c r="E16" s="565"/>
      <c r="F16" s="565"/>
      <c r="G16" s="565"/>
      <c r="H16" s="565"/>
      <c r="I16" s="565"/>
      <c r="J16" s="565"/>
      <c r="K16" s="566"/>
      <c r="L16" s="538" t="s">
        <v>142</v>
      </c>
      <c r="M16" s="539"/>
      <c r="N16" s="539"/>
      <c r="O16" s="539"/>
      <c r="P16" s="539"/>
      <c r="Q16" s="540"/>
      <c r="R16" s="533" t="s">
        <v>143</v>
      </c>
      <c r="S16" s="534"/>
      <c r="T16" s="534"/>
      <c r="U16" s="534"/>
      <c r="V16" s="535"/>
      <c r="W16" s="551"/>
      <c r="X16" s="461"/>
      <c r="Y16" s="461"/>
      <c r="Z16" s="461"/>
      <c r="AA16" s="461"/>
      <c r="AB16" s="462"/>
      <c r="AC16" s="541">
        <v>18.7</v>
      </c>
      <c r="AD16" s="542"/>
      <c r="AE16" s="542"/>
      <c r="AF16" s="542"/>
      <c r="AG16" s="543"/>
      <c r="AH16" s="541">
        <v>20</v>
      </c>
      <c r="AI16" s="542"/>
      <c r="AJ16" s="542"/>
      <c r="AK16" s="542"/>
      <c r="AL16" s="544"/>
      <c r="AM16" s="514"/>
      <c r="AN16" s="419"/>
      <c r="AO16" s="419"/>
      <c r="AP16" s="419"/>
      <c r="AQ16" s="419"/>
      <c r="AR16" s="419"/>
      <c r="AS16" s="419"/>
      <c r="AT16" s="420"/>
      <c r="AU16" s="502"/>
      <c r="AV16" s="503"/>
      <c r="AW16" s="503"/>
      <c r="AX16" s="503"/>
      <c r="AY16" s="425" t="s">
        <v>144</v>
      </c>
      <c r="AZ16" s="426"/>
      <c r="BA16" s="426"/>
      <c r="BB16" s="426"/>
      <c r="BC16" s="426"/>
      <c r="BD16" s="426"/>
      <c r="BE16" s="426"/>
      <c r="BF16" s="426"/>
      <c r="BG16" s="426"/>
      <c r="BH16" s="426"/>
      <c r="BI16" s="426"/>
      <c r="BJ16" s="426"/>
      <c r="BK16" s="426"/>
      <c r="BL16" s="426"/>
      <c r="BM16" s="427"/>
      <c r="BN16" s="445">
        <v>696472</v>
      </c>
      <c r="BO16" s="446"/>
      <c r="BP16" s="446"/>
      <c r="BQ16" s="446"/>
      <c r="BR16" s="446"/>
      <c r="BS16" s="446"/>
      <c r="BT16" s="446"/>
      <c r="BU16" s="447"/>
      <c r="BV16" s="445">
        <v>766998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5">
      <c r="A17" s="166"/>
      <c r="B17" s="567"/>
      <c r="C17" s="568"/>
      <c r="D17" s="568"/>
      <c r="E17" s="568"/>
      <c r="F17" s="568"/>
      <c r="G17" s="568"/>
      <c r="H17" s="568"/>
      <c r="I17" s="568"/>
      <c r="J17" s="568"/>
      <c r="K17" s="569"/>
      <c r="L17" s="181"/>
      <c r="M17" s="530" t="s">
        <v>145</v>
      </c>
      <c r="N17" s="531"/>
      <c r="O17" s="531"/>
      <c r="P17" s="531"/>
      <c r="Q17" s="532"/>
      <c r="R17" s="533" t="s">
        <v>146</v>
      </c>
      <c r="S17" s="534"/>
      <c r="T17" s="534"/>
      <c r="U17" s="534"/>
      <c r="V17" s="535"/>
      <c r="W17" s="536" t="s">
        <v>147</v>
      </c>
      <c r="X17" s="458"/>
      <c r="Y17" s="458"/>
      <c r="Z17" s="458"/>
      <c r="AA17" s="458"/>
      <c r="AB17" s="459"/>
      <c r="AC17" s="421">
        <v>183</v>
      </c>
      <c r="AD17" s="422"/>
      <c r="AE17" s="422"/>
      <c r="AF17" s="422"/>
      <c r="AG17" s="423"/>
      <c r="AH17" s="421">
        <v>203</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56802</v>
      </c>
      <c r="BO17" s="446"/>
      <c r="BP17" s="446"/>
      <c r="BQ17" s="446"/>
      <c r="BR17" s="446"/>
      <c r="BS17" s="446"/>
      <c r="BT17" s="446"/>
      <c r="BU17" s="447"/>
      <c r="BV17" s="445">
        <v>60656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5">
      <c r="A18" s="166"/>
      <c r="B18" s="507" t="s">
        <v>149</v>
      </c>
      <c r="C18" s="508"/>
      <c r="D18" s="508"/>
      <c r="E18" s="509"/>
      <c r="F18" s="509"/>
      <c r="G18" s="509"/>
      <c r="H18" s="509"/>
      <c r="I18" s="509"/>
      <c r="J18" s="509"/>
      <c r="K18" s="509"/>
      <c r="L18" s="510">
        <v>101.3</v>
      </c>
      <c r="M18" s="510"/>
      <c r="N18" s="510"/>
      <c r="O18" s="510"/>
      <c r="P18" s="510"/>
      <c r="Q18" s="510"/>
      <c r="R18" s="511"/>
      <c r="S18" s="511"/>
      <c r="T18" s="511"/>
      <c r="U18" s="511"/>
      <c r="V18" s="512"/>
      <c r="W18" s="526"/>
      <c r="X18" s="527"/>
      <c r="Y18" s="527"/>
      <c r="Z18" s="527"/>
      <c r="AA18" s="527"/>
      <c r="AB18" s="537"/>
      <c r="AC18" s="409">
        <v>72.900000000000006</v>
      </c>
      <c r="AD18" s="410"/>
      <c r="AE18" s="410"/>
      <c r="AF18" s="410"/>
      <c r="AG18" s="513"/>
      <c r="AH18" s="409">
        <v>72.5</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751859</v>
      </c>
      <c r="BO18" s="446"/>
      <c r="BP18" s="446"/>
      <c r="BQ18" s="446"/>
      <c r="BR18" s="446"/>
      <c r="BS18" s="446"/>
      <c r="BT18" s="446"/>
      <c r="BU18" s="447"/>
      <c r="BV18" s="445">
        <v>694113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5">
      <c r="A19" s="166"/>
      <c r="B19" s="507" t="s">
        <v>151</v>
      </c>
      <c r="C19" s="508"/>
      <c r="D19" s="508"/>
      <c r="E19" s="509"/>
      <c r="F19" s="509"/>
      <c r="G19" s="509"/>
      <c r="H19" s="509"/>
      <c r="I19" s="509"/>
      <c r="J19" s="509"/>
      <c r="K19" s="509"/>
      <c r="L19" s="515">
        <v>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1392060</v>
      </c>
      <c r="BO19" s="446"/>
      <c r="BP19" s="446"/>
      <c r="BQ19" s="446"/>
      <c r="BR19" s="446"/>
      <c r="BS19" s="446"/>
      <c r="BT19" s="446"/>
      <c r="BU19" s="447"/>
      <c r="BV19" s="445">
        <v>1511268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5">
      <c r="A20" s="166"/>
      <c r="B20" s="507" t="s">
        <v>153</v>
      </c>
      <c r="C20" s="508"/>
      <c r="D20" s="508"/>
      <c r="E20" s="509"/>
      <c r="F20" s="509"/>
      <c r="G20" s="509"/>
      <c r="H20" s="509"/>
      <c r="I20" s="509"/>
      <c r="J20" s="509"/>
      <c r="K20" s="509"/>
      <c r="L20" s="515">
        <v>294</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2">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5">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2">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1447393</v>
      </c>
      <c r="BO23" s="446"/>
      <c r="BP23" s="446"/>
      <c r="BQ23" s="446"/>
      <c r="BR23" s="446"/>
      <c r="BS23" s="446"/>
      <c r="BT23" s="446"/>
      <c r="BU23" s="447"/>
      <c r="BV23" s="445">
        <v>1306550</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5">
      <c r="A24" s="166"/>
      <c r="B24" s="477"/>
      <c r="C24" s="478"/>
      <c r="D24" s="479"/>
      <c r="E24" s="418" t="s">
        <v>162</v>
      </c>
      <c r="F24" s="419"/>
      <c r="G24" s="419"/>
      <c r="H24" s="419"/>
      <c r="I24" s="419"/>
      <c r="J24" s="419"/>
      <c r="K24" s="420"/>
      <c r="L24" s="421">
        <v>1</v>
      </c>
      <c r="M24" s="422"/>
      <c r="N24" s="422"/>
      <c r="O24" s="422"/>
      <c r="P24" s="423"/>
      <c r="Q24" s="421">
        <v>5000</v>
      </c>
      <c r="R24" s="422"/>
      <c r="S24" s="422"/>
      <c r="T24" s="422"/>
      <c r="U24" s="422"/>
      <c r="V24" s="423"/>
      <c r="W24" s="487"/>
      <c r="X24" s="478"/>
      <c r="Y24" s="479"/>
      <c r="Z24" s="418" t="s">
        <v>163</v>
      </c>
      <c r="AA24" s="419"/>
      <c r="AB24" s="419"/>
      <c r="AC24" s="419"/>
      <c r="AD24" s="419"/>
      <c r="AE24" s="419"/>
      <c r="AF24" s="419"/>
      <c r="AG24" s="420"/>
      <c r="AH24" s="421">
        <v>20</v>
      </c>
      <c r="AI24" s="422"/>
      <c r="AJ24" s="422"/>
      <c r="AK24" s="422"/>
      <c r="AL24" s="423"/>
      <c r="AM24" s="421">
        <v>56980</v>
      </c>
      <c r="AN24" s="422"/>
      <c r="AO24" s="422"/>
      <c r="AP24" s="422"/>
      <c r="AQ24" s="422"/>
      <c r="AR24" s="423"/>
      <c r="AS24" s="421">
        <v>2849</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1187986</v>
      </c>
      <c r="BO24" s="446"/>
      <c r="BP24" s="446"/>
      <c r="BQ24" s="446"/>
      <c r="BR24" s="446"/>
      <c r="BS24" s="446"/>
      <c r="BT24" s="446"/>
      <c r="BU24" s="447"/>
      <c r="BV24" s="445">
        <v>1026488</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2">
      <c r="A25" s="166"/>
      <c r="B25" s="477"/>
      <c r="C25" s="478"/>
      <c r="D25" s="479"/>
      <c r="E25" s="418" t="s">
        <v>165</v>
      </c>
      <c r="F25" s="419"/>
      <c r="G25" s="419"/>
      <c r="H25" s="419"/>
      <c r="I25" s="419"/>
      <c r="J25" s="419"/>
      <c r="K25" s="420"/>
      <c r="L25" s="421">
        <v>1</v>
      </c>
      <c r="M25" s="422"/>
      <c r="N25" s="422"/>
      <c r="O25" s="422"/>
      <c r="P25" s="423"/>
      <c r="Q25" s="421">
        <v>4000</v>
      </c>
      <c r="R25" s="422"/>
      <c r="S25" s="422"/>
      <c r="T25" s="422"/>
      <c r="U25" s="422"/>
      <c r="V25" s="423"/>
      <c r="W25" s="487"/>
      <c r="X25" s="478"/>
      <c r="Y25" s="479"/>
      <c r="Z25" s="418" t="s">
        <v>166</v>
      </c>
      <c r="AA25" s="419"/>
      <c r="AB25" s="419"/>
      <c r="AC25" s="419"/>
      <c r="AD25" s="419"/>
      <c r="AE25" s="419"/>
      <c r="AF25" s="419"/>
      <c r="AG25" s="420"/>
      <c r="AH25" s="421" t="s">
        <v>167</v>
      </c>
      <c r="AI25" s="422"/>
      <c r="AJ25" s="422"/>
      <c r="AK25" s="422"/>
      <c r="AL25" s="423"/>
      <c r="AM25" s="421" t="s">
        <v>168</v>
      </c>
      <c r="AN25" s="422"/>
      <c r="AO25" s="422"/>
      <c r="AP25" s="422"/>
      <c r="AQ25" s="422"/>
      <c r="AR25" s="423"/>
      <c r="AS25" s="421" t="s">
        <v>167</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t="s">
        <v>168</v>
      </c>
      <c r="BO25" s="441"/>
      <c r="BP25" s="441"/>
      <c r="BQ25" s="441"/>
      <c r="BR25" s="441"/>
      <c r="BS25" s="441"/>
      <c r="BT25" s="441"/>
      <c r="BU25" s="442"/>
      <c r="BV25" s="440" t="s">
        <v>168</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2">
      <c r="A26" s="166"/>
      <c r="B26" s="477"/>
      <c r="C26" s="478"/>
      <c r="D26" s="479"/>
      <c r="E26" s="418" t="s">
        <v>170</v>
      </c>
      <c r="F26" s="419"/>
      <c r="G26" s="419"/>
      <c r="H26" s="419"/>
      <c r="I26" s="419"/>
      <c r="J26" s="419"/>
      <c r="K26" s="420"/>
      <c r="L26" s="421">
        <v>1</v>
      </c>
      <c r="M26" s="422"/>
      <c r="N26" s="422"/>
      <c r="O26" s="422"/>
      <c r="P26" s="423"/>
      <c r="Q26" s="421">
        <v>4000</v>
      </c>
      <c r="R26" s="422"/>
      <c r="S26" s="422"/>
      <c r="T26" s="422"/>
      <c r="U26" s="422"/>
      <c r="V26" s="423"/>
      <c r="W26" s="487"/>
      <c r="X26" s="478"/>
      <c r="Y26" s="479"/>
      <c r="Z26" s="418" t="s">
        <v>171</v>
      </c>
      <c r="AA26" s="500"/>
      <c r="AB26" s="500"/>
      <c r="AC26" s="500"/>
      <c r="AD26" s="500"/>
      <c r="AE26" s="500"/>
      <c r="AF26" s="500"/>
      <c r="AG26" s="501"/>
      <c r="AH26" s="421">
        <v>2</v>
      </c>
      <c r="AI26" s="422"/>
      <c r="AJ26" s="422"/>
      <c r="AK26" s="422"/>
      <c r="AL26" s="423"/>
      <c r="AM26" s="421" t="s">
        <v>172</v>
      </c>
      <c r="AN26" s="422"/>
      <c r="AO26" s="422"/>
      <c r="AP26" s="422"/>
      <c r="AQ26" s="422"/>
      <c r="AR26" s="423"/>
      <c r="AS26" s="421" t="s">
        <v>173</v>
      </c>
      <c r="AT26" s="422"/>
      <c r="AU26" s="422"/>
      <c r="AV26" s="422"/>
      <c r="AW26" s="422"/>
      <c r="AX26" s="424"/>
      <c r="AY26" s="454" t="s">
        <v>174</v>
      </c>
      <c r="AZ26" s="455"/>
      <c r="BA26" s="455"/>
      <c r="BB26" s="455"/>
      <c r="BC26" s="455"/>
      <c r="BD26" s="455"/>
      <c r="BE26" s="455"/>
      <c r="BF26" s="455"/>
      <c r="BG26" s="455"/>
      <c r="BH26" s="455"/>
      <c r="BI26" s="455"/>
      <c r="BJ26" s="455"/>
      <c r="BK26" s="455"/>
      <c r="BL26" s="455"/>
      <c r="BM26" s="456"/>
      <c r="BN26" s="445" t="s">
        <v>168</v>
      </c>
      <c r="BO26" s="446"/>
      <c r="BP26" s="446"/>
      <c r="BQ26" s="446"/>
      <c r="BR26" s="446"/>
      <c r="BS26" s="446"/>
      <c r="BT26" s="446"/>
      <c r="BU26" s="447"/>
      <c r="BV26" s="445" t="s">
        <v>123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5">
      <c r="A27" s="166"/>
      <c r="B27" s="477"/>
      <c r="C27" s="478"/>
      <c r="D27" s="479"/>
      <c r="E27" s="418" t="s">
        <v>175</v>
      </c>
      <c r="F27" s="419"/>
      <c r="G27" s="419"/>
      <c r="H27" s="419"/>
      <c r="I27" s="419"/>
      <c r="J27" s="419"/>
      <c r="K27" s="420"/>
      <c r="L27" s="421">
        <v>1</v>
      </c>
      <c r="M27" s="422"/>
      <c r="N27" s="422"/>
      <c r="O27" s="422"/>
      <c r="P27" s="423"/>
      <c r="Q27" s="421">
        <v>1900</v>
      </c>
      <c r="R27" s="422"/>
      <c r="S27" s="422"/>
      <c r="T27" s="422"/>
      <c r="U27" s="422"/>
      <c r="V27" s="423"/>
      <c r="W27" s="487"/>
      <c r="X27" s="478"/>
      <c r="Y27" s="479"/>
      <c r="Z27" s="418" t="s">
        <v>176</v>
      </c>
      <c r="AA27" s="419"/>
      <c r="AB27" s="419"/>
      <c r="AC27" s="419"/>
      <c r="AD27" s="419"/>
      <c r="AE27" s="419"/>
      <c r="AF27" s="419"/>
      <c r="AG27" s="420"/>
      <c r="AH27" s="421" t="s">
        <v>168</v>
      </c>
      <c r="AI27" s="422"/>
      <c r="AJ27" s="422"/>
      <c r="AK27" s="422"/>
      <c r="AL27" s="423"/>
      <c r="AM27" s="421" t="s">
        <v>123</v>
      </c>
      <c r="AN27" s="422"/>
      <c r="AO27" s="422"/>
      <c r="AP27" s="422"/>
      <c r="AQ27" s="422"/>
      <c r="AR27" s="423"/>
      <c r="AS27" s="421" t="s">
        <v>168</v>
      </c>
      <c r="AT27" s="422"/>
      <c r="AU27" s="422"/>
      <c r="AV27" s="422"/>
      <c r="AW27" s="422"/>
      <c r="AX27" s="424"/>
      <c r="AY27" s="451" t="s">
        <v>177</v>
      </c>
      <c r="AZ27" s="452"/>
      <c r="BA27" s="452"/>
      <c r="BB27" s="452"/>
      <c r="BC27" s="452"/>
      <c r="BD27" s="452"/>
      <c r="BE27" s="452"/>
      <c r="BF27" s="452"/>
      <c r="BG27" s="452"/>
      <c r="BH27" s="452"/>
      <c r="BI27" s="452"/>
      <c r="BJ27" s="452"/>
      <c r="BK27" s="452"/>
      <c r="BL27" s="452"/>
      <c r="BM27" s="453"/>
      <c r="BN27" s="448">
        <v>168453</v>
      </c>
      <c r="BO27" s="449"/>
      <c r="BP27" s="449"/>
      <c r="BQ27" s="449"/>
      <c r="BR27" s="449"/>
      <c r="BS27" s="449"/>
      <c r="BT27" s="449"/>
      <c r="BU27" s="450"/>
      <c r="BV27" s="448">
        <v>168452</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2">
      <c r="A28" s="166"/>
      <c r="B28" s="477"/>
      <c r="C28" s="478"/>
      <c r="D28" s="479"/>
      <c r="E28" s="418" t="s">
        <v>178</v>
      </c>
      <c r="F28" s="419"/>
      <c r="G28" s="419"/>
      <c r="H28" s="419"/>
      <c r="I28" s="419"/>
      <c r="J28" s="419"/>
      <c r="K28" s="420"/>
      <c r="L28" s="421">
        <v>1</v>
      </c>
      <c r="M28" s="422"/>
      <c r="N28" s="422"/>
      <c r="O28" s="422"/>
      <c r="P28" s="423"/>
      <c r="Q28" s="421">
        <v>1580</v>
      </c>
      <c r="R28" s="422"/>
      <c r="S28" s="422"/>
      <c r="T28" s="422"/>
      <c r="U28" s="422"/>
      <c r="V28" s="423"/>
      <c r="W28" s="487"/>
      <c r="X28" s="478"/>
      <c r="Y28" s="479"/>
      <c r="Z28" s="418" t="s">
        <v>179</v>
      </c>
      <c r="AA28" s="419"/>
      <c r="AB28" s="419"/>
      <c r="AC28" s="419"/>
      <c r="AD28" s="419"/>
      <c r="AE28" s="419"/>
      <c r="AF28" s="419"/>
      <c r="AG28" s="420"/>
      <c r="AH28" s="421" t="s">
        <v>167</v>
      </c>
      <c r="AI28" s="422"/>
      <c r="AJ28" s="422"/>
      <c r="AK28" s="422"/>
      <c r="AL28" s="423"/>
      <c r="AM28" s="421" t="s">
        <v>167</v>
      </c>
      <c r="AN28" s="422"/>
      <c r="AO28" s="422"/>
      <c r="AP28" s="422"/>
      <c r="AQ28" s="422"/>
      <c r="AR28" s="423"/>
      <c r="AS28" s="421" t="s">
        <v>167</v>
      </c>
      <c r="AT28" s="422"/>
      <c r="AU28" s="422"/>
      <c r="AV28" s="422"/>
      <c r="AW28" s="422"/>
      <c r="AX28" s="424"/>
      <c r="AY28" s="428" t="s">
        <v>180</v>
      </c>
      <c r="AZ28" s="429"/>
      <c r="BA28" s="429"/>
      <c r="BB28" s="430"/>
      <c r="BC28" s="437" t="s">
        <v>41</v>
      </c>
      <c r="BD28" s="438"/>
      <c r="BE28" s="438"/>
      <c r="BF28" s="438"/>
      <c r="BG28" s="438"/>
      <c r="BH28" s="438"/>
      <c r="BI28" s="438"/>
      <c r="BJ28" s="438"/>
      <c r="BK28" s="438"/>
      <c r="BL28" s="438"/>
      <c r="BM28" s="439"/>
      <c r="BN28" s="440">
        <v>521667</v>
      </c>
      <c r="BO28" s="441"/>
      <c r="BP28" s="441"/>
      <c r="BQ28" s="441"/>
      <c r="BR28" s="441"/>
      <c r="BS28" s="441"/>
      <c r="BT28" s="441"/>
      <c r="BU28" s="442"/>
      <c r="BV28" s="440">
        <v>520835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2">
      <c r="A29" s="166"/>
      <c r="B29" s="477"/>
      <c r="C29" s="478"/>
      <c r="D29" s="479"/>
      <c r="E29" s="418" t="s">
        <v>181</v>
      </c>
      <c r="F29" s="419"/>
      <c r="G29" s="419"/>
      <c r="H29" s="419"/>
      <c r="I29" s="419"/>
      <c r="J29" s="419"/>
      <c r="K29" s="420"/>
      <c r="L29" s="421">
        <v>6</v>
      </c>
      <c r="M29" s="422"/>
      <c r="N29" s="422"/>
      <c r="O29" s="422"/>
      <c r="P29" s="423"/>
      <c r="Q29" s="421">
        <v>1350</v>
      </c>
      <c r="R29" s="422"/>
      <c r="S29" s="422"/>
      <c r="T29" s="422"/>
      <c r="U29" s="422"/>
      <c r="V29" s="423"/>
      <c r="W29" s="488"/>
      <c r="X29" s="489"/>
      <c r="Y29" s="490"/>
      <c r="Z29" s="418" t="s">
        <v>182</v>
      </c>
      <c r="AA29" s="419"/>
      <c r="AB29" s="419"/>
      <c r="AC29" s="419"/>
      <c r="AD29" s="419"/>
      <c r="AE29" s="419"/>
      <c r="AF29" s="419"/>
      <c r="AG29" s="420"/>
      <c r="AH29" s="421">
        <v>20</v>
      </c>
      <c r="AI29" s="422"/>
      <c r="AJ29" s="422"/>
      <c r="AK29" s="422"/>
      <c r="AL29" s="423"/>
      <c r="AM29" s="421">
        <v>56980</v>
      </c>
      <c r="AN29" s="422"/>
      <c r="AO29" s="422"/>
      <c r="AP29" s="422"/>
      <c r="AQ29" s="422"/>
      <c r="AR29" s="423"/>
      <c r="AS29" s="421">
        <v>2849</v>
      </c>
      <c r="AT29" s="422"/>
      <c r="AU29" s="422"/>
      <c r="AV29" s="422"/>
      <c r="AW29" s="422"/>
      <c r="AX29" s="424"/>
      <c r="AY29" s="431"/>
      <c r="AZ29" s="432"/>
      <c r="BA29" s="432"/>
      <c r="BB29" s="433"/>
      <c r="BC29" s="425" t="s">
        <v>183</v>
      </c>
      <c r="BD29" s="426"/>
      <c r="BE29" s="426"/>
      <c r="BF29" s="426"/>
      <c r="BG29" s="426"/>
      <c r="BH29" s="426"/>
      <c r="BI29" s="426"/>
      <c r="BJ29" s="426"/>
      <c r="BK29" s="426"/>
      <c r="BL29" s="426"/>
      <c r="BM29" s="427"/>
      <c r="BN29" s="445">
        <v>287349</v>
      </c>
      <c r="BO29" s="446"/>
      <c r="BP29" s="446"/>
      <c r="BQ29" s="446"/>
      <c r="BR29" s="446"/>
      <c r="BS29" s="446"/>
      <c r="BT29" s="446"/>
      <c r="BU29" s="447"/>
      <c r="BV29" s="445">
        <v>250328</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5">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184</v>
      </c>
      <c r="X30" s="498"/>
      <c r="Y30" s="498"/>
      <c r="Z30" s="498"/>
      <c r="AA30" s="498"/>
      <c r="AB30" s="498"/>
      <c r="AC30" s="498"/>
      <c r="AD30" s="498"/>
      <c r="AE30" s="498"/>
      <c r="AF30" s="498"/>
      <c r="AG30" s="499"/>
      <c r="AH30" s="409">
        <v>96.4</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1203911</v>
      </c>
      <c r="BO30" s="449"/>
      <c r="BP30" s="449"/>
      <c r="BQ30" s="449"/>
      <c r="BR30" s="449"/>
      <c r="BS30" s="449"/>
      <c r="BT30" s="449"/>
      <c r="BU30" s="450"/>
      <c r="BV30" s="448">
        <v>1178745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2">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2">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2">
      <c r="A33" s="166"/>
      <c r="B33" s="192"/>
      <c r="C33" s="408" t="s">
        <v>191</v>
      </c>
      <c r="D33" s="408"/>
      <c r="E33" s="407" t="s">
        <v>192</v>
      </c>
      <c r="F33" s="407"/>
      <c r="G33" s="407"/>
      <c r="H33" s="407"/>
      <c r="I33" s="407"/>
      <c r="J33" s="407"/>
      <c r="K33" s="407"/>
      <c r="L33" s="407"/>
      <c r="M33" s="407"/>
      <c r="N33" s="407"/>
      <c r="O33" s="407"/>
      <c r="P33" s="407"/>
      <c r="Q33" s="407"/>
      <c r="R33" s="407"/>
      <c r="S33" s="407"/>
      <c r="T33" s="195"/>
      <c r="U33" s="408" t="s">
        <v>191</v>
      </c>
      <c r="V33" s="408"/>
      <c r="W33" s="407" t="s">
        <v>193</v>
      </c>
      <c r="X33" s="407"/>
      <c r="Y33" s="407"/>
      <c r="Z33" s="407"/>
      <c r="AA33" s="407"/>
      <c r="AB33" s="407"/>
      <c r="AC33" s="407"/>
      <c r="AD33" s="407"/>
      <c r="AE33" s="407"/>
      <c r="AF33" s="407"/>
      <c r="AG33" s="407"/>
      <c r="AH33" s="407"/>
      <c r="AI33" s="407"/>
      <c r="AJ33" s="407"/>
      <c r="AK33" s="407"/>
      <c r="AL33" s="195"/>
      <c r="AM33" s="408" t="s">
        <v>194</v>
      </c>
      <c r="AN33" s="408"/>
      <c r="AO33" s="407" t="s">
        <v>195</v>
      </c>
      <c r="AP33" s="407"/>
      <c r="AQ33" s="407"/>
      <c r="AR33" s="407"/>
      <c r="AS33" s="407"/>
      <c r="AT33" s="407"/>
      <c r="AU33" s="407"/>
      <c r="AV33" s="407"/>
      <c r="AW33" s="407"/>
      <c r="AX33" s="407"/>
      <c r="AY33" s="407"/>
      <c r="AZ33" s="407"/>
      <c r="BA33" s="407"/>
      <c r="BB33" s="407"/>
      <c r="BC33" s="407"/>
      <c r="BD33" s="196"/>
      <c r="BE33" s="407" t="s">
        <v>196</v>
      </c>
      <c r="BF33" s="407"/>
      <c r="BG33" s="407" t="s">
        <v>197</v>
      </c>
      <c r="BH33" s="407"/>
      <c r="BI33" s="407"/>
      <c r="BJ33" s="407"/>
      <c r="BK33" s="407"/>
      <c r="BL33" s="407"/>
      <c r="BM33" s="407"/>
      <c r="BN33" s="407"/>
      <c r="BO33" s="407"/>
      <c r="BP33" s="407"/>
      <c r="BQ33" s="407"/>
      <c r="BR33" s="407"/>
      <c r="BS33" s="407"/>
      <c r="BT33" s="407"/>
      <c r="BU33" s="407"/>
      <c r="BV33" s="196"/>
      <c r="BW33" s="408" t="s">
        <v>196</v>
      </c>
      <c r="BX33" s="408"/>
      <c r="BY33" s="407" t="s">
        <v>198</v>
      </c>
      <c r="BZ33" s="407"/>
      <c r="CA33" s="407"/>
      <c r="CB33" s="407"/>
      <c r="CC33" s="407"/>
      <c r="CD33" s="407"/>
      <c r="CE33" s="407"/>
      <c r="CF33" s="407"/>
      <c r="CG33" s="407"/>
      <c r="CH33" s="407"/>
      <c r="CI33" s="407"/>
      <c r="CJ33" s="407"/>
      <c r="CK33" s="407"/>
      <c r="CL33" s="407"/>
      <c r="CM33" s="407"/>
      <c r="CN33" s="195"/>
      <c r="CO33" s="408" t="s">
        <v>194</v>
      </c>
      <c r="CP33" s="408"/>
      <c r="CQ33" s="407" t="s">
        <v>199</v>
      </c>
      <c r="CR33" s="407"/>
      <c r="CS33" s="407"/>
      <c r="CT33" s="407"/>
      <c r="CU33" s="407"/>
      <c r="CV33" s="407"/>
      <c r="CW33" s="407"/>
      <c r="CX33" s="407"/>
      <c r="CY33" s="407"/>
      <c r="CZ33" s="407"/>
      <c r="DA33" s="407"/>
      <c r="DB33" s="407"/>
      <c r="DC33" s="407"/>
      <c r="DD33" s="407"/>
      <c r="DE33" s="407"/>
      <c r="DF33" s="195"/>
      <c r="DG33" s="406" t="s">
        <v>200</v>
      </c>
      <c r="DH33" s="406"/>
      <c r="DI33" s="197"/>
      <c r="DJ33" s="165"/>
      <c r="DK33" s="165"/>
      <c r="DL33" s="165"/>
      <c r="DM33" s="165"/>
      <c r="DN33" s="165"/>
      <c r="DO33" s="165"/>
    </row>
    <row r="34" spans="1:119" ht="32.25" customHeight="1" x14ac:dyDescent="0.2">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国民健康保険特別会計事業勘定</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IF('各会計、関係団体の財政状況及び健全化判断比率'!B33="","",'各会計、関係団体の財政状況及び健全化判断比率'!B33)</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山梨県後期高齢者医療広域連合（一般会計）</v>
      </c>
      <c r="BZ34" s="403"/>
      <c r="CA34" s="403"/>
      <c r="CB34" s="403"/>
      <c r="CC34" s="403"/>
      <c r="CD34" s="403"/>
      <c r="CE34" s="403"/>
      <c r="CF34" s="403"/>
      <c r="CG34" s="403"/>
      <c r="CH34" s="403"/>
      <c r="CI34" s="403"/>
      <c r="CJ34" s="403"/>
      <c r="CK34" s="403"/>
      <c r="CL34" s="403"/>
      <c r="CM34" s="403"/>
      <c r="CN34" s="193"/>
      <c r="CO34" s="404" t="str">
        <f>IF(CQ34="","",MAX(C34:D43,U34:V43,AM34:AN43,BE34:BF43,BW34:BX43)+1)</f>
        <v/>
      </c>
      <c r="CP34" s="404"/>
      <c r="CQ34" s="403" t="str">
        <f>IF('各会計、関係団体の財政状況及び健全化判断比率'!BS7="","",'各会計、関係団体の財政状況及び健全化判断比率'!BS7)</f>
        <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2">
      <c r="A35" s="166"/>
      <c r="B35" s="192"/>
      <c r="C35" s="404">
        <f>IF(E35="","",C34+1)</f>
        <v>2</v>
      </c>
      <c r="D35" s="404"/>
      <c r="E35" s="403" t="str">
        <f>IF('各会計、関係団体の財政状況及び健全化判断比率'!B8="","",'各会計、関係団体の財政状況及び健全化判断比率'!B8)</f>
        <v>教育奨励資金特別会計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国民健康保険特別会計直診勘定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IF('各会計、関係団体の財政状況及び健全化判断比率'!B34="","",'各会計、関係団体の財政状況及び健全化判断比率'!B34)</f>
        <v>特定環境保全公共下水道事業特別会計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山梨県後期高齢者医療広域連合（後期高齢者医療特別会計）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2">
      <c r="A36" s="166"/>
      <c r="B36" s="192"/>
      <c r="C36" s="404">
        <f>IF(E36="","",C35+1)</f>
        <v>3</v>
      </c>
      <c r="D36" s="404"/>
      <c r="E36" s="403" t="str">
        <f>IF('各会計、関係団体の財政状況及び健全化判断比率'!B9="","",'各会計、関係団体の財政状況及び健全化判断比率'!B9)</f>
        <v>水源の里保健休養施設事業特別会計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介護保険特別会計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山梨県市町村総合事務組合（一般会計）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2">
      <c r="A37" s="166"/>
      <c r="B37" s="192"/>
      <c r="C37" s="404">
        <f>IF(E37="","",C36+1)</f>
        <v>4</v>
      </c>
      <c r="D37" s="404"/>
      <c r="E37" s="403" t="str">
        <f>IF('各会計、関係団体の財政状況及び健全化判断比率'!B10="","",'各会計、関係団体の財政状況及び健全化判断比率'!B10)</f>
        <v>有線テレビ放送施設事業特別会計</v>
      </c>
      <c r="F37" s="403"/>
      <c r="G37" s="403"/>
      <c r="H37" s="403"/>
      <c r="I37" s="403"/>
      <c r="J37" s="403"/>
      <c r="K37" s="403"/>
      <c r="L37" s="403"/>
      <c r="M37" s="403"/>
      <c r="N37" s="403"/>
      <c r="O37" s="403"/>
      <c r="P37" s="403"/>
      <c r="Q37" s="403"/>
      <c r="R37" s="403"/>
      <c r="S37" s="403"/>
      <c r="T37" s="193"/>
      <c r="U37" s="404">
        <f t="shared" si="4"/>
        <v>9</v>
      </c>
      <c r="V37" s="404"/>
      <c r="W37" s="403" t="str">
        <f>IF('各会計、関係団体の財政状況及び健全化判断比率'!B31="","",'各会計、関係団体の財政状況及び健全化判断比率'!B31)</f>
        <v>介護サービス事業特別会計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山梨県市町村総合事務組合（電子化事業及び会館管理・研修事業特別会計）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2">
      <c r="A38" s="166"/>
      <c r="B38" s="192"/>
      <c r="C38" s="404">
        <f t="shared" ref="C38:C43" si="5">IF(E38="","",C37+1)</f>
        <v>5</v>
      </c>
      <c r="D38" s="404"/>
      <c r="E38" s="403" t="str">
        <f>IF('各会計、関係団体の財政状況及び健全化判断比率'!B11="","",'各会計、関係団体の財政状況及び健全化判断比率'!B11)</f>
        <v>温泉事業特別会計</v>
      </c>
      <c r="F38" s="403"/>
      <c r="G38" s="403"/>
      <c r="H38" s="403"/>
      <c r="I38" s="403"/>
      <c r="J38" s="403"/>
      <c r="K38" s="403"/>
      <c r="L38" s="403"/>
      <c r="M38" s="403"/>
      <c r="N38" s="403"/>
      <c r="O38" s="403"/>
      <c r="P38" s="403"/>
      <c r="Q38" s="403"/>
      <c r="R38" s="403"/>
      <c r="S38" s="403"/>
      <c r="T38" s="193"/>
      <c r="U38" s="404">
        <f t="shared" si="4"/>
        <v>10</v>
      </c>
      <c r="V38" s="404"/>
      <c r="W38" s="403" t="str">
        <f>IF('各会計、関係団体の財政状況及び健全化判断比率'!B32="","",'各会計、関係団体の財政状況及び健全化判断比率'!B32)</f>
        <v>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山梨県市町村総合事務組合（一般廃棄物最終処分場事業特別会計）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2">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山梨県市町村総合事務組合（入札参加資格審査事業費特別会計）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2">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山梨県市町村総合事務組合（交通災害共済事業特別会計）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2">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山梨県東部広域連合（一般会計）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2">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2">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5">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2">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2">
      <c r="B46" s="165" t="s">
        <v>201</v>
      </c>
      <c r="C46" s="165"/>
      <c r="D46" s="165"/>
      <c r="E46" s="165" t="s">
        <v>202</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2">
      <c r="B47" s="165"/>
      <c r="C47" s="165"/>
      <c r="D47" s="165"/>
      <c r="E47" s="165" t="s">
        <v>203</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2">
      <c r="B48" s="165"/>
      <c r="C48" s="165"/>
      <c r="D48" s="165"/>
      <c r="E48" s="165" t="s">
        <v>204</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2">
      <c r="E49" s="201" t="s">
        <v>205</v>
      </c>
    </row>
    <row r="50" spans="5:5" x14ac:dyDescent="0.2">
      <c r="E50" s="167" t="s">
        <v>206</v>
      </c>
    </row>
    <row r="51" spans="5:5" x14ac:dyDescent="0.2">
      <c r="E51" s="167" t="s">
        <v>207</v>
      </c>
    </row>
    <row r="52" spans="5:5" x14ac:dyDescent="0.2">
      <c r="E52" s="167" t="s">
        <v>208</v>
      </c>
    </row>
    <row r="53" spans="5:5" x14ac:dyDescent="0.2">
      <c r="E53" s="167" t="s">
        <v>209</v>
      </c>
    </row>
    <row r="54" spans="5:5" x14ac:dyDescent="0.2"/>
    <row r="55" spans="5:5" x14ac:dyDescent="0.2"/>
    <row r="56" spans="5:5" x14ac:dyDescent="0.2"/>
    <row r="57" spans="5:5" hidden="1" x14ac:dyDescent="0.2"/>
    <row r="58" spans="5:5" hidden="1" x14ac:dyDescent="0.2"/>
    <row r="59" spans="5:5" hidden="1" x14ac:dyDescent="0.2"/>
  </sheetData>
  <sheetProtection algorithmName="SHA-512" hashValue="FNSXzfUfNGmxBH+cAaa1AaOCFZ6teU1UIXhq8An98kPi7QPilKNPiTjffe2PzWE2eD7VRwFZpmiqj0feiWgMwg==" saltValue="iKFg5fmkMR9MJomrQm45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5" zoomScaleNormal="75" workbookViewId="0"/>
  </sheetViews>
  <sheetFormatPr defaultColWidth="0" defaultRowHeight="11.25" customHeight="1" zeroHeight="1" x14ac:dyDescent="0.2"/>
  <cols>
    <col min="1" max="95" width="1.6640625" style="205" customWidth="1"/>
    <col min="96" max="133" width="1.6640625" style="221" customWidth="1"/>
    <col min="134" max="143" width="1.6640625" style="205" customWidth="1"/>
    <col min="144" max="16384" width="0" style="205" hidden="1"/>
  </cols>
  <sheetData>
    <row r="1" spans="2:143" ht="22.5" customHeight="1" thickBot="1" x14ac:dyDescent="0.25">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210</v>
      </c>
      <c r="DI1" s="774"/>
      <c r="DJ1" s="774"/>
      <c r="DK1" s="774"/>
      <c r="DL1" s="774"/>
      <c r="DM1" s="774"/>
      <c r="DN1" s="775"/>
      <c r="DO1" s="205"/>
      <c r="DP1" s="773" t="s">
        <v>211</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2">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15" t="s">
        <v>213</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214</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215</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2">
      <c r="B4" s="715" t="s">
        <v>1</v>
      </c>
      <c r="C4" s="716"/>
      <c r="D4" s="716"/>
      <c r="E4" s="716"/>
      <c r="F4" s="716"/>
      <c r="G4" s="716"/>
      <c r="H4" s="716"/>
      <c r="I4" s="716"/>
      <c r="J4" s="716"/>
      <c r="K4" s="716"/>
      <c r="L4" s="716"/>
      <c r="M4" s="716"/>
      <c r="N4" s="716"/>
      <c r="O4" s="716"/>
      <c r="P4" s="716"/>
      <c r="Q4" s="717"/>
      <c r="R4" s="715" t="s">
        <v>216</v>
      </c>
      <c r="S4" s="716"/>
      <c r="T4" s="716"/>
      <c r="U4" s="716"/>
      <c r="V4" s="716"/>
      <c r="W4" s="716"/>
      <c r="X4" s="716"/>
      <c r="Y4" s="717"/>
      <c r="Z4" s="715" t="s">
        <v>217</v>
      </c>
      <c r="AA4" s="716"/>
      <c r="AB4" s="716"/>
      <c r="AC4" s="717"/>
      <c r="AD4" s="715" t="s">
        <v>218</v>
      </c>
      <c r="AE4" s="716"/>
      <c r="AF4" s="716"/>
      <c r="AG4" s="716"/>
      <c r="AH4" s="716"/>
      <c r="AI4" s="716"/>
      <c r="AJ4" s="716"/>
      <c r="AK4" s="717"/>
      <c r="AL4" s="715" t="s">
        <v>217</v>
      </c>
      <c r="AM4" s="716"/>
      <c r="AN4" s="716"/>
      <c r="AO4" s="717"/>
      <c r="AP4" s="776" t="s">
        <v>219</v>
      </c>
      <c r="AQ4" s="776"/>
      <c r="AR4" s="776"/>
      <c r="AS4" s="776"/>
      <c r="AT4" s="776"/>
      <c r="AU4" s="776"/>
      <c r="AV4" s="776"/>
      <c r="AW4" s="776"/>
      <c r="AX4" s="776"/>
      <c r="AY4" s="776"/>
      <c r="AZ4" s="776"/>
      <c r="BA4" s="776"/>
      <c r="BB4" s="776"/>
      <c r="BC4" s="776"/>
      <c r="BD4" s="776"/>
      <c r="BE4" s="776"/>
      <c r="BF4" s="776"/>
      <c r="BG4" s="776" t="s">
        <v>220</v>
      </c>
      <c r="BH4" s="776"/>
      <c r="BI4" s="776"/>
      <c r="BJ4" s="776"/>
      <c r="BK4" s="776"/>
      <c r="BL4" s="776"/>
      <c r="BM4" s="776"/>
      <c r="BN4" s="776"/>
      <c r="BO4" s="776" t="s">
        <v>217</v>
      </c>
      <c r="BP4" s="776"/>
      <c r="BQ4" s="776"/>
      <c r="BR4" s="776"/>
      <c r="BS4" s="776" t="s">
        <v>221</v>
      </c>
      <c r="BT4" s="776"/>
      <c r="BU4" s="776"/>
      <c r="BV4" s="776"/>
      <c r="BW4" s="776"/>
      <c r="BX4" s="776"/>
      <c r="BY4" s="776"/>
      <c r="BZ4" s="776"/>
      <c r="CA4" s="776"/>
      <c r="CB4" s="776"/>
      <c r="CD4" s="758" t="s">
        <v>222</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2">
      <c r="B5" s="740" t="s">
        <v>223</v>
      </c>
      <c r="C5" s="741"/>
      <c r="D5" s="741"/>
      <c r="E5" s="741"/>
      <c r="F5" s="741"/>
      <c r="G5" s="741"/>
      <c r="H5" s="741"/>
      <c r="I5" s="741"/>
      <c r="J5" s="741"/>
      <c r="K5" s="741"/>
      <c r="L5" s="741"/>
      <c r="M5" s="741"/>
      <c r="N5" s="741"/>
      <c r="O5" s="741"/>
      <c r="P5" s="741"/>
      <c r="Q5" s="742"/>
      <c r="R5" s="706">
        <v>50357</v>
      </c>
      <c r="S5" s="707"/>
      <c r="T5" s="707"/>
      <c r="U5" s="707"/>
      <c r="V5" s="707"/>
      <c r="W5" s="707"/>
      <c r="X5" s="707"/>
      <c r="Y5" s="753"/>
      <c r="Z5" s="771">
        <v>2.5</v>
      </c>
      <c r="AA5" s="771"/>
      <c r="AB5" s="771"/>
      <c r="AC5" s="771"/>
      <c r="AD5" s="772">
        <v>50357</v>
      </c>
      <c r="AE5" s="772"/>
      <c r="AF5" s="772"/>
      <c r="AG5" s="772"/>
      <c r="AH5" s="772"/>
      <c r="AI5" s="772"/>
      <c r="AJ5" s="772"/>
      <c r="AK5" s="772"/>
      <c r="AL5" s="754">
        <v>6.9</v>
      </c>
      <c r="AM5" s="723"/>
      <c r="AN5" s="723"/>
      <c r="AO5" s="755"/>
      <c r="AP5" s="740" t="s">
        <v>224</v>
      </c>
      <c r="AQ5" s="741"/>
      <c r="AR5" s="741"/>
      <c r="AS5" s="741"/>
      <c r="AT5" s="741"/>
      <c r="AU5" s="741"/>
      <c r="AV5" s="741"/>
      <c r="AW5" s="741"/>
      <c r="AX5" s="741"/>
      <c r="AY5" s="741"/>
      <c r="AZ5" s="741"/>
      <c r="BA5" s="741"/>
      <c r="BB5" s="741"/>
      <c r="BC5" s="741"/>
      <c r="BD5" s="741"/>
      <c r="BE5" s="741"/>
      <c r="BF5" s="742"/>
      <c r="BG5" s="641">
        <v>42277</v>
      </c>
      <c r="BH5" s="644"/>
      <c r="BI5" s="644"/>
      <c r="BJ5" s="644"/>
      <c r="BK5" s="644"/>
      <c r="BL5" s="644"/>
      <c r="BM5" s="644"/>
      <c r="BN5" s="645"/>
      <c r="BO5" s="703">
        <v>84</v>
      </c>
      <c r="BP5" s="703"/>
      <c r="BQ5" s="703"/>
      <c r="BR5" s="703"/>
      <c r="BS5" s="704" t="s">
        <v>225</v>
      </c>
      <c r="BT5" s="704"/>
      <c r="BU5" s="704"/>
      <c r="BV5" s="704"/>
      <c r="BW5" s="704"/>
      <c r="BX5" s="704"/>
      <c r="BY5" s="704"/>
      <c r="BZ5" s="704"/>
      <c r="CA5" s="704"/>
      <c r="CB5" s="745"/>
      <c r="CD5" s="758" t="s">
        <v>219</v>
      </c>
      <c r="CE5" s="759"/>
      <c r="CF5" s="759"/>
      <c r="CG5" s="759"/>
      <c r="CH5" s="759"/>
      <c r="CI5" s="759"/>
      <c r="CJ5" s="759"/>
      <c r="CK5" s="759"/>
      <c r="CL5" s="759"/>
      <c r="CM5" s="759"/>
      <c r="CN5" s="759"/>
      <c r="CO5" s="759"/>
      <c r="CP5" s="759"/>
      <c r="CQ5" s="760"/>
      <c r="CR5" s="758" t="s">
        <v>226</v>
      </c>
      <c r="CS5" s="759"/>
      <c r="CT5" s="759"/>
      <c r="CU5" s="759"/>
      <c r="CV5" s="759"/>
      <c r="CW5" s="759"/>
      <c r="CX5" s="759"/>
      <c r="CY5" s="760"/>
      <c r="CZ5" s="758" t="s">
        <v>217</v>
      </c>
      <c r="DA5" s="759"/>
      <c r="DB5" s="759"/>
      <c r="DC5" s="760"/>
      <c r="DD5" s="758" t="s">
        <v>227</v>
      </c>
      <c r="DE5" s="759"/>
      <c r="DF5" s="759"/>
      <c r="DG5" s="759"/>
      <c r="DH5" s="759"/>
      <c r="DI5" s="759"/>
      <c r="DJ5" s="759"/>
      <c r="DK5" s="759"/>
      <c r="DL5" s="759"/>
      <c r="DM5" s="759"/>
      <c r="DN5" s="759"/>
      <c r="DO5" s="759"/>
      <c r="DP5" s="760"/>
      <c r="DQ5" s="758" t="s">
        <v>228</v>
      </c>
      <c r="DR5" s="759"/>
      <c r="DS5" s="759"/>
      <c r="DT5" s="759"/>
      <c r="DU5" s="759"/>
      <c r="DV5" s="759"/>
      <c r="DW5" s="759"/>
      <c r="DX5" s="759"/>
      <c r="DY5" s="759"/>
      <c r="DZ5" s="759"/>
      <c r="EA5" s="759"/>
      <c r="EB5" s="759"/>
      <c r="EC5" s="760"/>
    </row>
    <row r="6" spans="2:143" ht="11.25" customHeight="1" x14ac:dyDescent="0.2">
      <c r="B6" s="638" t="s">
        <v>229</v>
      </c>
      <c r="C6" s="639"/>
      <c r="D6" s="639"/>
      <c r="E6" s="639"/>
      <c r="F6" s="639"/>
      <c r="G6" s="639"/>
      <c r="H6" s="639"/>
      <c r="I6" s="639"/>
      <c r="J6" s="639"/>
      <c r="K6" s="639"/>
      <c r="L6" s="639"/>
      <c r="M6" s="639"/>
      <c r="N6" s="639"/>
      <c r="O6" s="639"/>
      <c r="P6" s="639"/>
      <c r="Q6" s="640"/>
      <c r="R6" s="641">
        <v>4214</v>
      </c>
      <c r="S6" s="644"/>
      <c r="T6" s="644"/>
      <c r="U6" s="644"/>
      <c r="V6" s="644"/>
      <c r="W6" s="644"/>
      <c r="X6" s="644"/>
      <c r="Y6" s="645"/>
      <c r="Z6" s="703">
        <v>0.2</v>
      </c>
      <c r="AA6" s="703"/>
      <c r="AB6" s="703"/>
      <c r="AC6" s="703"/>
      <c r="AD6" s="704">
        <v>4214</v>
      </c>
      <c r="AE6" s="704"/>
      <c r="AF6" s="704"/>
      <c r="AG6" s="704"/>
      <c r="AH6" s="704"/>
      <c r="AI6" s="704"/>
      <c r="AJ6" s="704"/>
      <c r="AK6" s="704"/>
      <c r="AL6" s="646">
        <v>0.6</v>
      </c>
      <c r="AM6" s="647"/>
      <c r="AN6" s="647"/>
      <c r="AO6" s="705"/>
      <c r="AP6" s="638" t="s">
        <v>230</v>
      </c>
      <c r="AQ6" s="639"/>
      <c r="AR6" s="639"/>
      <c r="AS6" s="639"/>
      <c r="AT6" s="639"/>
      <c r="AU6" s="639"/>
      <c r="AV6" s="639"/>
      <c r="AW6" s="639"/>
      <c r="AX6" s="639"/>
      <c r="AY6" s="639"/>
      <c r="AZ6" s="639"/>
      <c r="BA6" s="639"/>
      <c r="BB6" s="639"/>
      <c r="BC6" s="639"/>
      <c r="BD6" s="639"/>
      <c r="BE6" s="639"/>
      <c r="BF6" s="640"/>
      <c r="BG6" s="641">
        <v>42277</v>
      </c>
      <c r="BH6" s="644"/>
      <c r="BI6" s="644"/>
      <c r="BJ6" s="644"/>
      <c r="BK6" s="644"/>
      <c r="BL6" s="644"/>
      <c r="BM6" s="644"/>
      <c r="BN6" s="645"/>
      <c r="BO6" s="703">
        <v>84</v>
      </c>
      <c r="BP6" s="703"/>
      <c r="BQ6" s="703"/>
      <c r="BR6" s="703"/>
      <c r="BS6" s="704" t="s">
        <v>225</v>
      </c>
      <c r="BT6" s="704"/>
      <c r="BU6" s="704"/>
      <c r="BV6" s="704"/>
      <c r="BW6" s="704"/>
      <c r="BX6" s="704"/>
      <c r="BY6" s="704"/>
      <c r="BZ6" s="704"/>
      <c r="CA6" s="704"/>
      <c r="CB6" s="745"/>
      <c r="CD6" s="712" t="s">
        <v>231</v>
      </c>
      <c r="CE6" s="713"/>
      <c r="CF6" s="713"/>
      <c r="CG6" s="713"/>
      <c r="CH6" s="713"/>
      <c r="CI6" s="713"/>
      <c r="CJ6" s="713"/>
      <c r="CK6" s="713"/>
      <c r="CL6" s="713"/>
      <c r="CM6" s="713"/>
      <c r="CN6" s="713"/>
      <c r="CO6" s="713"/>
      <c r="CP6" s="713"/>
      <c r="CQ6" s="714"/>
      <c r="CR6" s="641">
        <v>26169</v>
      </c>
      <c r="CS6" s="644"/>
      <c r="CT6" s="644"/>
      <c r="CU6" s="644"/>
      <c r="CV6" s="644"/>
      <c r="CW6" s="644"/>
      <c r="CX6" s="644"/>
      <c r="CY6" s="645"/>
      <c r="CZ6" s="754">
        <v>1.6</v>
      </c>
      <c r="DA6" s="723"/>
      <c r="DB6" s="723"/>
      <c r="DC6" s="757"/>
      <c r="DD6" s="649" t="s">
        <v>123</v>
      </c>
      <c r="DE6" s="644"/>
      <c r="DF6" s="644"/>
      <c r="DG6" s="644"/>
      <c r="DH6" s="644"/>
      <c r="DI6" s="644"/>
      <c r="DJ6" s="644"/>
      <c r="DK6" s="644"/>
      <c r="DL6" s="644"/>
      <c r="DM6" s="644"/>
      <c r="DN6" s="644"/>
      <c r="DO6" s="644"/>
      <c r="DP6" s="645"/>
      <c r="DQ6" s="649">
        <v>26169</v>
      </c>
      <c r="DR6" s="644"/>
      <c r="DS6" s="644"/>
      <c r="DT6" s="644"/>
      <c r="DU6" s="644"/>
      <c r="DV6" s="644"/>
      <c r="DW6" s="644"/>
      <c r="DX6" s="644"/>
      <c r="DY6" s="644"/>
      <c r="DZ6" s="644"/>
      <c r="EA6" s="644"/>
      <c r="EB6" s="644"/>
      <c r="EC6" s="684"/>
    </row>
    <row r="7" spans="2:143" ht="11.25" customHeight="1" x14ac:dyDescent="0.2">
      <c r="B7" s="638" t="s">
        <v>232</v>
      </c>
      <c r="C7" s="639"/>
      <c r="D7" s="639"/>
      <c r="E7" s="639"/>
      <c r="F7" s="639"/>
      <c r="G7" s="639"/>
      <c r="H7" s="639"/>
      <c r="I7" s="639"/>
      <c r="J7" s="639"/>
      <c r="K7" s="639"/>
      <c r="L7" s="639"/>
      <c r="M7" s="639"/>
      <c r="N7" s="639"/>
      <c r="O7" s="639"/>
      <c r="P7" s="639"/>
      <c r="Q7" s="640"/>
      <c r="R7" s="641">
        <v>78</v>
      </c>
      <c r="S7" s="644"/>
      <c r="T7" s="644"/>
      <c r="U7" s="644"/>
      <c r="V7" s="644"/>
      <c r="W7" s="644"/>
      <c r="X7" s="644"/>
      <c r="Y7" s="645"/>
      <c r="Z7" s="703">
        <v>0</v>
      </c>
      <c r="AA7" s="703"/>
      <c r="AB7" s="703"/>
      <c r="AC7" s="703"/>
      <c r="AD7" s="704">
        <v>78</v>
      </c>
      <c r="AE7" s="704"/>
      <c r="AF7" s="704"/>
      <c r="AG7" s="704"/>
      <c r="AH7" s="704"/>
      <c r="AI7" s="704"/>
      <c r="AJ7" s="704"/>
      <c r="AK7" s="704"/>
      <c r="AL7" s="646">
        <v>0</v>
      </c>
      <c r="AM7" s="647"/>
      <c r="AN7" s="647"/>
      <c r="AO7" s="705"/>
      <c r="AP7" s="638" t="s">
        <v>233</v>
      </c>
      <c r="AQ7" s="639"/>
      <c r="AR7" s="639"/>
      <c r="AS7" s="639"/>
      <c r="AT7" s="639"/>
      <c r="AU7" s="639"/>
      <c r="AV7" s="639"/>
      <c r="AW7" s="639"/>
      <c r="AX7" s="639"/>
      <c r="AY7" s="639"/>
      <c r="AZ7" s="639"/>
      <c r="BA7" s="639"/>
      <c r="BB7" s="639"/>
      <c r="BC7" s="639"/>
      <c r="BD7" s="639"/>
      <c r="BE7" s="639"/>
      <c r="BF7" s="640"/>
      <c r="BG7" s="641">
        <v>22830</v>
      </c>
      <c r="BH7" s="644"/>
      <c r="BI7" s="644"/>
      <c r="BJ7" s="644"/>
      <c r="BK7" s="644"/>
      <c r="BL7" s="644"/>
      <c r="BM7" s="644"/>
      <c r="BN7" s="645"/>
      <c r="BO7" s="703">
        <v>45.3</v>
      </c>
      <c r="BP7" s="703"/>
      <c r="BQ7" s="703"/>
      <c r="BR7" s="703"/>
      <c r="BS7" s="704" t="s">
        <v>123</v>
      </c>
      <c r="BT7" s="704"/>
      <c r="BU7" s="704"/>
      <c r="BV7" s="704"/>
      <c r="BW7" s="704"/>
      <c r="BX7" s="704"/>
      <c r="BY7" s="704"/>
      <c r="BZ7" s="704"/>
      <c r="CA7" s="704"/>
      <c r="CB7" s="745"/>
      <c r="CD7" s="685" t="s">
        <v>234</v>
      </c>
      <c r="CE7" s="682"/>
      <c r="CF7" s="682"/>
      <c r="CG7" s="682"/>
      <c r="CH7" s="682"/>
      <c r="CI7" s="682"/>
      <c r="CJ7" s="682"/>
      <c r="CK7" s="682"/>
      <c r="CL7" s="682"/>
      <c r="CM7" s="682"/>
      <c r="CN7" s="682"/>
      <c r="CO7" s="682"/>
      <c r="CP7" s="682"/>
      <c r="CQ7" s="683"/>
      <c r="CR7" s="641">
        <v>311068</v>
      </c>
      <c r="CS7" s="644"/>
      <c r="CT7" s="644"/>
      <c r="CU7" s="644"/>
      <c r="CV7" s="644"/>
      <c r="CW7" s="644"/>
      <c r="CX7" s="644"/>
      <c r="CY7" s="645"/>
      <c r="CZ7" s="703">
        <v>19.100000000000001</v>
      </c>
      <c r="DA7" s="703"/>
      <c r="DB7" s="703"/>
      <c r="DC7" s="703"/>
      <c r="DD7" s="649">
        <v>4589</v>
      </c>
      <c r="DE7" s="644"/>
      <c r="DF7" s="644"/>
      <c r="DG7" s="644"/>
      <c r="DH7" s="644"/>
      <c r="DI7" s="644"/>
      <c r="DJ7" s="644"/>
      <c r="DK7" s="644"/>
      <c r="DL7" s="644"/>
      <c r="DM7" s="644"/>
      <c r="DN7" s="644"/>
      <c r="DO7" s="644"/>
      <c r="DP7" s="645"/>
      <c r="DQ7" s="649">
        <v>284224</v>
      </c>
      <c r="DR7" s="644"/>
      <c r="DS7" s="644"/>
      <c r="DT7" s="644"/>
      <c r="DU7" s="644"/>
      <c r="DV7" s="644"/>
      <c r="DW7" s="644"/>
      <c r="DX7" s="644"/>
      <c r="DY7" s="644"/>
      <c r="DZ7" s="644"/>
      <c r="EA7" s="644"/>
      <c r="EB7" s="644"/>
      <c r="EC7" s="684"/>
    </row>
    <row r="8" spans="2:143" ht="11.25" customHeight="1" x14ac:dyDescent="0.2">
      <c r="B8" s="638" t="s">
        <v>235</v>
      </c>
      <c r="C8" s="639"/>
      <c r="D8" s="639"/>
      <c r="E8" s="639"/>
      <c r="F8" s="639"/>
      <c r="G8" s="639"/>
      <c r="H8" s="639"/>
      <c r="I8" s="639"/>
      <c r="J8" s="639"/>
      <c r="K8" s="639"/>
      <c r="L8" s="639"/>
      <c r="M8" s="639"/>
      <c r="N8" s="639"/>
      <c r="O8" s="639"/>
      <c r="P8" s="639"/>
      <c r="Q8" s="640"/>
      <c r="R8" s="641">
        <v>208</v>
      </c>
      <c r="S8" s="644"/>
      <c r="T8" s="644"/>
      <c r="U8" s="644"/>
      <c r="V8" s="644"/>
      <c r="W8" s="644"/>
      <c r="X8" s="644"/>
      <c r="Y8" s="645"/>
      <c r="Z8" s="703">
        <v>0</v>
      </c>
      <c r="AA8" s="703"/>
      <c r="AB8" s="703"/>
      <c r="AC8" s="703"/>
      <c r="AD8" s="704">
        <v>208</v>
      </c>
      <c r="AE8" s="704"/>
      <c r="AF8" s="704"/>
      <c r="AG8" s="704"/>
      <c r="AH8" s="704"/>
      <c r="AI8" s="704"/>
      <c r="AJ8" s="704"/>
      <c r="AK8" s="704"/>
      <c r="AL8" s="646">
        <v>0</v>
      </c>
      <c r="AM8" s="647"/>
      <c r="AN8" s="647"/>
      <c r="AO8" s="705"/>
      <c r="AP8" s="638" t="s">
        <v>236</v>
      </c>
      <c r="AQ8" s="639"/>
      <c r="AR8" s="639"/>
      <c r="AS8" s="639"/>
      <c r="AT8" s="639"/>
      <c r="AU8" s="639"/>
      <c r="AV8" s="639"/>
      <c r="AW8" s="639"/>
      <c r="AX8" s="639"/>
      <c r="AY8" s="639"/>
      <c r="AZ8" s="639"/>
      <c r="BA8" s="639"/>
      <c r="BB8" s="639"/>
      <c r="BC8" s="639"/>
      <c r="BD8" s="639"/>
      <c r="BE8" s="639"/>
      <c r="BF8" s="640"/>
      <c r="BG8" s="641">
        <v>847</v>
      </c>
      <c r="BH8" s="644"/>
      <c r="BI8" s="644"/>
      <c r="BJ8" s="644"/>
      <c r="BK8" s="644"/>
      <c r="BL8" s="644"/>
      <c r="BM8" s="644"/>
      <c r="BN8" s="645"/>
      <c r="BO8" s="703">
        <v>1.7</v>
      </c>
      <c r="BP8" s="703"/>
      <c r="BQ8" s="703"/>
      <c r="BR8" s="703"/>
      <c r="BS8" s="649" t="s">
        <v>225</v>
      </c>
      <c r="BT8" s="644"/>
      <c r="BU8" s="644"/>
      <c r="BV8" s="644"/>
      <c r="BW8" s="644"/>
      <c r="BX8" s="644"/>
      <c r="BY8" s="644"/>
      <c r="BZ8" s="644"/>
      <c r="CA8" s="644"/>
      <c r="CB8" s="684"/>
      <c r="CD8" s="685" t="s">
        <v>237</v>
      </c>
      <c r="CE8" s="682"/>
      <c r="CF8" s="682"/>
      <c r="CG8" s="682"/>
      <c r="CH8" s="682"/>
      <c r="CI8" s="682"/>
      <c r="CJ8" s="682"/>
      <c r="CK8" s="682"/>
      <c r="CL8" s="682"/>
      <c r="CM8" s="682"/>
      <c r="CN8" s="682"/>
      <c r="CO8" s="682"/>
      <c r="CP8" s="682"/>
      <c r="CQ8" s="683"/>
      <c r="CR8" s="641">
        <v>174709</v>
      </c>
      <c r="CS8" s="644"/>
      <c r="CT8" s="644"/>
      <c r="CU8" s="644"/>
      <c r="CV8" s="644"/>
      <c r="CW8" s="644"/>
      <c r="CX8" s="644"/>
      <c r="CY8" s="645"/>
      <c r="CZ8" s="703">
        <v>10.7</v>
      </c>
      <c r="DA8" s="703"/>
      <c r="DB8" s="703"/>
      <c r="DC8" s="703"/>
      <c r="DD8" s="649" t="s">
        <v>123</v>
      </c>
      <c r="DE8" s="644"/>
      <c r="DF8" s="644"/>
      <c r="DG8" s="644"/>
      <c r="DH8" s="644"/>
      <c r="DI8" s="644"/>
      <c r="DJ8" s="644"/>
      <c r="DK8" s="644"/>
      <c r="DL8" s="644"/>
      <c r="DM8" s="644"/>
      <c r="DN8" s="644"/>
      <c r="DO8" s="644"/>
      <c r="DP8" s="645"/>
      <c r="DQ8" s="649">
        <v>111849</v>
      </c>
      <c r="DR8" s="644"/>
      <c r="DS8" s="644"/>
      <c r="DT8" s="644"/>
      <c r="DU8" s="644"/>
      <c r="DV8" s="644"/>
      <c r="DW8" s="644"/>
      <c r="DX8" s="644"/>
      <c r="DY8" s="644"/>
      <c r="DZ8" s="644"/>
      <c r="EA8" s="644"/>
      <c r="EB8" s="644"/>
      <c r="EC8" s="684"/>
    </row>
    <row r="9" spans="2:143" ht="11.25" customHeight="1" x14ac:dyDescent="0.2">
      <c r="B9" s="638" t="s">
        <v>238</v>
      </c>
      <c r="C9" s="639"/>
      <c r="D9" s="639"/>
      <c r="E9" s="639"/>
      <c r="F9" s="639"/>
      <c r="G9" s="639"/>
      <c r="H9" s="639"/>
      <c r="I9" s="639"/>
      <c r="J9" s="639"/>
      <c r="K9" s="639"/>
      <c r="L9" s="639"/>
      <c r="M9" s="639"/>
      <c r="N9" s="639"/>
      <c r="O9" s="639"/>
      <c r="P9" s="639"/>
      <c r="Q9" s="640"/>
      <c r="R9" s="641">
        <v>223</v>
      </c>
      <c r="S9" s="644"/>
      <c r="T9" s="644"/>
      <c r="U9" s="644"/>
      <c r="V9" s="644"/>
      <c r="W9" s="644"/>
      <c r="X9" s="644"/>
      <c r="Y9" s="645"/>
      <c r="Z9" s="703">
        <v>0</v>
      </c>
      <c r="AA9" s="703"/>
      <c r="AB9" s="703"/>
      <c r="AC9" s="703"/>
      <c r="AD9" s="704">
        <v>223</v>
      </c>
      <c r="AE9" s="704"/>
      <c r="AF9" s="704"/>
      <c r="AG9" s="704"/>
      <c r="AH9" s="704"/>
      <c r="AI9" s="704"/>
      <c r="AJ9" s="704"/>
      <c r="AK9" s="704"/>
      <c r="AL9" s="646">
        <v>0</v>
      </c>
      <c r="AM9" s="647"/>
      <c r="AN9" s="647"/>
      <c r="AO9" s="705"/>
      <c r="AP9" s="638" t="s">
        <v>239</v>
      </c>
      <c r="AQ9" s="639"/>
      <c r="AR9" s="639"/>
      <c r="AS9" s="639"/>
      <c r="AT9" s="639"/>
      <c r="AU9" s="639"/>
      <c r="AV9" s="639"/>
      <c r="AW9" s="639"/>
      <c r="AX9" s="639"/>
      <c r="AY9" s="639"/>
      <c r="AZ9" s="639"/>
      <c r="BA9" s="639"/>
      <c r="BB9" s="639"/>
      <c r="BC9" s="639"/>
      <c r="BD9" s="639"/>
      <c r="BE9" s="639"/>
      <c r="BF9" s="640"/>
      <c r="BG9" s="641">
        <v>20094</v>
      </c>
      <c r="BH9" s="644"/>
      <c r="BI9" s="644"/>
      <c r="BJ9" s="644"/>
      <c r="BK9" s="644"/>
      <c r="BL9" s="644"/>
      <c r="BM9" s="644"/>
      <c r="BN9" s="645"/>
      <c r="BO9" s="703">
        <v>39.9</v>
      </c>
      <c r="BP9" s="703"/>
      <c r="BQ9" s="703"/>
      <c r="BR9" s="703"/>
      <c r="BS9" s="649" t="s">
        <v>225</v>
      </c>
      <c r="BT9" s="644"/>
      <c r="BU9" s="644"/>
      <c r="BV9" s="644"/>
      <c r="BW9" s="644"/>
      <c r="BX9" s="644"/>
      <c r="BY9" s="644"/>
      <c r="BZ9" s="644"/>
      <c r="CA9" s="644"/>
      <c r="CB9" s="684"/>
      <c r="CD9" s="685" t="s">
        <v>240</v>
      </c>
      <c r="CE9" s="682"/>
      <c r="CF9" s="682"/>
      <c r="CG9" s="682"/>
      <c r="CH9" s="682"/>
      <c r="CI9" s="682"/>
      <c r="CJ9" s="682"/>
      <c r="CK9" s="682"/>
      <c r="CL9" s="682"/>
      <c r="CM9" s="682"/>
      <c r="CN9" s="682"/>
      <c r="CO9" s="682"/>
      <c r="CP9" s="682"/>
      <c r="CQ9" s="683"/>
      <c r="CR9" s="641">
        <v>62314</v>
      </c>
      <c r="CS9" s="644"/>
      <c r="CT9" s="644"/>
      <c r="CU9" s="644"/>
      <c r="CV9" s="644"/>
      <c r="CW9" s="644"/>
      <c r="CX9" s="644"/>
      <c r="CY9" s="645"/>
      <c r="CZ9" s="703">
        <v>3.8</v>
      </c>
      <c r="DA9" s="703"/>
      <c r="DB9" s="703"/>
      <c r="DC9" s="703"/>
      <c r="DD9" s="649" t="s">
        <v>225</v>
      </c>
      <c r="DE9" s="644"/>
      <c r="DF9" s="644"/>
      <c r="DG9" s="644"/>
      <c r="DH9" s="644"/>
      <c r="DI9" s="644"/>
      <c r="DJ9" s="644"/>
      <c r="DK9" s="644"/>
      <c r="DL9" s="644"/>
      <c r="DM9" s="644"/>
      <c r="DN9" s="644"/>
      <c r="DO9" s="644"/>
      <c r="DP9" s="645"/>
      <c r="DQ9" s="649">
        <v>61078</v>
      </c>
      <c r="DR9" s="644"/>
      <c r="DS9" s="644"/>
      <c r="DT9" s="644"/>
      <c r="DU9" s="644"/>
      <c r="DV9" s="644"/>
      <c r="DW9" s="644"/>
      <c r="DX9" s="644"/>
      <c r="DY9" s="644"/>
      <c r="DZ9" s="644"/>
      <c r="EA9" s="644"/>
      <c r="EB9" s="644"/>
      <c r="EC9" s="684"/>
    </row>
    <row r="10" spans="2:143" ht="11.25" customHeight="1" x14ac:dyDescent="0.2">
      <c r="B10" s="638" t="s">
        <v>241</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225</v>
      </c>
      <c r="AA10" s="703"/>
      <c r="AB10" s="703"/>
      <c r="AC10" s="703"/>
      <c r="AD10" s="704" t="s">
        <v>123</v>
      </c>
      <c r="AE10" s="704"/>
      <c r="AF10" s="704"/>
      <c r="AG10" s="704"/>
      <c r="AH10" s="704"/>
      <c r="AI10" s="704"/>
      <c r="AJ10" s="704"/>
      <c r="AK10" s="704"/>
      <c r="AL10" s="646" t="s">
        <v>123</v>
      </c>
      <c r="AM10" s="647"/>
      <c r="AN10" s="647"/>
      <c r="AO10" s="705"/>
      <c r="AP10" s="638" t="s">
        <v>242</v>
      </c>
      <c r="AQ10" s="639"/>
      <c r="AR10" s="639"/>
      <c r="AS10" s="639"/>
      <c r="AT10" s="639"/>
      <c r="AU10" s="639"/>
      <c r="AV10" s="639"/>
      <c r="AW10" s="639"/>
      <c r="AX10" s="639"/>
      <c r="AY10" s="639"/>
      <c r="AZ10" s="639"/>
      <c r="BA10" s="639"/>
      <c r="BB10" s="639"/>
      <c r="BC10" s="639"/>
      <c r="BD10" s="639"/>
      <c r="BE10" s="639"/>
      <c r="BF10" s="640"/>
      <c r="BG10" s="641">
        <v>1520</v>
      </c>
      <c r="BH10" s="644"/>
      <c r="BI10" s="644"/>
      <c r="BJ10" s="644"/>
      <c r="BK10" s="644"/>
      <c r="BL10" s="644"/>
      <c r="BM10" s="644"/>
      <c r="BN10" s="645"/>
      <c r="BO10" s="703">
        <v>3</v>
      </c>
      <c r="BP10" s="703"/>
      <c r="BQ10" s="703"/>
      <c r="BR10" s="703"/>
      <c r="BS10" s="649" t="s">
        <v>225</v>
      </c>
      <c r="BT10" s="644"/>
      <c r="BU10" s="644"/>
      <c r="BV10" s="644"/>
      <c r="BW10" s="644"/>
      <c r="BX10" s="644"/>
      <c r="BY10" s="644"/>
      <c r="BZ10" s="644"/>
      <c r="CA10" s="644"/>
      <c r="CB10" s="684"/>
      <c r="CD10" s="685" t="s">
        <v>243</v>
      </c>
      <c r="CE10" s="682"/>
      <c r="CF10" s="682"/>
      <c r="CG10" s="682"/>
      <c r="CH10" s="682"/>
      <c r="CI10" s="682"/>
      <c r="CJ10" s="682"/>
      <c r="CK10" s="682"/>
      <c r="CL10" s="682"/>
      <c r="CM10" s="682"/>
      <c r="CN10" s="682"/>
      <c r="CO10" s="682"/>
      <c r="CP10" s="682"/>
      <c r="CQ10" s="683"/>
      <c r="CR10" s="641" t="s">
        <v>225</v>
      </c>
      <c r="CS10" s="644"/>
      <c r="CT10" s="644"/>
      <c r="CU10" s="644"/>
      <c r="CV10" s="644"/>
      <c r="CW10" s="644"/>
      <c r="CX10" s="644"/>
      <c r="CY10" s="645"/>
      <c r="CZ10" s="703" t="s">
        <v>123</v>
      </c>
      <c r="DA10" s="703"/>
      <c r="DB10" s="703"/>
      <c r="DC10" s="703"/>
      <c r="DD10" s="649" t="s">
        <v>225</v>
      </c>
      <c r="DE10" s="644"/>
      <c r="DF10" s="644"/>
      <c r="DG10" s="644"/>
      <c r="DH10" s="644"/>
      <c r="DI10" s="644"/>
      <c r="DJ10" s="644"/>
      <c r="DK10" s="644"/>
      <c r="DL10" s="644"/>
      <c r="DM10" s="644"/>
      <c r="DN10" s="644"/>
      <c r="DO10" s="644"/>
      <c r="DP10" s="645"/>
      <c r="DQ10" s="649" t="s">
        <v>123</v>
      </c>
      <c r="DR10" s="644"/>
      <c r="DS10" s="644"/>
      <c r="DT10" s="644"/>
      <c r="DU10" s="644"/>
      <c r="DV10" s="644"/>
      <c r="DW10" s="644"/>
      <c r="DX10" s="644"/>
      <c r="DY10" s="644"/>
      <c r="DZ10" s="644"/>
      <c r="EA10" s="644"/>
      <c r="EB10" s="644"/>
      <c r="EC10" s="684"/>
    </row>
    <row r="11" spans="2:143" ht="11.25" customHeight="1" x14ac:dyDescent="0.2">
      <c r="B11" s="638" t="s">
        <v>244</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245</v>
      </c>
      <c r="AA11" s="703"/>
      <c r="AB11" s="703"/>
      <c r="AC11" s="703"/>
      <c r="AD11" s="704" t="s">
        <v>123</v>
      </c>
      <c r="AE11" s="704"/>
      <c r="AF11" s="704"/>
      <c r="AG11" s="704"/>
      <c r="AH11" s="704"/>
      <c r="AI11" s="704"/>
      <c r="AJ11" s="704"/>
      <c r="AK11" s="704"/>
      <c r="AL11" s="646" t="s">
        <v>225</v>
      </c>
      <c r="AM11" s="647"/>
      <c r="AN11" s="647"/>
      <c r="AO11" s="705"/>
      <c r="AP11" s="638" t="s">
        <v>246</v>
      </c>
      <c r="AQ11" s="639"/>
      <c r="AR11" s="639"/>
      <c r="AS11" s="639"/>
      <c r="AT11" s="639"/>
      <c r="AU11" s="639"/>
      <c r="AV11" s="639"/>
      <c r="AW11" s="639"/>
      <c r="AX11" s="639"/>
      <c r="AY11" s="639"/>
      <c r="AZ11" s="639"/>
      <c r="BA11" s="639"/>
      <c r="BB11" s="639"/>
      <c r="BC11" s="639"/>
      <c r="BD11" s="639"/>
      <c r="BE11" s="639"/>
      <c r="BF11" s="640"/>
      <c r="BG11" s="641">
        <v>369</v>
      </c>
      <c r="BH11" s="644"/>
      <c r="BI11" s="644"/>
      <c r="BJ11" s="644"/>
      <c r="BK11" s="644"/>
      <c r="BL11" s="644"/>
      <c r="BM11" s="644"/>
      <c r="BN11" s="645"/>
      <c r="BO11" s="703">
        <v>0.7</v>
      </c>
      <c r="BP11" s="703"/>
      <c r="BQ11" s="703"/>
      <c r="BR11" s="703"/>
      <c r="BS11" s="649" t="s">
        <v>225</v>
      </c>
      <c r="BT11" s="644"/>
      <c r="BU11" s="644"/>
      <c r="BV11" s="644"/>
      <c r="BW11" s="644"/>
      <c r="BX11" s="644"/>
      <c r="BY11" s="644"/>
      <c r="BZ11" s="644"/>
      <c r="CA11" s="644"/>
      <c r="CB11" s="684"/>
      <c r="CD11" s="685" t="s">
        <v>247</v>
      </c>
      <c r="CE11" s="682"/>
      <c r="CF11" s="682"/>
      <c r="CG11" s="682"/>
      <c r="CH11" s="682"/>
      <c r="CI11" s="682"/>
      <c r="CJ11" s="682"/>
      <c r="CK11" s="682"/>
      <c r="CL11" s="682"/>
      <c r="CM11" s="682"/>
      <c r="CN11" s="682"/>
      <c r="CO11" s="682"/>
      <c r="CP11" s="682"/>
      <c r="CQ11" s="683"/>
      <c r="CR11" s="641">
        <v>119633</v>
      </c>
      <c r="CS11" s="644"/>
      <c r="CT11" s="644"/>
      <c r="CU11" s="644"/>
      <c r="CV11" s="644"/>
      <c r="CW11" s="644"/>
      <c r="CX11" s="644"/>
      <c r="CY11" s="645"/>
      <c r="CZ11" s="703">
        <v>7.3</v>
      </c>
      <c r="DA11" s="703"/>
      <c r="DB11" s="703"/>
      <c r="DC11" s="703"/>
      <c r="DD11" s="649">
        <v>40163</v>
      </c>
      <c r="DE11" s="644"/>
      <c r="DF11" s="644"/>
      <c r="DG11" s="644"/>
      <c r="DH11" s="644"/>
      <c r="DI11" s="644"/>
      <c r="DJ11" s="644"/>
      <c r="DK11" s="644"/>
      <c r="DL11" s="644"/>
      <c r="DM11" s="644"/>
      <c r="DN11" s="644"/>
      <c r="DO11" s="644"/>
      <c r="DP11" s="645"/>
      <c r="DQ11" s="649">
        <v>65858</v>
      </c>
      <c r="DR11" s="644"/>
      <c r="DS11" s="644"/>
      <c r="DT11" s="644"/>
      <c r="DU11" s="644"/>
      <c r="DV11" s="644"/>
      <c r="DW11" s="644"/>
      <c r="DX11" s="644"/>
      <c r="DY11" s="644"/>
      <c r="DZ11" s="644"/>
      <c r="EA11" s="644"/>
      <c r="EB11" s="644"/>
      <c r="EC11" s="684"/>
    </row>
    <row r="12" spans="2:143" ht="11.25" customHeight="1" x14ac:dyDescent="0.2">
      <c r="B12" s="638" t="s">
        <v>248</v>
      </c>
      <c r="C12" s="639"/>
      <c r="D12" s="639"/>
      <c r="E12" s="639"/>
      <c r="F12" s="639"/>
      <c r="G12" s="639"/>
      <c r="H12" s="639"/>
      <c r="I12" s="639"/>
      <c r="J12" s="639"/>
      <c r="K12" s="639"/>
      <c r="L12" s="639"/>
      <c r="M12" s="639"/>
      <c r="N12" s="639"/>
      <c r="O12" s="639"/>
      <c r="P12" s="639"/>
      <c r="Q12" s="640"/>
      <c r="R12" s="641">
        <v>10041</v>
      </c>
      <c r="S12" s="644"/>
      <c r="T12" s="644"/>
      <c r="U12" s="644"/>
      <c r="V12" s="644"/>
      <c r="W12" s="644"/>
      <c r="X12" s="644"/>
      <c r="Y12" s="645"/>
      <c r="Z12" s="703">
        <v>0.5</v>
      </c>
      <c r="AA12" s="703"/>
      <c r="AB12" s="703"/>
      <c r="AC12" s="703"/>
      <c r="AD12" s="704">
        <v>10041</v>
      </c>
      <c r="AE12" s="704"/>
      <c r="AF12" s="704"/>
      <c r="AG12" s="704"/>
      <c r="AH12" s="704"/>
      <c r="AI12" s="704"/>
      <c r="AJ12" s="704"/>
      <c r="AK12" s="704"/>
      <c r="AL12" s="646">
        <v>1.4</v>
      </c>
      <c r="AM12" s="647"/>
      <c r="AN12" s="647"/>
      <c r="AO12" s="705"/>
      <c r="AP12" s="638" t="s">
        <v>249</v>
      </c>
      <c r="AQ12" s="639"/>
      <c r="AR12" s="639"/>
      <c r="AS12" s="639"/>
      <c r="AT12" s="639"/>
      <c r="AU12" s="639"/>
      <c r="AV12" s="639"/>
      <c r="AW12" s="639"/>
      <c r="AX12" s="639"/>
      <c r="AY12" s="639"/>
      <c r="AZ12" s="639"/>
      <c r="BA12" s="639"/>
      <c r="BB12" s="639"/>
      <c r="BC12" s="639"/>
      <c r="BD12" s="639"/>
      <c r="BE12" s="639"/>
      <c r="BF12" s="640"/>
      <c r="BG12" s="641">
        <v>15716</v>
      </c>
      <c r="BH12" s="644"/>
      <c r="BI12" s="644"/>
      <c r="BJ12" s="644"/>
      <c r="BK12" s="644"/>
      <c r="BL12" s="644"/>
      <c r="BM12" s="644"/>
      <c r="BN12" s="645"/>
      <c r="BO12" s="703">
        <v>31.2</v>
      </c>
      <c r="BP12" s="703"/>
      <c r="BQ12" s="703"/>
      <c r="BR12" s="703"/>
      <c r="BS12" s="649" t="s">
        <v>123</v>
      </c>
      <c r="BT12" s="644"/>
      <c r="BU12" s="644"/>
      <c r="BV12" s="644"/>
      <c r="BW12" s="644"/>
      <c r="BX12" s="644"/>
      <c r="BY12" s="644"/>
      <c r="BZ12" s="644"/>
      <c r="CA12" s="644"/>
      <c r="CB12" s="684"/>
      <c r="CD12" s="685" t="s">
        <v>250</v>
      </c>
      <c r="CE12" s="682"/>
      <c r="CF12" s="682"/>
      <c r="CG12" s="682"/>
      <c r="CH12" s="682"/>
      <c r="CI12" s="682"/>
      <c r="CJ12" s="682"/>
      <c r="CK12" s="682"/>
      <c r="CL12" s="682"/>
      <c r="CM12" s="682"/>
      <c r="CN12" s="682"/>
      <c r="CO12" s="682"/>
      <c r="CP12" s="682"/>
      <c r="CQ12" s="683"/>
      <c r="CR12" s="641">
        <v>394129</v>
      </c>
      <c r="CS12" s="644"/>
      <c r="CT12" s="644"/>
      <c r="CU12" s="644"/>
      <c r="CV12" s="644"/>
      <c r="CW12" s="644"/>
      <c r="CX12" s="644"/>
      <c r="CY12" s="645"/>
      <c r="CZ12" s="703">
        <v>24.2</v>
      </c>
      <c r="DA12" s="703"/>
      <c r="DB12" s="703"/>
      <c r="DC12" s="703"/>
      <c r="DD12" s="649">
        <v>141385</v>
      </c>
      <c r="DE12" s="644"/>
      <c r="DF12" s="644"/>
      <c r="DG12" s="644"/>
      <c r="DH12" s="644"/>
      <c r="DI12" s="644"/>
      <c r="DJ12" s="644"/>
      <c r="DK12" s="644"/>
      <c r="DL12" s="644"/>
      <c r="DM12" s="644"/>
      <c r="DN12" s="644"/>
      <c r="DO12" s="644"/>
      <c r="DP12" s="645"/>
      <c r="DQ12" s="649">
        <v>99222</v>
      </c>
      <c r="DR12" s="644"/>
      <c r="DS12" s="644"/>
      <c r="DT12" s="644"/>
      <c r="DU12" s="644"/>
      <c r="DV12" s="644"/>
      <c r="DW12" s="644"/>
      <c r="DX12" s="644"/>
      <c r="DY12" s="644"/>
      <c r="DZ12" s="644"/>
      <c r="EA12" s="644"/>
      <c r="EB12" s="644"/>
      <c r="EC12" s="684"/>
    </row>
    <row r="13" spans="2:143" ht="11.25" customHeight="1" x14ac:dyDescent="0.2">
      <c r="B13" s="638" t="s">
        <v>251</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225</v>
      </c>
      <c r="AM13" s="647"/>
      <c r="AN13" s="647"/>
      <c r="AO13" s="705"/>
      <c r="AP13" s="638" t="s">
        <v>252</v>
      </c>
      <c r="AQ13" s="639"/>
      <c r="AR13" s="639"/>
      <c r="AS13" s="639"/>
      <c r="AT13" s="639"/>
      <c r="AU13" s="639"/>
      <c r="AV13" s="639"/>
      <c r="AW13" s="639"/>
      <c r="AX13" s="639"/>
      <c r="AY13" s="639"/>
      <c r="AZ13" s="639"/>
      <c r="BA13" s="639"/>
      <c r="BB13" s="639"/>
      <c r="BC13" s="639"/>
      <c r="BD13" s="639"/>
      <c r="BE13" s="639"/>
      <c r="BF13" s="640"/>
      <c r="BG13" s="641">
        <v>12350</v>
      </c>
      <c r="BH13" s="644"/>
      <c r="BI13" s="644"/>
      <c r="BJ13" s="644"/>
      <c r="BK13" s="644"/>
      <c r="BL13" s="644"/>
      <c r="BM13" s="644"/>
      <c r="BN13" s="645"/>
      <c r="BO13" s="703">
        <v>24.5</v>
      </c>
      <c r="BP13" s="703"/>
      <c r="BQ13" s="703"/>
      <c r="BR13" s="703"/>
      <c r="BS13" s="649" t="s">
        <v>225</v>
      </c>
      <c r="BT13" s="644"/>
      <c r="BU13" s="644"/>
      <c r="BV13" s="644"/>
      <c r="BW13" s="644"/>
      <c r="BX13" s="644"/>
      <c r="BY13" s="644"/>
      <c r="BZ13" s="644"/>
      <c r="CA13" s="644"/>
      <c r="CB13" s="684"/>
      <c r="CD13" s="685" t="s">
        <v>253</v>
      </c>
      <c r="CE13" s="682"/>
      <c r="CF13" s="682"/>
      <c r="CG13" s="682"/>
      <c r="CH13" s="682"/>
      <c r="CI13" s="682"/>
      <c r="CJ13" s="682"/>
      <c r="CK13" s="682"/>
      <c r="CL13" s="682"/>
      <c r="CM13" s="682"/>
      <c r="CN13" s="682"/>
      <c r="CO13" s="682"/>
      <c r="CP13" s="682"/>
      <c r="CQ13" s="683"/>
      <c r="CR13" s="641">
        <v>284289</v>
      </c>
      <c r="CS13" s="644"/>
      <c r="CT13" s="644"/>
      <c r="CU13" s="644"/>
      <c r="CV13" s="644"/>
      <c r="CW13" s="644"/>
      <c r="CX13" s="644"/>
      <c r="CY13" s="645"/>
      <c r="CZ13" s="703">
        <v>17.399999999999999</v>
      </c>
      <c r="DA13" s="703"/>
      <c r="DB13" s="703"/>
      <c r="DC13" s="703"/>
      <c r="DD13" s="649">
        <v>107205</v>
      </c>
      <c r="DE13" s="644"/>
      <c r="DF13" s="644"/>
      <c r="DG13" s="644"/>
      <c r="DH13" s="644"/>
      <c r="DI13" s="644"/>
      <c r="DJ13" s="644"/>
      <c r="DK13" s="644"/>
      <c r="DL13" s="644"/>
      <c r="DM13" s="644"/>
      <c r="DN13" s="644"/>
      <c r="DO13" s="644"/>
      <c r="DP13" s="645"/>
      <c r="DQ13" s="649">
        <v>99345</v>
      </c>
      <c r="DR13" s="644"/>
      <c r="DS13" s="644"/>
      <c r="DT13" s="644"/>
      <c r="DU13" s="644"/>
      <c r="DV13" s="644"/>
      <c r="DW13" s="644"/>
      <c r="DX13" s="644"/>
      <c r="DY13" s="644"/>
      <c r="DZ13" s="644"/>
      <c r="EA13" s="644"/>
      <c r="EB13" s="644"/>
      <c r="EC13" s="684"/>
    </row>
    <row r="14" spans="2:143" ht="11.25" customHeight="1" x14ac:dyDescent="0.2">
      <c r="B14" s="638" t="s">
        <v>254</v>
      </c>
      <c r="C14" s="639"/>
      <c r="D14" s="639"/>
      <c r="E14" s="639"/>
      <c r="F14" s="639"/>
      <c r="G14" s="639"/>
      <c r="H14" s="639"/>
      <c r="I14" s="639"/>
      <c r="J14" s="639"/>
      <c r="K14" s="639"/>
      <c r="L14" s="639"/>
      <c r="M14" s="639"/>
      <c r="N14" s="639"/>
      <c r="O14" s="639"/>
      <c r="P14" s="639"/>
      <c r="Q14" s="640"/>
      <c r="R14" s="641" t="s">
        <v>225</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225</v>
      </c>
      <c r="AM14" s="647"/>
      <c r="AN14" s="647"/>
      <c r="AO14" s="705"/>
      <c r="AP14" s="638" t="s">
        <v>255</v>
      </c>
      <c r="AQ14" s="639"/>
      <c r="AR14" s="639"/>
      <c r="AS14" s="639"/>
      <c r="AT14" s="639"/>
      <c r="AU14" s="639"/>
      <c r="AV14" s="639"/>
      <c r="AW14" s="639"/>
      <c r="AX14" s="639"/>
      <c r="AY14" s="639"/>
      <c r="AZ14" s="639"/>
      <c r="BA14" s="639"/>
      <c r="BB14" s="639"/>
      <c r="BC14" s="639"/>
      <c r="BD14" s="639"/>
      <c r="BE14" s="639"/>
      <c r="BF14" s="640"/>
      <c r="BG14" s="641">
        <v>1966</v>
      </c>
      <c r="BH14" s="644"/>
      <c r="BI14" s="644"/>
      <c r="BJ14" s="644"/>
      <c r="BK14" s="644"/>
      <c r="BL14" s="644"/>
      <c r="BM14" s="644"/>
      <c r="BN14" s="645"/>
      <c r="BO14" s="703">
        <v>3.9</v>
      </c>
      <c r="BP14" s="703"/>
      <c r="BQ14" s="703"/>
      <c r="BR14" s="703"/>
      <c r="BS14" s="649" t="s">
        <v>123</v>
      </c>
      <c r="BT14" s="644"/>
      <c r="BU14" s="644"/>
      <c r="BV14" s="644"/>
      <c r="BW14" s="644"/>
      <c r="BX14" s="644"/>
      <c r="BY14" s="644"/>
      <c r="BZ14" s="644"/>
      <c r="CA14" s="644"/>
      <c r="CB14" s="684"/>
      <c r="CD14" s="685" t="s">
        <v>256</v>
      </c>
      <c r="CE14" s="682"/>
      <c r="CF14" s="682"/>
      <c r="CG14" s="682"/>
      <c r="CH14" s="682"/>
      <c r="CI14" s="682"/>
      <c r="CJ14" s="682"/>
      <c r="CK14" s="682"/>
      <c r="CL14" s="682"/>
      <c r="CM14" s="682"/>
      <c r="CN14" s="682"/>
      <c r="CO14" s="682"/>
      <c r="CP14" s="682"/>
      <c r="CQ14" s="683"/>
      <c r="CR14" s="641">
        <v>61329</v>
      </c>
      <c r="CS14" s="644"/>
      <c r="CT14" s="644"/>
      <c r="CU14" s="644"/>
      <c r="CV14" s="644"/>
      <c r="CW14" s="644"/>
      <c r="CX14" s="644"/>
      <c r="CY14" s="645"/>
      <c r="CZ14" s="703">
        <v>3.8</v>
      </c>
      <c r="DA14" s="703"/>
      <c r="DB14" s="703"/>
      <c r="DC14" s="703"/>
      <c r="DD14" s="649" t="s">
        <v>123</v>
      </c>
      <c r="DE14" s="644"/>
      <c r="DF14" s="644"/>
      <c r="DG14" s="644"/>
      <c r="DH14" s="644"/>
      <c r="DI14" s="644"/>
      <c r="DJ14" s="644"/>
      <c r="DK14" s="644"/>
      <c r="DL14" s="644"/>
      <c r="DM14" s="644"/>
      <c r="DN14" s="644"/>
      <c r="DO14" s="644"/>
      <c r="DP14" s="645"/>
      <c r="DQ14" s="649">
        <v>61112</v>
      </c>
      <c r="DR14" s="644"/>
      <c r="DS14" s="644"/>
      <c r="DT14" s="644"/>
      <c r="DU14" s="644"/>
      <c r="DV14" s="644"/>
      <c r="DW14" s="644"/>
      <c r="DX14" s="644"/>
      <c r="DY14" s="644"/>
      <c r="DZ14" s="644"/>
      <c r="EA14" s="644"/>
      <c r="EB14" s="644"/>
      <c r="EC14" s="684"/>
    </row>
    <row r="15" spans="2:143" ht="11.25" customHeight="1" x14ac:dyDescent="0.2">
      <c r="B15" s="638" t="s">
        <v>257</v>
      </c>
      <c r="C15" s="639"/>
      <c r="D15" s="639"/>
      <c r="E15" s="639"/>
      <c r="F15" s="639"/>
      <c r="G15" s="639"/>
      <c r="H15" s="639"/>
      <c r="I15" s="639"/>
      <c r="J15" s="639"/>
      <c r="K15" s="639"/>
      <c r="L15" s="639"/>
      <c r="M15" s="639"/>
      <c r="N15" s="639"/>
      <c r="O15" s="639"/>
      <c r="P15" s="639"/>
      <c r="Q15" s="640"/>
      <c r="R15" s="641">
        <v>1305</v>
      </c>
      <c r="S15" s="644"/>
      <c r="T15" s="644"/>
      <c r="U15" s="644"/>
      <c r="V15" s="644"/>
      <c r="W15" s="644"/>
      <c r="X15" s="644"/>
      <c r="Y15" s="645"/>
      <c r="Z15" s="703">
        <v>0.1</v>
      </c>
      <c r="AA15" s="703"/>
      <c r="AB15" s="703"/>
      <c r="AC15" s="703"/>
      <c r="AD15" s="704">
        <v>1305</v>
      </c>
      <c r="AE15" s="704"/>
      <c r="AF15" s="704"/>
      <c r="AG15" s="704"/>
      <c r="AH15" s="704"/>
      <c r="AI15" s="704"/>
      <c r="AJ15" s="704"/>
      <c r="AK15" s="704"/>
      <c r="AL15" s="646">
        <v>0.2</v>
      </c>
      <c r="AM15" s="647"/>
      <c r="AN15" s="647"/>
      <c r="AO15" s="705"/>
      <c r="AP15" s="638" t="s">
        <v>258</v>
      </c>
      <c r="AQ15" s="639"/>
      <c r="AR15" s="639"/>
      <c r="AS15" s="639"/>
      <c r="AT15" s="639"/>
      <c r="AU15" s="639"/>
      <c r="AV15" s="639"/>
      <c r="AW15" s="639"/>
      <c r="AX15" s="639"/>
      <c r="AY15" s="639"/>
      <c r="AZ15" s="639"/>
      <c r="BA15" s="639"/>
      <c r="BB15" s="639"/>
      <c r="BC15" s="639"/>
      <c r="BD15" s="639"/>
      <c r="BE15" s="639"/>
      <c r="BF15" s="640"/>
      <c r="BG15" s="641">
        <v>1765</v>
      </c>
      <c r="BH15" s="644"/>
      <c r="BI15" s="644"/>
      <c r="BJ15" s="644"/>
      <c r="BK15" s="644"/>
      <c r="BL15" s="644"/>
      <c r="BM15" s="644"/>
      <c r="BN15" s="645"/>
      <c r="BO15" s="703">
        <v>3.5</v>
      </c>
      <c r="BP15" s="703"/>
      <c r="BQ15" s="703"/>
      <c r="BR15" s="703"/>
      <c r="BS15" s="649" t="s">
        <v>225</v>
      </c>
      <c r="BT15" s="644"/>
      <c r="BU15" s="644"/>
      <c r="BV15" s="644"/>
      <c r="BW15" s="644"/>
      <c r="BX15" s="644"/>
      <c r="BY15" s="644"/>
      <c r="BZ15" s="644"/>
      <c r="CA15" s="644"/>
      <c r="CB15" s="684"/>
      <c r="CD15" s="685" t="s">
        <v>259</v>
      </c>
      <c r="CE15" s="682"/>
      <c r="CF15" s="682"/>
      <c r="CG15" s="682"/>
      <c r="CH15" s="682"/>
      <c r="CI15" s="682"/>
      <c r="CJ15" s="682"/>
      <c r="CK15" s="682"/>
      <c r="CL15" s="682"/>
      <c r="CM15" s="682"/>
      <c r="CN15" s="682"/>
      <c r="CO15" s="682"/>
      <c r="CP15" s="682"/>
      <c r="CQ15" s="683"/>
      <c r="CR15" s="641">
        <v>90480</v>
      </c>
      <c r="CS15" s="644"/>
      <c r="CT15" s="644"/>
      <c r="CU15" s="644"/>
      <c r="CV15" s="644"/>
      <c r="CW15" s="644"/>
      <c r="CX15" s="644"/>
      <c r="CY15" s="645"/>
      <c r="CZ15" s="703">
        <v>5.5</v>
      </c>
      <c r="DA15" s="703"/>
      <c r="DB15" s="703"/>
      <c r="DC15" s="703"/>
      <c r="DD15" s="649">
        <v>1922</v>
      </c>
      <c r="DE15" s="644"/>
      <c r="DF15" s="644"/>
      <c r="DG15" s="644"/>
      <c r="DH15" s="644"/>
      <c r="DI15" s="644"/>
      <c r="DJ15" s="644"/>
      <c r="DK15" s="644"/>
      <c r="DL15" s="644"/>
      <c r="DM15" s="644"/>
      <c r="DN15" s="644"/>
      <c r="DO15" s="644"/>
      <c r="DP15" s="645"/>
      <c r="DQ15" s="649">
        <v>72000</v>
      </c>
      <c r="DR15" s="644"/>
      <c r="DS15" s="644"/>
      <c r="DT15" s="644"/>
      <c r="DU15" s="644"/>
      <c r="DV15" s="644"/>
      <c r="DW15" s="644"/>
      <c r="DX15" s="644"/>
      <c r="DY15" s="644"/>
      <c r="DZ15" s="644"/>
      <c r="EA15" s="644"/>
      <c r="EB15" s="644"/>
      <c r="EC15" s="684"/>
    </row>
    <row r="16" spans="2:143" ht="11.25" customHeight="1" x14ac:dyDescent="0.2">
      <c r="B16" s="638" t="s">
        <v>260</v>
      </c>
      <c r="C16" s="639"/>
      <c r="D16" s="639"/>
      <c r="E16" s="639"/>
      <c r="F16" s="639"/>
      <c r="G16" s="639"/>
      <c r="H16" s="639"/>
      <c r="I16" s="639"/>
      <c r="J16" s="639"/>
      <c r="K16" s="639"/>
      <c r="L16" s="639"/>
      <c r="M16" s="639"/>
      <c r="N16" s="639"/>
      <c r="O16" s="639"/>
      <c r="P16" s="639"/>
      <c r="Q16" s="640"/>
      <c r="R16" s="641" t="s">
        <v>245</v>
      </c>
      <c r="S16" s="644"/>
      <c r="T16" s="644"/>
      <c r="U16" s="644"/>
      <c r="V16" s="644"/>
      <c r="W16" s="644"/>
      <c r="X16" s="644"/>
      <c r="Y16" s="645"/>
      <c r="Z16" s="703" t="s">
        <v>123</v>
      </c>
      <c r="AA16" s="703"/>
      <c r="AB16" s="703"/>
      <c r="AC16" s="703"/>
      <c r="AD16" s="704" t="s">
        <v>123</v>
      </c>
      <c r="AE16" s="704"/>
      <c r="AF16" s="704"/>
      <c r="AG16" s="704"/>
      <c r="AH16" s="704"/>
      <c r="AI16" s="704"/>
      <c r="AJ16" s="704"/>
      <c r="AK16" s="704"/>
      <c r="AL16" s="646" t="s">
        <v>123</v>
      </c>
      <c r="AM16" s="647"/>
      <c r="AN16" s="647"/>
      <c r="AO16" s="705"/>
      <c r="AP16" s="638" t="s">
        <v>261</v>
      </c>
      <c r="AQ16" s="639"/>
      <c r="AR16" s="639"/>
      <c r="AS16" s="639"/>
      <c r="AT16" s="639"/>
      <c r="AU16" s="639"/>
      <c r="AV16" s="639"/>
      <c r="AW16" s="639"/>
      <c r="AX16" s="639"/>
      <c r="AY16" s="639"/>
      <c r="AZ16" s="639"/>
      <c r="BA16" s="639"/>
      <c r="BB16" s="639"/>
      <c r="BC16" s="639"/>
      <c r="BD16" s="639"/>
      <c r="BE16" s="639"/>
      <c r="BF16" s="640"/>
      <c r="BG16" s="641" t="s">
        <v>225</v>
      </c>
      <c r="BH16" s="644"/>
      <c r="BI16" s="644"/>
      <c r="BJ16" s="644"/>
      <c r="BK16" s="644"/>
      <c r="BL16" s="644"/>
      <c r="BM16" s="644"/>
      <c r="BN16" s="645"/>
      <c r="BO16" s="703" t="s">
        <v>225</v>
      </c>
      <c r="BP16" s="703"/>
      <c r="BQ16" s="703"/>
      <c r="BR16" s="703"/>
      <c r="BS16" s="649" t="s">
        <v>245</v>
      </c>
      <c r="BT16" s="644"/>
      <c r="BU16" s="644"/>
      <c r="BV16" s="644"/>
      <c r="BW16" s="644"/>
      <c r="BX16" s="644"/>
      <c r="BY16" s="644"/>
      <c r="BZ16" s="644"/>
      <c r="CA16" s="644"/>
      <c r="CB16" s="684"/>
      <c r="CD16" s="685" t="s">
        <v>262</v>
      </c>
      <c r="CE16" s="682"/>
      <c r="CF16" s="682"/>
      <c r="CG16" s="682"/>
      <c r="CH16" s="682"/>
      <c r="CI16" s="682"/>
      <c r="CJ16" s="682"/>
      <c r="CK16" s="682"/>
      <c r="CL16" s="682"/>
      <c r="CM16" s="682"/>
      <c r="CN16" s="682"/>
      <c r="CO16" s="682"/>
      <c r="CP16" s="682"/>
      <c r="CQ16" s="683"/>
      <c r="CR16" s="641" t="s">
        <v>225</v>
      </c>
      <c r="CS16" s="644"/>
      <c r="CT16" s="644"/>
      <c r="CU16" s="644"/>
      <c r="CV16" s="644"/>
      <c r="CW16" s="644"/>
      <c r="CX16" s="644"/>
      <c r="CY16" s="645"/>
      <c r="CZ16" s="703" t="s">
        <v>245</v>
      </c>
      <c r="DA16" s="703"/>
      <c r="DB16" s="703"/>
      <c r="DC16" s="703"/>
      <c r="DD16" s="649" t="s">
        <v>225</v>
      </c>
      <c r="DE16" s="644"/>
      <c r="DF16" s="644"/>
      <c r="DG16" s="644"/>
      <c r="DH16" s="644"/>
      <c r="DI16" s="644"/>
      <c r="DJ16" s="644"/>
      <c r="DK16" s="644"/>
      <c r="DL16" s="644"/>
      <c r="DM16" s="644"/>
      <c r="DN16" s="644"/>
      <c r="DO16" s="644"/>
      <c r="DP16" s="645"/>
      <c r="DQ16" s="649" t="s">
        <v>225</v>
      </c>
      <c r="DR16" s="644"/>
      <c r="DS16" s="644"/>
      <c r="DT16" s="644"/>
      <c r="DU16" s="644"/>
      <c r="DV16" s="644"/>
      <c r="DW16" s="644"/>
      <c r="DX16" s="644"/>
      <c r="DY16" s="644"/>
      <c r="DZ16" s="644"/>
      <c r="EA16" s="644"/>
      <c r="EB16" s="644"/>
      <c r="EC16" s="684"/>
    </row>
    <row r="17" spans="2:133" ht="11.25" customHeight="1" x14ac:dyDescent="0.2">
      <c r="B17" s="638" t="s">
        <v>263</v>
      </c>
      <c r="C17" s="639"/>
      <c r="D17" s="639"/>
      <c r="E17" s="639"/>
      <c r="F17" s="639"/>
      <c r="G17" s="639"/>
      <c r="H17" s="639"/>
      <c r="I17" s="639"/>
      <c r="J17" s="639"/>
      <c r="K17" s="639"/>
      <c r="L17" s="639"/>
      <c r="M17" s="639"/>
      <c r="N17" s="639"/>
      <c r="O17" s="639"/>
      <c r="P17" s="639"/>
      <c r="Q17" s="640"/>
      <c r="R17" s="641" t="s">
        <v>123</v>
      </c>
      <c r="S17" s="644"/>
      <c r="T17" s="644"/>
      <c r="U17" s="644"/>
      <c r="V17" s="644"/>
      <c r="W17" s="644"/>
      <c r="X17" s="644"/>
      <c r="Y17" s="645"/>
      <c r="Z17" s="703" t="s">
        <v>225</v>
      </c>
      <c r="AA17" s="703"/>
      <c r="AB17" s="703"/>
      <c r="AC17" s="703"/>
      <c r="AD17" s="704" t="s">
        <v>123</v>
      </c>
      <c r="AE17" s="704"/>
      <c r="AF17" s="704"/>
      <c r="AG17" s="704"/>
      <c r="AH17" s="704"/>
      <c r="AI17" s="704"/>
      <c r="AJ17" s="704"/>
      <c r="AK17" s="704"/>
      <c r="AL17" s="646" t="s">
        <v>225</v>
      </c>
      <c r="AM17" s="647"/>
      <c r="AN17" s="647"/>
      <c r="AO17" s="705"/>
      <c r="AP17" s="638" t="s">
        <v>264</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123</v>
      </c>
      <c r="BP17" s="703"/>
      <c r="BQ17" s="703"/>
      <c r="BR17" s="703"/>
      <c r="BS17" s="649" t="s">
        <v>245</v>
      </c>
      <c r="BT17" s="644"/>
      <c r="BU17" s="644"/>
      <c r="BV17" s="644"/>
      <c r="BW17" s="644"/>
      <c r="BX17" s="644"/>
      <c r="BY17" s="644"/>
      <c r="BZ17" s="644"/>
      <c r="CA17" s="644"/>
      <c r="CB17" s="684"/>
      <c r="CD17" s="685" t="s">
        <v>265</v>
      </c>
      <c r="CE17" s="682"/>
      <c r="CF17" s="682"/>
      <c r="CG17" s="682"/>
      <c r="CH17" s="682"/>
      <c r="CI17" s="682"/>
      <c r="CJ17" s="682"/>
      <c r="CK17" s="682"/>
      <c r="CL17" s="682"/>
      <c r="CM17" s="682"/>
      <c r="CN17" s="682"/>
      <c r="CO17" s="682"/>
      <c r="CP17" s="682"/>
      <c r="CQ17" s="683"/>
      <c r="CR17" s="641">
        <v>107020</v>
      </c>
      <c r="CS17" s="644"/>
      <c r="CT17" s="644"/>
      <c r="CU17" s="644"/>
      <c r="CV17" s="644"/>
      <c r="CW17" s="644"/>
      <c r="CX17" s="644"/>
      <c r="CY17" s="645"/>
      <c r="CZ17" s="703">
        <v>6.6</v>
      </c>
      <c r="DA17" s="703"/>
      <c r="DB17" s="703"/>
      <c r="DC17" s="703"/>
      <c r="DD17" s="649" t="s">
        <v>225</v>
      </c>
      <c r="DE17" s="644"/>
      <c r="DF17" s="644"/>
      <c r="DG17" s="644"/>
      <c r="DH17" s="644"/>
      <c r="DI17" s="644"/>
      <c r="DJ17" s="644"/>
      <c r="DK17" s="644"/>
      <c r="DL17" s="644"/>
      <c r="DM17" s="644"/>
      <c r="DN17" s="644"/>
      <c r="DO17" s="644"/>
      <c r="DP17" s="645"/>
      <c r="DQ17" s="649">
        <v>107020</v>
      </c>
      <c r="DR17" s="644"/>
      <c r="DS17" s="644"/>
      <c r="DT17" s="644"/>
      <c r="DU17" s="644"/>
      <c r="DV17" s="644"/>
      <c r="DW17" s="644"/>
      <c r="DX17" s="644"/>
      <c r="DY17" s="644"/>
      <c r="DZ17" s="644"/>
      <c r="EA17" s="644"/>
      <c r="EB17" s="644"/>
      <c r="EC17" s="684"/>
    </row>
    <row r="18" spans="2:133" ht="11.25" customHeight="1" x14ac:dyDescent="0.2">
      <c r="B18" s="638" t="s">
        <v>266</v>
      </c>
      <c r="C18" s="639"/>
      <c r="D18" s="639"/>
      <c r="E18" s="639"/>
      <c r="F18" s="639"/>
      <c r="G18" s="639"/>
      <c r="H18" s="639"/>
      <c r="I18" s="639"/>
      <c r="J18" s="639"/>
      <c r="K18" s="639"/>
      <c r="L18" s="639"/>
      <c r="M18" s="639"/>
      <c r="N18" s="639"/>
      <c r="O18" s="639"/>
      <c r="P18" s="639"/>
      <c r="Q18" s="640"/>
      <c r="R18" s="641">
        <v>838687</v>
      </c>
      <c r="S18" s="644"/>
      <c r="T18" s="644"/>
      <c r="U18" s="644"/>
      <c r="V18" s="644"/>
      <c r="W18" s="644"/>
      <c r="X18" s="644"/>
      <c r="Y18" s="645"/>
      <c r="Z18" s="703">
        <v>41.2</v>
      </c>
      <c r="AA18" s="703"/>
      <c r="AB18" s="703"/>
      <c r="AC18" s="703"/>
      <c r="AD18" s="704">
        <v>649778</v>
      </c>
      <c r="AE18" s="704"/>
      <c r="AF18" s="704"/>
      <c r="AG18" s="704"/>
      <c r="AH18" s="704"/>
      <c r="AI18" s="704"/>
      <c r="AJ18" s="704"/>
      <c r="AK18" s="704"/>
      <c r="AL18" s="646">
        <v>88.9</v>
      </c>
      <c r="AM18" s="647"/>
      <c r="AN18" s="647"/>
      <c r="AO18" s="705"/>
      <c r="AP18" s="638" t="s">
        <v>267</v>
      </c>
      <c r="AQ18" s="639"/>
      <c r="AR18" s="639"/>
      <c r="AS18" s="639"/>
      <c r="AT18" s="639"/>
      <c r="AU18" s="639"/>
      <c r="AV18" s="639"/>
      <c r="AW18" s="639"/>
      <c r="AX18" s="639"/>
      <c r="AY18" s="639"/>
      <c r="AZ18" s="639"/>
      <c r="BA18" s="639"/>
      <c r="BB18" s="639"/>
      <c r="BC18" s="639"/>
      <c r="BD18" s="639"/>
      <c r="BE18" s="639"/>
      <c r="BF18" s="640"/>
      <c r="BG18" s="641" t="s">
        <v>225</v>
      </c>
      <c r="BH18" s="644"/>
      <c r="BI18" s="644"/>
      <c r="BJ18" s="644"/>
      <c r="BK18" s="644"/>
      <c r="BL18" s="644"/>
      <c r="BM18" s="644"/>
      <c r="BN18" s="645"/>
      <c r="BO18" s="703" t="s">
        <v>123</v>
      </c>
      <c r="BP18" s="703"/>
      <c r="BQ18" s="703"/>
      <c r="BR18" s="703"/>
      <c r="BS18" s="649" t="s">
        <v>225</v>
      </c>
      <c r="BT18" s="644"/>
      <c r="BU18" s="644"/>
      <c r="BV18" s="644"/>
      <c r="BW18" s="644"/>
      <c r="BX18" s="644"/>
      <c r="BY18" s="644"/>
      <c r="BZ18" s="644"/>
      <c r="CA18" s="644"/>
      <c r="CB18" s="684"/>
      <c r="CD18" s="685" t="s">
        <v>268</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123</v>
      </c>
      <c r="DA18" s="703"/>
      <c r="DB18" s="703"/>
      <c r="DC18" s="703"/>
      <c r="DD18" s="649" t="s">
        <v>225</v>
      </c>
      <c r="DE18" s="644"/>
      <c r="DF18" s="644"/>
      <c r="DG18" s="644"/>
      <c r="DH18" s="644"/>
      <c r="DI18" s="644"/>
      <c r="DJ18" s="644"/>
      <c r="DK18" s="644"/>
      <c r="DL18" s="644"/>
      <c r="DM18" s="644"/>
      <c r="DN18" s="644"/>
      <c r="DO18" s="644"/>
      <c r="DP18" s="645"/>
      <c r="DQ18" s="649" t="s">
        <v>225</v>
      </c>
      <c r="DR18" s="644"/>
      <c r="DS18" s="644"/>
      <c r="DT18" s="644"/>
      <c r="DU18" s="644"/>
      <c r="DV18" s="644"/>
      <c r="DW18" s="644"/>
      <c r="DX18" s="644"/>
      <c r="DY18" s="644"/>
      <c r="DZ18" s="644"/>
      <c r="EA18" s="644"/>
      <c r="EB18" s="644"/>
      <c r="EC18" s="684"/>
    </row>
    <row r="19" spans="2:133" ht="11.25" customHeight="1" x14ac:dyDescent="0.2">
      <c r="B19" s="638" t="s">
        <v>269</v>
      </c>
      <c r="C19" s="639"/>
      <c r="D19" s="639"/>
      <c r="E19" s="639"/>
      <c r="F19" s="639"/>
      <c r="G19" s="639"/>
      <c r="H19" s="639"/>
      <c r="I19" s="639"/>
      <c r="J19" s="639"/>
      <c r="K19" s="639"/>
      <c r="L19" s="639"/>
      <c r="M19" s="639"/>
      <c r="N19" s="639"/>
      <c r="O19" s="639"/>
      <c r="P19" s="639"/>
      <c r="Q19" s="640"/>
      <c r="R19" s="641">
        <v>649778</v>
      </c>
      <c r="S19" s="644"/>
      <c r="T19" s="644"/>
      <c r="U19" s="644"/>
      <c r="V19" s="644"/>
      <c r="W19" s="644"/>
      <c r="X19" s="644"/>
      <c r="Y19" s="645"/>
      <c r="Z19" s="703">
        <v>31.9</v>
      </c>
      <c r="AA19" s="703"/>
      <c r="AB19" s="703"/>
      <c r="AC19" s="703"/>
      <c r="AD19" s="704">
        <v>649778</v>
      </c>
      <c r="AE19" s="704"/>
      <c r="AF19" s="704"/>
      <c r="AG19" s="704"/>
      <c r="AH19" s="704"/>
      <c r="AI19" s="704"/>
      <c r="AJ19" s="704"/>
      <c r="AK19" s="704"/>
      <c r="AL19" s="646">
        <v>88.9</v>
      </c>
      <c r="AM19" s="647"/>
      <c r="AN19" s="647"/>
      <c r="AO19" s="705"/>
      <c r="AP19" s="638" t="s">
        <v>270</v>
      </c>
      <c r="AQ19" s="639"/>
      <c r="AR19" s="639"/>
      <c r="AS19" s="639"/>
      <c r="AT19" s="639"/>
      <c r="AU19" s="639"/>
      <c r="AV19" s="639"/>
      <c r="AW19" s="639"/>
      <c r="AX19" s="639"/>
      <c r="AY19" s="639"/>
      <c r="AZ19" s="639"/>
      <c r="BA19" s="639"/>
      <c r="BB19" s="639"/>
      <c r="BC19" s="639"/>
      <c r="BD19" s="639"/>
      <c r="BE19" s="639"/>
      <c r="BF19" s="640"/>
      <c r="BG19" s="641">
        <v>8080</v>
      </c>
      <c r="BH19" s="644"/>
      <c r="BI19" s="644"/>
      <c r="BJ19" s="644"/>
      <c r="BK19" s="644"/>
      <c r="BL19" s="644"/>
      <c r="BM19" s="644"/>
      <c r="BN19" s="645"/>
      <c r="BO19" s="703">
        <v>16</v>
      </c>
      <c r="BP19" s="703"/>
      <c r="BQ19" s="703"/>
      <c r="BR19" s="703"/>
      <c r="BS19" s="649" t="s">
        <v>123</v>
      </c>
      <c r="BT19" s="644"/>
      <c r="BU19" s="644"/>
      <c r="BV19" s="644"/>
      <c r="BW19" s="644"/>
      <c r="BX19" s="644"/>
      <c r="BY19" s="644"/>
      <c r="BZ19" s="644"/>
      <c r="CA19" s="644"/>
      <c r="CB19" s="684"/>
      <c r="CD19" s="685" t="s">
        <v>271</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225</v>
      </c>
      <c r="DA19" s="703"/>
      <c r="DB19" s="703"/>
      <c r="DC19" s="703"/>
      <c r="DD19" s="649" t="s">
        <v>225</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x14ac:dyDescent="0.2">
      <c r="B20" s="638" t="s">
        <v>272</v>
      </c>
      <c r="C20" s="639"/>
      <c r="D20" s="639"/>
      <c r="E20" s="639"/>
      <c r="F20" s="639"/>
      <c r="G20" s="639"/>
      <c r="H20" s="639"/>
      <c r="I20" s="639"/>
      <c r="J20" s="639"/>
      <c r="K20" s="639"/>
      <c r="L20" s="639"/>
      <c r="M20" s="639"/>
      <c r="N20" s="639"/>
      <c r="O20" s="639"/>
      <c r="P20" s="639"/>
      <c r="Q20" s="640"/>
      <c r="R20" s="641">
        <v>188909</v>
      </c>
      <c r="S20" s="644"/>
      <c r="T20" s="644"/>
      <c r="U20" s="644"/>
      <c r="V20" s="644"/>
      <c r="W20" s="644"/>
      <c r="X20" s="644"/>
      <c r="Y20" s="645"/>
      <c r="Z20" s="703">
        <v>9.3000000000000007</v>
      </c>
      <c r="AA20" s="703"/>
      <c r="AB20" s="703"/>
      <c r="AC20" s="703"/>
      <c r="AD20" s="704" t="s">
        <v>123</v>
      </c>
      <c r="AE20" s="704"/>
      <c r="AF20" s="704"/>
      <c r="AG20" s="704"/>
      <c r="AH20" s="704"/>
      <c r="AI20" s="704"/>
      <c r="AJ20" s="704"/>
      <c r="AK20" s="704"/>
      <c r="AL20" s="646" t="s">
        <v>245</v>
      </c>
      <c r="AM20" s="647"/>
      <c r="AN20" s="647"/>
      <c r="AO20" s="705"/>
      <c r="AP20" s="638" t="s">
        <v>273</v>
      </c>
      <c r="AQ20" s="639"/>
      <c r="AR20" s="639"/>
      <c r="AS20" s="639"/>
      <c r="AT20" s="639"/>
      <c r="AU20" s="639"/>
      <c r="AV20" s="639"/>
      <c r="AW20" s="639"/>
      <c r="AX20" s="639"/>
      <c r="AY20" s="639"/>
      <c r="AZ20" s="639"/>
      <c r="BA20" s="639"/>
      <c r="BB20" s="639"/>
      <c r="BC20" s="639"/>
      <c r="BD20" s="639"/>
      <c r="BE20" s="639"/>
      <c r="BF20" s="640"/>
      <c r="BG20" s="641">
        <v>8080</v>
      </c>
      <c r="BH20" s="644"/>
      <c r="BI20" s="644"/>
      <c r="BJ20" s="644"/>
      <c r="BK20" s="644"/>
      <c r="BL20" s="644"/>
      <c r="BM20" s="644"/>
      <c r="BN20" s="645"/>
      <c r="BO20" s="703">
        <v>16</v>
      </c>
      <c r="BP20" s="703"/>
      <c r="BQ20" s="703"/>
      <c r="BR20" s="703"/>
      <c r="BS20" s="649" t="s">
        <v>123</v>
      </c>
      <c r="BT20" s="644"/>
      <c r="BU20" s="644"/>
      <c r="BV20" s="644"/>
      <c r="BW20" s="644"/>
      <c r="BX20" s="644"/>
      <c r="BY20" s="644"/>
      <c r="BZ20" s="644"/>
      <c r="CA20" s="644"/>
      <c r="CB20" s="684"/>
      <c r="CD20" s="685" t="s">
        <v>274</v>
      </c>
      <c r="CE20" s="682"/>
      <c r="CF20" s="682"/>
      <c r="CG20" s="682"/>
      <c r="CH20" s="682"/>
      <c r="CI20" s="682"/>
      <c r="CJ20" s="682"/>
      <c r="CK20" s="682"/>
      <c r="CL20" s="682"/>
      <c r="CM20" s="682"/>
      <c r="CN20" s="682"/>
      <c r="CO20" s="682"/>
      <c r="CP20" s="682"/>
      <c r="CQ20" s="683"/>
      <c r="CR20" s="641">
        <v>1631140</v>
      </c>
      <c r="CS20" s="644"/>
      <c r="CT20" s="644"/>
      <c r="CU20" s="644"/>
      <c r="CV20" s="644"/>
      <c r="CW20" s="644"/>
      <c r="CX20" s="644"/>
      <c r="CY20" s="645"/>
      <c r="CZ20" s="703">
        <v>100</v>
      </c>
      <c r="DA20" s="703"/>
      <c r="DB20" s="703"/>
      <c r="DC20" s="703"/>
      <c r="DD20" s="649">
        <v>295264</v>
      </c>
      <c r="DE20" s="644"/>
      <c r="DF20" s="644"/>
      <c r="DG20" s="644"/>
      <c r="DH20" s="644"/>
      <c r="DI20" s="644"/>
      <c r="DJ20" s="644"/>
      <c r="DK20" s="644"/>
      <c r="DL20" s="644"/>
      <c r="DM20" s="644"/>
      <c r="DN20" s="644"/>
      <c r="DO20" s="644"/>
      <c r="DP20" s="645"/>
      <c r="DQ20" s="649">
        <v>987877</v>
      </c>
      <c r="DR20" s="644"/>
      <c r="DS20" s="644"/>
      <c r="DT20" s="644"/>
      <c r="DU20" s="644"/>
      <c r="DV20" s="644"/>
      <c r="DW20" s="644"/>
      <c r="DX20" s="644"/>
      <c r="DY20" s="644"/>
      <c r="DZ20" s="644"/>
      <c r="EA20" s="644"/>
      <c r="EB20" s="644"/>
      <c r="EC20" s="684"/>
    </row>
    <row r="21" spans="2:133" ht="11.25" customHeight="1" x14ac:dyDescent="0.2">
      <c r="B21" s="638" t="s">
        <v>275</v>
      </c>
      <c r="C21" s="639"/>
      <c r="D21" s="639"/>
      <c r="E21" s="639"/>
      <c r="F21" s="639"/>
      <c r="G21" s="639"/>
      <c r="H21" s="639"/>
      <c r="I21" s="639"/>
      <c r="J21" s="639"/>
      <c r="K21" s="639"/>
      <c r="L21" s="639"/>
      <c r="M21" s="639"/>
      <c r="N21" s="639"/>
      <c r="O21" s="639"/>
      <c r="P21" s="639"/>
      <c r="Q21" s="640"/>
      <c r="R21" s="641" t="s">
        <v>225</v>
      </c>
      <c r="S21" s="644"/>
      <c r="T21" s="644"/>
      <c r="U21" s="644"/>
      <c r="V21" s="644"/>
      <c r="W21" s="644"/>
      <c r="X21" s="644"/>
      <c r="Y21" s="645"/>
      <c r="Z21" s="703" t="s">
        <v>123</v>
      </c>
      <c r="AA21" s="703"/>
      <c r="AB21" s="703"/>
      <c r="AC21" s="703"/>
      <c r="AD21" s="704" t="s">
        <v>225</v>
      </c>
      <c r="AE21" s="704"/>
      <c r="AF21" s="704"/>
      <c r="AG21" s="704"/>
      <c r="AH21" s="704"/>
      <c r="AI21" s="704"/>
      <c r="AJ21" s="704"/>
      <c r="AK21" s="704"/>
      <c r="AL21" s="646" t="s">
        <v>123</v>
      </c>
      <c r="AM21" s="647"/>
      <c r="AN21" s="647"/>
      <c r="AO21" s="705"/>
      <c r="AP21" s="749" t="s">
        <v>276</v>
      </c>
      <c r="AQ21" s="756"/>
      <c r="AR21" s="756"/>
      <c r="AS21" s="756"/>
      <c r="AT21" s="756"/>
      <c r="AU21" s="756"/>
      <c r="AV21" s="756"/>
      <c r="AW21" s="756"/>
      <c r="AX21" s="756"/>
      <c r="AY21" s="756"/>
      <c r="AZ21" s="756"/>
      <c r="BA21" s="756"/>
      <c r="BB21" s="756"/>
      <c r="BC21" s="756"/>
      <c r="BD21" s="756"/>
      <c r="BE21" s="756"/>
      <c r="BF21" s="751"/>
      <c r="BG21" s="641">
        <v>8080</v>
      </c>
      <c r="BH21" s="644"/>
      <c r="BI21" s="644"/>
      <c r="BJ21" s="644"/>
      <c r="BK21" s="644"/>
      <c r="BL21" s="644"/>
      <c r="BM21" s="644"/>
      <c r="BN21" s="645"/>
      <c r="BO21" s="703">
        <v>16</v>
      </c>
      <c r="BP21" s="703"/>
      <c r="BQ21" s="703"/>
      <c r="BR21" s="703"/>
      <c r="BS21" s="649" t="s">
        <v>245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2">
      <c r="B22" s="638" t="s">
        <v>277</v>
      </c>
      <c r="C22" s="639"/>
      <c r="D22" s="639"/>
      <c r="E22" s="639"/>
      <c r="F22" s="639"/>
      <c r="G22" s="639"/>
      <c r="H22" s="639"/>
      <c r="I22" s="639"/>
      <c r="J22" s="639"/>
      <c r="K22" s="639"/>
      <c r="L22" s="639"/>
      <c r="M22" s="639"/>
      <c r="N22" s="639"/>
      <c r="O22" s="639"/>
      <c r="P22" s="639"/>
      <c r="Q22" s="640"/>
      <c r="R22" s="641">
        <v>905113</v>
      </c>
      <c r="S22" s="644"/>
      <c r="T22" s="644"/>
      <c r="U22" s="644"/>
      <c r="V22" s="644"/>
      <c r="W22" s="644"/>
      <c r="X22" s="644"/>
      <c r="Y22" s="645"/>
      <c r="Z22" s="703">
        <v>44.5</v>
      </c>
      <c r="AA22" s="703"/>
      <c r="AB22" s="703"/>
      <c r="AC22" s="703"/>
      <c r="AD22" s="704">
        <v>716204</v>
      </c>
      <c r="AE22" s="704"/>
      <c r="AF22" s="704"/>
      <c r="AG22" s="704"/>
      <c r="AH22" s="704"/>
      <c r="AI22" s="704"/>
      <c r="AJ22" s="704"/>
      <c r="AK22" s="704"/>
      <c r="AL22" s="646">
        <v>98</v>
      </c>
      <c r="AM22" s="647"/>
      <c r="AN22" s="647"/>
      <c r="AO22" s="705"/>
      <c r="AP22" s="749" t="s">
        <v>278</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123</v>
      </c>
      <c r="BP22" s="703"/>
      <c r="BQ22" s="703"/>
      <c r="BR22" s="703"/>
      <c r="BS22" s="649" t="s">
        <v>225</v>
      </c>
      <c r="BT22" s="644"/>
      <c r="BU22" s="644"/>
      <c r="BV22" s="644"/>
      <c r="BW22" s="644"/>
      <c r="BX22" s="644"/>
      <c r="BY22" s="644"/>
      <c r="BZ22" s="644"/>
      <c r="CA22" s="644"/>
      <c r="CB22" s="684"/>
      <c r="CD22" s="758" t="s">
        <v>279</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2">
      <c r="B23" s="638" t="s">
        <v>280</v>
      </c>
      <c r="C23" s="639"/>
      <c r="D23" s="639"/>
      <c r="E23" s="639"/>
      <c r="F23" s="639"/>
      <c r="G23" s="639"/>
      <c r="H23" s="639"/>
      <c r="I23" s="639"/>
      <c r="J23" s="639"/>
      <c r="K23" s="639"/>
      <c r="L23" s="639"/>
      <c r="M23" s="639"/>
      <c r="N23" s="639"/>
      <c r="O23" s="639"/>
      <c r="P23" s="639"/>
      <c r="Q23" s="640"/>
      <c r="R23" s="641" t="s">
        <v>123</v>
      </c>
      <c r="S23" s="644"/>
      <c r="T23" s="644"/>
      <c r="U23" s="644"/>
      <c r="V23" s="644"/>
      <c r="W23" s="644"/>
      <c r="X23" s="644"/>
      <c r="Y23" s="645"/>
      <c r="Z23" s="703" t="s">
        <v>123</v>
      </c>
      <c r="AA23" s="703"/>
      <c r="AB23" s="703"/>
      <c r="AC23" s="703"/>
      <c r="AD23" s="704" t="s">
        <v>123</v>
      </c>
      <c r="AE23" s="704"/>
      <c r="AF23" s="704"/>
      <c r="AG23" s="704"/>
      <c r="AH23" s="704"/>
      <c r="AI23" s="704"/>
      <c r="AJ23" s="704"/>
      <c r="AK23" s="704"/>
      <c r="AL23" s="646" t="s">
        <v>225</v>
      </c>
      <c r="AM23" s="647"/>
      <c r="AN23" s="647"/>
      <c r="AO23" s="705"/>
      <c r="AP23" s="749" t="s">
        <v>281</v>
      </c>
      <c r="AQ23" s="756"/>
      <c r="AR23" s="756"/>
      <c r="AS23" s="756"/>
      <c r="AT23" s="756"/>
      <c r="AU23" s="756"/>
      <c r="AV23" s="756"/>
      <c r="AW23" s="756"/>
      <c r="AX23" s="756"/>
      <c r="AY23" s="756"/>
      <c r="AZ23" s="756"/>
      <c r="BA23" s="756"/>
      <c r="BB23" s="756"/>
      <c r="BC23" s="756"/>
      <c r="BD23" s="756"/>
      <c r="BE23" s="756"/>
      <c r="BF23" s="751"/>
      <c r="BG23" s="641" t="s">
        <v>123</v>
      </c>
      <c r="BH23" s="644"/>
      <c r="BI23" s="644"/>
      <c r="BJ23" s="644"/>
      <c r="BK23" s="644"/>
      <c r="BL23" s="644"/>
      <c r="BM23" s="644"/>
      <c r="BN23" s="645"/>
      <c r="BO23" s="703" t="s">
        <v>225</v>
      </c>
      <c r="BP23" s="703"/>
      <c r="BQ23" s="703"/>
      <c r="BR23" s="703"/>
      <c r="BS23" s="649" t="s">
        <v>225</v>
      </c>
      <c r="BT23" s="644"/>
      <c r="BU23" s="644"/>
      <c r="BV23" s="644"/>
      <c r="BW23" s="644"/>
      <c r="BX23" s="644"/>
      <c r="BY23" s="644"/>
      <c r="BZ23" s="644"/>
      <c r="CA23" s="644"/>
      <c r="CB23" s="684"/>
      <c r="CD23" s="758" t="s">
        <v>219</v>
      </c>
      <c r="CE23" s="759"/>
      <c r="CF23" s="759"/>
      <c r="CG23" s="759"/>
      <c r="CH23" s="759"/>
      <c r="CI23" s="759"/>
      <c r="CJ23" s="759"/>
      <c r="CK23" s="759"/>
      <c r="CL23" s="759"/>
      <c r="CM23" s="759"/>
      <c r="CN23" s="759"/>
      <c r="CO23" s="759"/>
      <c r="CP23" s="759"/>
      <c r="CQ23" s="760"/>
      <c r="CR23" s="758" t="s">
        <v>282</v>
      </c>
      <c r="CS23" s="759"/>
      <c r="CT23" s="759"/>
      <c r="CU23" s="759"/>
      <c r="CV23" s="759"/>
      <c r="CW23" s="759"/>
      <c r="CX23" s="759"/>
      <c r="CY23" s="760"/>
      <c r="CZ23" s="758" t="s">
        <v>283</v>
      </c>
      <c r="DA23" s="759"/>
      <c r="DB23" s="759"/>
      <c r="DC23" s="760"/>
      <c r="DD23" s="758" t="s">
        <v>284</v>
      </c>
      <c r="DE23" s="759"/>
      <c r="DF23" s="759"/>
      <c r="DG23" s="759"/>
      <c r="DH23" s="759"/>
      <c r="DI23" s="759"/>
      <c r="DJ23" s="759"/>
      <c r="DK23" s="760"/>
      <c r="DL23" s="767" t="s">
        <v>285</v>
      </c>
      <c r="DM23" s="768"/>
      <c r="DN23" s="768"/>
      <c r="DO23" s="768"/>
      <c r="DP23" s="768"/>
      <c r="DQ23" s="768"/>
      <c r="DR23" s="768"/>
      <c r="DS23" s="768"/>
      <c r="DT23" s="768"/>
      <c r="DU23" s="768"/>
      <c r="DV23" s="769"/>
      <c r="DW23" s="758" t="s">
        <v>286</v>
      </c>
      <c r="DX23" s="759"/>
      <c r="DY23" s="759"/>
      <c r="DZ23" s="759"/>
      <c r="EA23" s="759"/>
      <c r="EB23" s="759"/>
      <c r="EC23" s="760"/>
    </row>
    <row r="24" spans="2:133" ht="11.25" customHeight="1" x14ac:dyDescent="0.2">
      <c r="B24" s="638" t="s">
        <v>287</v>
      </c>
      <c r="C24" s="639"/>
      <c r="D24" s="639"/>
      <c r="E24" s="639"/>
      <c r="F24" s="639"/>
      <c r="G24" s="639"/>
      <c r="H24" s="639"/>
      <c r="I24" s="639"/>
      <c r="J24" s="639"/>
      <c r="K24" s="639"/>
      <c r="L24" s="639"/>
      <c r="M24" s="639"/>
      <c r="N24" s="639"/>
      <c r="O24" s="639"/>
      <c r="P24" s="639"/>
      <c r="Q24" s="640"/>
      <c r="R24" s="641">
        <v>1864</v>
      </c>
      <c r="S24" s="644"/>
      <c r="T24" s="644"/>
      <c r="U24" s="644"/>
      <c r="V24" s="644"/>
      <c r="W24" s="644"/>
      <c r="X24" s="644"/>
      <c r="Y24" s="645"/>
      <c r="Z24" s="703">
        <v>0.1</v>
      </c>
      <c r="AA24" s="703"/>
      <c r="AB24" s="703"/>
      <c r="AC24" s="703"/>
      <c r="AD24" s="704" t="s">
        <v>123</v>
      </c>
      <c r="AE24" s="704"/>
      <c r="AF24" s="704"/>
      <c r="AG24" s="704"/>
      <c r="AH24" s="704"/>
      <c r="AI24" s="704"/>
      <c r="AJ24" s="704"/>
      <c r="AK24" s="704"/>
      <c r="AL24" s="646" t="s">
        <v>123</v>
      </c>
      <c r="AM24" s="647"/>
      <c r="AN24" s="647"/>
      <c r="AO24" s="705"/>
      <c r="AP24" s="749" t="s">
        <v>288</v>
      </c>
      <c r="AQ24" s="756"/>
      <c r="AR24" s="756"/>
      <c r="AS24" s="756"/>
      <c r="AT24" s="756"/>
      <c r="AU24" s="756"/>
      <c r="AV24" s="756"/>
      <c r="AW24" s="756"/>
      <c r="AX24" s="756"/>
      <c r="AY24" s="756"/>
      <c r="AZ24" s="756"/>
      <c r="BA24" s="756"/>
      <c r="BB24" s="756"/>
      <c r="BC24" s="756"/>
      <c r="BD24" s="756"/>
      <c r="BE24" s="756"/>
      <c r="BF24" s="751"/>
      <c r="BG24" s="641" t="s">
        <v>225</v>
      </c>
      <c r="BH24" s="644"/>
      <c r="BI24" s="644"/>
      <c r="BJ24" s="644"/>
      <c r="BK24" s="644"/>
      <c r="BL24" s="644"/>
      <c r="BM24" s="644"/>
      <c r="BN24" s="645"/>
      <c r="BO24" s="703" t="s">
        <v>225</v>
      </c>
      <c r="BP24" s="703"/>
      <c r="BQ24" s="703"/>
      <c r="BR24" s="703"/>
      <c r="BS24" s="649" t="s">
        <v>123</v>
      </c>
      <c r="BT24" s="644"/>
      <c r="BU24" s="644"/>
      <c r="BV24" s="644"/>
      <c r="BW24" s="644"/>
      <c r="BX24" s="644"/>
      <c r="BY24" s="644"/>
      <c r="BZ24" s="644"/>
      <c r="CA24" s="644"/>
      <c r="CB24" s="684"/>
      <c r="CD24" s="712" t="s">
        <v>289</v>
      </c>
      <c r="CE24" s="713"/>
      <c r="CF24" s="713"/>
      <c r="CG24" s="713"/>
      <c r="CH24" s="713"/>
      <c r="CI24" s="713"/>
      <c r="CJ24" s="713"/>
      <c r="CK24" s="713"/>
      <c r="CL24" s="713"/>
      <c r="CM24" s="713"/>
      <c r="CN24" s="713"/>
      <c r="CO24" s="713"/>
      <c r="CP24" s="713"/>
      <c r="CQ24" s="714"/>
      <c r="CR24" s="706">
        <v>344983</v>
      </c>
      <c r="CS24" s="707"/>
      <c r="CT24" s="707"/>
      <c r="CU24" s="707"/>
      <c r="CV24" s="707"/>
      <c r="CW24" s="707"/>
      <c r="CX24" s="707"/>
      <c r="CY24" s="753"/>
      <c r="CZ24" s="754">
        <v>21.1</v>
      </c>
      <c r="DA24" s="723"/>
      <c r="DB24" s="723"/>
      <c r="DC24" s="757"/>
      <c r="DD24" s="752">
        <v>315630</v>
      </c>
      <c r="DE24" s="707"/>
      <c r="DF24" s="707"/>
      <c r="DG24" s="707"/>
      <c r="DH24" s="707"/>
      <c r="DI24" s="707"/>
      <c r="DJ24" s="707"/>
      <c r="DK24" s="753"/>
      <c r="DL24" s="752">
        <v>311010</v>
      </c>
      <c r="DM24" s="707"/>
      <c r="DN24" s="707"/>
      <c r="DO24" s="707"/>
      <c r="DP24" s="707"/>
      <c r="DQ24" s="707"/>
      <c r="DR24" s="707"/>
      <c r="DS24" s="707"/>
      <c r="DT24" s="707"/>
      <c r="DU24" s="707"/>
      <c r="DV24" s="753"/>
      <c r="DW24" s="754">
        <v>41.1</v>
      </c>
      <c r="DX24" s="723"/>
      <c r="DY24" s="723"/>
      <c r="DZ24" s="723"/>
      <c r="EA24" s="723"/>
      <c r="EB24" s="723"/>
      <c r="EC24" s="755"/>
    </row>
    <row r="25" spans="2:133" ht="11.25" customHeight="1" x14ac:dyDescent="0.2">
      <c r="B25" s="638" t="s">
        <v>290</v>
      </c>
      <c r="C25" s="639"/>
      <c r="D25" s="639"/>
      <c r="E25" s="639"/>
      <c r="F25" s="639"/>
      <c r="G25" s="639"/>
      <c r="H25" s="639"/>
      <c r="I25" s="639"/>
      <c r="J25" s="639"/>
      <c r="K25" s="639"/>
      <c r="L25" s="639"/>
      <c r="M25" s="639"/>
      <c r="N25" s="639"/>
      <c r="O25" s="639"/>
      <c r="P25" s="639"/>
      <c r="Q25" s="640"/>
      <c r="R25" s="641">
        <v>159983</v>
      </c>
      <c r="S25" s="644"/>
      <c r="T25" s="644"/>
      <c r="U25" s="644"/>
      <c r="V25" s="644"/>
      <c r="W25" s="644"/>
      <c r="X25" s="644"/>
      <c r="Y25" s="645"/>
      <c r="Z25" s="703">
        <v>7.9</v>
      </c>
      <c r="AA25" s="703"/>
      <c r="AB25" s="703"/>
      <c r="AC25" s="703"/>
      <c r="AD25" s="704" t="s">
        <v>123</v>
      </c>
      <c r="AE25" s="704"/>
      <c r="AF25" s="704"/>
      <c r="AG25" s="704"/>
      <c r="AH25" s="704"/>
      <c r="AI25" s="704"/>
      <c r="AJ25" s="704"/>
      <c r="AK25" s="704"/>
      <c r="AL25" s="646" t="s">
        <v>225</v>
      </c>
      <c r="AM25" s="647"/>
      <c r="AN25" s="647"/>
      <c r="AO25" s="705"/>
      <c r="AP25" s="749" t="s">
        <v>291</v>
      </c>
      <c r="AQ25" s="756"/>
      <c r="AR25" s="756"/>
      <c r="AS25" s="756"/>
      <c r="AT25" s="756"/>
      <c r="AU25" s="756"/>
      <c r="AV25" s="756"/>
      <c r="AW25" s="756"/>
      <c r="AX25" s="756"/>
      <c r="AY25" s="756"/>
      <c r="AZ25" s="756"/>
      <c r="BA25" s="756"/>
      <c r="BB25" s="756"/>
      <c r="BC25" s="756"/>
      <c r="BD25" s="756"/>
      <c r="BE25" s="756"/>
      <c r="BF25" s="751"/>
      <c r="BG25" s="641" t="s">
        <v>245</v>
      </c>
      <c r="BH25" s="644"/>
      <c r="BI25" s="644"/>
      <c r="BJ25" s="644"/>
      <c r="BK25" s="644"/>
      <c r="BL25" s="644"/>
      <c r="BM25" s="644"/>
      <c r="BN25" s="645"/>
      <c r="BO25" s="703" t="s">
        <v>225</v>
      </c>
      <c r="BP25" s="703"/>
      <c r="BQ25" s="703"/>
      <c r="BR25" s="703"/>
      <c r="BS25" s="649" t="s">
        <v>225</v>
      </c>
      <c r="BT25" s="644"/>
      <c r="BU25" s="644"/>
      <c r="BV25" s="644"/>
      <c r="BW25" s="644"/>
      <c r="BX25" s="644"/>
      <c r="BY25" s="644"/>
      <c r="BZ25" s="644"/>
      <c r="CA25" s="644"/>
      <c r="CB25" s="684"/>
      <c r="CD25" s="685" t="s">
        <v>292</v>
      </c>
      <c r="CE25" s="682"/>
      <c r="CF25" s="682"/>
      <c r="CG25" s="682"/>
      <c r="CH25" s="682"/>
      <c r="CI25" s="682"/>
      <c r="CJ25" s="682"/>
      <c r="CK25" s="682"/>
      <c r="CL25" s="682"/>
      <c r="CM25" s="682"/>
      <c r="CN25" s="682"/>
      <c r="CO25" s="682"/>
      <c r="CP25" s="682"/>
      <c r="CQ25" s="683"/>
      <c r="CR25" s="641">
        <v>202649</v>
      </c>
      <c r="CS25" s="642"/>
      <c r="CT25" s="642"/>
      <c r="CU25" s="642"/>
      <c r="CV25" s="642"/>
      <c r="CW25" s="642"/>
      <c r="CX25" s="642"/>
      <c r="CY25" s="643"/>
      <c r="CZ25" s="646">
        <v>12.4</v>
      </c>
      <c r="DA25" s="675"/>
      <c r="DB25" s="675"/>
      <c r="DC25" s="676"/>
      <c r="DD25" s="649">
        <v>198719</v>
      </c>
      <c r="DE25" s="642"/>
      <c r="DF25" s="642"/>
      <c r="DG25" s="642"/>
      <c r="DH25" s="642"/>
      <c r="DI25" s="642"/>
      <c r="DJ25" s="642"/>
      <c r="DK25" s="643"/>
      <c r="DL25" s="649">
        <v>194099</v>
      </c>
      <c r="DM25" s="642"/>
      <c r="DN25" s="642"/>
      <c r="DO25" s="642"/>
      <c r="DP25" s="642"/>
      <c r="DQ25" s="642"/>
      <c r="DR25" s="642"/>
      <c r="DS25" s="642"/>
      <c r="DT25" s="642"/>
      <c r="DU25" s="642"/>
      <c r="DV25" s="643"/>
      <c r="DW25" s="646">
        <v>25.6</v>
      </c>
      <c r="DX25" s="675"/>
      <c r="DY25" s="675"/>
      <c r="DZ25" s="675"/>
      <c r="EA25" s="675"/>
      <c r="EB25" s="675"/>
      <c r="EC25" s="677"/>
    </row>
    <row r="26" spans="2:133" ht="11.25" customHeight="1" x14ac:dyDescent="0.2">
      <c r="B26" s="638" t="s">
        <v>293</v>
      </c>
      <c r="C26" s="639"/>
      <c r="D26" s="639"/>
      <c r="E26" s="639"/>
      <c r="F26" s="639"/>
      <c r="G26" s="639"/>
      <c r="H26" s="639"/>
      <c r="I26" s="639"/>
      <c r="J26" s="639"/>
      <c r="K26" s="639"/>
      <c r="L26" s="639"/>
      <c r="M26" s="639"/>
      <c r="N26" s="639"/>
      <c r="O26" s="639"/>
      <c r="P26" s="639"/>
      <c r="Q26" s="640"/>
      <c r="R26" s="641">
        <v>480</v>
      </c>
      <c r="S26" s="644"/>
      <c r="T26" s="644"/>
      <c r="U26" s="644"/>
      <c r="V26" s="644"/>
      <c r="W26" s="644"/>
      <c r="X26" s="644"/>
      <c r="Y26" s="645"/>
      <c r="Z26" s="703">
        <v>0</v>
      </c>
      <c r="AA26" s="703"/>
      <c r="AB26" s="703"/>
      <c r="AC26" s="703"/>
      <c r="AD26" s="704" t="s">
        <v>123</v>
      </c>
      <c r="AE26" s="704"/>
      <c r="AF26" s="704"/>
      <c r="AG26" s="704"/>
      <c r="AH26" s="704"/>
      <c r="AI26" s="704"/>
      <c r="AJ26" s="704"/>
      <c r="AK26" s="704"/>
      <c r="AL26" s="646" t="s">
        <v>225</v>
      </c>
      <c r="AM26" s="647"/>
      <c r="AN26" s="647"/>
      <c r="AO26" s="705"/>
      <c r="AP26" s="749" t="s">
        <v>294</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295</v>
      </c>
      <c r="CE26" s="682"/>
      <c r="CF26" s="682"/>
      <c r="CG26" s="682"/>
      <c r="CH26" s="682"/>
      <c r="CI26" s="682"/>
      <c r="CJ26" s="682"/>
      <c r="CK26" s="682"/>
      <c r="CL26" s="682"/>
      <c r="CM26" s="682"/>
      <c r="CN26" s="682"/>
      <c r="CO26" s="682"/>
      <c r="CP26" s="682"/>
      <c r="CQ26" s="683"/>
      <c r="CR26" s="641">
        <v>107071</v>
      </c>
      <c r="CS26" s="644"/>
      <c r="CT26" s="644"/>
      <c r="CU26" s="644"/>
      <c r="CV26" s="644"/>
      <c r="CW26" s="644"/>
      <c r="CX26" s="644"/>
      <c r="CY26" s="645"/>
      <c r="CZ26" s="646">
        <v>6.6</v>
      </c>
      <c r="DA26" s="675"/>
      <c r="DB26" s="675"/>
      <c r="DC26" s="676"/>
      <c r="DD26" s="649">
        <v>104657</v>
      </c>
      <c r="DE26" s="644"/>
      <c r="DF26" s="644"/>
      <c r="DG26" s="644"/>
      <c r="DH26" s="644"/>
      <c r="DI26" s="644"/>
      <c r="DJ26" s="644"/>
      <c r="DK26" s="645"/>
      <c r="DL26" s="649" t="s">
        <v>225</v>
      </c>
      <c r="DM26" s="644"/>
      <c r="DN26" s="644"/>
      <c r="DO26" s="644"/>
      <c r="DP26" s="644"/>
      <c r="DQ26" s="644"/>
      <c r="DR26" s="644"/>
      <c r="DS26" s="644"/>
      <c r="DT26" s="644"/>
      <c r="DU26" s="644"/>
      <c r="DV26" s="645"/>
      <c r="DW26" s="646" t="s">
        <v>123</v>
      </c>
      <c r="DX26" s="675"/>
      <c r="DY26" s="675"/>
      <c r="DZ26" s="675"/>
      <c r="EA26" s="675"/>
      <c r="EB26" s="675"/>
      <c r="EC26" s="677"/>
    </row>
    <row r="27" spans="2:133" ht="11.25" customHeight="1" x14ac:dyDescent="0.2">
      <c r="B27" s="638" t="s">
        <v>296</v>
      </c>
      <c r="C27" s="639"/>
      <c r="D27" s="639"/>
      <c r="E27" s="639"/>
      <c r="F27" s="639"/>
      <c r="G27" s="639"/>
      <c r="H27" s="639"/>
      <c r="I27" s="639"/>
      <c r="J27" s="639"/>
      <c r="K27" s="639"/>
      <c r="L27" s="639"/>
      <c r="M27" s="639"/>
      <c r="N27" s="639"/>
      <c r="O27" s="639"/>
      <c r="P27" s="639"/>
      <c r="Q27" s="640"/>
      <c r="R27" s="641">
        <v>86643</v>
      </c>
      <c r="S27" s="644"/>
      <c r="T27" s="644"/>
      <c r="U27" s="644"/>
      <c r="V27" s="644"/>
      <c r="W27" s="644"/>
      <c r="X27" s="644"/>
      <c r="Y27" s="645"/>
      <c r="Z27" s="703">
        <v>4.3</v>
      </c>
      <c r="AA27" s="703"/>
      <c r="AB27" s="703"/>
      <c r="AC27" s="703"/>
      <c r="AD27" s="704" t="s">
        <v>225</v>
      </c>
      <c r="AE27" s="704"/>
      <c r="AF27" s="704"/>
      <c r="AG27" s="704"/>
      <c r="AH27" s="704"/>
      <c r="AI27" s="704"/>
      <c r="AJ27" s="704"/>
      <c r="AK27" s="704"/>
      <c r="AL27" s="646" t="s">
        <v>225</v>
      </c>
      <c r="AM27" s="647"/>
      <c r="AN27" s="647"/>
      <c r="AO27" s="705"/>
      <c r="AP27" s="638" t="s">
        <v>297</v>
      </c>
      <c r="AQ27" s="639"/>
      <c r="AR27" s="639"/>
      <c r="AS27" s="639"/>
      <c r="AT27" s="639"/>
      <c r="AU27" s="639"/>
      <c r="AV27" s="639"/>
      <c r="AW27" s="639"/>
      <c r="AX27" s="639"/>
      <c r="AY27" s="639"/>
      <c r="AZ27" s="639"/>
      <c r="BA27" s="639"/>
      <c r="BB27" s="639"/>
      <c r="BC27" s="639"/>
      <c r="BD27" s="639"/>
      <c r="BE27" s="639"/>
      <c r="BF27" s="640"/>
      <c r="BG27" s="641">
        <v>50357</v>
      </c>
      <c r="BH27" s="644"/>
      <c r="BI27" s="644"/>
      <c r="BJ27" s="644"/>
      <c r="BK27" s="644"/>
      <c r="BL27" s="644"/>
      <c r="BM27" s="644"/>
      <c r="BN27" s="645"/>
      <c r="BO27" s="703">
        <v>100</v>
      </c>
      <c r="BP27" s="703"/>
      <c r="BQ27" s="703"/>
      <c r="BR27" s="703"/>
      <c r="BS27" s="649" t="s">
        <v>225</v>
      </c>
      <c r="BT27" s="644"/>
      <c r="BU27" s="644"/>
      <c r="BV27" s="644"/>
      <c r="BW27" s="644"/>
      <c r="BX27" s="644"/>
      <c r="BY27" s="644"/>
      <c r="BZ27" s="644"/>
      <c r="CA27" s="644"/>
      <c r="CB27" s="684"/>
      <c r="CD27" s="685" t="s">
        <v>298</v>
      </c>
      <c r="CE27" s="682"/>
      <c r="CF27" s="682"/>
      <c r="CG27" s="682"/>
      <c r="CH27" s="682"/>
      <c r="CI27" s="682"/>
      <c r="CJ27" s="682"/>
      <c r="CK27" s="682"/>
      <c r="CL27" s="682"/>
      <c r="CM27" s="682"/>
      <c r="CN27" s="682"/>
      <c r="CO27" s="682"/>
      <c r="CP27" s="682"/>
      <c r="CQ27" s="683"/>
      <c r="CR27" s="641">
        <v>35314</v>
      </c>
      <c r="CS27" s="642"/>
      <c r="CT27" s="642"/>
      <c r="CU27" s="642"/>
      <c r="CV27" s="642"/>
      <c r="CW27" s="642"/>
      <c r="CX27" s="642"/>
      <c r="CY27" s="643"/>
      <c r="CZ27" s="646">
        <v>2.2000000000000002</v>
      </c>
      <c r="DA27" s="675"/>
      <c r="DB27" s="675"/>
      <c r="DC27" s="676"/>
      <c r="DD27" s="649">
        <v>9891</v>
      </c>
      <c r="DE27" s="642"/>
      <c r="DF27" s="642"/>
      <c r="DG27" s="642"/>
      <c r="DH27" s="642"/>
      <c r="DI27" s="642"/>
      <c r="DJ27" s="642"/>
      <c r="DK27" s="643"/>
      <c r="DL27" s="649">
        <v>9891</v>
      </c>
      <c r="DM27" s="642"/>
      <c r="DN27" s="642"/>
      <c r="DO27" s="642"/>
      <c r="DP27" s="642"/>
      <c r="DQ27" s="642"/>
      <c r="DR27" s="642"/>
      <c r="DS27" s="642"/>
      <c r="DT27" s="642"/>
      <c r="DU27" s="642"/>
      <c r="DV27" s="643"/>
      <c r="DW27" s="646">
        <v>1.3</v>
      </c>
      <c r="DX27" s="675"/>
      <c r="DY27" s="675"/>
      <c r="DZ27" s="675"/>
      <c r="EA27" s="675"/>
      <c r="EB27" s="675"/>
      <c r="EC27" s="677"/>
    </row>
    <row r="28" spans="2:133" ht="11.25" customHeight="1" x14ac:dyDescent="0.2">
      <c r="B28" s="746" t="s">
        <v>299</v>
      </c>
      <c r="C28" s="747"/>
      <c r="D28" s="747"/>
      <c r="E28" s="747"/>
      <c r="F28" s="747"/>
      <c r="G28" s="747"/>
      <c r="H28" s="747"/>
      <c r="I28" s="747"/>
      <c r="J28" s="747"/>
      <c r="K28" s="747"/>
      <c r="L28" s="747"/>
      <c r="M28" s="747"/>
      <c r="N28" s="747"/>
      <c r="O28" s="747"/>
      <c r="P28" s="747"/>
      <c r="Q28" s="748"/>
      <c r="R28" s="641" t="s">
        <v>225</v>
      </c>
      <c r="S28" s="644"/>
      <c r="T28" s="644"/>
      <c r="U28" s="644"/>
      <c r="V28" s="644"/>
      <c r="W28" s="644"/>
      <c r="X28" s="644"/>
      <c r="Y28" s="645"/>
      <c r="Z28" s="703" t="s">
        <v>123</v>
      </c>
      <c r="AA28" s="703"/>
      <c r="AB28" s="703"/>
      <c r="AC28" s="703"/>
      <c r="AD28" s="704" t="s">
        <v>245</v>
      </c>
      <c r="AE28" s="704"/>
      <c r="AF28" s="704"/>
      <c r="AG28" s="704"/>
      <c r="AH28" s="704"/>
      <c r="AI28" s="704"/>
      <c r="AJ28" s="704"/>
      <c r="AK28" s="704"/>
      <c r="AL28" s="646" t="s">
        <v>225</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300</v>
      </c>
      <c r="CE28" s="682"/>
      <c r="CF28" s="682"/>
      <c r="CG28" s="682"/>
      <c r="CH28" s="682"/>
      <c r="CI28" s="682"/>
      <c r="CJ28" s="682"/>
      <c r="CK28" s="682"/>
      <c r="CL28" s="682"/>
      <c r="CM28" s="682"/>
      <c r="CN28" s="682"/>
      <c r="CO28" s="682"/>
      <c r="CP28" s="682"/>
      <c r="CQ28" s="683"/>
      <c r="CR28" s="641">
        <v>107020</v>
      </c>
      <c r="CS28" s="644"/>
      <c r="CT28" s="644"/>
      <c r="CU28" s="644"/>
      <c r="CV28" s="644"/>
      <c r="CW28" s="644"/>
      <c r="CX28" s="644"/>
      <c r="CY28" s="645"/>
      <c r="CZ28" s="646">
        <v>6.6</v>
      </c>
      <c r="DA28" s="675"/>
      <c r="DB28" s="675"/>
      <c r="DC28" s="676"/>
      <c r="DD28" s="649">
        <v>107020</v>
      </c>
      <c r="DE28" s="644"/>
      <c r="DF28" s="644"/>
      <c r="DG28" s="644"/>
      <c r="DH28" s="644"/>
      <c r="DI28" s="644"/>
      <c r="DJ28" s="644"/>
      <c r="DK28" s="645"/>
      <c r="DL28" s="649">
        <v>107020</v>
      </c>
      <c r="DM28" s="644"/>
      <c r="DN28" s="644"/>
      <c r="DO28" s="644"/>
      <c r="DP28" s="644"/>
      <c r="DQ28" s="644"/>
      <c r="DR28" s="644"/>
      <c r="DS28" s="644"/>
      <c r="DT28" s="644"/>
      <c r="DU28" s="644"/>
      <c r="DV28" s="645"/>
      <c r="DW28" s="646">
        <v>14.1</v>
      </c>
      <c r="DX28" s="675"/>
      <c r="DY28" s="675"/>
      <c r="DZ28" s="675"/>
      <c r="EA28" s="675"/>
      <c r="EB28" s="675"/>
      <c r="EC28" s="677"/>
    </row>
    <row r="29" spans="2:133" ht="11.25" customHeight="1" x14ac:dyDescent="0.2">
      <c r="B29" s="638" t="s">
        <v>301</v>
      </c>
      <c r="C29" s="639"/>
      <c r="D29" s="639"/>
      <c r="E29" s="639"/>
      <c r="F29" s="639"/>
      <c r="G29" s="639"/>
      <c r="H29" s="639"/>
      <c r="I29" s="639"/>
      <c r="J29" s="639"/>
      <c r="K29" s="639"/>
      <c r="L29" s="639"/>
      <c r="M29" s="639"/>
      <c r="N29" s="639"/>
      <c r="O29" s="639"/>
      <c r="P29" s="639"/>
      <c r="Q29" s="640"/>
      <c r="R29" s="641">
        <v>29223</v>
      </c>
      <c r="S29" s="644"/>
      <c r="T29" s="644"/>
      <c r="U29" s="644"/>
      <c r="V29" s="644"/>
      <c r="W29" s="644"/>
      <c r="X29" s="644"/>
      <c r="Y29" s="645"/>
      <c r="Z29" s="703">
        <v>1.4</v>
      </c>
      <c r="AA29" s="703"/>
      <c r="AB29" s="703"/>
      <c r="AC29" s="703"/>
      <c r="AD29" s="704" t="s">
        <v>225</v>
      </c>
      <c r="AE29" s="704"/>
      <c r="AF29" s="704"/>
      <c r="AG29" s="704"/>
      <c r="AH29" s="704"/>
      <c r="AI29" s="704"/>
      <c r="AJ29" s="704"/>
      <c r="AK29" s="704"/>
      <c r="AL29" s="646" t="s">
        <v>225</v>
      </c>
      <c r="AM29" s="647"/>
      <c r="AN29" s="647"/>
      <c r="AO29" s="705"/>
      <c r="AP29" s="715" t="s">
        <v>219</v>
      </c>
      <c r="AQ29" s="716"/>
      <c r="AR29" s="716"/>
      <c r="AS29" s="716"/>
      <c r="AT29" s="716"/>
      <c r="AU29" s="716"/>
      <c r="AV29" s="716"/>
      <c r="AW29" s="716"/>
      <c r="AX29" s="716"/>
      <c r="AY29" s="716"/>
      <c r="AZ29" s="716"/>
      <c r="BA29" s="716"/>
      <c r="BB29" s="716"/>
      <c r="BC29" s="716"/>
      <c r="BD29" s="716"/>
      <c r="BE29" s="716"/>
      <c r="BF29" s="717"/>
      <c r="BG29" s="715" t="s">
        <v>302</v>
      </c>
      <c r="BH29" s="743"/>
      <c r="BI29" s="743"/>
      <c r="BJ29" s="743"/>
      <c r="BK29" s="743"/>
      <c r="BL29" s="743"/>
      <c r="BM29" s="743"/>
      <c r="BN29" s="743"/>
      <c r="BO29" s="743"/>
      <c r="BP29" s="743"/>
      <c r="BQ29" s="744"/>
      <c r="BR29" s="715" t="s">
        <v>303</v>
      </c>
      <c r="BS29" s="743"/>
      <c r="BT29" s="743"/>
      <c r="BU29" s="743"/>
      <c r="BV29" s="743"/>
      <c r="BW29" s="743"/>
      <c r="BX29" s="743"/>
      <c r="BY29" s="743"/>
      <c r="BZ29" s="743"/>
      <c r="CA29" s="743"/>
      <c r="CB29" s="744"/>
      <c r="CD29" s="725" t="s">
        <v>304</v>
      </c>
      <c r="CE29" s="726"/>
      <c r="CF29" s="685" t="s">
        <v>305</v>
      </c>
      <c r="CG29" s="682"/>
      <c r="CH29" s="682"/>
      <c r="CI29" s="682"/>
      <c r="CJ29" s="682"/>
      <c r="CK29" s="682"/>
      <c r="CL29" s="682"/>
      <c r="CM29" s="682"/>
      <c r="CN29" s="682"/>
      <c r="CO29" s="682"/>
      <c r="CP29" s="682"/>
      <c r="CQ29" s="683"/>
      <c r="CR29" s="641">
        <v>107020</v>
      </c>
      <c r="CS29" s="642"/>
      <c r="CT29" s="642"/>
      <c r="CU29" s="642"/>
      <c r="CV29" s="642"/>
      <c r="CW29" s="642"/>
      <c r="CX29" s="642"/>
      <c r="CY29" s="643"/>
      <c r="CZ29" s="646">
        <v>6.6</v>
      </c>
      <c r="DA29" s="675"/>
      <c r="DB29" s="675"/>
      <c r="DC29" s="676"/>
      <c r="DD29" s="649">
        <v>107020</v>
      </c>
      <c r="DE29" s="642"/>
      <c r="DF29" s="642"/>
      <c r="DG29" s="642"/>
      <c r="DH29" s="642"/>
      <c r="DI29" s="642"/>
      <c r="DJ29" s="642"/>
      <c r="DK29" s="643"/>
      <c r="DL29" s="649">
        <v>107020</v>
      </c>
      <c r="DM29" s="642"/>
      <c r="DN29" s="642"/>
      <c r="DO29" s="642"/>
      <c r="DP29" s="642"/>
      <c r="DQ29" s="642"/>
      <c r="DR29" s="642"/>
      <c r="DS29" s="642"/>
      <c r="DT29" s="642"/>
      <c r="DU29" s="642"/>
      <c r="DV29" s="643"/>
      <c r="DW29" s="646">
        <v>14.1</v>
      </c>
      <c r="DX29" s="675"/>
      <c r="DY29" s="675"/>
      <c r="DZ29" s="675"/>
      <c r="EA29" s="675"/>
      <c r="EB29" s="675"/>
      <c r="EC29" s="677"/>
    </row>
    <row r="30" spans="2:133" ht="11.25" customHeight="1" x14ac:dyDescent="0.2">
      <c r="B30" s="638" t="s">
        <v>306</v>
      </c>
      <c r="C30" s="639"/>
      <c r="D30" s="639"/>
      <c r="E30" s="639"/>
      <c r="F30" s="639"/>
      <c r="G30" s="639"/>
      <c r="H30" s="639"/>
      <c r="I30" s="639"/>
      <c r="J30" s="639"/>
      <c r="K30" s="639"/>
      <c r="L30" s="639"/>
      <c r="M30" s="639"/>
      <c r="N30" s="639"/>
      <c r="O30" s="639"/>
      <c r="P30" s="639"/>
      <c r="Q30" s="640"/>
      <c r="R30" s="641">
        <v>5710</v>
      </c>
      <c r="S30" s="644"/>
      <c r="T30" s="644"/>
      <c r="U30" s="644"/>
      <c r="V30" s="644"/>
      <c r="W30" s="644"/>
      <c r="X30" s="644"/>
      <c r="Y30" s="645"/>
      <c r="Z30" s="703">
        <v>0.3</v>
      </c>
      <c r="AA30" s="703"/>
      <c r="AB30" s="703"/>
      <c r="AC30" s="703"/>
      <c r="AD30" s="704">
        <v>45</v>
      </c>
      <c r="AE30" s="704"/>
      <c r="AF30" s="704"/>
      <c r="AG30" s="704"/>
      <c r="AH30" s="704"/>
      <c r="AI30" s="704"/>
      <c r="AJ30" s="704"/>
      <c r="AK30" s="704"/>
      <c r="AL30" s="646">
        <v>0</v>
      </c>
      <c r="AM30" s="647"/>
      <c r="AN30" s="647"/>
      <c r="AO30" s="705"/>
      <c r="AP30" s="731" t="s">
        <v>307</v>
      </c>
      <c r="AQ30" s="732"/>
      <c r="AR30" s="732"/>
      <c r="AS30" s="732"/>
      <c r="AT30" s="737" t="s">
        <v>308</v>
      </c>
      <c r="AU30" s="210"/>
      <c r="AV30" s="210"/>
      <c r="AW30" s="210"/>
      <c r="AX30" s="740" t="s">
        <v>182</v>
      </c>
      <c r="AY30" s="741"/>
      <c r="AZ30" s="741"/>
      <c r="BA30" s="741"/>
      <c r="BB30" s="741"/>
      <c r="BC30" s="741"/>
      <c r="BD30" s="741"/>
      <c r="BE30" s="741"/>
      <c r="BF30" s="742"/>
      <c r="BG30" s="721">
        <v>97.1</v>
      </c>
      <c r="BH30" s="722"/>
      <c r="BI30" s="722"/>
      <c r="BJ30" s="722"/>
      <c r="BK30" s="722"/>
      <c r="BL30" s="722"/>
      <c r="BM30" s="723">
        <v>91.8</v>
      </c>
      <c r="BN30" s="722"/>
      <c r="BO30" s="722"/>
      <c r="BP30" s="722"/>
      <c r="BQ30" s="724"/>
      <c r="BR30" s="721">
        <v>97.5</v>
      </c>
      <c r="BS30" s="722"/>
      <c r="BT30" s="722"/>
      <c r="BU30" s="722"/>
      <c r="BV30" s="722"/>
      <c r="BW30" s="722"/>
      <c r="BX30" s="723">
        <v>93</v>
      </c>
      <c r="BY30" s="722"/>
      <c r="BZ30" s="722"/>
      <c r="CA30" s="722"/>
      <c r="CB30" s="724"/>
      <c r="CD30" s="727"/>
      <c r="CE30" s="728"/>
      <c r="CF30" s="685" t="s">
        <v>309</v>
      </c>
      <c r="CG30" s="682"/>
      <c r="CH30" s="682"/>
      <c r="CI30" s="682"/>
      <c r="CJ30" s="682"/>
      <c r="CK30" s="682"/>
      <c r="CL30" s="682"/>
      <c r="CM30" s="682"/>
      <c r="CN30" s="682"/>
      <c r="CO30" s="682"/>
      <c r="CP30" s="682"/>
      <c r="CQ30" s="683"/>
      <c r="CR30" s="641">
        <v>99572</v>
      </c>
      <c r="CS30" s="644"/>
      <c r="CT30" s="644"/>
      <c r="CU30" s="644"/>
      <c r="CV30" s="644"/>
      <c r="CW30" s="644"/>
      <c r="CX30" s="644"/>
      <c r="CY30" s="645"/>
      <c r="CZ30" s="646">
        <v>6.1</v>
      </c>
      <c r="DA30" s="675"/>
      <c r="DB30" s="675"/>
      <c r="DC30" s="676"/>
      <c r="DD30" s="649">
        <v>99572</v>
      </c>
      <c r="DE30" s="644"/>
      <c r="DF30" s="644"/>
      <c r="DG30" s="644"/>
      <c r="DH30" s="644"/>
      <c r="DI30" s="644"/>
      <c r="DJ30" s="644"/>
      <c r="DK30" s="645"/>
      <c r="DL30" s="649">
        <v>99572</v>
      </c>
      <c r="DM30" s="644"/>
      <c r="DN30" s="644"/>
      <c r="DO30" s="644"/>
      <c r="DP30" s="644"/>
      <c r="DQ30" s="644"/>
      <c r="DR30" s="644"/>
      <c r="DS30" s="644"/>
      <c r="DT30" s="644"/>
      <c r="DU30" s="644"/>
      <c r="DV30" s="645"/>
      <c r="DW30" s="646">
        <v>13.2</v>
      </c>
      <c r="DX30" s="675"/>
      <c r="DY30" s="675"/>
      <c r="DZ30" s="675"/>
      <c r="EA30" s="675"/>
      <c r="EB30" s="675"/>
      <c r="EC30" s="677"/>
    </row>
    <row r="31" spans="2:133" ht="11.25" customHeight="1" x14ac:dyDescent="0.2">
      <c r="B31" s="638" t="s">
        <v>310</v>
      </c>
      <c r="C31" s="639"/>
      <c r="D31" s="639"/>
      <c r="E31" s="639"/>
      <c r="F31" s="639"/>
      <c r="G31" s="639"/>
      <c r="H31" s="639"/>
      <c r="I31" s="639"/>
      <c r="J31" s="639"/>
      <c r="K31" s="639"/>
      <c r="L31" s="639"/>
      <c r="M31" s="639"/>
      <c r="N31" s="639"/>
      <c r="O31" s="639"/>
      <c r="P31" s="639"/>
      <c r="Q31" s="640"/>
      <c r="R31" s="641">
        <v>906</v>
      </c>
      <c r="S31" s="644"/>
      <c r="T31" s="644"/>
      <c r="U31" s="644"/>
      <c r="V31" s="644"/>
      <c r="W31" s="644"/>
      <c r="X31" s="644"/>
      <c r="Y31" s="645"/>
      <c r="Z31" s="703">
        <v>0</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311</v>
      </c>
      <c r="AV31" s="209"/>
      <c r="AW31" s="209"/>
      <c r="AX31" s="638" t="s">
        <v>312</v>
      </c>
      <c r="AY31" s="639"/>
      <c r="AZ31" s="639"/>
      <c r="BA31" s="639"/>
      <c r="BB31" s="639"/>
      <c r="BC31" s="639"/>
      <c r="BD31" s="639"/>
      <c r="BE31" s="639"/>
      <c r="BF31" s="640"/>
      <c r="BG31" s="719">
        <v>96.9</v>
      </c>
      <c r="BH31" s="642"/>
      <c r="BI31" s="642"/>
      <c r="BJ31" s="642"/>
      <c r="BK31" s="642"/>
      <c r="BL31" s="642"/>
      <c r="BM31" s="647">
        <v>92.9</v>
      </c>
      <c r="BN31" s="720"/>
      <c r="BO31" s="720"/>
      <c r="BP31" s="720"/>
      <c r="BQ31" s="681"/>
      <c r="BR31" s="719">
        <v>97.2</v>
      </c>
      <c r="BS31" s="642"/>
      <c r="BT31" s="642"/>
      <c r="BU31" s="642"/>
      <c r="BV31" s="642"/>
      <c r="BW31" s="642"/>
      <c r="BX31" s="647">
        <v>93.3</v>
      </c>
      <c r="BY31" s="720"/>
      <c r="BZ31" s="720"/>
      <c r="CA31" s="720"/>
      <c r="CB31" s="681"/>
      <c r="CD31" s="727"/>
      <c r="CE31" s="728"/>
      <c r="CF31" s="685" t="s">
        <v>313</v>
      </c>
      <c r="CG31" s="682"/>
      <c r="CH31" s="682"/>
      <c r="CI31" s="682"/>
      <c r="CJ31" s="682"/>
      <c r="CK31" s="682"/>
      <c r="CL31" s="682"/>
      <c r="CM31" s="682"/>
      <c r="CN31" s="682"/>
      <c r="CO31" s="682"/>
      <c r="CP31" s="682"/>
      <c r="CQ31" s="683"/>
      <c r="CR31" s="641">
        <v>7448</v>
      </c>
      <c r="CS31" s="642"/>
      <c r="CT31" s="642"/>
      <c r="CU31" s="642"/>
      <c r="CV31" s="642"/>
      <c r="CW31" s="642"/>
      <c r="CX31" s="642"/>
      <c r="CY31" s="643"/>
      <c r="CZ31" s="646">
        <v>0.5</v>
      </c>
      <c r="DA31" s="675"/>
      <c r="DB31" s="675"/>
      <c r="DC31" s="676"/>
      <c r="DD31" s="649">
        <v>7448</v>
      </c>
      <c r="DE31" s="642"/>
      <c r="DF31" s="642"/>
      <c r="DG31" s="642"/>
      <c r="DH31" s="642"/>
      <c r="DI31" s="642"/>
      <c r="DJ31" s="642"/>
      <c r="DK31" s="643"/>
      <c r="DL31" s="649">
        <v>7448</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2">
      <c r="B32" s="638" t="s">
        <v>314</v>
      </c>
      <c r="C32" s="639"/>
      <c r="D32" s="639"/>
      <c r="E32" s="639"/>
      <c r="F32" s="639"/>
      <c r="G32" s="639"/>
      <c r="H32" s="639"/>
      <c r="I32" s="639"/>
      <c r="J32" s="639"/>
      <c r="K32" s="639"/>
      <c r="L32" s="639"/>
      <c r="M32" s="639"/>
      <c r="N32" s="639"/>
      <c r="O32" s="639"/>
      <c r="P32" s="639"/>
      <c r="Q32" s="640"/>
      <c r="R32" s="641">
        <v>45194</v>
      </c>
      <c r="S32" s="644"/>
      <c r="T32" s="644"/>
      <c r="U32" s="644"/>
      <c r="V32" s="644"/>
      <c r="W32" s="644"/>
      <c r="X32" s="644"/>
      <c r="Y32" s="645"/>
      <c r="Z32" s="703">
        <v>2.2000000000000002</v>
      </c>
      <c r="AA32" s="703"/>
      <c r="AB32" s="703"/>
      <c r="AC32" s="703"/>
      <c r="AD32" s="704" t="s">
        <v>225</v>
      </c>
      <c r="AE32" s="704"/>
      <c r="AF32" s="704"/>
      <c r="AG32" s="704"/>
      <c r="AH32" s="704"/>
      <c r="AI32" s="704"/>
      <c r="AJ32" s="704"/>
      <c r="AK32" s="704"/>
      <c r="AL32" s="646" t="s">
        <v>225</v>
      </c>
      <c r="AM32" s="647"/>
      <c r="AN32" s="647"/>
      <c r="AO32" s="705"/>
      <c r="AP32" s="735"/>
      <c r="AQ32" s="736"/>
      <c r="AR32" s="736"/>
      <c r="AS32" s="736"/>
      <c r="AT32" s="739"/>
      <c r="AU32" s="211"/>
      <c r="AV32" s="211"/>
      <c r="AW32" s="211"/>
      <c r="AX32" s="653" t="s">
        <v>315</v>
      </c>
      <c r="AY32" s="654"/>
      <c r="AZ32" s="654"/>
      <c r="BA32" s="654"/>
      <c r="BB32" s="654"/>
      <c r="BC32" s="654"/>
      <c r="BD32" s="654"/>
      <c r="BE32" s="654"/>
      <c r="BF32" s="655"/>
      <c r="BG32" s="718">
        <v>94.6</v>
      </c>
      <c r="BH32" s="657"/>
      <c r="BI32" s="657"/>
      <c r="BJ32" s="657"/>
      <c r="BK32" s="657"/>
      <c r="BL32" s="657"/>
      <c r="BM32" s="701">
        <v>83.3</v>
      </c>
      <c r="BN32" s="657"/>
      <c r="BO32" s="657"/>
      <c r="BP32" s="657"/>
      <c r="BQ32" s="694"/>
      <c r="BR32" s="718">
        <v>95.5</v>
      </c>
      <c r="BS32" s="657"/>
      <c r="BT32" s="657"/>
      <c r="BU32" s="657"/>
      <c r="BV32" s="657"/>
      <c r="BW32" s="657"/>
      <c r="BX32" s="701">
        <v>86.2</v>
      </c>
      <c r="BY32" s="657"/>
      <c r="BZ32" s="657"/>
      <c r="CA32" s="657"/>
      <c r="CB32" s="694"/>
      <c r="CD32" s="729"/>
      <c r="CE32" s="730"/>
      <c r="CF32" s="685" t="s">
        <v>316</v>
      </c>
      <c r="CG32" s="682"/>
      <c r="CH32" s="682"/>
      <c r="CI32" s="682"/>
      <c r="CJ32" s="682"/>
      <c r="CK32" s="682"/>
      <c r="CL32" s="682"/>
      <c r="CM32" s="682"/>
      <c r="CN32" s="682"/>
      <c r="CO32" s="682"/>
      <c r="CP32" s="682"/>
      <c r="CQ32" s="683"/>
      <c r="CR32" s="641" t="s">
        <v>245</v>
      </c>
      <c r="CS32" s="644"/>
      <c r="CT32" s="644"/>
      <c r="CU32" s="644"/>
      <c r="CV32" s="644"/>
      <c r="CW32" s="644"/>
      <c r="CX32" s="644"/>
      <c r="CY32" s="645"/>
      <c r="CZ32" s="646" t="s">
        <v>225</v>
      </c>
      <c r="DA32" s="675"/>
      <c r="DB32" s="675"/>
      <c r="DC32" s="676"/>
      <c r="DD32" s="649" t="s">
        <v>123</v>
      </c>
      <c r="DE32" s="644"/>
      <c r="DF32" s="644"/>
      <c r="DG32" s="644"/>
      <c r="DH32" s="644"/>
      <c r="DI32" s="644"/>
      <c r="DJ32" s="644"/>
      <c r="DK32" s="645"/>
      <c r="DL32" s="649" t="s">
        <v>225</v>
      </c>
      <c r="DM32" s="644"/>
      <c r="DN32" s="644"/>
      <c r="DO32" s="644"/>
      <c r="DP32" s="644"/>
      <c r="DQ32" s="644"/>
      <c r="DR32" s="644"/>
      <c r="DS32" s="644"/>
      <c r="DT32" s="644"/>
      <c r="DU32" s="644"/>
      <c r="DV32" s="645"/>
      <c r="DW32" s="646" t="s">
        <v>123</v>
      </c>
      <c r="DX32" s="675"/>
      <c r="DY32" s="675"/>
      <c r="DZ32" s="675"/>
      <c r="EA32" s="675"/>
      <c r="EB32" s="675"/>
      <c r="EC32" s="677"/>
    </row>
    <row r="33" spans="2:133" ht="11.25" customHeight="1" x14ac:dyDescent="0.2">
      <c r="B33" s="638" t="s">
        <v>317</v>
      </c>
      <c r="C33" s="639"/>
      <c r="D33" s="639"/>
      <c r="E33" s="639"/>
      <c r="F33" s="639"/>
      <c r="G33" s="639"/>
      <c r="H33" s="639"/>
      <c r="I33" s="639"/>
      <c r="J33" s="639"/>
      <c r="K33" s="639"/>
      <c r="L33" s="639"/>
      <c r="M33" s="639"/>
      <c r="N33" s="639"/>
      <c r="O33" s="639"/>
      <c r="P33" s="639"/>
      <c r="Q33" s="640"/>
      <c r="R33" s="641">
        <v>431521</v>
      </c>
      <c r="S33" s="644"/>
      <c r="T33" s="644"/>
      <c r="U33" s="644"/>
      <c r="V33" s="644"/>
      <c r="W33" s="644"/>
      <c r="X33" s="644"/>
      <c r="Y33" s="645"/>
      <c r="Z33" s="703">
        <v>21.2</v>
      </c>
      <c r="AA33" s="703"/>
      <c r="AB33" s="703"/>
      <c r="AC33" s="703"/>
      <c r="AD33" s="704" t="s">
        <v>123</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318</v>
      </c>
      <c r="CE33" s="682"/>
      <c r="CF33" s="682"/>
      <c r="CG33" s="682"/>
      <c r="CH33" s="682"/>
      <c r="CI33" s="682"/>
      <c r="CJ33" s="682"/>
      <c r="CK33" s="682"/>
      <c r="CL33" s="682"/>
      <c r="CM33" s="682"/>
      <c r="CN33" s="682"/>
      <c r="CO33" s="682"/>
      <c r="CP33" s="682"/>
      <c r="CQ33" s="683"/>
      <c r="CR33" s="641">
        <v>990893</v>
      </c>
      <c r="CS33" s="642"/>
      <c r="CT33" s="642"/>
      <c r="CU33" s="642"/>
      <c r="CV33" s="642"/>
      <c r="CW33" s="642"/>
      <c r="CX33" s="642"/>
      <c r="CY33" s="643"/>
      <c r="CZ33" s="646">
        <v>60.7</v>
      </c>
      <c r="DA33" s="675"/>
      <c r="DB33" s="675"/>
      <c r="DC33" s="676"/>
      <c r="DD33" s="649">
        <v>618375</v>
      </c>
      <c r="DE33" s="642"/>
      <c r="DF33" s="642"/>
      <c r="DG33" s="642"/>
      <c r="DH33" s="642"/>
      <c r="DI33" s="642"/>
      <c r="DJ33" s="642"/>
      <c r="DK33" s="643"/>
      <c r="DL33" s="649">
        <v>440849</v>
      </c>
      <c r="DM33" s="642"/>
      <c r="DN33" s="642"/>
      <c r="DO33" s="642"/>
      <c r="DP33" s="642"/>
      <c r="DQ33" s="642"/>
      <c r="DR33" s="642"/>
      <c r="DS33" s="642"/>
      <c r="DT33" s="642"/>
      <c r="DU33" s="642"/>
      <c r="DV33" s="643"/>
      <c r="DW33" s="646">
        <v>58.2</v>
      </c>
      <c r="DX33" s="675"/>
      <c r="DY33" s="675"/>
      <c r="DZ33" s="675"/>
      <c r="EA33" s="675"/>
      <c r="EB33" s="675"/>
      <c r="EC33" s="677"/>
    </row>
    <row r="34" spans="2:133" ht="11.25" customHeight="1" x14ac:dyDescent="0.2">
      <c r="B34" s="638" t="s">
        <v>319</v>
      </c>
      <c r="C34" s="639"/>
      <c r="D34" s="639"/>
      <c r="E34" s="639"/>
      <c r="F34" s="639"/>
      <c r="G34" s="639"/>
      <c r="H34" s="639"/>
      <c r="I34" s="639"/>
      <c r="J34" s="639"/>
      <c r="K34" s="639"/>
      <c r="L34" s="639"/>
      <c r="M34" s="639"/>
      <c r="N34" s="639"/>
      <c r="O34" s="639"/>
      <c r="P34" s="639"/>
      <c r="Q34" s="640"/>
      <c r="R34" s="641">
        <v>128271</v>
      </c>
      <c r="S34" s="644"/>
      <c r="T34" s="644"/>
      <c r="U34" s="644"/>
      <c r="V34" s="644"/>
      <c r="W34" s="644"/>
      <c r="X34" s="644"/>
      <c r="Y34" s="645"/>
      <c r="Z34" s="703">
        <v>6.3</v>
      </c>
      <c r="AA34" s="703"/>
      <c r="AB34" s="703"/>
      <c r="AC34" s="703"/>
      <c r="AD34" s="704">
        <v>14712</v>
      </c>
      <c r="AE34" s="704"/>
      <c r="AF34" s="704"/>
      <c r="AG34" s="704"/>
      <c r="AH34" s="704"/>
      <c r="AI34" s="704"/>
      <c r="AJ34" s="704"/>
      <c r="AK34" s="704"/>
      <c r="AL34" s="646">
        <v>2</v>
      </c>
      <c r="AM34" s="647"/>
      <c r="AN34" s="647"/>
      <c r="AO34" s="705"/>
      <c r="AP34" s="214"/>
      <c r="AQ34" s="715" t="s">
        <v>320</v>
      </c>
      <c r="AR34" s="716"/>
      <c r="AS34" s="716"/>
      <c r="AT34" s="716"/>
      <c r="AU34" s="716"/>
      <c r="AV34" s="716"/>
      <c r="AW34" s="716"/>
      <c r="AX34" s="716"/>
      <c r="AY34" s="716"/>
      <c r="AZ34" s="716"/>
      <c r="BA34" s="716"/>
      <c r="BB34" s="716"/>
      <c r="BC34" s="716"/>
      <c r="BD34" s="716"/>
      <c r="BE34" s="716"/>
      <c r="BF34" s="717"/>
      <c r="BG34" s="715" t="s">
        <v>321</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322</v>
      </c>
      <c r="CE34" s="682"/>
      <c r="CF34" s="682"/>
      <c r="CG34" s="682"/>
      <c r="CH34" s="682"/>
      <c r="CI34" s="682"/>
      <c r="CJ34" s="682"/>
      <c r="CK34" s="682"/>
      <c r="CL34" s="682"/>
      <c r="CM34" s="682"/>
      <c r="CN34" s="682"/>
      <c r="CO34" s="682"/>
      <c r="CP34" s="682"/>
      <c r="CQ34" s="683"/>
      <c r="CR34" s="641">
        <v>447202</v>
      </c>
      <c r="CS34" s="644"/>
      <c r="CT34" s="644"/>
      <c r="CU34" s="644"/>
      <c r="CV34" s="644"/>
      <c r="CW34" s="644"/>
      <c r="CX34" s="644"/>
      <c r="CY34" s="645"/>
      <c r="CZ34" s="646">
        <v>27.4</v>
      </c>
      <c r="DA34" s="675"/>
      <c r="DB34" s="675"/>
      <c r="DC34" s="676"/>
      <c r="DD34" s="649">
        <v>225854</v>
      </c>
      <c r="DE34" s="644"/>
      <c r="DF34" s="644"/>
      <c r="DG34" s="644"/>
      <c r="DH34" s="644"/>
      <c r="DI34" s="644"/>
      <c r="DJ34" s="644"/>
      <c r="DK34" s="645"/>
      <c r="DL34" s="649">
        <v>192449</v>
      </c>
      <c r="DM34" s="644"/>
      <c r="DN34" s="644"/>
      <c r="DO34" s="644"/>
      <c r="DP34" s="644"/>
      <c r="DQ34" s="644"/>
      <c r="DR34" s="644"/>
      <c r="DS34" s="644"/>
      <c r="DT34" s="644"/>
      <c r="DU34" s="644"/>
      <c r="DV34" s="645"/>
      <c r="DW34" s="646">
        <v>25.4</v>
      </c>
      <c r="DX34" s="675"/>
      <c r="DY34" s="675"/>
      <c r="DZ34" s="675"/>
      <c r="EA34" s="675"/>
      <c r="EB34" s="675"/>
      <c r="EC34" s="677"/>
    </row>
    <row r="35" spans="2:133" ht="11.25" customHeight="1" x14ac:dyDescent="0.2">
      <c r="B35" s="638" t="s">
        <v>323</v>
      </c>
      <c r="C35" s="639"/>
      <c r="D35" s="639"/>
      <c r="E35" s="639"/>
      <c r="F35" s="639"/>
      <c r="G35" s="639"/>
      <c r="H35" s="639"/>
      <c r="I35" s="639"/>
      <c r="J35" s="639"/>
      <c r="K35" s="639"/>
      <c r="L35" s="639"/>
      <c r="M35" s="639"/>
      <c r="N35" s="639"/>
      <c r="O35" s="639"/>
      <c r="P35" s="639"/>
      <c r="Q35" s="640"/>
      <c r="R35" s="641">
        <v>240415</v>
      </c>
      <c r="S35" s="644"/>
      <c r="T35" s="644"/>
      <c r="U35" s="644"/>
      <c r="V35" s="644"/>
      <c r="W35" s="644"/>
      <c r="X35" s="644"/>
      <c r="Y35" s="645"/>
      <c r="Z35" s="703">
        <v>11.8</v>
      </c>
      <c r="AA35" s="703"/>
      <c r="AB35" s="703"/>
      <c r="AC35" s="703"/>
      <c r="AD35" s="704" t="s">
        <v>123</v>
      </c>
      <c r="AE35" s="704"/>
      <c r="AF35" s="704"/>
      <c r="AG35" s="704"/>
      <c r="AH35" s="704"/>
      <c r="AI35" s="704"/>
      <c r="AJ35" s="704"/>
      <c r="AK35" s="704"/>
      <c r="AL35" s="646" t="s">
        <v>123</v>
      </c>
      <c r="AM35" s="647"/>
      <c r="AN35" s="647"/>
      <c r="AO35" s="705"/>
      <c r="AP35" s="214"/>
      <c r="AQ35" s="709" t="s">
        <v>324</v>
      </c>
      <c r="AR35" s="710"/>
      <c r="AS35" s="710"/>
      <c r="AT35" s="710"/>
      <c r="AU35" s="710"/>
      <c r="AV35" s="710"/>
      <c r="AW35" s="710"/>
      <c r="AX35" s="710"/>
      <c r="AY35" s="711"/>
      <c r="AZ35" s="706">
        <v>229473</v>
      </c>
      <c r="BA35" s="707"/>
      <c r="BB35" s="707"/>
      <c r="BC35" s="707"/>
      <c r="BD35" s="707"/>
      <c r="BE35" s="707"/>
      <c r="BF35" s="708"/>
      <c r="BG35" s="712" t="s">
        <v>325</v>
      </c>
      <c r="BH35" s="713"/>
      <c r="BI35" s="713"/>
      <c r="BJ35" s="713"/>
      <c r="BK35" s="713"/>
      <c r="BL35" s="713"/>
      <c r="BM35" s="713"/>
      <c r="BN35" s="713"/>
      <c r="BO35" s="713"/>
      <c r="BP35" s="713"/>
      <c r="BQ35" s="713"/>
      <c r="BR35" s="713"/>
      <c r="BS35" s="713"/>
      <c r="BT35" s="713"/>
      <c r="BU35" s="714"/>
      <c r="BV35" s="706">
        <v>840</v>
      </c>
      <c r="BW35" s="707"/>
      <c r="BX35" s="707"/>
      <c r="BY35" s="707"/>
      <c r="BZ35" s="707"/>
      <c r="CA35" s="707"/>
      <c r="CB35" s="708"/>
      <c r="CD35" s="685" t="s">
        <v>326</v>
      </c>
      <c r="CE35" s="682"/>
      <c r="CF35" s="682"/>
      <c r="CG35" s="682"/>
      <c r="CH35" s="682"/>
      <c r="CI35" s="682"/>
      <c r="CJ35" s="682"/>
      <c r="CK35" s="682"/>
      <c r="CL35" s="682"/>
      <c r="CM35" s="682"/>
      <c r="CN35" s="682"/>
      <c r="CO35" s="682"/>
      <c r="CP35" s="682"/>
      <c r="CQ35" s="683"/>
      <c r="CR35" s="641">
        <v>25187</v>
      </c>
      <c r="CS35" s="642"/>
      <c r="CT35" s="642"/>
      <c r="CU35" s="642"/>
      <c r="CV35" s="642"/>
      <c r="CW35" s="642"/>
      <c r="CX35" s="642"/>
      <c r="CY35" s="643"/>
      <c r="CZ35" s="646">
        <v>1.5</v>
      </c>
      <c r="DA35" s="675"/>
      <c r="DB35" s="675"/>
      <c r="DC35" s="676"/>
      <c r="DD35" s="649">
        <v>15943</v>
      </c>
      <c r="DE35" s="642"/>
      <c r="DF35" s="642"/>
      <c r="DG35" s="642"/>
      <c r="DH35" s="642"/>
      <c r="DI35" s="642"/>
      <c r="DJ35" s="642"/>
      <c r="DK35" s="643"/>
      <c r="DL35" s="649">
        <v>6755</v>
      </c>
      <c r="DM35" s="642"/>
      <c r="DN35" s="642"/>
      <c r="DO35" s="642"/>
      <c r="DP35" s="642"/>
      <c r="DQ35" s="642"/>
      <c r="DR35" s="642"/>
      <c r="DS35" s="642"/>
      <c r="DT35" s="642"/>
      <c r="DU35" s="642"/>
      <c r="DV35" s="643"/>
      <c r="DW35" s="646">
        <v>0.9</v>
      </c>
      <c r="DX35" s="675"/>
      <c r="DY35" s="675"/>
      <c r="DZ35" s="675"/>
      <c r="EA35" s="675"/>
      <c r="EB35" s="675"/>
      <c r="EC35" s="677"/>
    </row>
    <row r="36" spans="2:133" ht="11.25" customHeight="1" x14ac:dyDescent="0.2">
      <c r="B36" s="638" t="s">
        <v>327</v>
      </c>
      <c r="C36" s="639"/>
      <c r="D36" s="639"/>
      <c r="E36" s="639"/>
      <c r="F36" s="639"/>
      <c r="G36" s="639"/>
      <c r="H36" s="639"/>
      <c r="I36" s="639"/>
      <c r="J36" s="639"/>
      <c r="K36" s="639"/>
      <c r="L36" s="639"/>
      <c r="M36" s="639"/>
      <c r="N36" s="639"/>
      <c r="O36" s="639"/>
      <c r="P36" s="639"/>
      <c r="Q36" s="640"/>
      <c r="R36" s="641" t="s">
        <v>225</v>
      </c>
      <c r="S36" s="644"/>
      <c r="T36" s="644"/>
      <c r="U36" s="644"/>
      <c r="V36" s="644"/>
      <c r="W36" s="644"/>
      <c r="X36" s="644"/>
      <c r="Y36" s="645"/>
      <c r="Z36" s="703" t="s">
        <v>123</v>
      </c>
      <c r="AA36" s="703"/>
      <c r="AB36" s="703"/>
      <c r="AC36" s="703"/>
      <c r="AD36" s="704" t="s">
        <v>225</v>
      </c>
      <c r="AE36" s="704"/>
      <c r="AF36" s="704"/>
      <c r="AG36" s="704"/>
      <c r="AH36" s="704"/>
      <c r="AI36" s="704"/>
      <c r="AJ36" s="704"/>
      <c r="AK36" s="704"/>
      <c r="AL36" s="646" t="s">
        <v>123</v>
      </c>
      <c r="AM36" s="647"/>
      <c r="AN36" s="647"/>
      <c r="AO36" s="705"/>
      <c r="AQ36" s="678" t="s">
        <v>328</v>
      </c>
      <c r="AR36" s="679"/>
      <c r="AS36" s="679"/>
      <c r="AT36" s="679"/>
      <c r="AU36" s="679"/>
      <c r="AV36" s="679"/>
      <c r="AW36" s="679"/>
      <c r="AX36" s="679"/>
      <c r="AY36" s="680"/>
      <c r="AZ36" s="641">
        <v>156000</v>
      </c>
      <c r="BA36" s="644"/>
      <c r="BB36" s="644"/>
      <c r="BC36" s="644"/>
      <c r="BD36" s="642"/>
      <c r="BE36" s="642"/>
      <c r="BF36" s="681"/>
      <c r="BG36" s="685" t="s">
        <v>329</v>
      </c>
      <c r="BH36" s="682"/>
      <c r="BI36" s="682"/>
      <c r="BJ36" s="682"/>
      <c r="BK36" s="682"/>
      <c r="BL36" s="682"/>
      <c r="BM36" s="682"/>
      <c r="BN36" s="682"/>
      <c r="BO36" s="682"/>
      <c r="BP36" s="682"/>
      <c r="BQ36" s="682"/>
      <c r="BR36" s="682"/>
      <c r="BS36" s="682"/>
      <c r="BT36" s="682"/>
      <c r="BU36" s="683"/>
      <c r="BV36" s="641">
        <v>-889</v>
      </c>
      <c r="BW36" s="644"/>
      <c r="BX36" s="644"/>
      <c r="BY36" s="644"/>
      <c r="BZ36" s="644"/>
      <c r="CA36" s="644"/>
      <c r="CB36" s="684"/>
      <c r="CD36" s="685" t="s">
        <v>330</v>
      </c>
      <c r="CE36" s="682"/>
      <c r="CF36" s="682"/>
      <c r="CG36" s="682"/>
      <c r="CH36" s="682"/>
      <c r="CI36" s="682"/>
      <c r="CJ36" s="682"/>
      <c r="CK36" s="682"/>
      <c r="CL36" s="682"/>
      <c r="CM36" s="682"/>
      <c r="CN36" s="682"/>
      <c r="CO36" s="682"/>
      <c r="CP36" s="682"/>
      <c r="CQ36" s="683"/>
      <c r="CR36" s="641">
        <v>180518</v>
      </c>
      <c r="CS36" s="644"/>
      <c r="CT36" s="644"/>
      <c r="CU36" s="644"/>
      <c r="CV36" s="644"/>
      <c r="CW36" s="644"/>
      <c r="CX36" s="644"/>
      <c r="CY36" s="645"/>
      <c r="CZ36" s="646">
        <v>11.1</v>
      </c>
      <c r="DA36" s="675"/>
      <c r="DB36" s="675"/>
      <c r="DC36" s="676"/>
      <c r="DD36" s="649">
        <v>152846</v>
      </c>
      <c r="DE36" s="644"/>
      <c r="DF36" s="644"/>
      <c r="DG36" s="644"/>
      <c r="DH36" s="644"/>
      <c r="DI36" s="644"/>
      <c r="DJ36" s="644"/>
      <c r="DK36" s="645"/>
      <c r="DL36" s="649">
        <v>143199</v>
      </c>
      <c r="DM36" s="644"/>
      <c r="DN36" s="644"/>
      <c r="DO36" s="644"/>
      <c r="DP36" s="644"/>
      <c r="DQ36" s="644"/>
      <c r="DR36" s="644"/>
      <c r="DS36" s="644"/>
      <c r="DT36" s="644"/>
      <c r="DU36" s="644"/>
      <c r="DV36" s="645"/>
      <c r="DW36" s="646">
        <v>18.899999999999999</v>
      </c>
      <c r="DX36" s="675"/>
      <c r="DY36" s="675"/>
      <c r="DZ36" s="675"/>
      <c r="EA36" s="675"/>
      <c r="EB36" s="675"/>
      <c r="EC36" s="677"/>
    </row>
    <row r="37" spans="2:133" ht="11.25" customHeight="1" x14ac:dyDescent="0.2">
      <c r="B37" s="638" t="s">
        <v>331</v>
      </c>
      <c r="C37" s="639"/>
      <c r="D37" s="639"/>
      <c r="E37" s="639"/>
      <c r="F37" s="639"/>
      <c r="G37" s="639"/>
      <c r="H37" s="639"/>
      <c r="I37" s="639"/>
      <c r="J37" s="639"/>
      <c r="K37" s="639"/>
      <c r="L37" s="639"/>
      <c r="M37" s="639"/>
      <c r="N37" s="639"/>
      <c r="O37" s="639"/>
      <c r="P37" s="639"/>
      <c r="Q37" s="640"/>
      <c r="R37" s="641">
        <v>26115</v>
      </c>
      <c r="S37" s="644"/>
      <c r="T37" s="644"/>
      <c r="U37" s="644"/>
      <c r="V37" s="644"/>
      <c r="W37" s="644"/>
      <c r="X37" s="644"/>
      <c r="Y37" s="645"/>
      <c r="Z37" s="703">
        <v>1.3</v>
      </c>
      <c r="AA37" s="703"/>
      <c r="AB37" s="703"/>
      <c r="AC37" s="703"/>
      <c r="AD37" s="704" t="s">
        <v>225</v>
      </c>
      <c r="AE37" s="704"/>
      <c r="AF37" s="704"/>
      <c r="AG37" s="704"/>
      <c r="AH37" s="704"/>
      <c r="AI37" s="704"/>
      <c r="AJ37" s="704"/>
      <c r="AK37" s="704"/>
      <c r="AL37" s="646" t="s">
        <v>225</v>
      </c>
      <c r="AM37" s="647"/>
      <c r="AN37" s="647"/>
      <c r="AO37" s="705"/>
      <c r="AQ37" s="678" t="s">
        <v>332</v>
      </c>
      <c r="AR37" s="679"/>
      <c r="AS37" s="679"/>
      <c r="AT37" s="679"/>
      <c r="AU37" s="679"/>
      <c r="AV37" s="679"/>
      <c r="AW37" s="679"/>
      <c r="AX37" s="679"/>
      <c r="AY37" s="680"/>
      <c r="AZ37" s="641">
        <v>20000</v>
      </c>
      <c r="BA37" s="644"/>
      <c r="BB37" s="644"/>
      <c r="BC37" s="644"/>
      <c r="BD37" s="642"/>
      <c r="BE37" s="642"/>
      <c r="BF37" s="681"/>
      <c r="BG37" s="685" t="s">
        <v>333</v>
      </c>
      <c r="BH37" s="682"/>
      <c r="BI37" s="682"/>
      <c r="BJ37" s="682"/>
      <c r="BK37" s="682"/>
      <c r="BL37" s="682"/>
      <c r="BM37" s="682"/>
      <c r="BN37" s="682"/>
      <c r="BO37" s="682"/>
      <c r="BP37" s="682"/>
      <c r="BQ37" s="682"/>
      <c r="BR37" s="682"/>
      <c r="BS37" s="682"/>
      <c r="BT37" s="682"/>
      <c r="BU37" s="683"/>
      <c r="BV37" s="641">
        <v>106</v>
      </c>
      <c r="BW37" s="644"/>
      <c r="BX37" s="644"/>
      <c r="BY37" s="644"/>
      <c r="BZ37" s="644"/>
      <c r="CA37" s="644"/>
      <c r="CB37" s="684"/>
      <c r="CD37" s="685" t="s">
        <v>334</v>
      </c>
      <c r="CE37" s="682"/>
      <c r="CF37" s="682"/>
      <c r="CG37" s="682"/>
      <c r="CH37" s="682"/>
      <c r="CI37" s="682"/>
      <c r="CJ37" s="682"/>
      <c r="CK37" s="682"/>
      <c r="CL37" s="682"/>
      <c r="CM37" s="682"/>
      <c r="CN37" s="682"/>
      <c r="CO37" s="682"/>
      <c r="CP37" s="682"/>
      <c r="CQ37" s="683"/>
      <c r="CR37" s="641">
        <v>7856</v>
      </c>
      <c r="CS37" s="642"/>
      <c r="CT37" s="642"/>
      <c r="CU37" s="642"/>
      <c r="CV37" s="642"/>
      <c r="CW37" s="642"/>
      <c r="CX37" s="642"/>
      <c r="CY37" s="643"/>
      <c r="CZ37" s="646">
        <v>0.5</v>
      </c>
      <c r="DA37" s="675"/>
      <c r="DB37" s="675"/>
      <c r="DC37" s="676"/>
      <c r="DD37" s="649">
        <v>7856</v>
      </c>
      <c r="DE37" s="642"/>
      <c r="DF37" s="642"/>
      <c r="DG37" s="642"/>
      <c r="DH37" s="642"/>
      <c r="DI37" s="642"/>
      <c r="DJ37" s="642"/>
      <c r="DK37" s="643"/>
      <c r="DL37" s="649">
        <v>7856</v>
      </c>
      <c r="DM37" s="642"/>
      <c r="DN37" s="642"/>
      <c r="DO37" s="642"/>
      <c r="DP37" s="642"/>
      <c r="DQ37" s="642"/>
      <c r="DR37" s="642"/>
      <c r="DS37" s="642"/>
      <c r="DT37" s="642"/>
      <c r="DU37" s="642"/>
      <c r="DV37" s="643"/>
      <c r="DW37" s="646">
        <v>1</v>
      </c>
      <c r="DX37" s="675"/>
      <c r="DY37" s="675"/>
      <c r="DZ37" s="675"/>
      <c r="EA37" s="675"/>
      <c r="EB37" s="675"/>
      <c r="EC37" s="677"/>
    </row>
    <row r="38" spans="2:133" ht="11.25" customHeight="1" x14ac:dyDescent="0.2">
      <c r="B38" s="653" t="s">
        <v>335</v>
      </c>
      <c r="C38" s="654"/>
      <c r="D38" s="654"/>
      <c r="E38" s="654"/>
      <c r="F38" s="654"/>
      <c r="G38" s="654"/>
      <c r="H38" s="654"/>
      <c r="I38" s="654"/>
      <c r="J38" s="654"/>
      <c r="K38" s="654"/>
      <c r="L38" s="654"/>
      <c r="M38" s="654"/>
      <c r="N38" s="654"/>
      <c r="O38" s="654"/>
      <c r="P38" s="654"/>
      <c r="Q38" s="655"/>
      <c r="R38" s="656">
        <v>2035323</v>
      </c>
      <c r="S38" s="693"/>
      <c r="T38" s="693"/>
      <c r="U38" s="693"/>
      <c r="V38" s="693"/>
      <c r="W38" s="693"/>
      <c r="X38" s="693"/>
      <c r="Y38" s="698"/>
      <c r="Z38" s="699">
        <v>100</v>
      </c>
      <c r="AA38" s="699"/>
      <c r="AB38" s="699"/>
      <c r="AC38" s="699"/>
      <c r="AD38" s="700">
        <v>730961</v>
      </c>
      <c r="AE38" s="700"/>
      <c r="AF38" s="700"/>
      <c r="AG38" s="700"/>
      <c r="AH38" s="700"/>
      <c r="AI38" s="700"/>
      <c r="AJ38" s="700"/>
      <c r="AK38" s="700"/>
      <c r="AL38" s="659">
        <v>100</v>
      </c>
      <c r="AM38" s="701"/>
      <c r="AN38" s="701"/>
      <c r="AO38" s="702"/>
      <c r="AQ38" s="678" t="s">
        <v>336</v>
      </c>
      <c r="AR38" s="679"/>
      <c r="AS38" s="679"/>
      <c r="AT38" s="679"/>
      <c r="AU38" s="679"/>
      <c r="AV38" s="679"/>
      <c r="AW38" s="679"/>
      <c r="AX38" s="679"/>
      <c r="AY38" s="680"/>
      <c r="AZ38" s="641" t="s">
        <v>245</v>
      </c>
      <c r="BA38" s="644"/>
      <c r="BB38" s="644"/>
      <c r="BC38" s="644"/>
      <c r="BD38" s="642"/>
      <c r="BE38" s="642"/>
      <c r="BF38" s="681"/>
      <c r="BG38" s="685" t="s">
        <v>337</v>
      </c>
      <c r="BH38" s="682"/>
      <c r="BI38" s="682"/>
      <c r="BJ38" s="682"/>
      <c r="BK38" s="682"/>
      <c r="BL38" s="682"/>
      <c r="BM38" s="682"/>
      <c r="BN38" s="682"/>
      <c r="BO38" s="682"/>
      <c r="BP38" s="682"/>
      <c r="BQ38" s="682"/>
      <c r="BR38" s="682"/>
      <c r="BS38" s="682"/>
      <c r="BT38" s="682"/>
      <c r="BU38" s="683"/>
      <c r="BV38" s="641">
        <v>170</v>
      </c>
      <c r="BW38" s="644"/>
      <c r="BX38" s="644"/>
      <c r="BY38" s="644"/>
      <c r="BZ38" s="644"/>
      <c r="CA38" s="644"/>
      <c r="CB38" s="684"/>
      <c r="CD38" s="685" t="s">
        <v>338</v>
      </c>
      <c r="CE38" s="682"/>
      <c r="CF38" s="682"/>
      <c r="CG38" s="682"/>
      <c r="CH38" s="682"/>
      <c r="CI38" s="682"/>
      <c r="CJ38" s="682"/>
      <c r="CK38" s="682"/>
      <c r="CL38" s="682"/>
      <c r="CM38" s="682"/>
      <c r="CN38" s="682"/>
      <c r="CO38" s="682"/>
      <c r="CP38" s="682"/>
      <c r="CQ38" s="683"/>
      <c r="CR38" s="641">
        <v>229473</v>
      </c>
      <c r="CS38" s="644"/>
      <c r="CT38" s="644"/>
      <c r="CU38" s="644"/>
      <c r="CV38" s="644"/>
      <c r="CW38" s="644"/>
      <c r="CX38" s="644"/>
      <c r="CY38" s="645"/>
      <c r="CZ38" s="646">
        <v>14.1</v>
      </c>
      <c r="DA38" s="675"/>
      <c r="DB38" s="675"/>
      <c r="DC38" s="676"/>
      <c r="DD38" s="649">
        <v>119561</v>
      </c>
      <c r="DE38" s="644"/>
      <c r="DF38" s="644"/>
      <c r="DG38" s="644"/>
      <c r="DH38" s="644"/>
      <c r="DI38" s="644"/>
      <c r="DJ38" s="644"/>
      <c r="DK38" s="645"/>
      <c r="DL38" s="649">
        <v>98446</v>
      </c>
      <c r="DM38" s="644"/>
      <c r="DN38" s="644"/>
      <c r="DO38" s="644"/>
      <c r="DP38" s="644"/>
      <c r="DQ38" s="644"/>
      <c r="DR38" s="644"/>
      <c r="DS38" s="644"/>
      <c r="DT38" s="644"/>
      <c r="DU38" s="644"/>
      <c r="DV38" s="645"/>
      <c r="DW38" s="646">
        <v>13</v>
      </c>
      <c r="DX38" s="675"/>
      <c r="DY38" s="675"/>
      <c r="DZ38" s="675"/>
      <c r="EA38" s="675"/>
      <c r="EB38" s="675"/>
      <c r="EC38" s="677"/>
    </row>
    <row r="39" spans="2:133" ht="11.25" customHeight="1" x14ac:dyDescent="0.2">
      <c r="AQ39" s="678" t="s">
        <v>339</v>
      </c>
      <c r="AR39" s="679"/>
      <c r="AS39" s="679"/>
      <c r="AT39" s="679"/>
      <c r="AU39" s="679"/>
      <c r="AV39" s="679"/>
      <c r="AW39" s="679"/>
      <c r="AX39" s="679"/>
      <c r="AY39" s="680"/>
      <c r="AZ39" s="641" t="s">
        <v>225</v>
      </c>
      <c r="BA39" s="644"/>
      <c r="BB39" s="644"/>
      <c r="BC39" s="644"/>
      <c r="BD39" s="642"/>
      <c r="BE39" s="642"/>
      <c r="BF39" s="681"/>
      <c r="BG39" s="686" t="s">
        <v>340</v>
      </c>
      <c r="BH39" s="687"/>
      <c r="BI39" s="687"/>
      <c r="BJ39" s="687"/>
      <c r="BK39" s="687"/>
      <c r="BL39" s="215"/>
      <c r="BM39" s="682" t="s">
        <v>341</v>
      </c>
      <c r="BN39" s="682"/>
      <c r="BO39" s="682"/>
      <c r="BP39" s="682"/>
      <c r="BQ39" s="682"/>
      <c r="BR39" s="682"/>
      <c r="BS39" s="682"/>
      <c r="BT39" s="682"/>
      <c r="BU39" s="683"/>
      <c r="BV39" s="641">
        <v>60</v>
      </c>
      <c r="BW39" s="644"/>
      <c r="BX39" s="644"/>
      <c r="BY39" s="644"/>
      <c r="BZ39" s="644"/>
      <c r="CA39" s="644"/>
      <c r="CB39" s="684"/>
      <c r="CD39" s="685" t="s">
        <v>342</v>
      </c>
      <c r="CE39" s="682"/>
      <c r="CF39" s="682"/>
      <c r="CG39" s="682"/>
      <c r="CH39" s="682"/>
      <c r="CI39" s="682"/>
      <c r="CJ39" s="682"/>
      <c r="CK39" s="682"/>
      <c r="CL39" s="682"/>
      <c r="CM39" s="682"/>
      <c r="CN39" s="682"/>
      <c r="CO39" s="682"/>
      <c r="CP39" s="682"/>
      <c r="CQ39" s="683"/>
      <c r="CR39" s="641">
        <v>108213</v>
      </c>
      <c r="CS39" s="642"/>
      <c r="CT39" s="642"/>
      <c r="CU39" s="642"/>
      <c r="CV39" s="642"/>
      <c r="CW39" s="642"/>
      <c r="CX39" s="642"/>
      <c r="CY39" s="643"/>
      <c r="CZ39" s="646">
        <v>6.6</v>
      </c>
      <c r="DA39" s="675"/>
      <c r="DB39" s="675"/>
      <c r="DC39" s="676"/>
      <c r="DD39" s="649">
        <v>104171</v>
      </c>
      <c r="DE39" s="642"/>
      <c r="DF39" s="642"/>
      <c r="DG39" s="642"/>
      <c r="DH39" s="642"/>
      <c r="DI39" s="642"/>
      <c r="DJ39" s="642"/>
      <c r="DK39" s="643"/>
      <c r="DL39" s="649" t="s">
        <v>123</v>
      </c>
      <c r="DM39" s="642"/>
      <c r="DN39" s="642"/>
      <c r="DO39" s="642"/>
      <c r="DP39" s="642"/>
      <c r="DQ39" s="642"/>
      <c r="DR39" s="642"/>
      <c r="DS39" s="642"/>
      <c r="DT39" s="642"/>
      <c r="DU39" s="642"/>
      <c r="DV39" s="643"/>
      <c r="DW39" s="646" t="s">
        <v>225</v>
      </c>
      <c r="DX39" s="675"/>
      <c r="DY39" s="675"/>
      <c r="DZ39" s="675"/>
      <c r="EA39" s="675"/>
      <c r="EB39" s="675"/>
      <c r="EC39" s="677"/>
    </row>
    <row r="40" spans="2:133" ht="11.25" customHeight="1" x14ac:dyDescent="0.2">
      <c r="AQ40" s="678" t="s">
        <v>343</v>
      </c>
      <c r="AR40" s="679"/>
      <c r="AS40" s="679"/>
      <c r="AT40" s="679"/>
      <c r="AU40" s="679"/>
      <c r="AV40" s="679"/>
      <c r="AW40" s="679"/>
      <c r="AX40" s="679"/>
      <c r="AY40" s="680"/>
      <c r="AZ40" s="641">
        <v>29057</v>
      </c>
      <c r="BA40" s="644"/>
      <c r="BB40" s="644"/>
      <c r="BC40" s="644"/>
      <c r="BD40" s="642"/>
      <c r="BE40" s="642"/>
      <c r="BF40" s="681"/>
      <c r="BG40" s="686"/>
      <c r="BH40" s="687"/>
      <c r="BI40" s="687"/>
      <c r="BJ40" s="687"/>
      <c r="BK40" s="687"/>
      <c r="BL40" s="215"/>
      <c r="BM40" s="682" t="s">
        <v>344</v>
      </c>
      <c r="BN40" s="682"/>
      <c r="BO40" s="682"/>
      <c r="BP40" s="682"/>
      <c r="BQ40" s="682"/>
      <c r="BR40" s="682"/>
      <c r="BS40" s="682"/>
      <c r="BT40" s="682"/>
      <c r="BU40" s="683"/>
      <c r="BV40" s="641">
        <v>168</v>
      </c>
      <c r="BW40" s="644"/>
      <c r="BX40" s="644"/>
      <c r="BY40" s="644"/>
      <c r="BZ40" s="644"/>
      <c r="CA40" s="644"/>
      <c r="CB40" s="684"/>
      <c r="CD40" s="685" t="s">
        <v>345</v>
      </c>
      <c r="CE40" s="682"/>
      <c r="CF40" s="682"/>
      <c r="CG40" s="682"/>
      <c r="CH40" s="682"/>
      <c r="CI40" s="682"/>
      <c r="CJ40" s="682"/>
      <c r="CK40" s="682"/>
      <c r="CL40" s="682"/>
      <c r="CM40" s="682"/>
      <c r="CN40" s="682"/>
      <c r="CO40" s="682"/>
      <c r="CP40" s="682"/>
      <c r="CQ40" s="683"/>
      <c r="CR40" s="641">
        <v>300</v>
      </c>
      <c r="CS40" s="644"/>
      <c r="CT40" s="644"/>
      <c r="CU40" s="644"/>
      <c r="CV40" s="644"/>
      <c r="CW40" s="644"/>
      <c r="CX40" s="644"/>
      <c r="CY40" s="645"/>
      <c r="CZ40" s="646">
        <v>0</v>
      </c>
      <c r="DA40" s="675"/>
      <c r="DB40" s="675"/>
      <c r="DC40" s="676"/>
      <c r="DD40" s="649" t="s">
        <v>225</v>
      </c>
      <c r="DE40" s="644"/>
      <c r="DF40" s="644"/>
      <c r="DG40" s="644"/>
      <c r="DH40" s="644"/>
      <c r="DI40" s="644"/>
      <c r="DJ40" s="644"/>
      <c r="DK40" s="645"/>
      <c r="DL40" s="649" t="s">
        <v>225</v>
      </c>
      <c r="DM40" s="644"/>
      <c r="DN40" s="644"/>
      <c r="DO40" s="644"/>
      <c r="DP40" s="644"/>
      <c r="DQ40" s="644"/>
      <c r="DR40" s="644"/>
      <c r="DS40" s="644"/>
      <c r="DT40" s="644"/>
      <c r="DU40" s="644"/>
      <c r="DV40" s="645"/>
      <c r="DW40" s="646" t="s">
        <v>225</v>
      </c>
      <c r="DX40" s="675"/>
      <c r="DY40" s="675"/>
      <c r="DZ40" s="675"/>
      <c r="EA40" s="675"/>
      <c r="EB40" s="675"/>
      <c r="EC40" s="677"/>
    </row>
    <row r="41" spans="2:133" ht="11.25" customHeight="1" x14ac:dyDescent="0.2">
      <c r="AQ41" s="690" t="s">
        <v>346</v>
      </c>
      <c r="AR41" s="691"/>
      <c r="AS41" s="691"/>
      <c r="AT41" s="691"/>
      <c r="AU41" s="691"/>
      <c r="AV41" s="691"/>
      <c r="AW41" s="691"/>
      <c r="AX41" s="691"/>
      <c r="AY41" s="692"/>
      <c r="AZ41" s="656">
        <v>24416</v>
      </c>
      <c r="BA41" s="693"/>
      <c r="BB41" s="693"/>
      <c r="BC41" s="693"/>
      <c r="BD41" s="657"/>
      <c r="BE41" s="657"/>
      <c r="BF41" s="694"/>
      <c r="BG41" s="688"/>
      <c r="BH41" s="689"/>
      <c r="BI41" s="689"/>
      <c r="BJ41" s="689"/>
      <c r="BK41" s="689"/>
      <c r="BL41" s="216"/>
      <c r="BM41" s="695" t="s">
        <v>347</v>
      </c>
      <c r="BN41" s="695"/>
      <c r="BO41" s="695"/>
      <c r="BP41" s="695"/>
      <c r="BQ41" s="695"/>
      <c r="BR41" s="695"/>
      <c r="BS41" s="695"/>
      <c r="BT41" s="695"/>
      <c r="BU41" s="696"/>
      <c r="BV41" s="656">
        <v>346</v>
      </c>
      <c r="BW41" s="693"/>
      <c r="BX41" s="693"/>
      <c r="BY41" s="693"/>
      <c r="BZ41" s="693"/>
      <c r="CA41" s="693"/>
      <c r="CB41" s="697"/>
      <c r="CD41" s="685" t="s">
        <v>348</v>
      </c>
      <c r="CE41" s="682"/>
      <c r="CF41" s="682"/>
      <c r="CG41" s="682"/>
      <c r="CH41" s="682"/>
      <c r="CI41" s="682"/>
      <c r="CJ41" s="682"/>
      <c r="CK41" s="682"/>
      <c r="CL41" s="682"/>
      <c r="CM41" s="682"/>
      <c r="CN41" s="682"/>
      <c r="CO41" s="682"/>
      <c r="CP41" s="682"/>
      <c r="CQ41" s="683"/>
      <c r="CR41" s="641" t="s">
        <v>225</v>
      </c>
      <c r="CS41" s="642"/>
      <c r="CT41" s="642"/>
      <c r="CU41" s="642"/>
      <c r="CV41" s="642"/>
      <c r="CW41" s="642"/>
      <c r="CX41" s="642"/>
      <c r="CY41" s="643"/>
      <c r="CZ41" s="646" t="s">
        <v>245</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2">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350</v>
      </c>
      <c r="CE42" s="639"/>
      <c r="CF42" s="639"/>
      <c r="CG42" s="639"/>
      <c r="CH42" s="639"/>
      <c r="CI42" s="639"/>
      <c r="CJ42" s="639"/>
      <c r="CK42" s="639"/>
      <c r="CL42" s="639"/>
      <c r="CM42" s="639"/>
      <c r="CN42" s="639"/>
      <c r="CO42" s="639"/>
      <c r="CP42" s="639"/>
      <c r="CQ42" s="640"/>
      <c r="CR42" s="641">
        <v>295264</v>
      </c>
      <c r="CS42" s="644"/>
      <c r="CT42" s="644"/>
      <c r="CU42" s="644"/>
      <c r="CV42" s="644"/>
      <c r="CW42" s="644"/>
      <c r="CX42" s="644"/>
      <c r="CY42" s="645"/>
      <c r="CZ42" s="646">
        <v>18.100000000000001</v>
      </c>
      <c r="DA42" s="647"/>
      <c r="DB42" s="647"/>
      <c r="DC42" s="648"/>
      <c r="DD42" s="649">
        <v>53872</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2">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352</v>
      </c>
      <c r="CE43" s="639"/>
      <c r="CF43" s="639"/>
      <c r="CG43" s="639"/>
      <c r="CH43" s="639"/>
      <c r="CI43" s="639"/>
      <c r="CJ43" s="639"/>
      <c r="CK43" s="639"/>
      <c r="CL43" s="639"/>
      <c r="CM43" s="639"/>
      <c r="CN43" s="639"/>
      <c r="CO43" s="639"/>
      <c r="CP43" s="639"/>
      <c r="CQ43" s="640"/>
      <c r="CR43" s="641" t="s">
        <v>245</v>
      </c>
      <c r="CS43" s="642"/>
      <c r="CT43" s="642"/>
      <c r="CU43" s="642"/>
      <c r="CV43" s="642"/>
      <c r="CW43" s="642"/>
      <c r="CX43" s="642"/>
      <c r="CY43" s="643"/>
      <c r="CZ43" s="646" t="s">
        <v>225</v>
      </c>
      <c r="DA43" s="675"/>
      <c r="DB43" s="675"/>
      <c r="DC43" s="676"/>
      <c r="DD43" s="649" t="s">
        <v>245</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2">
      <c r="B44" s="220" t="s">
        <v>353</v>
      </c>
      <c r="CD44" s="669" t="s">
        <v>304</v>
      </c>
      <c r="CE44" s="670"/>
      <c r="CF44" s="638" t="s">
        <v>354</v>
      </c>
      <c r="CG44" s="639"/>
      <c r="CH44" s="639"/>
      <c r="CI44" s="639"/>
      <c r="CJ44" s="639"/>
      <c r="CK44" s="639"/>
      <c r="CL44" s="639"/>
      <c r="CM44" s="639"/>
      <c r="CN44" s="639"/>
      <c r="CO44" s="639"/>
      <c r="CP44" s="639"/>
      <c r="CQ44" s="640"/>
      <c r="CR44" s="641">
        <v>295264</v>
      </c>
      <c r="CS44" s="644"/>
      <c r="CT44" s="644"/>
      <c r="CU44" s="644"/>
      <c r="CV44" s="644"/>
      <c r="CW44" s="644"/>
      <c r="CX44" s="644"/>
      <c r="CY44" s="645"/>
      <c r="CZ44" s="646">
        <v>18.100000000000001</v>
      </c>
      <c r="DA44" s="647"/>
      <c r="DB44" s="647"/>
      <c r="DC44" s="648"/>
      <c r="DD44" s="649">
        <v>53872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2">
      <c r="CD45" s="671"/>
      <c r="CE45" s="672"/>
      <c r="CF45" s="638" t="s">
        <v>355</v>
      </c>
      <c r="CG45" s="639"/>
      <c r="CH45" s="639"/>
      <c r="CI45" s="639"/>
      <c r="CJ45" s="639"/>
      <c r="CK45" s="639"/>
      <c r="CL45" s="639"/>
      <c r="CM45" s="639"/>
      <c r="CN45" s="639"/>
      <c r="CO45" s="639"/>
      <c r="CP45" s="639"/>
      <c r="CQ45" s="640"/>
      <c r="CR45" s="641">
        <v>152379</v>
      </c>
      <c r="CS45" s="642"/>
      <c r="CT45" s="642"/>
      <c r="CU45" s="642"/>
      <c r="CV45" s="642"/>
      <c r="CW45" s="642"/>
      <c r="CX45" s="642"/>
      <c r="CY45" s="643"/>
      <c r="CZ45" s="646">
        <v>9.3000000000000007</v>
      </c>
      <c r="DA45" s="675"/>
      <c r="DB45" s="675"/>
      <c r="DC45" s="676"/>
      <c r="DD45" s="649">
        <v>24344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2">
      <c r="CD46" s="671"/>
      <c r="CE46" s="672"/>
      <c r="CF46" s="638" t="s">
        <v>356</v>
      </c>
      <c r="CG46" s="639"/>
      <c r="CH46" s="639"/>
      <c r="CI46" s="639"/>
      <c r="CJ46" s="639"/>
      <c r="CK46" s="639"/>
      <c r="CL46" s="639"/>
      <c r="CM46" s="639"/>
      <c r="CN46" s="639"/>
      <c r="CO46" s="639"/>
      <c r="CP46" s="639"/>
      <c r="CQ46" s="640"/>
      <c r="CR46" s="641">
        <v>142885</v>
      </c>
      <c r="CS46" s="644"/>
      <c r="CT46" s="644"/>
      <c r="CU46" s="644"/>
      <c r="CV46" s="644"/>
      <c r="CW46" s="644"/>
      <c r="CX46" s="644"/>
      <c r="CY46" s="645"/>
      <c r="CZ46" s="646">
        <v>8.8000000000000007</v>
      </c>
      <c r="DA46" s="647"/>
      <c r="DB46" s="647"/>
      <c r="DC46" s="648"/>
      <c r="DD46" s="649">
        <v>29528</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2">
      <c r="CD47" s="671"/>
      <c r="CE47" s="672"/>
      <c r="CF47" s="638" t="s">
        <v>357</v>
      </c>
      <c r="CG47" s="639"/>
      <c r="CH47" s="639"/>
      <c r="CI47" s="639"/>
      <c r="CJ47" s="639"/>
      <c r="CK47" s="639"/>
      <c r="CL47" s="639"/>
      <c r="CM47" s="639"/>
      <c r="CN47" s="639"/>
      <c r="CO47" s="639"/>
      <c r="CP47" s="639"/>
      <c r="CQ47" s="640"/>
      <c r="CR47" s="641" t="s">
        <v>225</v>
      </c>
      <c r="CS47" s="642"/>
      <c r="CT47" s="642"/>
      <c r="CU47" s="642"/>
      <c r="CV47" s="642"/>
      <c r="CW47" s="642"/>
      <c r="CX47" s="642"/>
      <c r="CY47" s="643"/>
      <c r="CZ47" s="646" t="s">
        <v>225</v>
      </c>
      <c r="DA47" s="675"/>
      <c r="DB47" s="675"/>
      <c r="DC47" s="676"/>
      <c r="DD47" s="649" t="s">
        <v>123</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0.8" x14ac:dyDescent="0.2">
      <c r="CD48" s="673"/>
      <c r="CE48" s="674"/>
      <c r="CF48" s="638" t="s">
        <v>358</v>
      </c>
      <c r="CG48" s="639"/>
      <c r="CH48" s="639"/>
      <c r="CI48" s="639"/>
      <c r="CJ48" s="639"/>
      <c r="CK48" s="639"/>
      <c r="CL48" s="639"/>
      <c r="CM48" s="639"/>
      <c r="CN48" s="639"/>
      <c r="CO48" s="639"/>
      <c r="CP48" s="639"/>
      <c r="CQ48" s="640"/>
      <c r="CR48" s="641" t="s">
        <v>123</v>
      </c>
      <c r="CS48" s="644"/>
      <c r="CT48" s="644"/>
      <c r="CU48" s="644"/>
      <c r="CV48" s="644"/>
      <c r="CW48" s="644"/>
      <c r="CX48" s="644"/>
      <c r="CY48" s="645"/>
      <c r="CZ48" s="646" t="s">
        <v>225</v>
      </c>
      <c r="DA48" s="647"/>
      <c r="DB48" s="647"/>
      <c r="DC48" s="648"/>
      <c r="DD48" s="649" t="s">
        <v>123</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2">
      <c r="CD49" s="653" t="s">
        <v>359</v>
      </c>
      <c r="CE49" s="654"/>
      <c r="CF49" s="654"/>
      <c r="CG49" s="654"/>
      <c r="CH49" s="654"/>
      <c r="CI49" s="654"/>
      <c r="CJ49" s="654"/>
      <c r="CK49" s="654"/>
      <c r="CL49" s="654"/>
      <c r="CM49" s="654"/>
      <c r="CN49" s="654"/>
      <c r="CO49" s="654"/>
      <c r="CP49" s="654"/>
      <c r="CQ49" s="655"/>
      <c r="CR49" s="656">
        <v>1631140</v>
      </c>
      <c r="CS49" s="657"/>
      <c r="CT49" s="657"/>
      <c r="CU49" s="657"/>
      <c r="CV49" s="657"/>
      <c r="CW49" s="657"/>
      <c r="CX49" s="657"/>
      <c r="CY49" s="658"/>
      <c r="CZ49" s="659">
        <v>100</v>
      </c>
      <c r="DA49" s="660"/>
      <c r="DB49" s="660"/>
      <c r="DC49" s="661"/>
      <c r="DD49" s="662">
        <v>987877</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0.8" hidden="1" x14ac:dyDescent="0.2"/>
    <row r="51" spans="82:133" ht="10.8" hidden="1" x14ac:dyDescent="0.2"/>
    <row r="52" spans="82:133" ht="10.8" hidden="1" x14ac:dyDescent="0.2"/>
    <row r="53" spans="82:133" ht="10.8" hidden="1" x14ac:dyDescent="0.2"/>
  </sheetData>
  <sheetProtection algorithmName="SHA-512" hashValue="D7Kr8w2NITrg2f5dqJ1alqom7vDIjN0n46u8A8KY64okTmxjNJQK2mLhA4loP170I7mHw/P3fXKKU4VfND5nPg==" saltValue="a71XF+I3xoGfjFZJ3f58q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2" zeroHeight="1" x14ac:dyDescent="0.2"/>
  <cols>
    <col min="1" max="130" width="2.77734375" style="269" customWidth="1"/>
    <col min="131" max="131" width="1.6640625" style="269" customWidth="1"/>
    <col min="132" max="16384" width="9" style="269" hidden="1"/>
  </cols>
  <sheetData>
    <row r="1" spans="1:131" s="227" customFormat="1" ht="11.25" customHeight="1" thickBot="1" x14ac:dyDescent="0.25">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5">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361</v>
      </c>
      <c r="DK2" s="1180"/>
      <c r="DL2" s="1180"/>
      <c r="DM2" s="1180"/>
      <c r="DN2" s="1180"/>
      <c r="DO2" s="1181"/>
      <c r="DP2" s="229"/>
      <c r="DQ2" s="1179" t="s">
        <v>362</v>
      </c>
      <c r="DR2" s="1180"/>
      <c r="DS2" s="1180"/>
      <c r="DT2" s="1180"/>
      <c r="DU2" s="1180"/>
      <c r="DV2" s="1180"/>
      <c r="DW2" s="1180"/>
      <c r="DX2" s="1180"/>
      <c r="DY2" s="1180"/>
      <c r="DZ2" s="1181"/>
      <c r="EA2" s="230"/>
    </row>
    <row r="3" spans="1:131" s="227" customFormat="1" ht="11.25" customHeight="1" x14ac:dyDescent="0.2">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5">
      <c r="A4" s="1132" t="s">
        <v>363</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2">
      <c r="A5" s="1064" t="s">
        <v>365</v>
      </c>
      <c r="B5" s="1065"/>
      <c r="C5" s="1065"/>
      <c r="D5" s="1065"/>
      <c r="E5" s="1065"/>
      <c r="F5" s="1065"/>
      <c r="G5" s="1065"/>
      <c r="H5" s="1065"/>
      <c r="I5" s="1065"/>
      <c r="J5" s="1065"/>
      <c r="K5" s="1065"/>
      <c r="L5" s="1065"/>
      <c r="M5" s="1065"/>
      <c r="N5" s="1065"/>
      <c r="O5" s="1065"/>
      <c r="P5" s="1066"/>
      <c r="Q5" s="1070" t="s">
        <v>366</v>
      </c>
      <c r="R5" s="1071"/>
      <c r="S5" s="1071"/>
      <c r="T5" s="1071"/>
      <c r="U5" s="1072"/>
      <c r="V5" s="1070" t="s">
        <v>367</v>
      </c>
      <c r="W5" s="1071"/>
      <c r="X5" s="1071"/>
      <c r="Y5" s="1071"/>
      <c r="Z5" s="1072"/>
      <c r="AA5" s="1070" t="s">
        <v>368</v>
      </c>
      <c r="AB5" s="1071"/>
      <c r="AC5" s="1071"/>
      <c r="AD5" s="1071"/>
      <c r="AE5" s="1071"/>
      <c r="AF5" s="1182" t="s">
        <v>369</v>
      </c>
      <c r="AG5" s="1071"/>
      <c r="AH5" s="1071"/>
      <c r="AI5" s="1071"/>
      <c r="AJ5" s="1086"/>
      <c r="AK5" s="1071" t="s">
        <v>370</v>
      </c>
      <c r="AL5" s="1071"/>
      <c r="AM5" s="1071"/>
      <c r="AN5" s="1071"/>
      <c r="AO5" s="1072"/>
      <c r="AP5" s="1070" t="s">
        <v>371</v>
      </c>
      <c r="AQ5" s="1071"/>
      <c r="AR5" s="1071"/>
      <c r="AS5" s="1071"/>
      <c r="AT5" s="1072"/>
      <c r="AU5" s="1070" t="s">
        <v>372</v>
      </c>
      <c r="AV5" s="1071"/>
      <c r="AW5" s="1071"/>
      <c r="AX5" s="1071"/>
      <c r="AY5" s="1086"/>
      <c r="AZ5" s="236"/>
      <c r="BA5" s="236"/>
      <c r="BB5" s="236"/>
      <c r="BC5" s="236"/>
      <c r="BD5" s="236"/>
      <c r="BE5" s="237"/>
      <c r="BF5" s="237"/>
      <c r="BG5" s="237"/>
      <c r="BH5" s="237"/>
      <c r="BI5" s="237"/>
      <c r="BJ5" s="237"/>
      <c r="BK5" s="237"/>
      <c r="BL5" s="237"/>
      <c r="BM5" s="237"/>
      <c r="BN5" s="237"/>
      <c r="BO5" s="237"/>
      <c r="BP5" s="237"/>
      <c r="BQ5" s="1064" t="s">
        <v>373</v>
      </c>
      <c r="BR5" s="1065"/>
      <c r="BS5" s="1065"/>
      <c r="BT5" s="1065"/>
      <c r="BU5" s="1065"/>
      <c r="BV5" s="1065"/>
      <c r="BW5" s="1065"/>
      <c r="BX5" s="1065"/>
      <c r="BY5" s="1065"/>
      <c r="BZ5" s="1065"/>
      <c r="CA5" s="1065"/>
      <c r="CB5" s="1065"/>
      <c r="CC5" s="1065"/>
      <c r="CD5" s="1065"/>
      <c r="CE5" s="1065"/>
      <c r="CF5" s="1065"/>
      <c r="CG5" s="1066"/>
      <c r="CH5" s="1070" t="s">
        <v>374</v>
      </c>
      <c r="CI5" s="1071"/>
      <c r="CJ5" s="1071"/>
      <c r="CK5" s="1071"/>
      <c r="CL5" s="1072"/>
      <c r="CM5" s="1070" t="s">
        <v>375</v>
      </c>
      <c r="CN5" s="1071"/>
      <c r="CO5" s="1071"/>
      <c r="CP5" s="1071"/>
      <c r="CQ5" s="1072"/>
      <c r="CR5" s="1070" t="s">
        <v>376</v>
      </c>
      <c r="CS5" s="1071"/>
      <c r="CT5" s="1071"/>
      <c r="CU5" s="1071"/>
      <c r="CV5" s="1072"/>
      <c r="CW5" s="1070" t="s">
        <v>377</v>
      </c>
      <c r="CX5" s="1071"/>
      <c r="CY5" s="1071"/>
      <c r="CZ5" s="1071"/>
      <c r="DA5" s="1072"/>
      <c r="DB5" s="1070" t="s">
        <v>378</v>
      </c>
      <c r="DC5" s="1071"/>
      <c r="DD5" s="1071"/>
      <c r="DE5" s="1071"/>
      <c r="DF5" s="1072"/>
      <c r="DG5" s="1167" t="s">
        <v>379</v>
      </c>
      <c r="DH5" s="1168"/>
      <c r="DI5" s="1168"/>
      <c r="DJ5" s="1168"/>
      <c r="DK5" s="1169"/>
      <c r="DL5" s="1167" t="s">
        <v>380</v>
      </c>
      <c r="DM5" s="1168"/>
      <c r="DN5" s="1168"/>
      <c r="DO5" s="1168"/>
      <c r="DP5" s="1169"/>
      <c r="DQ5" s="1070" t="s">
        <v>381</v>
      </c>
      <c r="DR5" s="1071"/>
      <c r="DS5" s="1071"/>
      <c r="DT5" s="1071"/>
      <c r="DU5" s="1072"/>
      <c r="DV5" s="1070" t="s">
        <v>372</v>
      </c>
      <c r="DW5" s="1071"/>
      <c r="DX5" s="1071"/>
      <c r="DY5" s="1071"/>
      <c r="DZ5" s="1086"/>
      <c r="EA5" s="234"/>
    </row>
    <row r="6" spans="1:131" s="235" customFormat="1" ht="26.25" customHeight="1" thickBot="1" x14ac:dyDescent="0.25">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2">
      <c r="A7" s="238">
        <v>1</v>
      </c>
      <c r="B7" s="1119" t="s">
        <v>382</v>
      </c>
      <c r="C7" s="1120"/>
      <c r="D7" s="1120"/>
      <c r="E7" s="1120"/>
      <c r="F7" s="1120"/>
      <c r="G7" s="1120"/>
      <c r="H7" s="1120"/>
      <c r="I7" s="1120"/>
      <c r="J7" s="1120"/>
      <c r="K7" s="1120"/>
      <c r="L7" s="1120"/>
      <c r="M7" s="1120"/>
      <c r="N7" s="1120"/>
      <c r="O7" s="1120"/>
      <c r="P7" s="1121"/>
      <c r="Q7" s="1173">
        <v>1739</v>
      </c>
      <c r="R7" s="1174"/>
      <c r="S7" s="1174"/>
      <c r="T7" s="1174"/>
      <c r="U7" s="1174"/>
      <c r="V7" s="1174">
        <v>1341</v>
      </c>
      <c r="W7" s="1174"/>
      <c r="X7" s="1174"/>
      <c r="Y7" s="1174"/>
      <c r="Z7" s="1174"/>
      <c r="AA7" s="1174">
        <v>398</v>
      </c>
      <c r="AB7" s="1174"/>
      <c r="AC7" s="1174"/>
      <c r="AD7" s="1174"/>
      <c r="AE7" s="1175"/>
      <c r="AF7" s="1176">
        <v>387</v>
      </c>
      <c r="AG7" s="1177"/>
      <c r="AH7" s="1177"/>
      <c r="AI7" s="1177"/>
      <c r="AJ7" s="1178"/>
      <c r="AK7" s="1160">
        <v>18</v>
      </c>
      <c r="AL7" s="1161"/>
      <c r="AM7" s="1161"/>
      <c r="AN7" s="1161"/>
      <c r="AO7" s="1161"/>
      <c r="AP7" s="1161">
        <v>1447</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c r="BT7" s="1165"/>
      <c r="BU7" s="1165"/>
      <c r="BV7" s="1165"/>
      <c r="BW7" s="1165"/>
      <c r="BX7" s="1165"/>
      <c r="BY7" s="1165"/>
      <c r="BZ7" s="1165"/>
      <c r="CA7" s="1165"/>
      <c r="CB7" s="1165"/>
      <c r="CC7" s="1165"/>
      <c r="CD7" s="1165"/>
      <c r="CE7" s="1165"/>
      <c r="CF7" s="1165"/>
      <c r="CG7" s="1166"/>
      <c r="CH7" s="1157"/>
      <c r="CI7" s="1158"/>
      <c r="CJ7" s="1158"/>
      <c r="CK7" s="1158"/>
      <c r="CL7" s="1159"/>
      <c r="CM7" s="1157"/>
      <c r="CN7" s="1158"/>
      <c r="CO7" s="1158"/>
      <c r="CP7" s="1158"/>
      <c r="CQ7" s="1159"/>
      <c r="CR7" s="1157"/>
      <c r="CS7" s="1158"/>
      <c r="CT7" s="1158"/>
      <c r="CU7" s="1158"/>
      <c r="CV7" s="1159"/>
      <c r="CW7" s="1157"/>
      <c r="CX7" s="1158"/>
      <c r="CY7" s="1158"/>
      <c r="CZ7" s="1158"/>
      <c r="DA7" s="1159"/>
      <c r="DB7" s="1157"/>
      <c r="DC7" s="1158"/>
      <c r="DD7" s="1158"/>
      <c r="DE7" s="1158"/>
      <c r="DF7" s="1159"/>
      <c r="DG7" s="1157"/>
      <c r="DH7" s="1158"/>
      <c r="DI7" s="1158"/>
      <c r="DJ7" s="1158"/>
      <c r="DK7" s="1159"/>
      <c r="DL7" s="1157"/>
      <c r="DM7" s="1158"/>
      <c r="DN7" s="1158"/>
      <c r="DO7" s="1158"/>
      <c r="DP7" s="1159"/>
      <c r="DQ7" s="1157"/>
      <c r="DR7" s="1158"/>
      <c r="DS7" s="1158"/>
      <c r="DT7" s="1158"/>
      <c r="DU7" s="1159"/>
      <c r="DV7" s="1184"/>
      <c r="DW7" s="1185"/>
      <c r="DX7" s="1185"/>
      <c r="DY7" s="1185"/>
      <c r="DZ7" s="1186"/>
      <c r="EA7" s="234"/>
    </row>
    <row r="8" spans="1:131" s="235" customFormat="1" ht="26.25" customHeight="1" x14ac:dyDescent="0.2">
      <c r="A8" s="241">
        <v>2</v>
      </c>
      <c r="B8" s="1106" t="s">
        <v>383</v>
      </c>
      <c r="C8" s="1107"/>
      <c r="D8" s="1107"/>
      <c r="E8" s="1107"/>
      <c r="F8" s="1107"/>
      <c r="G8" s="1107"/>
      <c r="H8" s="1107"/>
      <c r="I8" s="1107"/>
      <c r="J8" s="1107"/>
      <c r="K8" s="1107"/>
      <c r="L8" s="1107"/>
      <c r="M8" s="1107"/>
      <c r="N8" s="1107"/>
      <c r="O8" s="1107"/>
      <c r="P8" s="1108"/>
      <c r="Q8" s="1112">
        <v>5</v>
      </c>
      <c r="R8" s="1113"/>
      <c r="S8" s="1113"/>
      <c r="T8" s="1113"/>
      <c r="U8" s="1113"/>
      <c r="V8" s="1113">
        <v>0</v>
      </c>
      <c r="W8" s="1113"/>
      <c r="X8" s="1113"/>
      <c r="Y8" s="1113"/>
      <c r="Z8" s="1113"/>
      <c r="AA8" s="1113">
        <v>5</v>
      </c>
      <c r="AB8" s="1113"/>
      <c r="AC8" s="1113"/>
      <c r="AD8" s="1113"/>
      <c r="AE8" s="1114"/>
      <c r="AF8" s="1088">
        <v>5</v>
      </c>
      <c r="AG8" s="1089"/>
      <c r="AH8" s="1089"/>
      <c r="AI8" s="1089"/>
      <c r="AJ8" s="1090"/>
      <c r="AK8" s="1155" t="s">
        <v>577</v>
      </c>
      <c r="AL8" s="1156"/>
      <c r="AM8" s="1156"/>
      <c r="AN8" s="1156"/>
      <c r="AO8" s="1156"/>
      <c r="AP8" s="1156" t="s">
        <v>577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2">
      <c r="A9" s="241">
        <v>3</v>
      </c>
      <c r="B9" s="1106" t="s">
        <v>384</v>
      </c>
      <c r="C9" s="1107"/>
      <c r="D9" s="1107"/>
      <c r="E9" s="1107"/>
      <c r="F9" s="1107"/>
      <c r="G9" s="1107"/>
      <c r="H9" s="1107"/>
      <c r="I9" s="1107"/>
      <c r="J9" s="1107"/>
      <c r="K9" s="1107"/>
      <c r="L9" s="1107"/>
      <c r="M9" s="1107"/>
      <c r="N9" s="1107"/>
      <c r="O9" s="1107"/>
      <c r="P9" s="1108"/>
      <c r="Q9" s="1112">
        <v>19</v>
      </c>
      <c r="R9" s="1113"/>
      <c r="S9" s="1113"/>
      <c r="T9" s="1113"/>
      <c r="U9" s="1113"/>
      <c r="V9" s="1113">
        <v>18</v>
      </c>
      <c r="W9" s="1113"/>
      <c r="X9" s="1113"/>
      <c r="Y9" s="1113"/>
      <c r="Z9" s="1113"/>
      <c r="AA9" s="1113">
        <v>1</v>
      </c>
      <c r="AB9" s="1113"/>
      <c r="AC9" s="1113"/>
      <c r="AD9" s="1113"/>
      <c r="AE9" s="1114"/>
      <c r="AF9" s="1088">
        <v>1</v>
      </c>
      <c r="AG9" s="1089"/>
      <c r="AH9" s="1089"/>
      <c r="AI9" s="1089"/>
      <c r="AJ9" s="1090"/>
      <c r="AK9" s="1155">
        <v>4</v>
      </c>
      <c r="AL9" s="1156"/>
      <c r="AM9" s="1156"/>
      <c r="AN9" s="1156"/>
      <c r="AO9" s="1156"/>
      <c r="AP9" s="1156" t="s">
        <v>577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2">
      <c r="A10" s="241">
        <v>4</v>
      </c>
      <c r="B10" s="1106" t="s">
        <v>385</v>
      </c>
      <c r="C10" s="1107"/>
      <c r="D10" s="1107"/>
      <c r="E10" s="1107"/>
      <c r="F10" s="1107"/>
      <c r="G10" s="1107"/>
      <c r="H10" s="1107"/>
      <c r="I10" s="1107"/>
      <c r="J10" s="1107"/>
      <c r="K10" s="1107"/>
      <c r="L10" s="1107"/>
      <c r="M10" s="1107"/>
      <c r="N10" s="1107"/>
      <c r="O10" s="1107"/>
      <c r="P10" s="1108"/>
      <c r="Q10" s="1112">
        <v>6</v>
      </c>
      <c r="R10" s="1113"/>
      <c r="S10" s="1113"/>
      <c r="T10" s="1113"/>
      <c r="U10" s="1113"/>
      <c r="V10" s="1113">
        <v>6</v>
      </c>
      <c r="W10" s="1113"/>
      <c r="X10" s="1113"/>
      <c r="Y10" s="1113"/>
      <c r="Z10" s="1113"/>
      <c r="AA10" s="1113">
        <v>0</v>
      </c>
      <c r="AB10" s="1113"/>
      <c r="AC10" s="1113"/>
      <c r="AD10" s="1113"/>
      <c r="AE10" s="1114"/>
      <c r="AF10" s="1088">
        <v>0</v>
      </c>
      <c r="AG10" s="1089"/>
      <c r="AH10" s="1089"/>
      <c r="AI10" s="1089"/>
      <c r="AJ10" s="1090"/>
      <c r="AK10" s="1155">
        <v>4</v>
      </c>
      <c r="AL10" s="1156"/>
      <c r="AM10" s="1156"/>
      <c r="AN10" s="1156"/>
      <c r="AO10" s="1156"/>
      <c r="AP10" s="1156" t="s">
        <v>577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2">
      <c r="A11" s="241">
        <v>5</v>
      </c>
      <c r="B11" s="1106" t="s">
        <v>386</v>
      </c>
      <c r="C11" s="1107"/>
      <c r="D11" s="1107"/>
      <c r="E11" s="1107"/>
      <c r="F11" s="1107"/>
      <c r="G11" s="1107"/>
      <c r="H11" s="1107"/>
      <c r="I11" s="1107"/>
      <c r="J11" s="1107"/>
      <c r="K11" s="1107"/>
      <c r="L11" s="1107"/>
      <c r="M11" s="1107"/>
      <c r="N11" s="1107"/>
      <c r="O11" s="1107"/>
      <c r="P11" s="1108"/>
      <c r="Q11" s="1112">
        <v>340</v>
      </c>
      <c r="R11" s="1113"/>
      <c r="S11" s="1113"/>
      <c r="T11" s="1113"/>
      <c r="U11" s="1113"/>
      <c r="V11" s="1113">
        <v>339</v>
      </c>
      <c r="W11" s="1113"/>
      <c r="X11" s="1113"/>
      <c r="Y11" s="1113"/>
      <c r="Z11" s="1113"/>
      <c r="AA11" s="1113">
        <v>1</v>
      </c>
      <c r="AB11" s="1113"/>
      <c r="AC11" s="1113"/>
      <c r="AD11" s="1113"/>
      <c r="AE11" s="1114"/>
      <c r="AF11" s="1088">
        <v>1</v>
      </c>
      <c r="AG11" s="1089"/>
      <c r="AH11" s="1089"/>
      <c r="AI11" s="1089"/>
      <c r="AJ11" s="1090"/>
      <c r="AK11" s="1155">
        <v>93</v>
      </c>
      <c r="AL11" s="1156"/>
      <c r="AM11" s="1156"/>
      <c r="AN11" s="1156"/>
      <c r="AO11" s="1156"/>
      <c r="AP11" s="1156" t="s">
        <v>577</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2">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2">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2">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2">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2">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2">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2">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2">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2">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5">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2">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5">
      <c r="A23" s="244" t="s">
        <v>388</v>
      </c>
      <c r="B23" s="1013" t="s">
        <v>389</v>
      </c>
      <c r="C23" s="1014"/>
      <c r="D23" s="1014"/>
      <c r="E23" s="1014"/>
      <c r="F23" s="1014"/>
      <c r="G23" s="1014"/>
      <c r="H23" s="1014"/>
      <c r="I23" s="1014"/>
      <c r="J23" s="1014"/>
      <c r="K23" s="1014"/>
      <c r="L23" s="1014"/>
      <c r="M23" s="1014"/>
      <c r="N23" s="1014"/>
      <c r="O23" s="1014"/>
      <c r="P23" s="1015"/>
      <c r="Q23" s="1137">
        <v>2109</v>
      </c>
      <c r="R23" s="1138"/>
      <c r="S23" s="1138"/>
      <c r="T23" s="1138"/>
      <c r="U23" s="1138"/>
      <c r="V23" s="1138">
        <v>1705</v>
      </c>
      <c r="W23" s="1138"/>
      <c r="X23" s="1138"/>
      <c r="Y23" s="1138"/>
      <c r="Z23" s="1138"/>
      <c r="AA23" s="1138">
        <v>404</v>
      </c>
      <c r="AB23" s="1138"/>
      <c r="AC23" s="1138"/>
      <c r="AD23" s="1138"/>
      <c r="AE23" s="1139"/>
      <c r="AF23" s="1140">
        <v>394</v>
      </c>
      <c r="AG23" s="1138"/>
      <c r="AH23" s="1138"/>
      <c r="AI23" s="1138"/>
      <c r="AJ23" s="1141"/>
      <c r="AK23" s="1142"/>
      <c r="AL23" s="1143"/>
      <c r="AM23" s="1143"/>
      <c r="AN23" s="1143"/>
      <c r="AO23" s="1143"/>
      <c r="AP23" s="1138">
        <v>1447</v>
      </c>
      <c r="AQ23" s="1138"/>
      <c r="AR23" s="1138"/>
      <c r="AS23" s="1138"/>
      <c r="AT23" s="1138"/>
      <c r="AU23" s="1144"/>
      <c r="AV23" s="1144"/>
      <c r="AW23" s="1144"/>
      <c r="AX23" s="1144"/>
      <c r="AY23" s="1145"/>
      <c r="AZ23" s="1134" t="s">
        <v>245</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2">
      <c r="A24" s="1133" t="s">
        <v>390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5">
      <c r="A25" s="1132" t="s">
        <v>391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2">
      <c r="A26" s="1064" t="s">
        <v>365</v>
      </c>
      <c r="B26" s="1065"/>
      <c r="C26" s="1065"/>
      <c r="D26" s="1065"/>
      <c r="E26" s="1065"/>
      <c r="F26" s="1065"/>
      <c r="G26" s="1065"/>
      <c r="H26" s="1065"/>
      <c r="I26" s="1065"/>
      <c r="J26" s="1065"/>
      <c r="K26" s="1065"/>
      <c r="L26" s="1065"/>
      <c r="M26" s="1065"/>
      <c r="N26" s="1065"/>
      <c r="O26" s="1065"/>
      <c r="P26" s="1066"/>
      <c r="Q26" s="1070" t="s">
        <v>392</v>
      </c>
      <c r="R26" s="1071"/>
      <c r="S26" s="1071"/>
      <c r="T26" s="1071"/>
      <c r="U26" s="1072"/>
      <c r="V26" s="1070" t="s">
        <v>393</v>
      </c>
      <c r="W26" s="1071"/>
      <c r="X26" s="1071"/>
      <c r="Y26" s="1071"/>
      <c r="Z26" s="1072"/>
      <c r="AA26" s="1070" t="s">
        <v>394</v>
      </c>
      <c r="AB26" s="1071"/>
      <c r="AC26" s="1071"/>
      <c r="AD26" s="1071"/>
      <c r="AE26" s="1071"/>
      <c r="AF26" s="1128" t="s">
        <v>395</v>
      </c>
      <c r="AG26" s="1077"/>
      <c r="AH26" s="1077"/>
      <c r="AI26" s="1077"/>
      <c r="AJ26" s="1129"/>
      <c r="AK26" s="1071" t="s">
        <v>396</v>
      </c>
      <c r="AL26" s="1071"/>
      <c r="AM26" s="1071"/>
      <c r="AN26" s="1071"/>
      <c r="AO26" s="1072"/>
      <c r="AP26" s="1070" t="s">
        <v>397</v>
      </c>
      <c r="AQ26" s="1071"/>
      <c r="AR26" s="1071"/>
      <c r="AS26" s="1071"/>
      <c r="AT26" s="1072"/>
      <c r="AU26" s="1070" t="s">
        <v>398</v>
      </c>
      <c r="AV26" s="1071"/>
      <c r="AW26" s="1071"/>
      <c r="AX26" s="1071"/>
      <c r="AY26" s="1072"/>
      <c r="AZ26" s="1070" t="s">
        <v>399</v>
      </c>
      <c r="BA26" s="1071"/>
      <c r="BB26" s="1071"/>
      <c r="BC26" s="1071"/>
      <c r="BD26" s="1072"/>
      <c r="BE26" s="1070" t="s">
        <v>372</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5">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2">
      <c r="A28" s="246">
        <v>1</v>
      </c>
      <c r="B28" s="1119" t="s">
        <v>400</v>
      </c>
      <c r="C28" s="1120"/>
      <c r="D28" s="1120"/>
      <c r="E28" s="1120"/>
      <c r="F28" s="1120"/>
      <c r="G28" s="1120"/>
      <c r="H28" s="1120"/>
      <c r="I28" s="1120"/>
      <c r="J28" s="1120"/>
      <c r="K28" s="1120"/>
      <c r="L28" s="1120"/>
      <c r="M28" s="1120"/>
      <c r="N28" s="1120"/>
      <c r="O28" s="1120"/>
      <c r="P28" s="1121"/>
      <c r="Q28" s="1122">
        <v>133</v>
      </c>
      <c r="R28" s="1123"/>
      <c r="S28" s="1123"/>
      <c r="T28" s="1123"/>
      <c r="U28" s="1123"/>
      <c r="V28" s="1123">
        <v>132</v>
      </c>
      <c r="W28" s="1123"/>
      <c r="X28" s="1123"/>
      <c r="Y28" s="1123"/>
      <c r="Z28" s="1123"/>
      <c r="AA28" s="1123">
        <v>1</v>
      </c>
      <c r="AB28" s="1123"/>
      <c r="AC28" s="1123"/>
      <c r="AD28" s="1123"/>
      <c r="AE28" s="1124"/>
      <c r="AF28" s="1125">
        <v>1</v>
      </c>
      <c r="AG28" s="1123"/>
      <c r="AH28" s="1123"/>
      <c r="AI28" s="1123"/>
      <c r="AJ28" s="1126"/>
      <c r="AK28" s="1127" t="s">
        <v>577</v>
      </c>
      <c r="AL28" s="1115"/>
      <c r="AM28" s="1115"/>
      <c r="AN28" s="1115"/>
      <c r="AO28" s="1115"/>
      <c r="AP28" s="1115" t="s">
        <v>577</v>
      </c>
      <c r="AQ28" s="1115"/>
      <c r="AR28" s="1115"/>
      <c r="AS28" s="1115"/>
      <c r="AT28" s="1115"/>
      <c r="AU28" s="1115" t="s">
        <v>577</v>
      </c>
      <c r="AV28" s="1115"/>
      <c r="AW28" s="1115"/>
      <c r="AX28" s="1115"/>
      <c r="AY28" s="1115"/>
      <c r="AZ28" s="1116" t="s">
        <v>577</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2">
      <c r="A29" s="246">
        <v>2</v>
      </c>
      <c r="B29" s="1106" t="s">
        <v>401</v>
      </c>
      <c r="C29" s="1107"/>
      <c r="D29" s="1107"/>
      <c r="E29" s="1107"/>
      <c r="F29" s="1107"/>
      <c r="G29" s="1107"/>
      <c r="H29" s="1107"/>
      <c r="I29" s="1107"/>
      <c r="J29" s="1107"/>
      <c r="K29" s="1107"/>
      <c r="L29" s="1107"/>
      <c r="M29" s="1107"/>
      <c r="N29" s="1107"/>
      <c r="O29" s="1107"/>
      <c r="P29" s="1108"/>
      <c r="Q29" s="1112">
        <v>80</v>
      </c>
      <c r="R29" s="1113"/>
      <c r="S29" s="1113"/>
      <c r="T29" s="1113"/>
      <c r="U29" s="1113"/>
      <c r="V29" s="1113">
        <v>79</v>
      </c>
      <c r="W29" s="1113"/>
      <c r="X29" s="1113"/>
      <c r="Y29" s="1113"/>
      <c r="Z29" s="1113"/>
      <c r="AA29" s="1113">
        <v>1</v>
      </c>
      <c r="AB29" s="1113"/>
      <c r="AC29" s="1113"/>
      <c r="AD29" s="1113"/>
      <c r="AE29" s="1114"/>
      <c r="AF29" s="1088">
        <v>1</v>
      </c>
      <c r="AG29" s="1089"/>
      <c r="AH29" s="1089"/>
      <c r="AI29" s="1089"/>
      <c r="AJ29" s="1090"/>
      <c r="AK29" s="1049" t="s">
        <v>577</v>
      </c>
      <c r="AL29" s="1040"/>
      <c r="AM29" s="1040"/>
      <c r="AN29" s="1040"/>
      <c r="AO29" s="1040"/>
      <c r="AP29" s="1040" t="s">
        <v>577</v>
      </c>
      <c r="AQ29" s="1040"/>
      <c r="AR29" s="1040"/>
      <c r="AS29" s="1040"/>
      <c r="AT29" s="1040"/>
      <c r="AU29" s="1040" t="s">
        <v>577</v>
      </c>
      <c r="AV29" s="1040"/>
      <c r="AW29" s="1040"/>
      <c r="AX29" s="1040"/>
      <c r="AY29" s="1040"/>
      <c r="AZ29" s="1111" t="s">
        <v>577</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2">
      <c r="A30" s="246">
        <v>3</v>
      </c>
      <c r="B30" s="1106" t="s">
        <v>402</v>
      </c>
      <c r="C30" s="1107"/>
      <c r="D30" s="1107"/>
      <c r="E30" s="1107"/>
      <c r="F30" s="1107"/>
      <c r="G30" s="1107"/>
      <c r="H30" s="1107"/>
      <c r="I30" s="1107"/>
      <c r="J30" s="1107"/>
      <c r="K30" s="1107"/>
      <c r="L30" s="1107"/>
      <c r="M30" s="1107"/>
      <c r="N30" s="1107"/>
      <c r="O30" s="1107"/>
      <c r="P30" s="1108"/>
      <c r="Q30" s="1112">
        <v>125</v>
      </c>
      <c r="R30" s="1113"/>
      <c r="S30" s="1113"/>
      <c r="T30" s="1113"/>
      <c r="U30" s="1113"/>
      <c r="V30" s="1113">
        <v>113</v>
      </c>
      <c r="W30" s="1113"/>
      <c r="X30" s="1113"/>
      <c r="Y30" s="1113"/>
      <c r="Z30" s="1113"/>
      <c r="AA30" s="1113">
        <v>12</v>
      </c>
      <c r="AB30" s="1113"/>
      <c r="AC30" s="1113"/>
      <c r="AD30" s="1113"/>
      <c r="AE30" s="1114"/>
      <c r="AF30" s="1088">
        <v>12</v>
      </c>
      <c r="AG30" s="1089"/>
      <c r="AH30" s="1089"/>
      <c r="AI30" s="1089"/>
      <c r="AJ30" s="1090"/>
      <c r="AK30" s="1049" t="s">
        <v>577</v>
      </c>
      <c r="AL30" s="1040"/>
      <c r="AM30" s="1040"/>
      <c r="AN30" s="1040"/>
      <c r="AO30" s="1040"/>
      <c r="AP30" s="1040" t="s">
        <v>577</v>
      </c>
      <c r="AQ30" s="1040"/>
      <c r="AR30" s="1040"/>
      <c r="AS30" s="1040"/>
      <c r="AT30" s="1040"/>
      <c r="AU30" s="1040" t="s">
        <v>577</v>
      </c>
      <c r="AV30" s="1040"/>
      <c r="AW30" s="1040"/>
      <c r="AX30" s="1040"/>
      <c r="AY30" s="1040"/>
      <c r="AZ30" s="1111" t="s">
        <v>577</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2">
      <c r="A31" s="246">
        <v>4</v>
      </c>
      <c r="B31" s="1106" t="s">
        <v>403</v>
      </c>
      <c r="C31" s="1107"/>
      <c r="D31" s="1107"/>
      <c r="E31" s="1107"/>
      <c r="F31" s="1107"/>
      <c r="G31" s="1107"/>
      <c r="H31" s="1107"/>
      <c r="I31" s="1107"/>
      <c r="J31" s="1107"/>
      <c r="K31" s="1107"/>
      <c r="L31" s="1107"/>
      <c r="M31" s="1107"/>
      <c r="N31" s="1107"/>
      <c r="O31" s="1107"/>
      <c r="P31" s="1108"/>
      <c r="Q31" s="1112">
        <v>0</v>
      </c>
      <c r="R31" s="1113"/>
      <c r="S31" s="1113"/>
      <c r="T31" s="1113"/>
      <c r="U31" s="1113"/>
      <c r="V31" s="1113">
        <v>0</v>
      </c>
      <c r="W31" s="1113"/>
      <c r="X31" s="1113"/>
      <c r="Y31" s="1113"/>
      <c r="Z31" s="1113"/>
      <c r="AA31" s="1113">
        <v>0</v>
      </c>
      <c r="AB31" s="1113"/>
      <c r="AC31" s="1113"/>
      <c r="AD31" s="1113"/>
      <c r="AE31" s="1114"/>
      <c r="AF31" s="1088">
        <v>0</v>
      </c>
      <c r="AG31" s="1089"/>
      <c r="AH31" s="1089"/>
      <c r="AI31" s="1089"/>
      <c r="AJ31" s="1090"/>
      <c r="AK31" s="1049" t="s">
        <v>577</v>
      </c>
      <c r="AL31" s="1040"/>
      <c r="AM31" s="1040"/>
      <c r="AN31" s="1040"/>
      <c r="AO31" s="1040"/>
      <c r="AP31" s="1040" t="s">
        <v>577</v>
      </c>
      <c r="AQ31" s="1040"/>
      <c r="AR31" s="1040"/>
      <c r="AS31" s="1040"/>
      <c r="AT31" s="1040"/>
      <c r="AU31" s="1040" t="s">
        <v>577</v>
      </c>
      <c r="AV31" s="1040"/>
      <c r="AW31" s="1040"/>
      <c r="AX31" s="1040"/>
      <c r="AY31" s="1040"/>
      <c r="AZ31" s="1111" t="s">
        <v>577</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2">
      <c r="A32" s="246">
        <v>5</v>
      </c>
      <c r="B32" s="1106" t="s">
        <v>404</v>
      </c>
      <c r="C32" s="1107"/>
      <c r="D32" s="1107"/>
      <c r="E32" s="1107"/>
      <c r="F32" s="1107"/>
      <c r="G32" s="1107"/>
      <c r="H32" s="1107"/>
      <c r="I32" s="1107"/>
      <c r="J32" s="1107"/>
      <c r="K32" s="1107"/>
      <c r="L32" s="1107"/>
      <c r="M32" s="1107"/>
      <c r="N32" s="1107"/>
      <c r="O32" s="1107"/>
      <c r="P32" s="1108"/>
      <c r="Q32" s="1112">
        <v>14</v>
      </c>
      <c r="R32" s="1113"/>
      <c r="S32" s="1113"/>
      <c r="T32" s="1113"/>
      <c r="U32" s="1113"/>
      <c r="V32" s="1113">
        <v>11</v>
      </c>
      <c r="W32" s="1113"/>
      <c r="X32" s="1113"/>
      <c r="Y32" s="1113"/>
      <c r="Z32" s="1113"/>
      <c r="AA32" s="1113">
        <v>2</v>
      </c>
      <c r="AB32" s="1113"/>
      <c r="AC32" s="1113"/>
      <c r="AD32" s="1113"/>
      <c r="AE32" s="1114"/>
      <c r="AF32" s="1088">
        <v>2</v>
      </c>
      <c r="AG32" s="1089"/>
      <c r="AH32" s="1089"/>
      <c r="AI32" s="1089"/>
      <c r="AJ32" s="1090"/>
      <c r="AK32" s="1049" t="s">
        <v>577</v>
      </c>
      <c r="AL32" s="1040"/>
      <c r="AM32" s="1040"/>
      <c r="AN32" s="1040"/>
      <c r="AO32" s="1040"/>
      <c r="AP32" s="1040" t="s">
        <v>577</v>
      </c>
      <c r="AQ32" s="1040"/>
      <c r="AR32" s="1040"/>
      <c r="AS32" s="1040"/>
      <c r="AT32" s="1040"/>
      <c r="AU32" s="1040" t="s">
        <v>577</v>
      </c>
      <c r="AV32" s="1040"/>
      <c r="AW32" s="1040"/>
      <c r="AX32" s="1040"/>
      <c r="AY32" s="1040"/>
      <c r="AZ32" s="1111" t="s">
        <v>577</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2">
      <c r="A33" s="246">
        <v>6</v>
      </c>
      <c r="B33" s="1106" t="s">
        <v>405</v>
      </c>
      <c r="C33" s="1107"/>
      <c r="D33" s="1107"/>
      <c r="E33" s="1107"/>
      <c r="F33" s="1107"/>
      <c r="G33" s="1107"/>
      <c r="H33" s="1107"/>
      <c r="I33" s="1107"/>
      <c r="J33" s="1107"/>
      <c r="K33" s="1107"/>
      <c r="L33" s="1107"/>
      <c r="M33" s="1107"/>
      <c r="N33" s="1107"/>
      <c r="O33" s="1107"/>
      <c r="P33" s="1108"/>
      <c r="Q33" s="1112">
        <v>40</v>
      </c>
      <c r="R33" s="1113"/>
      <c r="S33" s="1113"/>
      <c r="T33" s="1113"/>
      <c r="U33" s="1113"/>
      <c r="V33" s="1113">
        <v>36</v>
      </c>
      <c r="W33" s="1113"/>
      <c r="X33" s="1113"/>
      <c r="Y33" s="1113"/>
      <c r="Z33" s="1113"/>
      <c r="AA33" s="1113">
        <v>4</v>
      </c>
      <c r="AB33" s="1113"/>
      <c r="AC33" s="1113"/>
      <c r="AD33" s="1113"/>
      <c r="AE33" s="1114"/>
      <c r="AF33" s="1088">
        <v>4</v>
      </c>
      <c r="AG33" s="1089"/>
      <c r="AH33" s="1089"/>
      <c r="AI33" s="1089"/>
      <c r="AJ33" s="1090"/>
      <c r="AK33" s="1049">
        <v>20</v>
      </c>
      <c r="AL33" s="1040"/>
      <c r="AM33" s="1040"/>
      <c r="AN33" s="1040"/>
      <c r="AO33" s="1040"/>
      <c r="AP33" s="1040">
        <v>64</v>
      </c>
      <c r="AQ33" s="1040"/>
      <c r="AR33" s="1040"/>
      <c r="AS33" s="1040"/>
      <c r="AT33" s="1040"/>
      <c r="AU33" s="1040">
        <v>54</v>
      </c>
      <c r="AV33" s="1040"/>
      <c r="AW33" s="1040"/>
      <c r="AX33" s="1040"/>
      <c r="AY33" s="1040"/>
      <c r="AZ33" s="1111" t="s">
        <v>577</v>
      </c>
      <c r="BA33" s="1111"/>
      <c r="BB33" s="1111"/>
      <c r="BC33" s="1111"/>
      <c r="BD33" s="1111"/>
      <c r="BE33" s="1101" t="s">
        <v>406</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2">
      <c r="A34" s="246">
        <v>7</v>
      </c>
      <c r="B34" s="1106" t="s">
        <v>407</v>
      </c>
      <c r="C34" s="1107"/>
      <c r="D34" s="1107"/>
      <c r="E34" s="1107"/>
      <c r="F34" s="1107"/>
      <c r="G34" s="1107"/>
      <c r="H34" s="1107"/>
      <c r="I34" s="1107"/>
      <c r="J34" s="1107"/>
      <c r="K34" s="1107"/>
      <c r="L34" s="1107"/>
      <c r="M34" s="1107"/>
      <c r="N34" s="1107"/>
      <c r="O34" s="1107"/>
      <c r="P34" s="1108"/>
      <c r="Q34" s="1112">
        <v>166</v>
      </c>
      <c r="R34" s="1113"/>
      <c r="S34" s="1113"/>
      <c r="T34" s="1113"/>
      <c r="U34" s="1113"/>
      <c r="V34" s="1113">
        <v>151</v>
      </c>
      <c r="W34" s="1113"/>
      <c r="X34" s="1113"/>
      <c r="Y34" s="1113"/>
      <c r="Z34" s="1113"/>
      <c r="AA34" s="1113">
        <v>15</v>
      </c>
      <c r="AB34" s="1113"/>
      <c r="AC34" s="1113"/>
      <c r="AD34" s="1113"/>
      <c r="AE34" s="1114"/>
      <c r="AF34" s="1088">
        <v>15</v>
      </c>
      <c r="AG34" s="1089"/>
      <c r="AH34" s="1089"/>
      <c r="AI34" s="1089"/>
      <c r="AJ34" s="1090"/>
      <c r="AK34" s="1049">
        <v>156</v>
      </c>
      <c r="AL34" s="1040"/>
      <c r="AM34" s="1040"/>
      <c r="AN34" s="1040"/>
      <c r="AO34" s="1040"/>
      <c r="AP34" s="1040">
        <v>451</v>
      </c>
      <c r="AQ34" s="1040"/>
      <c r="AR34" s="1040"/>
      <c r="AS34" s="1040"/>
      <c r="AT34" s="1040"/>
      <c r="AU34" s="1040">
        <v>437</v>
      </c>
      <c r="AV34" s="1040"/>
      <c r="AW34" s="1040"/>
      <c r="AX34" s="1040"/>
      <c r="AY34" s="1040"/>
      <c r="AZ34" s="1111" t="s">
        <v>577</v>
      </c>
      <c r="BA34" s="1111"/>
      <c r="BB34" s="1111"/>
      <c r="BC34" s="1111"/>
      <c r="BD34" s="1111"/>
      <c r="BE34" s="1101" t="s">
        <v>406</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2">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2">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2">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2">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2">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2">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2">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2">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2">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2">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2">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2">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2">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2">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2">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2">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2">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2">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2">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2">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2">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2">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2">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2">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2">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2">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5">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2">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5">
      <c r="A63" s="244" t="s">
        <v>388</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36</v>
      </c>
      <c r="AG63" s="1028"/>
      <c r="AH63" s="1028"/>
      <c r="AI63" s="1028"/>
      <c r="AJ63" s="1099"/>
      <c r="AK63" s="1100"/>
      <c r="AL63" s="1032"/>
      <c r="AM63" s="1032"/>
      <c r="AN63" s="1032"/>
      <c r="AO63" s="1032"/>
      <c r="AP63" s="1028">
        <v>515</v>
      </c>
      <c r="AQ63" s="1028"/>
      <c r="AR63" s="1028"/>
      <c r="AS63" s="1028"/>
      <c r="AT63" s="1028"/>
      <c r="AU63" s="1028">
        <v>491</v>
      </c>
      <c r="AV63" s="1028"/>
      <c r="AW63" s="1028"/>
      <c r="AX63" s="1028"/>
      <c r="AY63" s="1028"/>
      <c r="AZ63" s="1094"/>
      <c r="BA63" s="1094"/>
      <c r="BB63" s="1094"/>
      <c r="BC63" s="1094"/>
      <c r="BD63" s="1094"/>
      <c r="BE63" s="1029"/>
      <c r="BF63" s="1029"/>
      <c r="BG63" s="1029"/>
      <c r="BH63" s="1029"/>
      <c r="BI63" s="1030"/>
      <c r="BJ63" s="1095" t="s">
        <v>410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2">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5">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2">
      <c r="A66" s="1064" t="s">
        <v>412</v>
      </c>
      <c r="B66" s="1065"/>
      <c r="C66" s="1065"/>
      <c r="D66" s="1065"/>
      <c r="E66" s="1065"/>
      <c r="F66" s="1065"/>
      <c r="G66" s="1065"/>
      <c r="H66" s="1065"/>
      <c r="I66" s="1065"/>
      <c r="J66" s="1065"/>
      <c r="K66" s="1065"/>
      <c r="L66" s="1065"/>
      <c r="M66" s="1065"/>
      <c r="N66" s="1065"/>
      <c r="O66" s="1065"/>
      <c r="P66" s="1066"/>
      <c r="Q66" s="1070" t="s">
        <v>392</v>
      </c>
      <c r="R66" s="1071"/>
      <c r="S66" s="1071"/>
      <c r="T66" s="1071"/>
      <c r="U66" s="1072"/>
      <c r="V66" s="1070" t="s">
        <v>393</v>
      </c>
      <c r="W66" s="1071"/>
      <c r="X66" s="1071"/>
      <c r="Y66" s="1071"/>
      <c r="Z66" s="1072"/>
      <c r="AA66" s="1070" t="s">
        <v>394</v>
      </c>
      <c r="AB66" s="1071"/>
      <c r="AC66" s="1071"/>
      <c r="AD66" s="1071"/>
      <c r="AE66" s="1072"/>
      <c r="AF66" s="1076" t="s">
        <v>413</v>
      </c>
      <c r="AG66" s="1077"/>
      <c r="AH66" s="1077"/>
      <c r="AI66" s="1077"/>
      <c r="AJ66" s="1078"/>
      <c r="AK66" s="1070" t="s">
        <v>396</v>
      </c>
      <c r="AL66" s="1065"/>
      <c r="AM66" s="1065"/>
      <c r="AN66" s="1065"/>
      <c r="AO66" s="1066"/>
      <c r="AP66" s="1070" t="s">
        <v>397</v>
      </c>
      <c r="AQ66" s="1071"/>
      <c r="AR66" s="1071"/>
      <c r="AS66" s="1071"/>
      <c r="AT66" s="1072"/>
      <c r="AU66" s="1070" t="s">
        <v>414</v>
      </c>
      <c r="AV66" s="1071"/>
      <c r="AW66" s="1071"/>
      <c r="AX66" s="1071"/>
      <c r="AY66" s="1072"/>
      <c r="AZ66" s="1070" t="s">
        <v>372</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5">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2">
      <c r="A68" s="238">
        <v>1</v>
      </c>
      <c r="B68" s="1054" t="s">
        <v>578</v>
      </c>
      <c r="C68" s="1055"/>
      <c r="D68" s="1055"/>
      <c r="E68" s="1055"/>
      <c r="F68" s="1055"/>
      <c r="G68" s="1055"/>
      <c r="H68" s="1055"/>
      <c r="I68" s="1055"/>
      <c r="J68" s="1055"/>
      <c r="K68" s="1055"/>
      <c r="L68" s="1055"/>
      <c r="M68" s="1055"/>
      <c r="N68" s="1055"/>
      <c r="O68" s="1055"/>
      <c r="P68" s="1056"/>
      <c r="Q68" s="1057">
        <v>505</v>
      </c>
      <c r="R68" s="1051"/>
      <c r="S68" s="1051"/>
      <c r="T68" s="1051"/>
      <c r="U68" s="1051"/>
      <c r="V68" s="1051">
        <v>484</v>
      </c>
      <c r="W68" s="1051"/>
      <c r="X68" s="1051"/>
      <c r="Y68" s="1051"/>
      <c r="Z68" s="1051"/>
      <c r="AA68" s="1051">
        <v>21</v>
      </c>
      <c r="AB68" s="1051"/>
      <c r="AC68" s="1051"/>
      <c r="AD68" s="1051"/>
      <c r="AE68" s="1051"/>
      <c r="AF68" s="1051">
        <v>21</v>
      </c>
      <c r="AG68" s="1051"/>
      <c r="AH68" s="1051"/>
      <c r="AI68" s="1051"/>
      <c r="AJ68" s="1051"/>
      <c r="AK68" s="1051">
        <v>7</v>
      </c>
      <c r="AL68" s="1051"/>
      <c r="AM68" s="1051"/>
      <c r="AN68" s="1051"/>
      <c r="AO68" s="1051"/>
      <c r="AP68" s="1051" t="s">
        <v>577</v>
      </c>
      <c r="AQ68" s="1051"/>
      <c r="AR68" s="1051"/>
      <c r="AS68" s="1051"/>
      <c r="AT68" s="1051"/>
      <c r="AU68" s="1051" t="s">
        <v>577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2">
      <c r="A69" s="241">
        <v>2</v>
      </c>
      <c r="B69" s="1043" t="s">
        <v>579</v>
      </c>
      <c r="C69" s="1044"/>
      <c r="D69" s="1044"/>
      <c r="E69" s="1044"/>
      <c r="F69" s="1044"/>
      <c r="G69" s="1044"/>
      <c r="H69" s="1044"/>
      <c r="I69" s="1044"/>
      <c r="J69" s="1044"/>
      <c r="K69" s="1044"/>
      <c r="L69" s="1044"/>
      <c r="M69" s="1044"/>
      <c r="N69" s="1044"/>
      <c r="O69" s="1044"/>
      <c r="P69" s="1045"/>
      <c r="Q69" s="1046">
        <v>102136</v>
      </c>
      <c r="R69" s="1040"/>
      <c r="S69" s="1040"/>
      <c r="T69" s="1040"/>
      <c r="U69" s="1040"/>
      <c r="V69" s="1040">
        <v>101116</v>
      </c>
      <c r="W69" s="1040"/>
      <c r="X69" s="1040"/>
      <c r="Y69" s="1040"/>
      <c r="Z69" s="1040"/>
      <c r="AA69" s="1040">
        <v>1019</v>
      </c>
      <c r="AB69" s="1040"/>
      <c r="AC69" s="1040"/>
      <c r="AD69" s="1040"/>
      <c r="AE69" s="1040"/>
      <c r="AF69" s="1040">
        <v>1019</v>
      </c>
      <c r="AG69" s="1040"/>
      <c r="AH69" s="1040"/>
      <c r="AI69" s="1040"/>
      <c r="AJ69" s="1040"/>
      <c r="AK69" s="1040" t="s">
        <v>586</v>
      </c>
      <c r="AL69" s="1040"/>
      <c r="AM69" s="1040"/>
      <c r="AN69" s="1040"/>
      <c r="AO69" s="1040"/>
      <c r="AP69" s="1040" t="s">
        <v>577</v>
      </c>
      <c r="AQ69" s="1040"/>
      <c r="AR69" s="1040"/>
      <c r="AS69" s="1040"/>
      <c r="AT69" s="1040"/>
      <c r="AU69" s="1040" t="s">
        <v>577</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2">
      <c r="A70" s="241">
        <v>3</v>
      </c>
      <c r="B70" s="1043" t="s">
        <v>580</v>
      </c>
      <c r="C70" s="1044"/>
      <c r="D70" s="1044"/>
      <c r="E70" s="1044"/>
      <c r="F70" s="1044"/>
      <c r="G70" s="1044"/>
      <c r="H70" s="1044"/>
      <c r="I70" s="1044"/>
      <c r="J70" s="1044"/>
      <c r="K70" s="1044"/>
      <c r="L70" s="1044"/>
      <c r="M70" s="1044"/>
      <c r="N70" s="1044"/>
      <c r="O70" s="1044"/>
      <c r="P70" s="1045"/>
      <c r="Q70" s="1046">
        <v>5404</v>
      </c>
      <c r="R70" s="1040"/>
      <c r="S70" s="1040"/>
      <c r="T70" s="1040"/>
      <c r="U70" s="1040"/>
      <c r="V70" s="1040">
        <v>5346</v>
      </c>
      <c r="W70" s="1040"/>
      <c r="X70" s="1040"/>
      <c r="Y70" s="1040"/>
      <c r="Z70" s="1040"/>
      <c r="AA70" s="1040">
        <v>59</v>
      </c>
      <c r="AB70" s="1040"/>
      <c r="AC70" s="1040"/>
      <c r="AD70" s="1040"/>
      <c r="AE70" s="1040"/>
      <c r="AF70" s="1040">
        <v>59</v>
      </c>
      <c r="AG70" s="1040"/>
      <c r="AH70" s="1040"/>
      <c r="AI70" s="1040"/>
      <c r="AJ70" s="1040"/>
      <c r="AK70" s="1040">
        <v>663</v>
      </c>
      <c r="AL70" s="1040"/>
      <c r="AM70" s="1040"/>
      <c r="AN70" s="1040"/>
      <c r="AO70" s="1040"/>
      <c r="AP70" s="1040" t="s">
        <v>586</v>
      </c>
      <c r="AQ70" s="1040"/>
      <c r="AR70" s="1040"/>
      <c r="AS70" s="1040"/>
      <c r="AT70" s="1040"/>
      <c r="AU70" s="1040" t="s">
        <v>586</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2">
      <c r="A71" s="241">
        <v>4</v>
      </c>
      <c r="B71" s="1043" t="s">
        <v>581</v>
      </c>
      <c r="C71" s="1044"/>
      <c r="D71" s="1044"/>
      <c r="E71" s="1044"/>
      <c r="F71" s="1044"/>
      <c r="G71" s="1044"/>
      <c r="H71" s="1044"/>
      <c r="I71" s="1044"/>
      <c r="J71" s="1044"/>
      <c r="K71" s="1044"/>
      <c r="L71" s="1044"/>
      <c r="M71" s="1044"/>
      <c r="N71" s="1044"/>
      <c r="O71" s="1044"/>
      <c r="P71" s="1045"/>
      <c r="Q71" s="1046">
        <v>365</v>
      </c>
      <c r="R71" s="1040"/>
      <c r="S71" s="1040"/>
      <c r="T71" s="1040"/>
      <c r="U71" s="1040"/>
      <c r="V71" s="1040">
        <v>361</v>
      </c>
      <c r="W71" s="1040"/>
      <c r="X71" s="1040"/>
      <c r="Y71" s="1040"/>
      <c r="Z71" s="1040"/>
      <c r="AA71" s="1040">
        <v>4</v>
      </c>
      <c r="AB71" s="1040"/>
      <c r="AC71" s="1040"/>
      <c r="AD71" s="1040"/>
      <c r="AE71" s="1040"/>
      <c r="AF71" s="1040">
        <v>4</v>
      </c>
      <c r="AG71" s="1040"/>
      <c r="AH71" s="1040"/>
      <c r="AI71" s="1040"/>
      <c r="AJ71" s="1040"/>
      <c r="AK71" s="1040">
        <v>14</v>
      </c>
      <c r="AL71" s="1040"/>
      <c r="AM71" s="1040"/>
      <c r="AN71" s="1040"/>
      <c r="AO71" s="1040"/>
      <c r="AP71" s="1040" t="s">
        <v>586</v>
      </c>
      <c r="AQ71" s="1040"/>
      <c r="AR71" s="1040"/>
      <c r="AS71" s="1040"/>
      <c r="AT71" s="1040"/>
      <c r="AU71" s="1040" t="s">
        <v>586</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2">
      <c r="A72" s="241">
        <v>5</v>
      </c>
      <c r="B72" s="1043" t="s">
        <v>582</v>
      </c>
      <c r="C72" s="1044"/>
      <c r="D72" s="1044"/>
      <c r="E72" s="1044"/>
      <c r="F72" s="1044"/>
      <c r="G72" s="1044"/>
      <c r="H72" s="1044"/>
      <c r="I72" s="1044"/>
      <c r="J72" s="1044"/>
      <c r="K72" s="1044"/>
      <c r="L72" s="1044"/>
      <c r="M72" s="1044"/>
      <c r="N72" s="1044"/>
      <c r="O72" s="1044"/>
      <c r="P72" s="1045"/>
      <c r="Q72" s="1046">
        <v>1964</v>
      </c>
      <c r="R72" s="1040"/>
      <c r="S72" s="1040"/>
      <c r="T72" s="1040"/>
      <c r="U72" s="1040"/>
      <c r="V72" s="1040">
        <v>1703</v>
      </c>
      <c r="W72" s="1040"/>
      <c r="X72" s="1040"/>
      <c r="Y72" s="1040"/>
      <c r="Z72" s="1040"/>
      <c r="AA72" s="1040">
        <v>261</v>
      </c>
      <c r="AB72" s="1040"/>
      <c r="AC72" s="1040"/>
      <c r="AD72" s="1040"/>
      <c r="AE72" s="1040"/>
      <c r="AF72" s="1040">
        <v>48</v>
      </c>
      <c r="AG72" s="1040"/>
      <c r="AH72" s="1040"/>
      <c r="AI72" s="1040"/>
      <c r="AJ72" s="1040"/>
      <c r="AK72" s="1040" t="s">
        <v>586</v>
      </c>
      <c r="AL72" s="1040"/>
      <c r="AM72" s="1040"/>
      <c r="AN72" s="1040"/>
      <c r="AO72" s="1040"/>
      <c r="AP72" s="1040">
        <v>2832</v>
      </c>
      <c r="AQ72" s="1040"/>
      <c r="AR72" s="1040"/>
      <c r="AS72" s="1040"/>
      <c r="AT72" s="1040"/>
      <c r="AU72" s="1040">
        <v>6</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2">
      <c r="A73" s="241">
        <v>6</v>
      </c>
      <c r="B73" s="1043" t="s">
        <v>583</v>
      </c>
      <c r="C73" s="1044"/>
      <c r="D73" s="1044"/>
      <c r="E73" s="1044"/>
      <c r="F73" s="1044"/>
      <c r="G73" s="1044"/>
      <c r="H73" s="1044"/>
      <c r="I73" s="1044"/>
      <c r="J73" s="1044"/>
      <c r="K73" s="1044"/>
      <c r="L73" s="1044"/>
      <c r="M73" s="1044"/>
      <c r="N73" s="1044"/>
      <c r="O73" s="1044"/>
      <c r="P73" s="1045"/>
      <c r="Q73" s="1046">
        <v>9</v>
      </c>
      <c r="R73" s="1040"/>
      <c r="S73" s="1040"/>
      <c r="T73" s="1040"/>
      <c r="U73" s="1040"/>
      <c r="V73" s="1040">
        <v>8</v>
      </c>
      <c r="W73" s="1040"/>
      <c r="X73" s="1040"/>
      <c r="Y73" s="1040"/>
      <c r="Z73" s="1040"/>
      <c r="AA73" s="1040">
        <v>1</v>
      </c>
      <c r="AB73" s="1040"/>
      <c r="AC73" s="1040"/>
      <c r="AD73" s="1040"/>
      <c r="AE73" s="1040"/>
      <c r="AF73" s="1040">
        <v>1</v>
      </c>
      <c r="AG73" s="1040"/>
      <c r="AH73" s="1040"/>
      <c r="AI73" s="1040"/>
      <c r="AJ73" s="1040"/>
      <c r="AK73" s="1040">
        <v>0</v>
      </c>
      <c r="AL73" s="1040"/>
      <c r="AM73" s="1040"/>
      <c r="AN73" s="1040"/>
      <c r="AO73" s="1040"/>
      <c r="AP73" s="1040" t="s">
        <v>586</v>
      </c>
      <c r="AQ73" s="1040"/>
      <c r="AR73" s="1040"/>
      <c r="AS73" s="1040"/>
      <c r="AT73" s="1040"/>
      <c r="AU73" s="1040" t="s">
        <v>586</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2">
      <c r="A74" s="241">
        <v>7</v>
      </c>
      <c r="B74" s="1043" t="s">
        <v>584</v>
      </c>
      <c r="C74" s="1044"/>
      <c r="D74" s="1044"/>
      <c r="E74" s="1044"/>
      <c r="F74" s="1044"/>
      <c r="G74" s="1044"/>
      <c r="H74" s="1044"/>
      <c r="I74" s="1044"/>
      <c r="J74" s="1044"/>
      <c r="K74" s="1044"/>
      <c r="L74" s="1044"/>
      <c r="M74" s="1044"/>
      <c r="N74" s="1044"/>
      <c r="O74" s="1044"/>
      <c r="P74" s="1045"/>
      <c r="Q74" s="1046">
        <v>65</v>
      </c>
      <c r="R74" s="1040"/>
      <c r="S74" s="1040"/>
      <c r="T74" s="1040"/>
      <c r="U74" s="1040"/>
      <c r="V74" s="1040">
        <v>65</v>
      </c>
      <c r="W74" s="1040"/>
      <c r="X74" s="1040"/>
      <c r="Y74" s="1040"/>
      <c r="Z74" s="1040"/>
      <c r="AA74" s="1040">
        <v>0</v>
      </c>
      <c r="AB74" s="1040"/>
      <c r="AC74" s="1040"/>
      <c r="AD74" s="1040"/>
      <c r="AE74" s="1040"/>
      <c r="AF74" s="1040">
        <v>0</v>
      </c>
      <c r="AG74" s="1040"/>
      <c r="AH74" s="1040"/>
      <c r="AI74" s="1040"/>
      <c r="AJ74" s="1040"/>
      <c r="AK74" s="1040">
        <v>5</v>
      </c>
      <c r="AL74" s="1040"/>
      <c r="AM74" s="1040"/>
      <c r="AN74" s="1040"/>
      <c r="AO74" s="1040"/>
      <c r="AP74" s="1040" t="s">
        <v>586</v>
      </c>
      <c r="AQ74" s="1040"/>
      <c r="AR74" s="1040"/>
      <c r="AS74" s="1040"/>
      <c r="AT74" s="1040"/>
      <c r="AU74" s="1040" t="s">
        <v>586</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2">
      <c r="A75" s="241">
        <v>8</v>
      </c>
      <c r="B75" s="1043" t="s">
        <v>585</v>
      </c>
      <c r="C75" s="1044"/>
      <c r="D75" s="1044"/>
      <c r="E75" s="1044"/>
      <c r="F75" s="1044"/>
      <c r="G75" s="1044"/>
      <c r="H75" s="1044"/>
      <c r="I75" s="1044"/>
      <c r="J75" s="1044"/>
      <c r="K75" s="1044"/>
      <c r="L75" s="1044"/>
      <c r="M75" s="1044"/>
      <c r="N75" s="1044"/>
      <c r="O75" s="1044"/>
      <c r="P75" s="1045"/>
      <c r="Q75" s="1047">
        <v>219</v>
      </c>
      <c r="R75" s="1048"/>
      <c r="S75" s="1048"/>
      <c r="T75" s="1048"/>
      <c r="U75" s="1049"/>
      <c r="V75" s="1050">
        <v>187</v>
      </c>
      <c r="W75" s="1048"/>
      <c r="X75" s="1048"/>
      <c r="Y75" s="1048"/>
      <c r="Z75" s="1049"/>
      <c r="AA75" s="1050">
        <v>32</v>
      </c>
      <c r="AB75" s="1048"/>
      <c r="AC75" s="1048"/>
      <c r="AD75" s="1048"/>
      <c r="AE75" s="1049"/>
      <c r="AF75" s="1050">
        <v>7</v>
      </c>
      <c r="AG75" s="1048"/>
      <c r="AH75" s="1048"/>
      <c r="AI75" s="1048"/>
      <c r="AJ75" s="1049"/>
      <c r="AK75" s="1050" t="s">
        <v>586</v>
      </c>
      <c r="AL75" s="1048"/>
      <c r="AM75" s="1048"/>
      <c r="AN75" s="1048"/>
      <c r="AO75" s="1049"/>
      <c r="AP75" s="1050" t="s">
        <v>586</v>
      </c>
      <c r="AQ75" s="1048"/>
      <c r="AR75" s="1048"/>
      <c r="AS75" s="1048"/>
      <c r="AT75" s="1049"/>
      <c r="AU75" s="1050" t="s">
        <v>586</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2">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2">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2">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2">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2">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2">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2">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2">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2">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2">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2">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2">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5">
      <c r="A88" s="244" t="s">
        <v>388</v>
      </c>
      <c r="B88" s="1013" t="s">
        <v>415</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1159</v>
      </c>
      <c r="AG88" s="1028"/>
      <c r="AH88" s="1028"/>
      <c r="AI88" s="1028"/>
      <c r="AJ88" s="1028"/>
      <c r="AK88" s="1032"/>
      <c r="AL88" s="1032"/>
      <c r="AM88" s="1032"/>
      <c r="AN88" s="1032"/>
      <c r="AO88" s="1032"/>
      <c r="AP88" s="1028">
        <v>2832</v>
      </c>
      <c r="AQ88" s="1028"/>
      <c r="AR88" s="1028"/>
      <c r="AS88" s="1028"/>
      <c r="AT88" s="1028"/>
      <c r="AU88" s="1028">
        <v>6</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2">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2">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2">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2">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2">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2">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2">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2">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2">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2">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2">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2">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2">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5">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388</v>
      </c>
      <c r="BR102" s="1013" t="s">
        <v>416</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2">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417</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2">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418</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2">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2">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5">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2">
      <c r="A108" s="1007" t="s">
        <v>421</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422</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2">
      <c r="A109" s="962" t="s">
        <v>423</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424</v>
      </c>
      <c r="AB109" s="963"/>
      <c r="AC109" s="963"/>
      <c r="AD109" s="963"/>
      <c r="AE109" s="964"/>
      <c r="AF109" s="965" t="s">
        <v>303</v>
      </c>
      <c r="AG109" s="963"/>
      <c r="AH109" s="963"/>
      <c r="AI109" s="963"/>
      <c r="AJ109" s="964"/>
      <c r="AK109" s="965" t="s">
        <v>302</v>
      </c>
      <c r="AL109" s="963"/>
      <c r="AM109" s="963"/>
      <c r="AN109" s="963"/>
      <c r="AO109" s="964"/>
      <c r="AP109" s="965" t="s">
        <v>425</v>
      </c>
      <c r="AQ109" s="963"/>
      <c r="AR109" s="963"/>
      <c r="AS109" s="963"/>
      <c r="AT109" s="994"/>
      <c r="AU109" s="962" t="s">
        <v>423</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424</v>
      </c>
      <c r="BR109" s="963"/>
      <c r="BS109" s="963"/>
      <c r="BT109" s="963"/>
      <c r="BU109" s="964"/>
      <c r="BV109" s="965" t="s">
        <v>303</v>
      </c>
      <c r="BW109" s="963"/>
      <c r="BX109" s="963"/>
      <c r="BY109" s="963"/>
      <c r="BZ109" s="964"/>
      <c r="CA109" s="965" t="s">
        <v>302</v>
      </c>
      <c r="CB109" s="963"/>
      <c r="CC109" s="963"/>
      <c r="CD109" s="963"/>
      <c r="CE109" s="964"/>
      <c r="CF109" s="1001" t="s">
        <v>425</v>
      </c>
      <c r="CG109" s="1001"/>
      <c r="CH109" s="1001"/>
      <c r="CI109" s="1001"/>
      <c r="CJ109" s="1001"/>
      <c r="CK109" s="965" t="s">
        <v>426</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424</v>
      </c>
      <c r="DH109" s="963"/>
      <c r="DI109" s="963"/>
      <c r="DJ109" s="963"/>
      <c r="DK109" s="964"/>
      <c r="DL109" s="965" t="s">
        <v>303</v>
      </c>
      <c r="DM109" s="963"/>
      <c r="DN109" s="963"/>
      <c r="DO109" s="963"/>
      <c r="DP109" s="964"/>
      <c r="DQ109" s="965" t="s">
        <v>302</v>
      </c>
      <c r="DR109" s="963"/>
      <c r="DS109" s="963"/>
      <c r="DT109" s="963"/>
      <c r="DU109" s="964"/>
      <c r="DV109" s="965" t="s">
        <v>425</v>
      </c>
      <c r="DW109" s="963"/>
      <c r="DX109" s="963"/>
      <c r="DY109" s="963"/>
      <c r="DZ109" s="994"/>
    </row>
    <row r="110" spans="1:131" s="226" customFormat="1" ht="26.25" customHeight="1" x14ac:dyDescent="0.2">
      <c r="A110" s="865" t="s">
        <v>427</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113382</v>
      </c>
      <c r="AB110" s="956"/>
      <c r="AC110" s="956"/>
      <c r="AD110" s="956"/>
      <c r="AE110" s="957"/>
      <c r="AF110" s="958">
        <v>104464</v>
      </c>
      <c r="AG110" s="956"/>
      <c r="AH110" s="956"/>
      <c r="AI110" s="956"/>
      <c r="AJ110" s="957"/>
      <c r="AK110" s="958">
        <v>107020</v>
      </c>
      <c r="AL110" s="956"/>
      <c r="AM110" s="956"/>
      <c r="AN110" s="956"/>
      <c r="AO110" s="957"/>
      <c r="AP110" s="959">
        <v>17.7</v>
      </c>
      <c r="AQ110" s="960"/>
      <c r="AR110" s="960"/>
      <c r="AS110" s="960"/>
      <c r="AT110" s="961"/>
      <c r="AU110" s="995" t="s">
        <v>67</v>
      </c>
      <c r="AV110" s="996"/>
      <c r="AW110" s="996"/>
      <c r="AX110" s="996"/>
      <c r="AY110" s="996"/>
      <c r="AZ110" s="921" t="s">
        <v>428</v>
      </c>
      <c r="BA110" s="866"/>
      <c r="BB110" s="866"/>
      <c r="BC110" s="866"/>
      <c r="BD110" s="866"/>
      <c r="BE110" s="866"/>
      <c r="BF110" s="866"/>
      <c r="BG110" s="866"/>
      <c r="BH110" s="866"/>
      <c r="BI110" s="866"/>
      <c r="BJ110" s="866"/>
      <c r="BK110" s="866"/>
      <c r="BL110" s="866"/>
      <c r="BM110" s="866"/>
      <c r="BN110" s="866"/>
      <c r="BO110" s="866"/>
      <c r="BP110" s="867"/>
      <c r="BQ110" s="922">
        <v>1292562</v>
      </c>
      <c r="BR110" s="903"/>
      <c r="BS110" s="903"/>
      <c r="BT110" s="903"/>
      <c r="BU110" s="903"/>
      <c r="BV110" s="903">
        <v>1306550</v>
      </c>
      <c r="BW110" s="903"/>
      <c r="BX110" s="903"/>
      <c r="BY110" s="903"/>
      <c r="BZ110" s="903"/>
      <c r="CA110" s="903">
        <v>1447393</v>
      </c>
      <c r="CB110" s="903"/>
      <c r="CC110" s="903"/>
      <c r="CD110" s="903"/>
      <c r="CE110" s="903"/>
      <c r="CF110" s="927">
        <v>239.3</v>
      </c>
      <c r="CG110" s="928"/>
      <c r="CH110" s="928"/>
      <c r="CI110" s="928"/>
      <c r="CJ110" s="928"/>
      <c r="CK110" s="991" t="s">
        <v>429</v>
      </c>
      <c r="CL110" s="877"/>
      <c r="CM110" s="952" t="s">
        <v>430</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431</v>
      </c>
      <c r="DH110" s="903"/>
      <c r="DI110" s="903"/>
      <c r="DJ110" s="903"/>
      <c r="DK110" s="903"/>
      <c r="DL110" s="903" t="s">
        <v>123</v>
      </c>
      <c r="DM110" s="903"/>
      <c r="DN110" s="903"/>
      <c r="DO110" s="903"/>
      <c r="DP110" s="903"/>
      <c r="DQ110" s="903" t="s">
        <v>123</v>
      </c>
      <c r="DR110" s="903"/>
      <c r="DS110" s="903"/>
      <c r="DT110" s="903"/>
      <c r="DU110" s="903"/>
      <c r="DV110" s="904" t="s">
        <v>432</v>
      </c>
      <c r="DW110" s="904"/>
      <c r="DX110" s="904"/>
      <c r="DY110" s="904"/>
      <c r="DZ110" s="905"/>
    </row>
    <row r="111" spans="1:131" s="226" customFormat="1" ht="26.25" customHeight="1" x14ac:dyDescent="0.2">
      <c r="A111" s="832" t="s">
        <v>433</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123</v>
      </c>
      <c r="AB111" s="984"/>
      <c r="AC111" s="984"/>
      <c r="AD111" s="984"/>
      <c r="AE111" s="985"/>
      <c r="AF111" s="986" t="s">
        <v>434</v>
      </c>
      <c r="AG111" s="984"/>
      <c r="AH111" s="984"/>
      <c r="AI111" s="984"/>
      <c r="AJ111" s="985"/>
      <c r="AK111" s="986" t="s">
        <v>435</v>
      </c>
      <c r="AL111" s="984"/>
      <c r="AM111" s="984"/>
      <c r="AN111" s="984"/>
      <c r="AO111" s="985"/>
      <c r="AP111" s="987" t="s">
        <v>123</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t="s">
        <v>434</v>
      </c>
      <c r="BR111" s="875"/>
      <c r="BS111" s="875"/>
      <c r="BT111" s="875"/>
      <c r="BU111" s="875"/>
      <c r="BV111" s="875" t="s">
        <v>437</v>
      </c>
      <c r="BW111" s="875"/>
      <c r="BX111" s="875"/>
      <c r="BY111" s="875"/>
      <c r="BZ111" s="875"/>
      <c r="CA111" s="875" t="s">
        <v>435</v>
      </c>
      <c r="CB111" s="875"/>
      <c r="CC111" s="875"/>
      <c r="CD111" s="875"/>
      <c r="CE111" s="875"/>
      <c r="CF111" s="936" t="s">
        <v>438</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440</v>
      </c>
      <c r="DM111" s="875"/>
      <c r="DN111" s="875"/>
      <c r="DO111" s="875"/>
      <c r="DP111" s="875"/>
      <c r="DQ111" s="875" t="s">
        <v>441</v>
      </c>
      <c r="DR111" s="875"/>
      <c r="DS111" s="875"/>
      <c r="DT111" s="875"/>
      <c r="DU111" s="875"/>
      <c r="DV111" s="852" t="s">
        <v>435</v>
      </c>
      <c r="DW111" s="852"/>
      <c r="DX111" s="852"/>
      <c r="DY111" s="852"/>
      <c r="DZ111" s="853"/>
    </row>
    <row r="112" spans="1:131" s="226" customFormat="1" ht="26.25" customHeight="1" x14ac:dyDescent="0.2">
      <c r="A112" s="977" t="s">
        <v>442</v>
      </c>
      <c r="B112" s="978"/>
      <c r="C112" s="808" t="s">
        <v>443</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444</v>
      </c>
      <c r="AB112" s="838"/>
      <c r="AC112" s="838"/>
      <c r="AD112" s="838"/>
      <c r="AE112" s="839"/>
      <c r="AF112" s="840" t="s">
        <v>445</v>
      </c>
      <c r="AG112" s="838"/>
      <c r="AH112" s="838"/>
      <c r="AI112" s="838"/>
      <c r="AJ112" s="839"/>
      <c r="AK112" s="840" t="s">
        <v>438</v>
      </c>
      <c r="AL112" s="838"/>
      <c r="AM112" s="838"/>
      <c r="AN112" s="838"/>
      <c r="AO112" s="839"/>
      <c r="AP112" s="885" t="s">
        <v>438</v>
      </c>
      <c r="AQ112" s="886"/>
      <c r="AR112" s="886"/>
      <c r="AS112" s="886"/>
      <c r="AT112" s="887"/>
      <c r="AU112" s="997"/>
      <c r="AV112" s="998"/>
      <c r="AW112" s="998"/>
      <c r="AX112" s="998"/>
      <c r="AY112" s="998"/>
      <c r="AZ112" s="873" t="s">
        <v>446</v>
      </c>
      <c r="BA112" s="808"/>
      <c r="BB112" s="808"/>
      <c r="BC112" s="808"/>
      <c r="BD112" s="808"/>
      <c r="BE112" s="808"/>
      <c r="BF112" s="808"/>
      <c r="BG112" s="808"/>
      <c r="BH112" s="808"/>
      <c r="BI112" s="808"/>
      <c r="BJ112" s="808"/>
      <c r="BK112" s="808"/>
      <c r="BL112" s="808"/>
      <c r="BM112" s="808"/>
      <c r="BN112" s="808"/>
      <c r="BO112" s="808"/>
      <c r="BP112" s="809"/>
      <c r="BQ112" s="874">
        <v>622022</v>
      </c>
      <c r="BR112" s="875"/>
      <c r="BS112" s="875"/>
      <c r="BT112" s="875"/>
      <c r="BU112" s="875"/>
      <c r="BV112" s="875">
        <v>543016</v>
      </c>
      <c r="BW112" s="875"/>
      <c r="BX112" s="875"/>
      <c r="BY112" s="875"/>
      <c r="BZ112" s="875"/>
      <c r="CA112" s="875">
        <v>490692</v>
      </c>
      <c r="CB112" s="875"/>
      <c r="CC112" s="875"/>
      <c r="CD112" s="875"/>
      <c r="CE112" s="875"/>
      <c r="CF112" s="936">
        <v>81.099999999999994</v>
      </c>
      <c r="CG112" s="937"/>
      <c r="CH112" s="937"/>
      <c r="CI112" s="937"/>
      <c r="CJ112" s="937"/>
      <c r="CK112" s="992"/>
      <c r="CL112" s="879"/>
      <c r="CM112" s="882" t="s">
        <v>447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438</v>
      </c>
      <c r="DM112" s="875"/>
      <c r="DN112" s="875"/>
      <c r="DO112" s="875"/>
      <c r="DP112" s="875"/>
      <c r="DQ112" s="875" t="s">
        <v>123</v>
      </c>
      <c r="DR112" s="875"/>
      <c r="DS112" s="875"/>
      <c r="DT112" s="875"/>
      <c r="DU112" s="875"/>
      <c r="DV112" s="852" t="s">
        <v>435</v>
      </c>
      <c r="DW112" s="852"/>
      <c r="DX112" s="852"/>
      <c r="DY112" s="852"/>
      <c r="DZ112" s="853"/>
    </row>
    <row r="113" spans="1:130" s="226" customFormat="1" ht="26.25" customHeight="1" x14ac:dyDescent="0.2">
      <c r="A113" s="979"/>
      <c r="B113" s="980"/>
      <c r="C113" s="808" t="s">
        <v>448</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61064</v>
      </c>
      <c r="AB113" s="984"/>
      <c r="AC113" s="984"/>
      <c r="AD113" s="984"/>
      <c r="AE113" s="985"/>
      <c r="AF113" s="986">
        <v>54501</v>
      </c>
      <c r="AG113" s="984"/>
      <c r="AH113" s="984"/>
      <c r="AI113" s="984"/>
      <c r="AJ113" s="985"/>
      <c r="AK113" s="986">
        <v>48312</v>
      </c>
      <c r="AL113" s="984"/>
      <c r="AM113" s="984"/>
      <c r="AN113" s="984"/>
      <c r="AO113" s="985"/>
      <c r="AP113" s="987">
        <v>8</v>
      </c>
      <c r="AQ113" s="988"/>
      <c r="AR113" s="988"/>
      <c r="AS113" s="988"/>
      <c r="AT113" s="989"/>
      <c r="AU113" s="997"/>
      <c r="AV113" s="998"/>
      <c r="AW113" s="998"/>
      <c r="AX113" s="998"/>
      <c r="AY113" s="998"/>
      <c r="AZ113" s="873" t="s">
        <v>449</v>
      </c>
      <c r="BA113" s="808"/>
      <c r="BB113" s="808"/>
      <c r="BC113" s="808"/>
      <c r="BD113" s="808"/>
      <c r="BE113" s="808"/>
      <c r="BF113" s="808"/>
      <c r="BG113" s="808"/>
      <c r="BH113" s="808"/>
      <c r="BI113" s="808"/>
      <c r="BJ113" s="808"/>
      <c r="BK113" s="808"/>
      <c r="BL113" s="808"/>
      <c r="BM113" s="808"/>
      <c r="BN113" s="808"/>
      <c r="BO113" s="808"/>
      <c r="BP113" s="809"/>
      <c r="BQ113" s="874">
        <v>2418</v>
      </c>
      <c r="BR113" s="875"/>
      <c r="BS113" s="875"/>
      <c r="BT113" s="875"/>
      <c r="BU113" s="875"/>
      <c r="BV113" s="875">
        <v>4024</v>
      </c>
      <c r="BW113" s="875"/>
      <c r="BX113" s="875"/>
      <c r="BY113" s="875"/>
      <c r="BZ113" s="875"/>
      <c r="CA113" s="875">
        <v>6118</v>
      </c>
      <c r="CB113" s="875"/>
      <c r="CC113" s="875"/>
      <c r="CD113" s="875"/>
      <c r="CE113" s="875"/>
      <c r="CF113" s="936">
        <v>1</v>
      </c>
      <c r="CG113" s="937"/>
      <c r="CH113" s="937"/>
      <c r="CI113" s="937"/>
      <c r="CJ113" s="937"/>
      <c r="CK113" s="992"/>
      <c r="CL113" s="879"/>
      <c r="CM113" s="882" t="s">
        <v>450</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451</v>
      </c>
      <c r="DH113" s="838"/>
      <c r="DI113" s="838"/>
      <c r="DJ113" s="838"/>
      <c r="DK113" s="839"/>
      <c r="DL113" s="840" t="s">
        <v>444</v>
      </c>
      <c r="DM113" s="838"/>
      <c r="DN113" s="838"/>
      <c r="DO113" s="838"/>
      <c r="DP113" s="839"/>
      <c r="DQ113" s="840" t="s">
        <v>435</v>
      </c>
      <c r="DR113" s="838"/>
      <c r="DS113" s="838"/>
      <c r="DT113" s="838"/>
      <c r="DU113" s="839"/>
      <c r="DV113" s="885" t="s">
        <v>123</v>
      </c>
      <c r="DW113" s="886"/>
      <c r="DX113" s="886"/>
      <c r="DY113" s="886"/>
      <c r="DZ113" s="887"/>
    </row>
    <row r="114" spans="1:130" s="226" customFormat="1" ht="26.25" customHeight="1" x14ac:dyDescent="0.2">
      <c r="A114" s="979"/>
      <c r="B114" s="980"/>
      <c r="C114" s="808" t="s">
        <v>452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435</v>
      </c>
      <c r="AB114" s="838"/>
      <c r="AC114" s="838"/>
      <c r="AD114" s="838"/>
      <c r="AE114" s="839"/>
      <c r="AF114" s="840" t="s">
        <v>435</v>
      </c>
      <c r="AG114" s="838"/>
      <c r="AH114" s="838"/>
      <c r="AI114" s="838"/>
      <c r="AJ114" s="839"/>
      <c r="AK114" s="840" t="s">
        <v>123</v>
      </c>
      <c r="AL114" s="838"/>
      <c r="AM114" s="838"/>
      <c r="AN114" s="838"/>
      <c r="AO114" s="839"/>
      <c r="AP114" s="885" t="s">
        <v>440</v>
      </c>
      <c r="AQ114" s="886"/>
      <c r="AR114" s="886"/>
      <c r="AS114" s="886"/>
      <c r="AT114" s="887"/>
      <c r="AU114" s="997"/>
      <c r="AV114" s="998"/>
      <c r="AW114" s="998"/>
      <c r="AX114" s="998"/>
      <c r="AY114" s="998"/>
      <c r="AZ114" s="873" t="s">
        <v>453</v>
      </c>
      <c r="BA114" s="808"/>
      <c r="BB114" s="808"/>
      <c r="BC114" s="808"/>
      <c r="BD114" s="808"/>
      <c r="BE114" s="808"/>
      <c r="BF114" s="808"/>
      <c r="BG114" s="808"/>
      <c r="BH114" s="808"/>
      <c r="BI114" s="808"/>
      <c r="BJ114" s="808"/>
      <c r="BK114" s="808"/>
      <c r="BL114" s="808"/>
      <c r="BM114" s="808"/>
      <c r="BN114" s="808"/>
      <c r="BO114" s="808"/>
      <c r="BP114" s="809"/>
      <c r="BQ114" s="874">
        <v>203686</v>
      </c>
      <c r="BR114" s="875"/>
      <c r="BS114" s="875"/>
      <c r="BT114" s="875"/>
      <c r="BU114" s="875"/>
      <c r="BV114" s="875">
        <v>183247</v>
      </c>
      <c r="BW114" s="875"/>
      <c r="BX114" s="875"/>
      <c r="BY114" s="875"/>
      <c r="BZ114" s="875"/>
      <c r="CA114" s="875">
        <v>171172</v>
      </c>
      <c r="CB114" s="875"/>
      <c r="CC114" s="875"/>
      <c r="CD114" s="875"/>
      <c r="CE114" s="875"/>
      <c r="CF114" s="936">
        <v>28.3</v>
      </c>
      <c r="CG114" s="937"/>
      <c r="CH114" s="937"/>
      <c r="CI114" s="937"/>
      <c r="CJ114" s="937"/>
      <c r="CK114" s="992"/>
      <c r="CL114" s="879"/>
      <c r="CM114" s="882" t="s">
        <v>454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444</v>
      </c>
      <c r="DH114" s="838"/>
      <c r="DI114" s="838"/>
      <c r="DJ114" s="838"/>
      <c r="DK114" s="839"/>
      <c r="DL114" s="840" t="s">
        <v>123</v>
      </c>
      <c r="DM114" s="838"/>
      <c r="DN114" s="838"/>
      <c r="DO114" s="838"/>
      <c r="DP114" s="839"/>
      <c r="DQ114" s="840" t="s">
        <v>445</v>
      </c>
      <c r="DR114" s="838"/>
      <c r="DS114" s="838"/>
      <c r="DT114" s="838"/>
      <c r="DU114" s="839"/>
      <c r="DV114" s="885" t="s">
        <v>123</v>
      </c>
      <c r="DW114" s="886"/>
      <c r="DX114" s="886"/>
      <c r="DY114" s="886"/>
      <c r="DZ114" s="887"/>
    </row>
    <row r="115" spans="1:130" s="226" customFormat="1" ht="26.25" customHeight="1" x14ac:dyDescent="0.2">
      <c r="A115" s="979"/>
      <c r="B115" s="980"/>
      <c r="C115" s="808" t="s">
        <v>455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434</v>
      </c>
      <c r="AB115" s="984"/>
      <c r="AC115" s="984"/>
      <c r="AD115" s="984"/>
      <c r="AE115" s="985"/>
      <c r="AF115" s="986" t="s">
        <v>435</v>
      </c>
      <c r="AG115" s="984"/>
      <c r="AH115" s="984"/>
      <c r="AI115" s="984"/>
      <c r="AJ115" s="985"/>
      <c r="AK115" s="986" t="s">
        <v>456</v>
      </c>
      <c r="AL115" s="984"/>
      <c r="AM115" s="984"/>
      <c r="AN115" s="984"/>
      <c r="AO115" s="985"/>
      <c r="AP115" s="987" t="s">
        <v>445</v>
      </c>
      <c r="AQ115" s="988"/>
      <c r="AR115" s="988"/>
      <c r="AS115" s="988"/>
      <c r="AT115" s="989"/>
      <c r="AU115" s="997"/>
      <c r="AV115" s="998"/>
      <c r="AW115" s="998"/>
      <c r="AX115" s="998"/>
      <c r="AY115" s="998"/>
      <c r="AZ115" s="873" t="s">
        <v>457</v>
      </c>
      <c r="BA115" s="808"/>
      <c r="BB115" s="808"/>
      <c r="BC115" s="808"/>
      <c r="BD115" s="808"/>
      <c r="BE115" s="808"/>
      <c r="BF115" s="808"/>
      <c r="BG115" s="808"/>
      <c r="BH115" s="808"/>
      <c r="BI115" s="808"/>
      <c r="BJ115" s="808"/>
      <c r="BK115" s="808"/>
      <c r="BL115" s="808"/>
      <c r="BM115" s="808"/>
      <c r="BN115" s="808"/>
      <c r="BO115" s="808"/>
      <c r="BP115" s="809"/>
      <c r="BQ115" s="874" t="s">
        <v>451</v>
      </c>
      <c r="BR115" s="875"/>
      <c r="BS115" s="875"/>
      <c r="BT115" s="875"/>
      <c r="BU115" s="875"/>
      <c r="BV115" s="875" t="s">
        <v>445</v>
      </c>
      <c r="BW115" s="875"/>
      <c r="BX115" s="875"/>
      <c r="BY115" s="875"/>
      <c r="BZ115" s="875"/>
      <c r="CA115" s="875" t="s">
        <v>434</v>
      </c>
      <c r="CB115" s="875"/>
      <c r="CC115" s="875"/>
      <c r="CD115" s="875"/>
      <c r="CE115" s="875"/>
      <c r="CF115" s="936" t="s">
        <v>437</v>
      </c>
      <c r="CG115" s="937"/>
      <c r="CH115" s="937"/>
      <c r="CI115" s="937"/>
      <c r="CJ115" s="937"/>
      <c r="CK115" s="992"/>
      <c r="CL115" s="879"/>
      <c r="CM115" s="873" t="s">
        <v>458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434</v>
      </c>
      <c r="DH115" s="838"/>
      <c r="DI115" s="838"/>
      <c r="DJ115" s="838"/>
      <c r="DK115" s="839"/>
      <c r="DL115" s="840" t="s">
        <v>435</v>
      </c>
      <c r="DM115" s="838"/>
      <c r="DN115" s="838"/>
      <c r="DO115" s="838"/>
      <c r="DP115" s="839"/>
      <c r="DQ115" s="840" t="s">
        <v>456</v>
      </c>
      <c r="DR115" s="838"/>
      <c r="DS115" s="838"/>
      <c r="DT115" s="838"/>
      <c r="DU115" s="839"/>
      <c r="DV115" s="885" t="s">
        <v>123</v>
      </c>
      <c r="DW115" s="886"/>
      <c r="DX115" s="886"/>
      <c r="DY115" s="886"/>
      <c r="DZ115" s="887"/>
    </row>
    <row r="116" spans="1:130" s="226" customFormat="1" ht="26.25" customHeight="1" x14ac:dyDescent="0.2">
      <c r="A116" s="981"/>
      <c r="B116" s="982"/>
      <c r="C116" s="941" t="s">
        <v>459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437</v>
      </c>
      <c r="AB116" s="838"/>
      <c r="AC116" s="838"/>
      <c r="AD116" s="838"/>
      <c r="AE116" s="839"/>
      <c r="AF116" s="840" t="s">
        <v>435</v>
      </c>
      <c r="AG116" s="838"/>
      <c r="AH116" s="838"/>
      <c r="AI116" s="838"/>
      <c r="AJ116" s="839"/>
      <c r="AK116" s="840" t="s">
        <v>438</v>
      </c>
      <c r="AL116" s="838"/>
      <c r="AM116" s="838"/>
      <c r="AN116" s="838"/>
      <c r="AO116" s="839"/>
      <c r="AP116" s="885" t="s">
        <v>438</v>
      </c>
      <c r="AQ116" s="886"/>
      <c r="AR116" s="886"/>
      <c r="AS116" s="886"/>
      <c r="AT116" s="887"/>
      <c r="AU116" s="997"/>
      <c r="AV116" s="998"/>
      <c r="AW116" s="998"/>
      <c r="AX116" s="998"/>
      <c r="AY116" s="998"/>
      <c r="AZ116" s="924" t="s">
        <v>460</v>
      </c>
      <c r="BA116" s="925"/>
      <c r="BB116" s="925"/>
      <c r="BC116" s="925"/>
      <c r="BD116" s="925"/>
      <c r="BE116" s="925"/>
      <c r="BF116" s="925"/>
      <c r="BG116" s="925"/>
      <c r="BH116" s="925"/>
      <c r="BI116" s="925"/>
      <c r="BJ116" s="925"/>
      <c r="BK116" s="925"/>
      <c r="BL116" s="925"/>
      <c r="BM116" s="925"/>
      <c r="BN116" s="925"/>
      <c r="BO116" s="925"/>
      <c r="BP116" s="926"/>
      <c r="BQ116" s="874" t="s">
        <v>438</v>
      </c>
      <c r="BR116" s="875"/>
      <c r="BS116" s="875"/>
      <c r="BT116" s="875"/>
      <c r="BU116" s="875"/>
      <c r="BV116" s="875" t="s">
        <v>434</v>
      </c>
      <c r="BW116" s="875"/>
      <c r="BX116" s="875"/>
      <c r="BY116" s="875"/>
      <c r="BZ116" s="875"/>
      <c r="CA116" s="875" t="s">
        <v>434</v>
      </c>
      <c r="CB116" s="875"/>
      <c r="CC116" s="875"/>
      <c r="CD116" s="875"/>
      <c r="CE116" s="875"/>
      <c r="CF116" s="936" t="s">
        <v>123</v>
      </c>
      <c r="CG116" s="937"/>
      <c r="CH116" s="937"/>
      <c r="CI116" s="937"/>
      <c r="CJ116" s="937"/>
      <c r="CK116" s="992"/>
      <c r="CL116" s="879"/>
      <c r="CM116" s="882" t="s">
        <v>461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123</v>
      </c>
      <c r="DH116" s="838"/>
      <c r="DI116" s="838"/>
      <c r="DJ116" s="838"/>
      <c r="DK116" s="839"/>
      <c r="DL116" s="840" t="s">
        <v>456</v>
      </c>
      <c r="DM116" s="838"/>
      <c r="DN116" s="838"/>
      <c r="DO116" s="838"/>
      <c r="DP116" s="839"/>
      <c r="DQ116" s="840" t="s">
        <v>441</v>
      </c>
      <c r="DR116" s="838"/>
      <c r="DS116" s="838"/>
      <c r="DT116" s="838"/>
      <c r="DU116" s="839"/>
      <c r="DV116" s="885" t="s">
        <v>451</v>
      </c>
      <c r="DW116" s="886"/>
      <c r="DX116" s="886"/>
      <c r="DY116" s="886"/>
      <c r="DZ116" s="887"/>
    </row>
    <row r="117" spans="1:130" s="226" customFormat="1" ht="26.25" customHeight="1" x14ac:dyDescent="0.2">
      <c r="A117" s="962" t="s">
        <v>182</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462</v>
      </c>
      <c r="Z117" s="964"/>
      <c r="AA117" s="969">
        <v>174446</v>
      </c>
      <c r="AB117" s="970"/>
      <c r="AC117" s="970"/>
      <c r="AD117" s="970"/>
      <c r="AE117" s="971"/>
      <c r="AF117" s="972">
        <v>158965</v>
      </c>
      <c r="AG117" s="970"/>
      <c r="AH117" s="970"/>
      <c r="AI117" s="970"/>
      <c r="AJ117" s="971"/>
      <c r="AK117" s="972">
        <v>155332</v>
      </c>
      <c r="AL117" s="970"/>
      <c r="AM117" s="970"/>
      <c r="AN117" s="970"/>
      <c r="AO117" s="971"/>
      <c r="AP117" s="973"/>
      <c r="AQ117" s="974"/>
      <c r="AR117" s="974"/>
      <c r="AS117" s="974"/>
      <c r="AT117" s="975"/>
      <c r="AU117" s="997"/>
      <c r="AV117" s="998"/>
      <c r="AW117" s="998"/>
      <c r="AX117" s="998"/>
      <c r="AY117" s="998"/>
      <c r="AZ117" s="924" t="s">
        <v>463</v>
      </c>
      <c r="BA117" s="925"/>
      <c r="BB117" s="925"/>
      <c r="BC117" s="925"/>
      <c r="BD117" s="925"/>
      <c r="BE117" s="925"/>
      <c r="BF117" s="925"/>
      <c r="BG117" s="925"/>
      <c r="BH117" s="925"/>
      <c r="BI117" s="925"/>
      <c r="BJ117" s="925"/>
      <c r="BK117" s="925"/>
      <c r="BL117" s="925"/>
      <c r="BM117" s="925"/>
      <c r="BN117" s="925"/>
      <c r="BO117" s="925"/>
      <c r="BP117" s="926"/>
      <c r="BQ117" s="874" t="s">
        <v>440</v>
      </c>
      <c r="BR117" s="875"/>
      <c r="BS117" s="875"/>
      <c r="BT117" s="875"/>
      <c r="BU117" s="875"/>
      <c r="BV117" s="875" t="s">
        <v>123</v>
      </c>
      <c r="BW117" s="875"/>
      <c r="BX117" s="875"/>
      <c r="BY117" s="875"/>
      <c r="BZ117" s="875"/>
      <c r="CA117" s="875" t="s">
        <v>440</v>
      </c>
      <c r="CB117" s="875"/>
      <c r="CC117" s="875"/>
      <c r="CD117" s="875"/>
      <c r="CE117" s="875"/>
      <c r="CF117" s="936" t="s">
        <v>123</v>
      </c>
      <c r="CG117" s="937"/>
      <c r="CH117" s="937"/>
      <c r="CI117" s="937"/>
      <c r="CJ117" s="937"/>
      <c r="CK117" s="992"/>
      <c r="CL117" s="879"/>
      <c r="CM117" s="882" t="s">
        <v>464</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435</v>
      </c>
      <c r="DH117" s="838"/>
      <c r="DI117" s="838"/>
      <c r="DJ117" s="838"/>
      <c r="DK117" s="839"/>
      <c r="DL117" s="840" t="s">
        <v>434</v>
      </c>
      <c r="DM117" s="838"/>
      <c r="DN117" s="838"/>
      <c r="DO117" s="838"/>
      <c r="DP117" s="839"/>
      <c r="DQ117" s="840" t="s">
        <v>123</v>
      </c>
      <c r="DR117" s="838"/>
      <c r="DS117" s="838"/>
      <c r="DT117" s="838"/>
      <c r="DU117" s="839"/>
      <c r="DV117" s="885" t="s">
        <v>435</v>
      </c>
      <c r="DW117" s="886"/>
      <c r="DX117" s="886"/>
      <c r="DY117" s="886"/>
      <c r="DZ117" s="887"/>
    </row>
    <row r="118" spans="1:130" s="226" customFormat="1" ht="26.25" customHeight="1" x14ac:dyDescent="0.2">
      <c r="A118" s="962" t="s">
        <v>426</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424</v>
      </c>
      <c r="AB118" s="963"/>
      <c r="AC118" s="963"/>
      <c r="AD118" s="963"/>
      <c r="AE118" s="964"/>
      <c r="AF118" s="965" t="s">
        <v>303</v>
      </c>
      <c r="AG118" s="963"/>
      <c r="AH118" s="963"/>
      <c r="AI118" s="963"/>
      <c r="AJ118" s="964"/>
      <c r="AK118" s="965" t="s">
        <v>302</v>
      </c>
      <c r="AL118" s="963"/>
      <c r="AM118" s="963"/>
      <c r="AN118" s="963"/>
      <c r="AO118" s="964"/>
      <c r="AP118" s="966" t="s">
        <v>425</v>
      </c>
      <c r="AQ118" s="967"/>
      <c r="AR118" s="967"/>
      <c r="AS118" s="967"/>
      <c r="AT118" s="968"/>
      <c r="AU118" s="997"/>
      <c r="AV118" s="998"/>
      <c r="AW118" s="998"/>
      <c r="AX118" s="998"/>
      <c r="AY118" s="998"/>
      <c r="AZ118" s="940" t="s">
        <v>465</v>
      </c>
      <c r="BA118" s="941"/>
      <c r="BB118" s="941"/>
      <c r="BC118" s="941"/>
      <c r="BD118" s="941"/>
      <c r="BE118" s="941"/>
      <c r="BF118" s="941"/>
      <c r="BG118" s="941"/>
      <c r="BH118" s="941"/>
      <c r="BI118" s="941"/>
      <c r="BJ118" s="941"/>
      <c r="BK118" s="941"/>
      <c r="BL118" s="941"/>
      <c r="BM118" s="941"/>
      <c r="BN118" s="941"/>
      <c r="BO118" s="941"/>
      <c r="BP118" s="942"/>
      <c r="BQ118" s="943" t="s">
        <v>438</v>
      </c>
      <c r="BR118" s="906"/>
      <c r="BS118" s="906"/>
      <c r="BT118" s="906"/>
      <c r="BU118" s="906"/>
      <c r="BV118" s="906" t="s">
        <v>432</v>
      </c>
      <c r="BW118" s="906"/>
      <c r="BX118" s="906"/>
      <c r="BY118" s="906"/>
      <c r="BZ118" s="906"/>
      <c r="CA118" s="906" t="s">
        <v>123</v>
      </c>
      <c r="CB118" s="906"/>
      <c r="CC118" s="906"/>
      <c r="CD118" s="906"/>
      <c r="CE118" s="906"/>
      <c r="CF118" s="936" t="s">
        <v>123</v>
      </c>
      <c r="CG118" s="937"/>
      <c r="CH118" s="937"/>
      <c r="CI118" s="937"/>
      <c r="CJ118" s="937"/>
      <c r="CK118" s="992"/>
      <c r="CL118" s="879"/>
      <c r="CM118" s="882" t="s">
        <v>466</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438</v>
      </c>
      <c r="DH118" s="838"/>
      <c r="DI118" s="838"/>
      <c r="DJ118" s="838"/>
      <c r="DK118" s="839"/>
      <c r="DL118" s="840" t="s">
        <v>123</v>
      </c>
      <c r="DM118" s="838"/>
      <c r="DN118" s="838"/>
      <c r="DO118" s="838"/>
      <c r="DP118" s="839"/>
      <c r="DQ118" s="840" t="s">
        <v>123</v>
      </c>
      <c r="DR118" s="838"/>
      <c r="DS118" s="838"/>
      <c r="DT118" s="838"/>
      <c r="DU118" s="839"/>
      <c r="DV118" s="885" t="s">
        <v>440</v>
      </c>
      <c r="DW118" s="886"/>
      <c r="DX118" s="886"/>
      <c r="DY118" s="886"/>
      <c r="DZ118" s="887"/>
    </row>
    <row r="119" spans="1:130" s="226" customFormat="1" ht="26.25" customHeight="1" x14ac:dyDescent="0.2">
      <c r="A119" s="876" t="s">
        <v>429</v>
      </c>
      <c r="B119" s="877"/>
      <c r="C119" s="952" t="s">
        <v>430</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431</v>
      </c>
      <c r="AL119" s="956"/>
      <c r="AM119" s="956"/>
      <c r="AN119" s="956"/>
      <c r="AO119" s="957"/>
      <c r="AP119" s="959" t="s">
        <v>123</v>
      </c>
      <c r="AQ119" s="960"/>
      <c r="AR119" s="960"/>
      <c r="AS119" s="960"/>
      <c r="AT119" s="961"/>
      <c r="AU119" s="999"/>
      <c r="AV119" s="1000"/>
      <c r="AW119" s="1000"/>
      <c r="AX119" s="1000"/>
      <c r="AY119" s="1000"/>
      <c r="AZ119" s="257" t="s">
        <v>182</v>
      </c>
      <c r="BA119" s="257"/>
      <c r="BB119" s="257"/>
      <c r="BC119" s="257"/>
      <c r="BD119" s="257"/>
      <c r="BE119" s="257"/>
      <c r="BF119" s="257"/>
      <c r="BG119" s="257"/>
      <c r="BH119" s="257"/>
      <c r="BI119" s="257"/>
      <c r="BJ119" s="257"/>
      <c r="BK119" s="257"/>
      <c r="BL119" s="257"/>
      <c r="BM119" s="257"/>
      <c r="BN119" s="257"/>
      <c r="BO119" s="938" t="s">
        <v>467</v>
      </c>
      <c r="BP119" s="939"/>
      <c r="BQ119" s="943">
        <v>2120688</v>
      </c>
      <c r="BR119" s="906"/>
      <c r="BS119" s="906"/>
      <c r="BT119" s="906"/>
      <c r="BU119" s="906"/>
      <c r="BV119" s="906">
        <v>2036837</v>
      </c>
      <c r="BW119" s="906"/>
      <c r="BX119" s="906"/>
      <c r="BY119" s="906"/>
      <c r="BZ119" s="906"/>
      <c r="CA119" s="906">
        <v>2115375</v>
      </c>
      <c r="CB119" s="906"/>
      <c r="CC119" s="906"/>
      <c r="CD119" s="906"/>
      <c r="CE119" s="906"/>
      <c r="CF119" s="804"/>
      <c r="CG119" s="805"/>
      <c r="CH119" s="805"/>
      <c r="CI119" s="805"/>
      <c r="CJ119" s="895"/>
      <c r="CK119" s="993"/>
      <c r="CL119" s="881"/>
      <c r="CM119" s="899" t="s">
        <v>468</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123</v>
      </c>
      <c r="DH119" s="821"/>
      <c r="DI119" s="821"/>
      <c r="DJ119" s="821"/>
      <c r="DK119" s="822"/>
      <c r="DL119" s="823" t="s">
        <v>123</v>
      </c>
      <c r="DM119" s="821"/>
      <c r="DN119" s="821"/>
      <c r="DO119" s="821"/>
      <c r="DP119" s="822"/>
      <c r="DQ119" s="823" t="s">
        <v>444</v>
      </c>
      <c r="DR119" s="821"/>
      <c r="DS119" s="821"/>
      <c r="DT119" s="821"/>
      <c r="DU119" s="822"/>
      <c r="DV119" s="909" t="s">
        <v>431</v>
      </c>
      <c r="DW119" s="910"/>
      <c r="DX119" s="910"/>
      <c r="DY119" s="910"/>
      <c r="DZ119" s="911"/>
    </row>
    <row r="120" spans="1:130" s="226" customFormat="1" ht="26.25" customHeight="1" x14ac:dyDescent="0.2">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123</v>
      </c>
      <c r="AB120" s="838"/>
      <c r="AC120" s="838"/>
      <c r="AD120" s="838"/>
      <c r="AE120" s="839"/>
      <c r="AF120" s="840" t="s">
        <v>431</v>
      </c>
      <c r="AG120" s="838"/>
      <c r="AH120" s="838"/>
      <c r="AI120" s="838"/>
      <c r="AJ120" s="839"/>
      <c r="AK120" s="840" t="s">
        <v>444</v>
      </c>
      <c r="AL120" s="838"/>
      <c r="AM120" s="838"/>
      <c r="AN120" s="838"/>
      <c r="AO120" s="839"/>
      <c r="AP120" s="885" t="s">
        <v>123</v>
      </c>
      <c r="AQ120" s="886"/>
      <c r="AR120" s="886"/>
      <c r="AS120" s="886"/>
      <c r="AT120" s="887"/>
      <c r="AU120" s="944" t="s">
        <v>469</v>
      </c>
      <c r="AV120" s="945"/>
      <c r="AW120" s="945"/>
      <c r="AX120" s="945"/>
      <c r="AY120" s="946"/>
      <c r="AZ120" s="921" t="s">
        <v>470</v>
      </c>
      <c r="BA120" s="866"/>
      <c r="BB120" s="866"/>
      <c r="BC120" s="866"/>
      <c r="BD120" s="866"/>
      <c r="BE120" s="866"/>
      <c r="BF120" s="866"/>
      <c r="BG120" s="866"/>
      <c r="BH120" s="866"/>
      <c r="BI120" s="866"/>
      <c r="BJ120" s="866"/>
      <c r="BK120" s="866"/>
      <c r="BL120" s="866"/>
      <c r="BM120" s="866"/>
      <c r="BN120" s="866"/>
      <c r="BO120" s="866"/>
      <c r="BP120" s="867"/>
      <c r="BQ120" s="922">
        <v>1874734</v>
      </c>
      <c r="BR120" s="903"/>
      <c r="BS120" s="903"/>
      <c r="BT120" s="903"/>
      <c r="BU120" s="903"/>
      <c r="BV120" s="903">
        <v>2113537</v>
      </c>
      <c r="BW120" s="903"/>
      <c r="BX120" s="903"/>
      <c r="BY120" s="903"/>
      <c r="BZ120" s="903"/>
      <c r="CA120" s="903">
        <v>2171057</v>
      </c>
      <c r="CB120" s="903"/>
      <c r="CC120" s="903"/>
      <c r="CD120" s="903"/>
      <c r="CE120" s="903"/>
      <c r="CF120" s="927">
        <v>358.9</v>
      </c>
      <c r="CG120" s="928"/>
      <c r="CH120" s="928"/>
      <c r="CI120" s="928"/>
      <c r="CJ120" s="928"/>
      <c r="CK120" s="929" t="s">
        <v>471</v>
      </c>
      <c r="CL120" s="913"/>
      <c r="CM120" s="913"/>
      <c r="CN120" s="913"/>
      <c r="CO120" s="914"/>
      <c r="CP120" s="933" t="s">
        <v>472</v>
      </c>
      <c r="CQ120" s="934"/>
      <c r="CR120" s="934"/>
      <c r="CS120" s="934"/>
      <c r="CT120" s="934"/>
      <c r="CU120" s="934"/>
      <c r="CV120" s="934"/>
      <c r="CW120" s="934"/>
      <c r="CX120" s="934"/>
      <c r="CY120" s="934"/>
      <c r="CZ120" s="934"/>
      <c r="DA120" s="934"/>
      <c r="DB120" s="934"/>
      <c r="DC120" s="934"/>
      <c r="DD120" s="934"/>
      <c r="DE120" s="934"/>
      <c r="DF120" s="935"/>
      <c r="DG120" s="922">
        <v>553276</v>
      </c>
      <c r="DH120" s="903"/>
      <c r="DI120" s="903"/>
      <c r="DJ120" s="903"/>
      <c r="DK120" s="903"/>
      <c r="DL120" s="903">
        <v>483050</v>
      </c>
      <c r="DM120" s="903"/>
      <c r="DN120" s="903"/>
      <c r="DO120" s="903"/>
      <c r="DP120" s="903"/>
      <c r="DQ120" s="903">
        <v>436514</v>
      </c>
      <c r="DR120" s="903"/>
      <c r="DS120" s="903"/>
      <c r="DT120" s="903"/>
      <c r="DU120" s="903"/>
      <c r="DV120" s="904">
        <v>72.2</v>
      </c>
      <c r="DW120" s="904"/>
      <c r="DX120" s="904"/>
      <c r="DY120" s="904"/>
      <c r="DZ120" s="905"/>
    </row>
    <row r="121" spans="1:130" s="226" customFormat="1" ht="26.25" customHeight="1" x14ac:dyDescent="0.2">
      <c r="A121" s="878"/>
      <c r="B121" s="879"/>
      <c r="C121" s="924" t="s">
        <v>473</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438</v>
      </c>
      <c r="AB121" s="838"/>
      <c r="AC121" s="838"/>
      <c r="AD121" s="838"/>
      <c r="AE121" s="839"/>
      <c r="AF121" s="840" t="s">
        <v>438</v>
      </c>
      <c r="AG121" s="838"/>
      <c r="AH121" s="838"/>
      <c r="AI121" s="838"/>
      <c r="AJ121" s="839"/>
      <c r="AK121" s="840" t="s">
        <v>444</v>
      </c>
      <c r="AL121" s="838"/>
      <c r="AM121" s="838"/>
      <c r="AN121" s="838"/>
      <c r="AO121" s="839"/>
      <c r="AP121" s="885" t="s">
        <v>444</v>
      </c>
      <c r="AQ121" s="886"/>
      <c r="AR121" s="886"/>
      <c r="AS121" s="886"/>
      <c r="AT121" s="887"/>
      <c r="AU121" s="947"/>
      <c r="AV121" s="948"/>
      <c r="AW121" s="948"/>
      <c r="AX121" s="948"/>
      <c r="AY121" s="949"/>
      <c r="AZ121" s="873" t="s">
        <v>474</v>
      </c>
      <c r="BA121" s="808"/>
      <c r="BB121" s="808"/>
      <c r="BC121" s="808"/>
      <c r="BD121" s="808"/>
      <c r="BE121" s="808"/>
      <c r="BF121" s="808"/>
      <c r="BG121" s="808"/>
      <c r="BH121" s="808"/>
      <c r="BI121" s="808"/>
      <c r="BJ121" s="808"/>
      <c r="BK121" s="808"/>
      <c r="BL121" s="808"/>
      <c r="BM121" s="808"/>
      <c r="BN121" s="808"/>
      <c r="BO121" s="808"/>
      <c r="BP121" s="809"/>
      <c r="BQ121" s="874">
        <v>296923</v>
      </c>
      <c r="BR121" s="875"/>
      <c r="BS121" s="875"/>
      <c r="BT121" s="875"/>
      <c r="BU121" s="875"/>
      <c r="BV121" s="875">
        <v>257764</v>
      </c>
      <c r="BW121" s="875"/>
      <c r="BX121" s="875"/>
      <c r="BY121" s="875"/>
      <c r="BZ121" s="875"/>
      <c r="CA121" s="875">
        <v>225473</v>
      </c>
      <c r="CB121" s="875"/>
      <c r="CC121" s="875"/>
      <c r="CD121" s="875"/>
      <c r="CE121" s="875"/>
      <c r="CF121" s="936">
        <v>37.299999999999997</v>
      </c>
      <c r="CG121" s="937"/>
      <c r="CH121" s="937"/>
      <c r="CI121" s="937"/>
      <c r="CJ121" s="937"/>
      <c r="CK121" s="930"/>
      <c r="CL121" s="916"/>
      <c r="CM121" s="916"/>
      <c r="CN121" s="916"/>
      <c r="CO121" s="917"/>
      <c r="CP121" s="896" t="s">
        <v>475</v>
      </c>
      <c r="CQ121" s="897"/>
      <c r="CR121" s="897"/>
      <c r="CS121" s="897"/>
      <c r="CT121" s="897"/>
      <c r="CU121" s="897"/>
      <c r="CV121" s="897"/>
      <c r="CW121" s="897"/>
      <c r="CX121" s="897"/>
      <c r="CY121" s="897"/>
      <c r="CZ121" s="897"/>
      <c r="DA121" s="897"/>
      <c r="DB121" s="897"/>
      <c r="DC121" s="897"/>
      <c r="DD121" s="897"/>
      <c r="DE121" s="897"/>
      <c r="DF121" s="898"/>
      <c r="DG121" s="874">
        <v>68726</v>
      </c>
      <c r="DH121" s="875"/>
      <c r="DI121" s="875"/>
      <c r="DJ121" s="875"/>
      <c r="DK121" s="875"/>
      <c r="DL121" s="875">
        <v>59966</v>
      </c>
      <c r="DM121" s="875"/>
      <c r="DN121" s="875"/>
      <c r="DO121" s="875"/>
      <c r="DP121" s="875"/>
      <c r="DQ121" s="875">
        <v>54178</v>
      </c>
      <c r="DR121" s="875"/>
      <c r="DS121" s="875"/>
      <c r="DT121" s="875"/>
      <c r="DU121" s="875"/>
      <c r="DV121" s="852">
        <v>9</v>
      </c>
      <c r="DW121" s="852"/>
      <c r="DX121" s="852"/>
      <c r="DY121" s="852"/>
      <c r="DZ121" s="853"/>
    </row>
    <row r="122" spans="1:130" s="226" customFormat="1" ht="26.25" customHeight="1" x14ac:dyDescent="0.2">
      <c r="A122" s="878"/>
      <c r="B122" s="879"/>
      <c r="C122" s="882" t="s">
        <v>454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432</v>
      </c>
      <c r="AB122" s="838"/>
      <c r="AC122" s="838"/>
      <c r="AD122" s="838"/>
      <c r="AE122" s="839"/>
      <c r="AF122" s="840" t="s">
        <v>441</v>
      </c>
      <c r="AG122" s="838"/>
      <c r="AH122" s="838"/>
      <c r="AI122" s="838"/>
      <c r="AJ122" s="839"/>
      <c r="AK122" s="840" t="s">
        <v>435</v>
      </c>
      <c r="AL122" s="838"/>
      <c r="AM122" s="838"/>
      <c r="AN122" s="838"/>
      <c r="AO122" s="839"/>
      <c r="AP122" s="885" t="s">
        <v>438</v>
      </c>
      <c r="AQ122" s="886"/>
      <c r="AR122" s="886"/>
      <c r="AS122" s="886"/>
      <c r="AT122" s="887"/>
      <c r="AU122" s="947"/>
      <c r="AV122" s="948"/>
      <c r="AW122" s="948"/>
      <c r="AX122" s="948"/>
      <c r="AY122" s="949"/>
      <c r="AZ122" s="940" t="s">
        <v>476</v>
      </c>
      <c r="BA122" s="941"/>
      <c r="BB122" s="941"/>
      <c r="BC122" s="941"/>
      <c r="BD122" s="941"/>
      <c r="BE122" s="941"/>
      <c r="BF122" s="941"/>
      <c r="BG122" s="941"/>
      <c r="BH122" s="941"/>
      <c r="BI122" s="941"/>
      <c r="BJ122" s="941"/>
      <c r="BK122" s="941"/>
      <c r="BL122" s="941"/>
      <c r="BM122" s="941"/>
      <c r="BN122" s="941"/>
      <c r="BO122" s="941"/>
      <c r="BP122" s="942"/>
      <c r="BQ122" s="943">
        <v>1370110</v>
      </c>
      <c r="BR122" s="906"/>
      <c r="BS122" s="906"/>
      <c r="BT122" s="906"/>
      <c r="BU122" s="906"/>
      <c r="BV122" s="906">
        <v>1334733</v>
      </c>
      <c r="BW122" s="906"/>
      <c r="BX122" s="906"/>
      <c r="BY122" s="906"/>
      <c r="BZ122" s="906"/>
      <c r="CA122" s="906">
        <v>1289408</v>
      </c>
      <c r="CB122" s="906"/>
      <c r="CC122" s="906"/>
      <c r="CD122" s="906"/>
      <c r="CE122" s="906"/>
      <c r="CF122" s="907">
        <v>213.2</v>
      </c>
      <c r="CG122" s="908"/>
      <c r="CH122" s="908"/>
      <c r="CI122" s="908"/>
      <c r="CJ122" s="908"/>
      <c r="CK122" s="930"/>
      <c r="CL122" s="916"/>
      <c r="CM122" s="916"/>
      <c r="CN122" s="916"/>
      <c r="CO122" s="917"/>
      <c r="CP122" s="896" t="s">
        <v>477</v>
      </c>
      <c r="CQ122" s="897"/>
      <c r="CR122" s="897"/>
      <c r="CS122" s="897"/>
      <c r="CT122" s="897"/>
      <c r="CU122" s="897"/>
      <c r="CV122" s="897"/>
      <c r="CW122" s="897"/>
      <c r="CX122" s="897"/>
      <c r="CY122" s="897"/>
      <c r="CZ122" s="897"/>
      <c r="DA122" s="897"/>
      <c r="DB122" s="897"/>
      <c r="DC122" s="897"/>
      <c r="DD122" s="897"/>
      <c r="DE122" s="897"/>
      <c r="DF122" s="898"/>
      <c r="DG122" s="874" t="s">
        <v>123</v>
      </c>
      <c r="DH122" s="875"/>
      <c r="DI122" s="875"/>
      <c r="DJ122" s="875"/>
      <c r="DK122" s="875"/>
      <c r="DL122" s="875" t="s">
        <v>431</v>
      </c>
      <c r="DM122" s="875"/>
      <c r="DN122" s="875"/>
      <c r="DO122" s="875"/>
      <c r="DP122" s="875"/>
      <c r="DQ122" s="875" t="s">
        <v>438</v>
      </c>
      <c r="DR122" s="875"/>
      <c r="DS122" s="875"/>
      <c r="DT122" s="875"/>
      <c r="DU122" s="875"/>
      <c r="DV122" s="852" t="s">
        <v>432</v>
      </c>
      <c r="DW122" s="852"/>
      <c r="DX122" s="852"/>
      <c r="DY122" s="852"/>
      <c r="DZ122" s="853"/>
    </row>
    <row r="123" spans="1:130" s="226" customFormat="1" ht="26.25" customHeight="1" x14ac:dyDescent="0.2">
      <c r="A123" s="878"/>
      <c r="B123" s="879"/>
      <c r="C123" s="882" t="s">
        <v>461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438</v>
      </c>
      <c r="AB123" s="838"/>
      <c r="AC123" s="838"/>
      <c r="AD123" s="838"/>
      <c r="AE123" s="839"/>
      <c r="AF123" s="840" t="s">
        <v>431</v>
      </c>
      <c r="AG123" s="838"/>
      <c r="AH123" s="838"/>
      <c r="AI123" s="838"/>
      <c r="AJ123" s="839"/>
      <c r="AK123" s="840" t="s">
        <v>438</v>
      </c>
      <c r="AL123" s="838"/>
      <c r="AM123" s="838"/>
      <c r="AN123" s="838"/>
      <c r="AO123" s="839"/>
      <c r="AP123" s="885" t="s">
        <v>438</v>
      </c>
      <c r="AQ123" s="886"/>
      <c r="AR123" s="886"/>
      <c r="AS123" s="886"/>
      <c r="AT123" s="887"/>
      <c r="AU123" s="950"/>
      <c r="AV123" s="951"/>
      <c r="AW123" s="951"/>
      <c r="AX123" s="951"/>
      <c r="AY123" s="951"/>
      <c r="AZ123" s="257" t="s">
        <v>182</v>
      </c>
      <c r="BA123" s="257"/>
      <c r="BB123" s="257"/>
      <c r="BC123" s="257"/>
      <c r="BD123" s="257"/>
      <c r="BE123" s="257"/>
      <c r="BF123" s="257"/>
      <c r="BG123" s="257"/>
      <c r="BH123" s="257"/>
      <c r="BI123" s="257"/>
      <c r="BJ123" s="257"/>
      <c r="BK123" s="257"/>
      <c r="BL123" s="257"/>
      <c r="BM123" s="257"/>
      <c r="BN123" s="257"/>
      <c r="BO123" s="938" t="s">
        <v>478</v>
      </c>
      <c r="BP123" s="939"/>
      <c r="BQ123" s="893">
        <v>3541767</v>
      </c>
      <c r="BR123" s="894"/>
      <c r="BS123" s="894"/>
      <c r="BT123" s="894"/>
      <c r="BU123" s="894"/>
      <c r="BV123" s="894">
        <v>3706034</v>
      </c>
      <c r="BW123" s="894"/>
      <c r="BX123" s="894"/>
      <c r="BY123" s="894"/>
      <c r="BZ123" s="894"/>
      <c r="CA123" s="894">
        <v>3685938</v>
      </c>
      <c r="CB123" s="894"/>
      <c r="CC123" s="894"/>
      <c r="CD123" s="894"/>
      <c r="CE123" s="894"/>
      <c r="CF123" s="804"/>
      <c r="CG123" s="805"/>
      <c r="CH123" s="805"/>
      <c r="CI123" s="805"/>
      <c r="CJ123" s="895"/>
      <c r="CK123" s="930"/>
      <c r="CL123" s="916"/>
      <c r="CM123" s="916"/>
      <c r="CN123" s="916"/>
      <c r="CO123" s="917"/>
      <c r="CP123" s="896" t="s">
        <v>479</v>
      </c>
      <c r="CQ123" s="897"/>
      <c r="CR123" s="897"/>
      <c r="CS123" s="897"/>
      <c r="CT123" s="897"/>
      <c r="CU123" s="897"/>
      <c r="CV123" s="897"/>
      <c r="CW123" s="897"/>
      <c r="CX123" s="897"/>
      <c r="CY123" s="897"/>
      <c r="CZ123" s="897"/>
      <c r="DA123" s="897"/>
      <c r="DB123" s="897"/>
      <c r="DC123" s="897"/>
      <c r="DD123" s="897"/>
      <c r="DE123" s="897"/>
      <c r="DF123" s="898"/>
      <c r="DG123" s="837" t="s">
        <v>438</v>
      </c>
      <c r="DH123" s="838"/>
      <c r="DI123" s="838"/>
      <c r="DJ123" s="838"/>
      <c r="DK123" s="839"/>
      <c r="DL123" s="840" t="s">
        <v>431</v>
      </c>
      <c r="DM123" s="838"/>
      <c r="DN123" s="838"/>
      <c r="DO123" s="838"/>
      <c r="DP123" s="839"/>
      <c r="DQ123" s="840" t="s">
        <v>431</v>
      </c>
      <c r="DR123" s="838"/>
      <c r="DS123" s="838"/>
      <c r="DT123" s="838"/>
      <c r="DU123" s="839"/>
      <c r="DV123" s="885" t="s">
        <v>123</v>
      </c>
      <c r="DW123" s="886"/>
      <c r="DX123" s="886"/>
      <c r="DY123" s="886"/>
      <c r="DZ123" s="887"/>
    </row>
    <row r="124" spans="1:130" s="226" customFormat="1" ht="26.25" customHeight="1" thickBot="1" x14ac:dyDescent="0.25">
      <c r="A124" s="878"/>
      <c r="B124" s="879"/>
      <c r="C124" s="882" t="s">
        <v>464</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438</v>
      </c>
      <c r="AB124" s="838"/>
      <c r="AC124" s="838"/>
      <c r="AD124" s="838"/>
      <c r="AE124" s="839"/>
      <c r="AF124" s="840" t="s">
        <v>123</v>
      </c>
      <c r="AG124" s="838"/>
      <c r="AH124" s="838"/>
      <c r="AI124" s="838"/>
      <c r="AJ124" s="839"/>
      <c r="AK124" s="840" t="s">
        <v>444</v>
      </c>
      <c r="AL124" s="838"/>
      <c r="AM124" s="838"/>
      <c r="AN124" s="838"/>
      <c r="AO124" s="839"/>
      <c r="AP124" s="885" t="s">
        <v>456</v>
      </c>
      <c r="AQ124" s="886"/>
      <c r="AR124" s="886"/>
      <c r="AS124" s="886"/>
      <c r="AT124" s="887"/>
      <c r="AU124" s="888" t="s">
        <v>480</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123</v>
      </c>
      <c r="BR124" s="892"/>
      <c r="BS124" s="892"/>
      <c r="BT124" s="892"/>
      <c r="BU124" s="892"/>
      <c r="BV124" s="892" t="s">
        <v>123</v>
      </c>
      <c r="BW124" s="892"/>
      <c r="BX124" s="892"/>
      <c r="BY124" s="892"/>
      <c r="BZ124" s="892"/>
      <c r="CA124" s="892" t="s">
        <v>444</v>
      </c>
      <c r="CB124" s="892"/>
      <c r="CC124" s="892"/>
      <c r="CD124" s="892"/>
      <c r="CE124" s="892"/>
      <c r="CF124" s="782"/>
      <c r="CG124" s="783"/>
      <c r="CH124" s="783"/>
      <c r="CI124" s="783"/>
      <c r="CJ124" s="923"/>
      <c r="CK124" s="931"/>
      <c r="CL124" s="931"/>
      <c r="CM124" s="931"/>
      <c r="CN124" s="931"/>
      <c r="CO124" s="932"/>
      <c r="CP124" s="896" t="s">
        <v>481</v>
      </c>
      <c r="CQ124" s="897"/>
      <c r="CR124" s="897"/>
      <c r="CS124" s="897"/>
      <c r="CT124" s="897"/>
      <c r="CU124" s="897"/>
      <c r="CV124" s="897"/>
      <c r="CW124" s="897"/>
      <c r="CX124" s="897"/>
      <c r="CY124" s="897"/>
      <c r="CZ124" s="897"/>
      <c r="DA124" s="897"/>
      <c r="DB124" s="897"/>
      <c r="DC124" s="897"/>
      <c r="DD124" s="897"/>
      <c r="DE124" s="897"/>
      <c r="DF124" s="898"/>
      <c r="DG124" s="820" t="s">
        <v>431</v>
      </c>
      <c r="DH124" s="821"/>
      <c r="DI124" s="821"/>
      <c r="DJ124" s="821"/>
      <c r="DK124" s="822"/>
      <c r="DL124" s="823" t="s">
        <v>431</v>
      </c>
      <c r="DM124" s="821"/>
      <c r="DN124" s="821"/>
      <c r="DO124" s="821"/>
      <c r="DP124" s="822"/>
      <c r="DQ124" s="823" t="s">
        <v>123</v>
      </c>
      <c r="DR124" s="821"/>
      <c r="DS124" s="821"/>
      <c r="DT124" s="821"/>
      <c r="DU124" s="822"/>
      <c r="DV124" s="909" t="s">
        <v>456</v>
      </c>
      <c r="DW124" s="910"/>
      <c r="DX124" s="910"/>
      <c r="DY124" s="910"/>
      <c r="DZ124" s="911"/>
    </row>
    <row r="125" spans="1:130" s="226" customFormat="1" ht="26.25" customHeight="1" x14ac:dyDescent="0.2">
      <c r="A125" s="878"/>
      <c r="B125" s="879"/>
      <c r="C125" s="882" t="s">
        <v>466</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123</v>
      </c>
      <c r="AB125" s="838"/>
      <c r="AC125" s="838"/>
      <c r="AD125" s="838"/>
      <c r="AE125" s="839"/>
      <c r="AF125" s="840" t="s">
        <v>431</v>
      </c>
      <c r="AG125" s="838"/>
      <c r="AH125" s="838"/>
      <c r="AI125" s="838"/>
      <c r="AJ125" s="839"/>
      <c r="AK125" s="840" t="s">
        <v>123</v>
      </c>
      <c r="AL125" s="838"/>
      <c r="AM125" s="838"/>
      <c r="AN125" s="838"/>
      <c r="AO125" s="839"/>
      <c r="AP125" s="885" t="s">
        <v>431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482</v>
      </c>
      <c r="CL125" s="913"/>
      <c r="CM125" s="913"/>
      <c r="CN125" s="913"/>
      <c r="CO125" s="914"/>
      <c r="CP125" s="921" t="s">
        <v>483</v>
      </c>
      <c r="CQ125" s="866"/>
      <c r="CR125" s="866"/>
      <c r="CS125" s="866"/>
      <c r="CT125" s="866"/>
      <c r="CU125" s="866"/>
      <c r="CV125" s="866"/>
      <c r="CW125" s="866"/>
      <c r="CX125" s="866"/>
      <c r="CY125" s="866"/>
      <c r="CZ125" s="866"/>
      <c r="DA125" s="866"/>
      <c r="DB125" s="866"/>
      <c r="DC125" s="866"/>
      <c r="DD125" s="866"/>
      <c r="DE125" s="866"/>
      <c r="DF125" s="867"/>
      <c r="DG125" s="922" t="s">
        <v>123</v>
      </c>
      <c r="DH125" s="903"/>
      <c r="DI125" s="903"/>
      <c r="DJ125" s="903"/>
      <c r="DK125" s="903"/>
      <c r="DL125" s="903" t="s">
        <v>456</v>
      </c>
      <c r="DM125" s="903"/>
      <c r="DN125" s="903"/>
      <c r="DO125" s="903"/>
      <c r="DP125" s="903"/>
      <c r="DQ125" s="903" t="s">
        <v>444</v>
      </c>
      <c r="DR125" s="903"/>
      <c r="DS125" s="903"/>
      <c r="DT125" s="903"/>
      <c r="DU125" s="903"/>
      <c r="DV125" s="904" t="s">
        <v>123</v>
      </c>
      <c r="DW125" s="904"/>
      <c r="DX125" s="904"/>
      <c r="DY125" s="904"/>
      <c r="DZ125" s="905"/>
    </row>
    <row r="126" spans="1:130" s="226" customFormat="1" ht="26.25" customHeight="1" thickBot="1" x14ac:dyDescent="0.25">
      <c r="A126" s="878"/>
      <c r="B126" s="879"/>
      <c r="C126" s="882" t="s">
        <v>468</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123</v>
      </c>
      <c r="AB126" s="838"/>
      <c r="AC126" s="838"/>
      <c r="AD126" s="838"/>
      <c r="AE126" s="839"/>
      <c r="AF126" s="840" t="s">
        <v>123</v>
      </c>
      <c r="AG126" s="838"/>
      <c r="AH126" s="838"/>
      <c r="AI126" s="838"/>
      <c r="AJ126" s="839"/>
      <c r="AK126" s="840" t="s">
        <v>431</v>
      </c>
      <c r="AL126" s="838"/>
      <c r="AM126" s="838"/>
      <c r="AN126" s="838"/>
      <c r="AO126" s="839"/>
      <c r="AP126" s="885" t="s">
        <v>123</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484</v>
      </c>
      <c r="CQ126" s="808"/>
      <c r="CR126" s="808"/>
      <c r="CS126" s="808"/>
      <c r="CT126" s="808"/>
      <c r="CU126" s="808"/>
      <c r="CV126" s="808"/>
      <c r="CW126" s="808"/>
      <c r="CX126" s="808"/>
      <c r="CY126" s="808"/>
      <c r="CZ126" s="808"/>
      <c r="DA126" s="808"/>
      <c r="DB126" s="808"/>
      <c r="DC126" s="808"/>
      <c r="DD126" s="808"/>
      <c r="DE126" s="808"/>
      <c r="DF126" s="809"/>
      <c r="DG126" s="874" t="s">
        <v>123</v>
      </c>
      <c r="DH126" s="875"/>
      <c r="DI126" s="875"/>
      <c r="DJ126" s="875"/>
      <c r="DK126" s="875"/>
      <c r="DL126" s="875" t="s">
        <v>431</v>
      </c>
      <c r="DM126" s="875"/>
      <c r="DN126" s="875"/>
      <c r="DO126" s="875"/>
      <c r="DP126" s="875"/>
      <c r="DQ126" s="875" t="s">
        <v>431</v>
      </c>
      <c r="DR126" s="875"/>
      <c r="DS126" s="875"/>
      <c r="DT126" s="875"/>
      <c r="DU126" s="875"/>
      <c r="DV126" s="852" t="s">
        <v>123</v>
      </c>
      <c r="DW126" s="852"/>
      <c r="DX126" s="852"/>
      <c r="DY126" s="852"/>
      <c r="DZ126" s="853"/>
    </row>
    <row r="127" spans="1:130" s="226" customFormat="1" ht="26.25" customHeight="1" x14ac:dyDescent="0.2">
      <c r="A127" s="880"/>
      <c r="B127" s="881"/>
      <c r="C127" s="899" t="s">
        <v>485</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123</v>
      </c>
      <c r="AB127" s="838"/>
      <c r="AC127" s="838"/>
      <c r="AD127" s="838"/>
      <c r="AE127" s="839"/>
      <c r="AF127" s="840" t="s">
        <v>435</v>
      </c>
      <c r="AG127" s="838"/>
      <c r="AH127" s="838"/>
      <c r="AI127" s="838"/>
      <c r="AJ127" s="839"/>
      <c r="AK127" s="840" t="s">
        <v>123</v>
      </c>
      <c r="AL127" s="838"/>
      <c r="AM127" s="838"/>
      <c r="AN127" s="838"/>
      <c r="AO127" s="839"/>
      <c r="AP127" s="885" t="s">
        <v>123</v>
      </c>
      <c r="AQ127" s="886"/>
      <c r="AR127" s="886"/>
      <c r="AS127" s="886"/>
      <c r="AT127" s="887"/>
      <c r="AU127" s="262"/>
      <c r="AV127" s="262"/>
      <c r="AW127" s="262"/>
      <c r="AX127" s="902" t="s">
        <v>486</v>
      </c>
      <c r="AY127" s="870"/>
      <c r="AZ127" s="870"/>
      <c r="BA127" s="870"/>
      <c r="BB127" s="870"/>
      <c r="BC127" s="870"/>
      <c r="BD127" s="870"/>
      <c r="BE127" s="871"/>
      <c r="BF127" s="869" t="s">
        <v>487</v>
      </c>
      <c r="BG127" s="870"/>
      <c r="BH127" s="870"/>
      <c r="BI127" s="870"/>
      <c r="BJ127" s="870"/>
      <c r="BK127" s="870"/>
      <c r="BL127" s="871"/>
      <c r="BM127" s="869" t="s">
        <v>488</v>
      </c>
      <c r="BN127" s="870"/>
      <c r="BO127" s="870"/>
      <c r="BP127" s="870"/>
      <c r="BQ127" s="870"/>
      <c r="BR127" s="870"/>
      <c r="BS127" s="871"/>
      <c r="BT127" s="869" t="s">
        <v>489</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490</v>
      </c>
      <c r="CQ127" s="808"/>
      <c r="CR127" s="808"/>
      <c r="CS127" s="808"/>
      <c r="CT127" s="808"/>
      <c r="CU127" s="808"/>
      <c r="CV127" s="808"/>
      <c r="CW127" s="808"/>
      <c r="CX127" s="808"/>
      <c r="CY127" s="808"/>
      <c r="CZ127" s="808"/>
      <c r="DA127" s="808"/>
      <c r="DB127" s="808"/>
      <c r="DC127" s="808"/>
      <c r="DD127" s="808"/>
      <c r="DE127" s="808"/>
      <c r="DF127" s="809"/>
      <c r="DG127" s="874" t="s">
        <v>123</v>
      </c>
      <c r="DH127" s="875"/>
      <c r="DI127" s="875"/>
      <c r="DJ127" s="875"/>
      <c r="DK127" s="875"/>
      <c r="DL127" s="875" t="s">
        <v>456</v>
      </c>
      <c r="DM127" s="875"/>
      <c r="DN127" s="875"/>
      <c r="DO127" s="875"/>
      <c r="DP127" s="875"/>
      <c r="DQ127" s="875" t="s">
        <v>123</v>
      </c>
      <c r="DR127" s="875"/>
      <c r="DS127" s="875"/>
      <c r="DT127" s="875"/>
      <c r="DU127" s="875"/>
      <c r="DV127" s="852" t="s">
        <v>123</v>
      </c>
      <c r="DW127" s="852"/>
      <c r="DX127" s="852"/>
      <c r="DY127" s="852"/>
      <c r="DZ127" s="853"/>
    </row>
    <row r="128" spans="1:130" s="226" customFormat="1" ht="26.25" customHeight="1" thickBot="1" x14ac:dyDescent="0.25">
      <c r="A128" s="854" t="s">
        <v>491</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492</v>
      </c>
      <c r="X128" s="856"/>
      <c r="Y128" s="856"/>
      <c r="Z128" s="857"/>
      <c r="AA128" s="858">
        <v>1193</v>
      </c>
      <c r="AB128" s="859"/>
      <c r="AC128" s="859"/>
      <c r="AD128" s="859"/>
      <c r="AE128" s="860"/>
      <c r="AF128" s="861">
        <v>1276</v>
      </c>
      <c r="AG128" s="859"/>
      <c r="AH128" s="859"/>
      <c r="AI128" s="859"/>
      <c r="AJ128" s="860"/>
      <c r="AK128" s="861" t="s">
        <v>444</v>
      </c>
      <c r="AL128" s="859"/>
      <c r="AM128" s="859"/>
      <c r="AN128" s="859"/>
      <c r="AO128" s="860"/>
      <c r="AP128" s="862"/>
      <c r="AQ128" s="863"/>
      <c r="AR128" s="863"/>
      <c r="AS128" s="863"/>
      <c r="AT128" s="864"/>
      <c r="AU128" s="262"/>
      <c r="AV128" s="262"/>
      <c r="AW128" s="262"/>
      <c r="AX128" s="865" t="s">
        <v>493</v>
      </c>
      <c r="AY128" s="866"/>
      <c r="AZ128" s="866"/>
      <c r="BA128" s="866"/>
      <c r="BB128" s="866"/>
      <c r="BC128" s="866"/>
      <c r="BD128" s="866"/>
      <c r="BE128" s="867"/>
      <c r="BF128" s="844" t="s">
        <v>456</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494</v>
      </c>
      <c r="CQ128" s="786"/>
      <c r="CR128" s="786"/>
      <c r="CS128" s="786"/>
      <c r="CT128" s="786"/>
      <c r="CU128" s="786"/>
      <c r="CV128" s="786"/>
      <c r="CW128" s="786"/>
      <c r="CX128" s="786"/>
      <c r="CY128" s="786"/>
      <c r="CZ128" s="786"/>
      <c r="DA128" s="786"/>
      <c r="DB128" s="786"/>
      <c r="DC128" s="786"/>
      <c r="DD128" s="786"/>
      <c r="DE128" s="786"/>
      <c r="DF128" s="787"/>
      <c r="DG128" s="848" t="s">
        <v>444</v>
      </c>
      <c r="DH128" s="849"/>
      <c r="DI128" s="849"/>
      <c r="DJ128" s="849"/>
      <c r="DK128" s="849"/>
      <c r="DL128" s="849" t="s">
        <v>435</v>
      </c>
      <c r="DM128" s="849"/>
      <c r="DN128" s="849"/>
      <c r="DO128" s="849"/>
      <c r="DP128" s="849"/>
      <c r="DQ128" s="849" t="s">
        <v>431</v>
      </c>
      <c r="DR128" s="849"/>
      <c r="DS128" s="849"/>
      <c r="DT128" s="849"/>
      <c r="DU128" s="849"/>
      <c r="DV128" s="850" t="s">
        <v>435</v>
      </c>
      <c r="DW128" s="850"/>
      <c r="DX128" s="850"/>
      <c r="DY128" s="850"/>
      <c r="DZ128" s="851"/>
    </row>
    <row r="129" spans="1:131" s="226" customFormat="1" ht="26.25" customHeight="1" x14ac:dyDescent="0.2">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495</v>
      </c>
      <c r="X129" s="835"/>
      <c r="Y129" s="835"/>
      <c r="Z129" s="836"/>
      <c r="AA129" s="837">
        <v>885086</v>
      </c>
      <c r="AB129" s="838"/>
      <c r="AC129" s="838"/>
      <c r="AD129" s="838"/>
      <c r="AE129" s="839"/>
      <c r="AF129" s="840">
        <v>806800</v>
      </c>
      <c r="AG129" s="838"/>
      <c r="AH129" s="838"/>
      <c r="AI129" s="838"/>
      <c r="AJ129" s="839"/>
      <c r="AK129" s="840">
        <v>732695</v>
      </c>
      <c r="AL129" s="838"/>
      <c r="AM129" s="838"/>
      <c r="AN129" s="838"/>
      <c r="AO129" s="839"/>
      <c r="AP129" s="841"/>
      <c r="AQ129" s="842"/>
      <c r="AR129" s="842"/>
      <c r="AS129" s="842"/>
      <c r="AT129" s="843"/>
      <c r="AU129" s="264"/>
      <c r="AV129" s="264"/>
      <c r="AW129" s="264"/>
      <c r="AX129" s="807" t="s">
        <v>496</v>
      </c>
      <c r="AY129" s="808"/>
      <c r="AZ129" s="808"/>
      <c r="BA129" s="808"/>
      <c r="BB129" s="808"/>
      <c r="BC129" s="808"/>
      <c r="BD129" s="808"/>
      <c r="BE129" s="809"/>
      <c r="BF129" s="827" t="s">
        <v>444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2">
      <c r="A130" s="832" t="s">
        <v>497</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498</v>
      </c>
      <c r="X130" s="835"/>
      <c r="Y130" s="835"/>
      <c r="Z130" s="836"/>
      <c r="AA130" s="837">
        <v>150658</v>
      </c>
      <c r="AB130" s="838"/>
      <c r="AC130" s="838"/>
      <c r="AD130" s="838"/>
      <c r="AE130" s="839"/>
      <c r="AF130" s="840">
        <v>137604</v>
      </c>
      <c r="AG130" s="838"/>
      <c r="AH130" s="838"/>
      <c r="AI130" s="838"/>
      <c r="AJ130" s="839"/>
      <c r="AK130" s="840">
        <v>127855</v>
      </c>
      <c r="AL130" s="838"/>
      <c r="AM130" s="838"/>
      <c r="AN130" s="838"/>
      <c r="AO130" s="839"/>
      <c r="AP130" s="841"/>
      <c r="AQ130" s="842"/>
      <c r="AR130" s="842"/>
      <c r="AS130" s="842"/>
      <c r="AT130" s="843"/>
      <c r="AU130" s="264"/>
      <c r="AV130" s="264"/>
      <c r="AW130" s="264"/>
      <c r="AX130" s="807" t="s">
        <v>499</v>
      </c>
      <c r="AY130" s="808"/>
      <c r="AZ130" s="808"/>
      <c r="BA130" s="808"/>
      <c r="BB130" s="808"/>
      <c r="BC130" s="808"/>
      <c r="BD130" s="808"/>
      <c r="BE130" s="809"/>
      <c r="BF130" s="810">
        <v>3.5</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5">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500</v>
      </c>
      <c r="X131" s="818"/>
      <c r="Y131" s="818"/>
      <c r="Z131" s="819"/>
      <c r="AA131" s="820">
        <v>734428</v>
      </c>
      <c r="AB131" s="821"/>
      <c r="AC131" s="821"/>
      <c r="AD131" s="821"/>
      <c r="AE131" s="822"/>
      <c r="AF131" s="823">
        <v>669196</v>
      </c>
      <c r="AG131" s="821"/>
      <c r="AH131" s="821"/>
      <c r="AI131" s="821"/>
      <c r="AJ131" s="822"/>
      <c r="AK131" s="823">
        <v>604840</v>
      </c>
      <c r="AL131" s="821"/>
      <c r="AM131" s="821"/>
      <c r="AN131" s="821"/>
      <c r="AO131" s="822"/>
      <c r="AP131" s="824"/>
      <c r="AQ131" s="825"/>
      <c r="AR131" s="825"/>
      <c r="AS131" s="825"/>
      <c r="AT131" s="826"/>
      <c r="AU131" s="264"/>
      <c r="AV131" s="264"/>
      <c r="AW131" s="264"/>
      <c r="AX131" s="785" t="s">
        <v>501</v>
      </c>
      <c r="AY131" s="786"/>
      <c r="AZ131" s="786"/>
      <c r="BA131" s="786"/>
      <c r="BB131" s="786"/>
      <c r="BC131" s="786"/>
      <c r="BD131" s="786"/>
      <c r="BE131" s="787"/>
      <c r="BF131" s="788" t="s">
        <v>502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2">
      <c r="A132" s="794" t="s">
        <v>503</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504</v>
      </c>
      <c r="W132" s="798"/>
      <c r="X132" s="798"/>
      <c r="Y132" s="798"/>
      <c r="Z132" s="799"/>
      <c r="AA132" s="800">
        <v>3.076543923</v>
      </c>
      <c r="AB132" s="801"/>
      <c r="AC132" s="801"/>
      <c r="AD132" s="801"/>
      <c r="AE132" s="802"/>
      <c r="AF132" s="803">
        <v>3.0013628290000001</v>
      </c>
      <c r="AG132" s="801"/>
      <c r="AH132" s="801"/>
      <c r="AI132" s="801"/>
      <c r="AJ132" s="802"/>
      <c r="AK132" s="803">
        <v>4.542854309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5">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505</v>
      </c>
      <c r="W133" s="777"/>
      <c r="X133" s="777"/>
      <c r="Y133" s="777"/>
      <c r="Z133" s="778"/>
      <c r="AA133" s="779">
        <v>2.6</v>
      </c>
      <c r="AB133" s="780"/>
      <c r="AC133" s="780"/>
      <c r="AD133" s="780"/>
      <c r="AE133" s="781"/>
      <c r="AF133" s="779">
        <v>3</v>
      </c>
      <c r="AG133" s="780"/>
      <c r="AH133" s="780"/>
      <c r="AI133" s="780"/>
      <c r="AJ133" s="781"/>
      <c r="AK133" s="779">
        <v>3.5</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2">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4" hidden="1" x14ac:dyDescent="0.2">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2"/>
  </sheetData>
  <sheetProtection algorithmName="SHA-512" hashValue="qg4ogPmIl/ddSyKKL7KBEuk0LsYRpz5YiOQrQSs7/bCKbsxcB4qBBvzMkwCjroHQcOtEAHjc+nogJs2b4mR+FQ==" saltValue="4B8ynQs+zx6Q0iCYY3TWE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7" zoomScale="75" zoomScaleNormal="85" zoomScaleSheetLayoutView="75" workbookViewId="0"/>
  </sheetViews>
  <sheetFormatPr defaultColWidth="0" defaultRowHeight="13.5" customHeight="1" zeroHeight="1" x14ac:dyDescent="0.2"/>
  <cols>
    <col min="1" max="120" width="2.77734375" style="271" customWidth="1"/>
    <col min="121" max="121" width="0" style="270" hidden="1" customWidth="1"/>
    <col min="122" max="16384" width="9" style="270" hidden="1"/>
  </cols>
  <sheetData>
    <row r="1" spans="1:120" ht="13.2"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70"/>
    </row>
    <row r="17" spans="119:120" ht="13.2" x14ac:dyDescent="0.2">
      <c r="DP17" s="270"/>
    </row>
    <row r="18" spans="119:120" ht="13.2" x14ac:dyDescent="0.2"/>
    <row r="19" spans="119:120" ht="13.2" x14ac:dyDescent="0.2"/>
    <row r="20" spans="119:120" ht="13.2" x14ac:dyDescent="0.2">
      <c r="DO20" s="270"/>
      <c r="DP20" s="270"/>
    </row>
    <row r="21" spans="119:120" ht="13.2" x14ac:dyDescent="0.2">
      <c r="DP21" s="270"/>
    </row>
    <row r="22" spans="119:120" ht="13.2" x14ac:dyDescent="0.2"/>
    <row r="23" spans="119:120" ht="13.2" x14ac:dyDescent="0.2">
      <c r="DO23" s="270"/>
      <c r="DP23" s="270"/>
    </row>
    <row r="24" spans="119:120" ht="13.2" x14ac:dyDescent="0.2">
      <c r="DP24" s="270"/>
    </row>
    <row r="25" spans="119:120" ht="13.2" x14ac:dyDescent="0.2">
      <c r="DP25" s="270"/>
    </row>
    <row r="26" spans="119:120" ht="13.2" x14ac:dyDescent="0.2">
      <c r="DO26" s="270"/>
      <c r="DP26" s="270"/>
    </row>
    <row r="27" spans="119:120" ht="13.2" x14ac:dyDescent="0.2"/>
    <row r="28" spans="119:120" ht="13.2" x14ac:dyDescent="0.2">
      <c r="DO28" s="270"/>
      <c r="DP28" s="270"/>
    </row>
    <row r="29" spans="119:120" ht="13.2" x14ac:dyDescent="0.2">
      <c r="DP29" s="270"/>
    </row>
    <row r="30" spans="119:120" ht="13.2" x14ac:dyDescent="0.2"/>
    <row r="31" spans="119:120" ht="13.2" x14ac:dyDescent="0.2">
      <c r="DO31" s="270"/>
      <c r="DP31" s="270"/>
    </row>
    <row r="32" spans="119:120" ht="13.2" x14ac:dyDescent="0.2"/>
    <row r="33" spans="98:120" ht="13.2" x14ac:dyDescent="0.2">
      <c r="DO33" s="270"/>
      <c r="DP33" s="270"/>
    </row>
    <row r="34" spans="98:120" ht="13.2" x14ac:dyDescent="0.2">
      <c r="DM34" s="270"/>
    </row>
    <row r="35" spans="98:120" ht="13.2" x14ac:dyDescent="0.2">
      <c r="CT35" s="270"/>
      <c r="CU35" s="270"/>
      <c r="CV35" s="270"/>
      <c r="CY35" s="270"/>
      <c r="CZ35" s="270"/>
      <c r="DA35" s="270"/>
      <c r="DD35" s="270"/>
      <c r="DE35" s="270"/>
      <c r="DF35" s="270"/>
      <c r="DI35" s="270"/>
      <c r="DJ35" s="270"/>
      <c r="DK35" s="270"/>
      <c r="DM35" s="270"/>
      <c r="DN35" s="270"/>
      <c r="DO35" s="270"/>
      <c r="DP35" s="270"/>
    </row>
    <row r="36" spans="98:120" ht="13.2" x14ac:dyDescent="0.2"/>
    <row r="37" spans="98:120" ht="13.2" x14ac:dyDescent="0.2">
      <c r="CW37" s="270"/>
      <c r="DB37" s="270"/>
      <c r="DG37" s="270"/>
      <c r="DL37" s="270"/>
      <c r="DP37" s="270"/>
    </row>
    <row r="38" spans="98:120" ht="13.2" x14ac:dyDescent="0.2">
      <c r="CT38" s="270"/>
      <c r="CU38" s="270"/>
      <c r="CV38" s="270"/>
      <c r="CW38" s="270"/>
      <c r="CY38" s="270"/>
      <c r="CZ38" s="270"/>
      <c r="DA38" s="270"/>
      <c r="DB38" s="270"/>
      <c r="DD38" s="270"/>
      <c r="DE38" s="270"/>
      <c r="DF38" s="270"/>
      <c r="DG38" s="270"/>
      <c r="DI38" s="270"/>
      <c r="DJ38" s="270"/>
      <c r="DK38" s="270"/>
      <c r="DL38" s="270"/>
      <c r="DN38" s="270"/>
      <c r="DO38" s="270"/>
      <c r="DP38" s="27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70"/>
      <c r="DO49" s="270"/>
      <c r="DP49" s="27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70"/>
      <c r="CS63" s="270"/>
      <c r="CX63" s="270"/>
      <c r="DC63" s="270"/>
      <c r="DH63" s="270"/>
    </row>
    <row r="64" spans="22:120" ht="13.2" x14ac:dyDescent="0.2">
      <c r="V64" s="270"/>
    </row>
    <row r="65" spans="15:120" ht="13.2" x14ac:dyDescent="0.2">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2" x14ac:dyDescent="0.2">
      <c r="Q66" s="270"/>
      <c r="S66" s="270"/>
      <c r="U66" s="270"/>
      <c r="DM66" s="270"/>
    </row>
    <row r="67" spans="15:120" ht="13.2" x14ac:dyDescent="0.2">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2" x14ac:dyDescent="0.2"/>
    <row r="69" spans="15:120" ht="13.2" x14ac:dyDescent="0.2"/>
    <row r="70" spans="15:120" ht="13.2" x14ac:dyDescent="0.2"/>
    <row r="71" spans="15:120" ht="13.2" x14ac:dyDescent="0.2"/>
    <row r="72" spans="15:120" ht="13.2" x14ac:dyDescent="0.2">
      <c r="DP72" s="270"/>
    </row>
    <row r="73" spans="15:120" ht="13.2" x14ac:dyDescent="0.2">
      <c r="DP73" s="27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70"/>
      <c r="CX96" s="270"/>
      <c r="DC96" s="270"/>
      <c r="DH96" s="270"/>
    </row>
    <row r="97" spans="24:120" ht="13.2" x14ac:dyDescent="0.2">
      <c r="CS97" s="270"/>
      <c r="CX97" s="270"/>
      <c r="DC97" s="270"/>
      <c r="DH97" s="270"/>
      <c r="DP97" s="271" t="s">
        <v>506</v>
      </c>
    </row>
    <row r="98" spans="24:120" ht="13.2" hidden="1" x14ac:dyDescent="0.2">
      <c r="CS98" s="270"/>
      <c r="CX98" s="270"/>
      <c r="DC98" s="270"/>
      <c r="DH98" s="270"/>
    </row>
    <row r="99" spans="24:120" ht="13.2" hidden="1" x14ac:dyDescent="0.2">
      <c r="CS99" s="270"/>
      <c r="CX99" s="270"/>
      <c r="DC99" s="270"/>
      <c r="DH99" s="270"/>
    </row>
    <row r="100" spans="24:120" ht="13.2" hidden="1" x14ac:dyDescent="0.2"/>
    <row r="101" spans="24:120" ht="12" hidden="1" customHeight="1" x14ac:dyDescent="0.2">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2">
      <c r="CU102" s="270"/>
      <c r="CZ102" s="270"/>
      <c r="DE102" s="270"/>
      <c r="DJ102" s="270"/>
      <c r="DM102" s="270"/>
    </row>
    <row r="103" spans="24:120" ht="13.2" hidden="1" x14ac:dyDescent="0.2">
      <c r="CT103" s="270"/>
      <c r="CV103" s="270"/>
      <c r="CW103" s="270"/>
      <c r="CY103" s="270"/>
      <c r="DA103" s="270"/>
      <c r="DB103" s="270"/>
      <c r="DD103" s="270"/>
      <c r="DF103" s="270"/>
      <c r="DG103" s="270"/>
      <c r="DI103" s="270"/>
      <c r="DK103" s="270"/>
      <c r="DL103" s="270"/>
      <c r="DM103" s="270"/>
      <c r="DN103" s="270"/>
      <c r="DO103" s="270"/>
      <c r="DP103" s="270"/>
    </row>
    <row r="104" spans="24:120" ht="13.2" hidden="1" x14ac:dyDescent="0.2">
      <c r="CV104" s="270"/>
      <c r="CW104" s="270"/>
      <c r="DA104" s="270"/>
      <c r="DB104" s="270"/>
      <c r="DF104" s="270"/>
      <c r="DG104" s="270"/>
      <c r="DK104" s="270"/>
      <c r="DL104" s="270"/>
      <c r="DN104" s="270"/>
      <c r="DO104" s="270"/>
      <c r="DP104" s="27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94JL3YRPcl6UW1/k3le/hGZdB+G/0BJvZk1J8Pwc40P/X1UcsujeWH9vumBQTsw7GFlM3hmbgquHQWm7YTRLng==" saltValue="eCuK15yRRWcDrXmfjNA0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2"/>
  <cols>
    <col min="1" max="116" width="2.6640625" style="271" customWidth="1"/>
    <col min="117" max="16384" width="9" style="270" hidden="1"/>
  </cols>
  <sheetData>
    <row r="1" spans="2:116" ht="13.2"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2" x14ac:dyDescent="0.2"/>
    <row r="3" spans="2:116" ht="13.2" x14ac:dyDescent="0.2"/>
    <row r="4" spans="2:116" ht="13.2" x14ac:dyDescent="0.2">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2" x14ac:dyDescent="0.2">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2" x14ac:dyDescent="0.2"/>
    <row r="20" spans="9:116" ht="13.2" x14ac:dyDescent="0.2"/>
    <row r="21" spans="9:116" ht="13.2" x14ac:dyDescent="0.2">
      <c r="DL21" s="270"/>
    </row>
    <row r="22" spans="9:116" ht="13.2" x14ac:dyDescent="0.2">
      <c r="DI22" s="270"/>
      <c r="DJ22" s="270"/>
      <c r="DK22" s="270"/>
      <c r="DL22" s="270"/>
    </row>
    <row r="23" spans="9:116" ht="13.2" x14ac:dyDescent="0.2">
      <c r="CY23" s="270"/>
      <c r="CZ23" s="270"/>
      <c r="DA23" s="270"/>
      <c r="DB23" s="270"/>
      <c r="DC23" s="270"/>
      <c r="DD23" s="270"/>
      <c r="DE23" s="270"/>
      <c r="DF23" s="270"/>
      <c r="DG23" s="270"/>
      <c r="DH23" s="270"/>
      <c r="DI23" s="270"/>
      <c r="DJ23" s="270"/>
      <c r="DK23" s="270"/>
      <c r="DL23" s="27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70"/>
      <c r="DA35" s="270"/>
      <c r="DB35" s="270"/>
      <c r="DC35" s="270"/>
      <c r="DD35" s="270"/>
      <c r="DE35" s="270"/>
      <c r="DF35" s="270"/>
      <c r="DG35" s="270"/>
      <c r="DH35" s="270"/>
      <c r="DI35" s="270"/>
      <c r="DJ35" s="270"/>
      <c r="DK35" s="270"/>
      <c r="DL35" s="270"/>
    </row>
    <row r="36" spans="15:116" ht="13.2" x14ac:dyDescent="0.2"/>
    <row r="37" spans="15:116" ht="13.2" x14ac:dyDescent="0.2">
      <c r="DL37" s="270"/>
    </row>
    <row r="38" spans="15:116" ht="13.2" x14ac:dyDescent="0.2">
      <c r="DI38" s="270"/>
      <c r="DJ38" s="270"/>
      <c r="DK38" s="270"/>
      <c r="DL38" s="270"/>
    </row>
    <row r="39" spans="15:116" ht="13.2" x14ac:dyDescent="0.2"/>
    <row r="40" spans="15:116" ht="13.2" x14ac:dyDescent="0.2"/>
    <row r="41" spans="15:116" ht="13.2" x14ac:dyDescent="0.2"/>
    <row r="42" spans="15:116" ht="13.2" x14ac:dyDescent="0.2"/>
    <row r="43" spans="15:116" ht="13.2" x14ac:dyDescent="0.2">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2" x14ac:dyDescent="0.2">
      <c r="DL44" s="270"/>
    </row>
    <row r="45" spans="15:116" ht="13.2" x14ac:dyDescent="0.2"/>
    <row r="46" spans="15:116" ht="13.2" x14ac:dyDescent="0.2">
      <c r="DA46" s="270"/>
      <c r="DB46" s="270"/>
      <c r="DC46" s="270"/>
      <c r="DD46" s="270"/>
      <c r="DE46" s="270"/>
      <c r="DF46" s="270"/>
      <c r="DG46" s="270"/>
      <c r="DH46" s="270"/>
      <c r="DI46" s="270"/>
      <c r="DJ46" s="270"/>
      <c r="DK46" s="270"/>
      <c r="DL46" s="270"/>
    </row>
    <row r="47" spans="15:116" ht="13.2" x14ac:dyDescent="0.2"/>
    <row r="48" spans="15:116" ht="13.2" x14ac:dyDescent="0.2"/>
    <row r="49" spans="104:116" ht="13.2" x14ac:dyDescent="0.2"/>
    <row r="50" spans="104:116" ht="13.2" x14ac:dyDescent="0.2">
      <c r="CZ50" s="270"/>
      <c r="DA50" s="270"/>
      <c r="DB50" s="270"/>
      <c r="DC50" s="270"/>
      <c r="DD50" s="270"/>
      <c r="DE50" s="270"/>
      <c r="DF50" s="270"/>
      <c r="DG50" s="270"/>
      <c r="DH50" s="270"/>
      <c r="DI50" s="270"/>
      <c r="DJ50" s="270"/>
      <c r="DK50" s="270"/>
      <c r="DL50" s="270"/>
    </row>
    <row r="51" spans="104:116" ht="13.2" x14ac:dyDescent="0.2"/>
    <row r="52" spans="104:116" ht="13.2" x14ac:dyDescent="0.2"/>
    <row r="53" spans="104:116" ht="13.2" x14ac:dyDescent="0.2">
      <c r="DL53" s="27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70"/>
      <c r="DD67" s="270"/>
      <c r="DE67" s="270"/>
      <c r="DF67" s="270"/>
      <c r="DG67" s="270"/>
      <c r="DH67" s="270"/>
      <c r="DI67" s="270"/>
      <c r="DJ67" s="270"/>
      <c r="DK67" s="270"/>
      <c r="DL67" s="27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vcrPVkmGb8B/iZuV94tHPnN0dZSm2DMiXqa93nL2O05MTgJHV/xb1gg8bGJVQs9+FhWvU/rK4W0+Q/CnvoZODw==" saltValue="YlM2knQjL+yNoIPm/V/6L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2"/>
  <cols>
    <col min="1" max="36" width="2.44140625" style="272" customWidth="1"/>
    <col min="37" max="44" width="17" style="272" customWidth="1"/>
    <col min="45" max="45" width="6.109375" style="279" customWidth="1"/>
    <col min="46" max="46" width="3" style="277" customWidth="1"/>
    <col min="47" max="47" width="19.109375" style="272" hidden="1" customWidth="1"/>
    <col min="48" max="52" width="12.6640625" style="272" hidden="1" customWidth="1"/>
    <col min="53" max="16384" width="8.6640625" style="272" hidden="1"/>
  </cols>
  <sheetData>
    <row r="1" spans="1:46" ht="13.2" x14ac:dyDescent="0.2">
      <c r="AS1" s="273"/>
      <c r="AT1" s="273"/>
    </row>
    <row r="2" spans="1:46" ht="13.2" x14ac:dyDescent="0.2">
      <c r="AS2" s="273"/>
      <c r="AT2" s="273"/>
    </row>
    <row r="3" spans="1:46" ht="13.2" x14ac:dyDescent="0.2">
      <c r="AS3" s="273"/>
      <c r="AT3" s="273"/>
    </row>
    <row r="4" spans="1:46" ht="13.2" x14ac:dyDescent="0.2">
      <c r="AS4" s="273"/>
      <c r="AT4" s="273"/>
    </row>
    <row r="5" spans="1:46" ht="16.2" x14ac:dyDescent="0.2">
      <c r="A5" s="274" t="s">
        <v>507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2" x14ac:dyDescent="0.2">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508</v>
      </c>
      <c r="AL6" s="278"/>
      <c r="AM6" s="278"/>
      <c r="AN6" s="278"/>
      <c r="AO6" s="273"/>
      <c r="AP6" s="273"/>
      <c r="AQ6" s="273"/>
      <c r="AR6" s="273"/>
    </row>
    <row r="7" spans="1:46" ht="13.2" x14ac:dyDescent="0.2">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509</v>
      </c>
      <c r="AP7" s="283"/>
      <c r="AQ7" s="284" t="s">
        <v>510</v>
      </c>
      <c r="AR7" s="285"/>
    </row>
    <row r="8" spans="1:46" ht="13.2" x14ac:dyDescent="0.2">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511</v>
      </c>
      <c r="AQ8" s="290" t="s">
        <v>512</v>
      </c>
      <c r="AR8" s="291" t="s">
        <v>513</v>
      </c>
    </row>
    <row r="9" spans="1:46" ht="13.2" x14ac:dyDescent="0.2">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514</v>
      </c>
      <c r="AL9" s="1207"/>
      <c r="AM9" s="1207"/>
      <c r="AN9" s="1208"/>
      <c r="AO9" s="292">
        <v>202649</v>
      </c>
      <c r="AP9" s="292">
        <v>350604</v>
      </c>
      <c r="AQ9" s="293">
        <v>216903</v>
      </c>
      <c r="AR9" s="294">
        <v>61.6</v>
      </c>
    </row>
    <row r="10" spans="1:46" ht="13.2" x14ac:dyDescent="0.2">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515</v>
      </c>
      <c r="AL10" s="1207"/>
      <c r="AM10" s="1207"/>
      <c r="AN10" s="1208"/>
      <c r="AO10" s="295">
        <v>89471</v>
      </c>
      <c r="AP10" s="295">
        <v>154794</v>
      </c>
      <c r="AQ10" s="296">
        <v>28917</v>
      </c>
      <c r="AR10" s="297">
        <v>435.3</v>
      </c>
    </row>
    <row r="11" spans="1:46" ht="13.5" customHeight="1" x14ac:dyDescent="0.2">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516</v>
      </c>
      <c r="AL11" s="1207"/>
      <c r="AM11" s="1207"/>
      <c r="AN11" s="1208"/>
      <c r="AO11" s="295">
        <v>3441</v>
      </c>
      <c r="AP11" s="295">
        <v>5953</v>
      </c>
      <c r="AQ11" s="296">
        <v>25458</v>
      </c>
      <c r="AR11" s="297">
        <v>-76.599999999999994</v>
      </c>
    </row>
    <row r="12" spans="1:46" ht="13.5" customHeight="1" x14ac:dyDescent="0.2">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517</v>
      </c>
      <c r="AL12" s="1207"/>
      <c r="AM12" s="1207"/>
      <c r="AN12" s="1208"/>
      <c r="AO12" s="295" t="s">
        <v>518</v>
      </c>
      <c r="AP12" s="295" t="s">
        <v>518</v>
      </c>
      <c r="AQ12" s="296">
        <v>3963</v>
      </c>
      <c r="AR12" s="297" t="s">
        <v>518</v>
      </c>
    </row>
    <row r="13" spans="1:46" ht="13.5" customHeight="1" x14ac:dyDescent="0.2">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519</v>
      </c>
      <c r="AL13" s="1207"/>
      <c r="AM13" s="1207"/>
      <c r="AN13" s="1208"/>
      <c r="AO13" s="295" t="s">
        <v>518</v>
      </c>
      <c r="AP13" s="295" t="s">
        <v>518</v>
      </c>
      <c r="AQ13" s="296" t="s">
        <v>518</v>
      </c>
      <c r="AR13" s="297" t="s">
        <v>518</v>
      </c>
    </row>
    <row r="14" spans="1:46" ht="13.5" customHeight="1" x14ac:dyDescent="0.2">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520</v>
      </c>
      <c r="AL14" s="1207"/>
      <c r="AM14" s="1207"/>
      <c r="AN14" s="1208"/>
      <c r="AO14" s="295" t="s">
        <v>518</v>
      </c>
      <c r="AP14" s="295" t="s">
        <v>518</v>
      </c>
      <c r="AQ14" s="296">
        <v>8580</v>
      </c>
      <c r="AR14" s="297" t="s">
        <v>518</v>
      </c>
    </row>
    <row r="15" spans="1:46" ht="13.5" customHeight="1" x14ac:dyDescent="0.2">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521</v>
      </c>
      <c r="AL15" s="1207"/>
      <c r="AM15" s="1207"/>
      <c r="AN15" s="1208"/>
      <c r="AO15" s="295" t="s">
        <v>518</v>
      </c>
      <c r="AP15" s="295" t="s">
        <v>518</v>
      </c>
      <c r="AQ15" s="296">
        <v>5076</v>
      </c>
      <c r="AR15" s="297" t="s">
        <v>518</v>
      </c>
    </row>
    <row r="16" spans="1:46" ht="13.2" x14ac:dyDescent="0.2">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522</v>
      </c>
      <c r="AL16" s="1210"/>
      <c r="AM16" s="1210"/>
      <c r="AN16" s="1211"/>
      <c r="AO16" s="295">
        <v>-15290</v>
      </c>
      <c r="AP16" s="295">
        <v>-26453</v>
      </c>
      <c r="AQ16" s="296">
        <v>-20614</v>
      </c>
      <c r="AR16" s="297">
        <v>28.3</v>
      </c>
    </row>
    <row r="17" spans="1:46" ht="13.2" x14ac:dyDescent="0.2">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182</v>
      </c>
      <c r="AL17" s="1210"/>
      <c r="AM17" s="1210"/>
      <c r="AN17" s="1211"/>
      <c r="AO17" s="295">
        <v>280271</v>
      </c>
      <c r="AP17" s="295">
        <v>484898</v>
      </c>
      <c r="AQ17" s="296">
        <v>268284</v>
      </c>
      <c r="AR17" s="297">
        <v>80.7</v>
      </c>
    </row>
    <row r="18" spans="1:46" ht="13.2" x14ac:dyDescent="0.2">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2" x14ac:dyDescent="0.2">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523</v>
      </c>
      <c r="AL19" s="273"/>
      <c r="AM19" s="273"/>
      <c r="AN19" s="273"/>
      <c r="AO19" s="273"/>
      <c r="AP19" s="273"/>
      <c r="AQ19" s="273"/>
      <c r="AR19" s="273"/>
    </row>
    <row r="20" spans="1:46" ht="13.2" x14ac:dyDescent="0.2">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524</v>
      </c>
      <c r="AP20" s="303" t="s">
        <v>525</v>
      </c>
      <c r="AQ20" s="304" t="s">
        <v>526</v>
      </c>
      <c r="AR20" s="305"/>
    </row>
    <row r="21" spans="1:46" s="311" customFormat="1" ht="13.2" x14ac:dyDescent="0.2">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527</v>
      </c>
      <c r="AL21" s="1204"/>
      <c r="AM21" s="1204"/>
      <c r="AN21" s="1205"/>
      <c r="AO21" s="307">
        <v>34.6</v>
      </c>
      <c r="AP21" s="308">
        <v>24.83</v>
      </c>
      <c r="AQ21" s="309">
        <v>9.77</v>
      </c>
      <c r="AR21" s="278"/>
      <c r="AS21" s="310"/>
      <c r="AT21" s="306"/>
    </row>
    <row r="22" spans="1:46" s="311" customFormat="1" ht="13.2" x14ac:dyDescent="0.2">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528</v>
      </c>
      <c r="AL22" s="1204"/>
      <c r="AM22" s="1204"/>
      <c r="AN22" s="1205"/>
      <c r="AO22" s="312">
        <v>96.4</v>
      </c>
      <c r="AP22" s="313">
        <v>94</v>
      </c>
      <c r="AQ22" s="314">
        <v>2.4</v>
      </c>
      <c r="AR22" s="298"/>
      <c r="AS22" s="310"/>
      <c r="AT22" s="306"/>
    </row>
    <row r="23" spans="1:46" s="311" customFormat="1" ht="13.2" x14ac:dyDescent="0.2">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2" x14ac:dyDescent="0.2">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2" x14ac:dyDescent="0.2">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2" x14ac:dyDescent="0.2">
      <c r="A26" s="278" t="s">
        <v>529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2" x14ac:dyDescent="0.2">
      <c r="A27" s="319" t="s">
        <v>530</v>
      </c>
      <c r="AO27" s="273"/>
      <c r="AP27" s="273"/>
      <c r="AQ27" s="273"/>
      <c r="AR27" s="273"/>
      <c r="AS27" s="273"/>
      <c r="AT27" s="273"/>
    </row>
    <row r="28" spans="1:46" ht="16.2" x14ac:dyDescent="0.2">
      <c r="A28" s="274" t="s">
        <v>531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2" x14ac:dyDescent="0.2">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532</v>
      </c>
      <c r="AL29" s="278"/>
      <c r="AM29" s="278"/>
      <c r="AN29" s="278"/>
      <c r="AO29" s="273"/>
      <c r="AP29" s="273"/>
      <c r="AQ29" s="273"/>
      <c r="AR29" s="273"/>
      <c r="AS29" s="321"/>
    </row>
    <row r="30" spans="1:46" ht="13.2" x14ac:dyDescent="0.2">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509</v>
      </c>
      <c r="AP30" s="283"/>
      <c r="AQ30" s="284" t="s">
        <v>510</v>
      </c>
      <c r="AR30" s="285"/>
    </row>
    <row r="31" spans="1:46" ht="13.2" x14ac:dyDescent="0.2">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511</v>
      </c>
      <c r="AQ31" s="290" t="s">
        <v>512</v>
      </c>
      <c r="AR31" s="291" t="s">
        <v>513</v>
      </c>
    </row>
    <row r="32" spans="1:46" ht="27" customHeight="1" x14ac:dyDescent="0.2">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533</v>
      </c>
      <c r="AL32" s="1195"/>
      <c r="AM32" s="1195"/>
      <c r="AN32" s="1196"/>
      <c r="AO32" s="322">
        <v>107020</v>
      </c>
      <c r="AP32" s="322">
        <v>185156</v>
      </c>
      <c r="AQ32" s="323">
        <v>153879</v>
      </c>
      <c r="AR32" s="324">
        <v>20.3</v>
      </c>
    </row>
    <row r="33" spans="1:46" ht="13.5" customHeight="1" x14ac:dyDescent="0.2">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534</v>
      </c>
      <c r="AL33" s="1195"/>
      <c r="AM33" s="1195"/>
      <c r="AN33" s="1196"/>
      <c r="AO33" s="322" t="s">
        <v>518</v>
      </c>
      <c r="AP33" s="322" t="s">
        <v>518</v>
      </c>
      <c r="AQ33" s="323" t="s">
        <v>518</v>
      </c>
      <c r="AR33" s="324" t="s">
        <v>518</v>
      </c>
    </row>
    <row r="34" spans="1:46" ht="27" customHeight="1" x14ac:dyDescent="0.2">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535</v>
      </c>
      <c r="AL34" s="1195"/>
      <c r="AM34" s="1195"/>
      <c r="AN34" s="1196"/>
      <c r="AO34" s="322" t="s">
        <v>518</v>
      </c>
      <c r="AP34" s="322" t="s">
        <v>518</v>
      </c>
      <c r="AQ34" s="323" t="s">
        <v>518</v>
      </c>
      <c r="AR34" s="324" t="s">
        <v>518</v>
      </c>
    </row>
    <row r="35" spans="1:46" ht="27" customHeight="1" x14ac:dyDescent="0.2">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536</v>
      </c>
      <c r="AL35" s="1195"/>
      <c r="AM35" s="1195"/>
      <c r="AN35" s="1196"/>
      <c r="AO35" s="322">
        <v>48312</v>
      </c>
      <c r="AP35" s="322">
        <v>83585</v>
      </c>
      <c r="AQ35" s="323">
        <v>28293</v>
      </c>
      <c r="AR35" s="324">
        <v>195.4</v>
      </c>
    </row>
    <row r="36" spans="1:46" ht="27" customHeight="1" x14ac:dyDescent="0.2">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537</v>
      </c>
      <c r="AL36" s="1195"/>
      <c r="AM36" s="1195"/>
      <c r="AN36" s="1196"/>
      <c r="AO36" s="322" t="s">
        <v>518</v>
      </c>
      <c r="AP36" s="322" t="s">
        <v>518</v>
      </c>
      <c r="AQ36" s="323">
        <v>5342</v>
      </c>
      <c r="AR36" s="324" t="s">
        <v>518</v>
      </c>
    </row>
    <row r="37" spans="1:46" ht="13.5" customHeight="1" x14ac:dyDescent="0.2">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538</v>
      </c>
      <c r="AL37" s="1195"/>
      <c r="AM37" s="1195"/>
      <c r="AN37" s="1196"/>
      <c r="AO37" s="322" t="s">
        <v>518</v>
      </c>
      <c r="AP37" s="322" t="s">
        <v>518</v>
      </c>
      <c r="AQ37" s="323">
        <v>1875</v>
      </c>
      <c r="AR37" s="324" t="s">
        <v>518</v>
      </c>
    </row>
    <row r="38" spans="1:46" ht="27" customHeight="1" x14ac:dyDescent="0.2">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539</v>
      </c>
      <c r="AL38" s="1198"/>
      <c r="AM38" s="1198"/>
      <c r="AN38" s="1199"/>
      <c r="AO38" s="325" t="s">
        <v>518</v>
      </c>
      <c r="AP38" s="325" t="s">
        <v>518</v>
      </c>
      <c r="AQ38" s="326">
        <v>54</v>
      </c>
      <c r="AR38" s="314" t="s">
        <v>518</v>
      </c>
      <c r="AS38" s="321"/>
    </row>
    <row r="39" spans="1:46" ht="13.2" x14ac:dyDescent="0.2">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540</v>
      </c>
      <c r="AL39" s="1198"/>
      <c r="AM39" s="1198"/>
      <c r="AN39" s="1199"/>
      <c r="AO39" s="322" t="s">
        <v>518</v>
      </c>
      <c r="AP39" s="322" t="s">
        <v>518</v>
      </c>
      <c r="AQ39" s="323">
        <v>-7130</v>
      </c>
      <c r="AR39" s="324" t="s">
        <v>518</v>
      </c>
      <c r="AS39" s="321"/>
    </row>
    <row r="40" spans="1:46" ht="27" customHeight="1" x14ac:dyDescent="0.2">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541</v>
      </c>
      <c r="AL40" s="1195"/>
      <c r="AM40" s="1195"/>
      <c r="AN40" s="1196"/>
      <c r="AO40" s="322">
        <v>-127855</v>
      </c>
      <c r="AP40" s="322">
        <v>-221202</v>
      </c>
      <c r="AQ40" s="323">
        <v>-136382</v>
      </c>
      <c r="AR40" s="324">
        <v>62.2</v>
      </c>
      <c r="AS40" s="321"/>
    </row>
    <row r="41" spans="1:46" ht="13.2" x14ac:dyDescent="0.2">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297</v>
      </c>
      <c r="AL41" s="1201"/>
      <c r="AM41" s="1201"/>
      <c r="AN41" s="1202"/>
      <c r="AO41" s="322">
        <v>27477</v>
      </c>
      <c r="AP41" s="322">
        <v>47538</v>
      </c>
      <c r="AQ41" s="323">
        <v>45930</v>
      </c>
      <c r="AR41" s="324">
        <v>3.5</v>
      </c>
      <c r="AS41" s="321"/>
    </row>
    <row r="42" spans="1:46" ht="13.2" x14ac:dyDescent="0.2">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542</v>
      </c>
      <c r="AL42" s="273"/>
      <c r="AM42" s="273"/>
      <c r="AN42" s="273"/>
      <c r="AO42" s="273"/>
      <c r="AP42" s="273"/>
      <c r="AQ42" s="298"/>
      <c r="AR42" s="298"/>
      <c r="AS42" s="321"/>
    </row>
    <row r="43" spans="1:46" ht="13.2" x14ac:dyDescent="0.2">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2" x14ac:dyDescent="0.2">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2"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2" x14ac:dyDescent="0.2">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2">
      <c r="A47" s="331" t="s">
        <v>543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2" x14ac:dyDescent="0.2">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544</v>
      </c>
      <c r="AL48" s="332"/>
      <c r="AM48" s="332"/>
      <c r="AN48" s="332"/>
      <c r="AO48" s="332"/>
      <c r="AP48" s="332"/>
      <c r="AQ48" s="333"/>
      <c r="AR48" s="332"/>
    </row>
    <row r="49" spans="1:44" ht="13.5" customHeight="1" x14ac:dyDescent="0.2">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509</v>
      </c>
      <c r="AN49" s="1189" t="s">
        <v>545</v>
      </c>
      <c r="AO49" s="1190"/>
      <c r="AP49" s="1190"/>
      <c r="AQ49" s="1190"/>
      <c r="AR49" s="1191"/>
    </row>
    <row r="50" spans="1:44" ht="13.2" x14ac:dyDescent="0.2">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546</v>
      </c>
      <c r="AO50" s="339" t="s">
        <v>547</v>
      </c>
      <c r="AP50" s="340" t="s">
        <v>548</v>
      </c>
      <c r="AQ50" s="341" t="s">
        <v>549</v>
      </c>
      <c r="AR50" s="342" t="s">
        <v>550</v>
      </c>
    </row>
    <row r="51" spans="1:44" ht="13.2" x14ac:dyDescent="0.2">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551</v>
      </c>
      <c r="AL51" s="335"/>
      <c r="AM51" s="343">
        <v>179404</v>
      </c>
      <c r="AN51" s="344">
        <v>287046</v>
      </c>
      <c r="AO51" s="345">
        <v>52.1</v>
      </c>
      <c r="AP51" s="346">
        <v>238802</v>
      </c>
      <c r="AQ51" s="347">
        <v>29.1</v>
      </c>
      <c r="AR51" s="348">
        <v>23</v>
      </c>
    </row>
    <row r="52" spans="1:44" ht="13.2" x14ac:dyDescent="0.2">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552</v>
      </c>
      <c r="AM52" s="351">
        <v>87185</v>
      </c>
      <c r="AN52" s="352">
        <v>139496</v>
      </c>
      <c r="AO52" s="353">
        <v>-19.3</v>
      </c>
      <c r="AP52" s="354">
        <v>128562</v>
      </c>
      <c r="AQ52" s="355">
        <v>35.200000000000003</v>
      </c>
      <c r="AR52" s="356">
        <v>-54.5</v>
      </c>
    </row>
    <row r="53" spans="1:44" ht="13.2" x14ac:dyDescent="0.2">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553</v>
      </c>
      <c r="AL53" s="335"/>
      <c r="AM53" s="343">
        <v>405981</v>
      </c>
      <c r="AN53" s="344">
        <v>674387</v>
      </c>
      <c r="AO53" s="345">
        <v>134.9</v>
      </c>
      <c r="AP53" s="346">
        <v>288550</v>
      </c>
      <c r="AQ53" s="347">
        <v>20.8</v>
      </c>
      <c r="AR53" s="348">
        <v>114.1</v>
      </c>
    </row>
    <row r="54" spans="1:44" ht="13.2" x14ac:dyDescent="0.2">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552</v>
      </c>
      <c r="AM54" s="351">
        <v>266878</v>
      </c>
      <c r="AN54" s="352">
        <v>443319</v>
      </c>
      <c r="AO54" s="353">
        <v>217.8</v>
      </c>
      <c r="AP54" s="354">
        <v>141525</v>
      </c>
      <c r="AQ54" s="355">
        <v>10.1</v>
      </c>
      <c r="AR54" s="356">
        <v>207.7</v>
      </c>
    </row>
    <row r="55" spans="1:44" ht="13.2" x14ac:dyDescent="0.2">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554</v>
      </c>
      <c r="AL55" s="335"/>
      <c r="AM55" s="343">
        <v>361041</v>
      </c>
      <c r="AN55" s="344">
        <v>607813</v>
      </c>
      <c r="AO55" s="345">
        <v>-9.9</v>
      </c>
      <c r="AP55" s="346">
        <v>287914</v>
      </c>
      <c r="AQ55" s="347">
        <v>-0.2</v>
      </c>
      <c r="AR55" s="348">
        <v>-9.6999999999999993</v>
      </c>
    </row>
    <row r="56" spans="1:44" ht="13.2" x14ac:dyDescent="0.2">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552</v>
      </c>
      <c r="AM56" s="351">
        <v>315784</v>
      </c>
      <c r="AN56" s="352">
        <v>531623</v>
      </c>
      <c r="AO56" s="353">
        <v>19.899999999999999</v>
      </c>
      <c r="AP56" s="354">
        <v>146531</v>
      </c>
      <c r="AQ56" s="355">
        <v>3.5</v>
      </c>
      <c r="AR56" s="356">
        <v>16.399999999999999</v>
      </c>
    </row>
    <row r="57" spans="1:44" ht="13.2" x14ac:dyDescent="0.2">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555</v>
      </c>
      <c r="AL57" s="335"/>
      <c r="AM57" s="343">
        <v>125546</v>
      </c>
      <c r="AN57" s="344">
        <v>209593</v>
      </c>
      <c r="AO57" s="345">
        <v>-65.5</v>
      </c>
      <c r="AP57" s="346">
        <v>310300</v>
      </c>
      <c r="AQ57" s="347">
        <v>7.8</v>
      </c>
      <c r="AR57" s="348">
        <v>-73.3</v>
      </c>
    </row>
    <row r="58" spans="1:44" ht="13.2" x14ac:dyDescent="0.2">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552</v>
      </c>
      <c r="AM58" s="351">
        <v>77946</v>
      </c>
      <c r="AN58" s="352">
        <v>130127</v>
      </c>
      <c r="AO58" s="353">
        <v>-75.5</v>
      </c>
      <c r="AP58" s="354">
        <v>157576</v>
      </c>
      <c r="AQ58" s="355">
        <v>7.5</v>
      </c>
      <c r="AR58" s="356">
        <v>-83</v>
      </c>
    </row>
    <row r="59" spans="1:44" ht="13.2" x14ac:dyDescent="0.2">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556</v>
      </c>
      <c r="AL59" s="335"/>
      <c r="AM59" s="343">
        <v>295264</v>
      </c>
      <c r="AN59" s="344">
        <v>510837</v>
      </c>
      <c r="AO59" s="345">
        <v>143.69999999999999</v>
      </c>
      <c r="AP59" s="346">
        <v>317319</v>
      </c>
      <c r="AQ59" s="347">
        <v>2.2999999999999998</v>
      </c>
      <c r="AR59" s="348">
        <v>141.4</v>
      </c>
    </row>
    <row r="60" spans="1:44" ht="13.2" x14ac:dyDescent="0.2">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552</v>
      </c>
      <c r="AM60" s="351">
        <v>142885</v>
      </c>
      <c r="AN60" s="352">
        <v>247206</v>
      </c>
      <c r="AO60" s="353">
        <v>90</v>
      </c>
      <c r="AP60" s="354">
        <v>164214</v>
      </c>
      <c r="AQ60" s="355">
        <v>4.2</v>
      </c>
      <c r="AR60" s="356">
        <v>85.8</v>
      </c>
    </row>
    <row r="61" spans="1:44" ht="13.2" x14ac:dyDescent="0.2">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557</v>
      </c>
      <c r="AL61" s="357"/>
      <c r="AM61" s="358">
        <v>273447</v>
      </c>
      <c r="AN61" s="359">
        <v>457935</v>
      </c>
      <c r="AO61" s="360">
        <v>51.1</v>
      </c>
      <c r="AP61" s="361">
        <v>288577</v>
      </c>
      <c r="AQ61" s="362">
        <v>12</v>
      </c>
      <c r="AR61" s="348">
        <v>39.1</v>
      </c>
    </row>
    <row r="62" spans="1:44" ht="13.2" x14ac:dyDescent="0.2">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552</v>
      </c>
      <c r="AM62" s="351">
        <v>178136</v>
      </c>
      <c r="AN62" s="352">
        <v>298354</v>
      </c>
      <c r="AO62" s="353">
        <v>46.6</v>
      </c>
      <c r="AP62" s="354">
        <v>147682</v>
      </c>
      <c r="AQ62" s="355">
        <v>12.1</v>
      </c>
      <c r="AR62" s="356">
        <v>34.5</v>
      </c>
    </row>
    <row r="63" spans="1:44" ht="13.2" x14ac:dyDescent="0.2">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2" x14ac:dyDescent="0.2">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2" x14ac:dyDescent="0.2">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2" x14ac:dyDescent="0.2">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2">
      <c r="AK67" s="273"/>
      <c r="AL67" s="273"/>
      <c r="AM67" s="273"/>
      <c r="AN67" s="273"/>
      <c r="AO67" s="273"/>
      <c r="AP67" s="273"/>
      <c r="AQ67" s="273"/>
      <c r="AR67" s="273"/>
      <c r="AS67" s="273"/>
      <c r="AT67" s="273"/>
    </row>
    <row r="68" spans="1:46" ht="13.5" hidden="1" customHeight="1" x14ac:dyDescent="0.2">
      <c r="AK68" s="273"/>
      <c r="AL68" s="273"/>
      <c r="AM68" s="273"/>
      <c r="AN68" s="273"/>
      <c r="AO68" s="273"/>
      <c r="AP68" s="273"/>
      <c r="AQ68" s="273"/>
      <c r="AR68" s="273"/>
    </row>
    <row r="69" spans="1:46" ht="13.5" hidden="1" customHeight="1" x14ac:dyDescent="0.2">
      <c r="AK69" s="273"/>
      <c r="AL69" s="273"/>
      <c r="AM69" s="273"/>
      <c r="AN69" s="273"/>
      <c r="AO69" s="273"/>
      <c r="AP69" s="273"/>
      <c r="AQ69" s="273"/>
      <c r="AR69" s="273"/>
    </row>
    <row r="70" spans="1:46" ht="13.2" hidden="1" x14ac:dyDescent="0.2">
      <c r="AK70" s="273"/>
      <c r="AL70" s="273"/>
      <c r="AM70" s="273"/>
      <c r="AN70" s="273"/>
      <c r="AO70" s="273"/>
      <c r="AP70" s="273"/>
      <c r="AQ70" s="273"/>
      <c r="AR70" s="273"/>
    </row>
    <row r="71" spans="1:46" ht="13.2" hidden="1" x14ac:dyDescent="0.2">
      <c r="AK71" s="273"/>
      <c r="AL71" s="273"/>
      <c r="AM71" s="273"/>
      <c r="AN71" s="273"/>
      <c r="AO71" s="273"/>
      <c r="AP71" s="273"/>
      <c r="AQ71" s="273"/>
      <c r="AR71" s="273"/>
    </row>
    <row r="72" spans="1:46" ht="13.2" hidden="1" x14ac:dyDescent="0.2">
      <c r="AK72" s="273"/>
      <c r="AL72" s="273"/>
      <c r="AM72" s="273"/>
      <c r="AN72" s="273"/>
      <c r="AO72" s="273"/>
      <c r="AP72" s="273"/>
      <c r="AQ72" s="273"/>
      <c r="AR72" s="273"/>
    </row>
    <row r="73" spans="1:46" ht="13.2" hidden="1" x14ac:dyDescent="0.2">
      <c r="AK73" s="273"/>
      <c r="AL73" s="273"/>
      <c r="AM73" s="273"/>
      <c r="AN73" s="273"/>
      <c r="AO73" s="273"/>
      <c r="AP73" s="273"/>
      <c r="AQ73" s="273"/>
      <c r="AR73" s="273"/>
    </row>
    <row r="74" spans="1:46" ht="13.2" hidden="1" x14ac:dyDescent="0.2"/>
  </sheetData>
  <sheetProtection algorithmName="SHA-512" hashValue="RjPILDOn5nQdnCsfu3BWXehEw9a5bDp3p6aN0V86aSTmOHFU5N6PANxnsrWU5qNM1y9Te8GD1KYdxFHfxN2HgA==" saltValue="K086g+yzF0wwoqinsex8y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6384" width="9" style="270" hidden="1"/>
  </cols>
  <sheetData>
    <row r="1" spans="2:125"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2" x14ac:dyDescent="0.2">
      <c r="B2" s="270"/>
      <c r="DG2" s="270"/>
    </row>
    <row r="3" spans="2:125" ht="13.2" x14ac:dyDescent="0.2">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2" x14ac:dyDescent="0.2"/>
    <row r="5" spans="2:125" ht="13.2" x14ac:dyDescent="0.2"/>
    <row r="6" spans="2:125" ht="13.2" x14ac:dyDescent="0.2"/>
    <row r="7" spans="2:125" ht="13.2" x14ac:dyDescent="0.2"/>
    <row r="8" spans="2:125" ht="13.2" x14ac:dyDescent="0.2"/>
    <row r="9" spans="2:125" ht="13.2" x14ac:dyDescent="0.2">
      <c r="DU9" s="27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70"/>
    </row>
    <row r="18" spans="125:125" ht="13.2" x14ac:dyDescent="0.2"/>
    <row r="19" spans="125:125" ht="13.2" x14ac:dyDescent="0.2"/>
    <row r="20" spans="125:125" ht="13.2" x14ac:dyDescent="0.2">
      <c r="DU20" s="270"/>
    </row>
    <row r="21" spans="125:125" ht="13.2" x14ac:dyDescent="0.2">
      <c r="DU21" s="27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70"/>
    </row>
    <row r="29" spans="125:125" ht="13.2" x14ac:dyDescent="0.2"/>
    <row r="30" spans="125:125" ht="13.2" x14ac:dyDescent="0.2"/>
    <row r="31" spans="125:125" ht="13.2" x14ac:dyDescent="0.2"/>
    <row r="32" spans="125:125" ht="13.2" x14ac:dyDescent="0.2"/>
    <row r="33" spans="2:125" ht="13.2" x14ac:dyDescent="0.2">
      <c r="B33" s="270"/>
      <c r="G33" s="270"/>
      <c r="I33" s="270"/>
    </row>
    <row r="34" spans="2:125" ht="13.2" x14ac:dyDescent="0.2">
      <c r="C34" s="270"/>
      <c r="P34" s="270"/>
      <c r="DE34" s="270"/>
      <c r="DH34" s="270"/>
    </row>
    <row r="35" spans="2:125" ht="13.2" x14ac:dyDescent="0.2">
      <c r="D35" s="270"/>
      <c r="E35" s="270"/>
      <c r="DG35" s="270"/>
      <c r="DJ35" s="270"/>
      <c r="DP35" s="270"/>
      <c r="DQ35" s="270"/>
      <c r="DR35" s="270"/>
      <c r="DS35" s="270"/>
      <c r="DT35" s="270"/>
      <c r="DU35" s="270"/>
    </row>
    <row r="36" spans="2:125" ht="13.2" x14ac:dyDescent="0.2">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2" x14ac:dyDescent="0.2">
      <c r="DU37" s="270"/>
    </row>
    <row r="38" spans="2:125" ht="13.2" x14ac:dyDescent="0.2">
      <c r="DT38" s="270"/>
      <c r="DU38" s="270"/>
    </row>
    <row r="39" spans="2:125" ht="13.2" x14ac:dyDescent="0.2"/>
    <row r="40" spans="2:125" ht="13.2" x14ac:dyDescent="0.2">
      <c r="DH40" s="270"/>
    </row>
    <row r="41" spans="2:125" ht="13.2" x14ac:dyDescent="0.2">
      <c r="DE41" s="270"/>
    </row>
    <row r="42" spans="2:125" ht="13.2" x14ac:dyDescent="0.2">
      <c r="DG42" s="270"/>
      <c r="DJ42" s="270"/>
    </row>
    <row r="43" spans="2:125" ht="13.2" x14ac:dyDescent="0.2">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2" x14ac:dyDescent="0.2">
      <c r="DU44" s="270"/>
    </row>
    <row r="45" spans="2:125" ht="13.2" x14ac:dyDescent="0.2"/>
    <row r="46" spans="2:125" ht="13.2" x14ac:dyDescent="0.2"/>
    <row r="47" spans="2:125" ht="13.2" x14ac:dyDescent="0.2"/>
    <row r="48" spans="2:125" ht="13.2" x14ac:dyDescent="0.2">
      <c r="DT48" s="270"/>
      <c r="DU48" s="270"/>
    </row>
    <row r="49" spans="120:125" ht="13.2" x14ac:dyDescent="0.2">
      <c r="DU49" s="270"/>
    </row>
    <row r="50" spans="120:125" ht="13.2" x14ac:dyDescent="0.2">
      <c r="DU50" s="270"/>
    </row>
    <row r="51" spans="120:125" ht="13.2" x14ac:dyDescent="0.2">
      <c r="DP51" s="270"/>
      <c r="DQ51" s="270"/>
      <c r="DR51" s="270"/>
      <c r="DS51" s="270"/>
      <c r="DT51" s="270"/>
      <c r="DU51" s="270"/>
    </row>
    <row r="52" spans="120:125" ht="13.2" x14ac:dyDescent="0.2"/>
    <row r="53" spans="120:125" ht="13.2" x14ac:dyDescent="0.2"/>
    <row r="54" spans="120:125" ht="13.2" x14ac:dyDescent="0.2">
      <c r="DU54" s="270"/>
    </row>
    <row r="55" spans="120:125" ht="13.2" x14ac:dyDescent="0.2"/>
    <row r="56" spans="120:125" ht="13.2" x14ac:dyDescent="0.2"/>
    <row r="57" spans="120:125" ht="13.2" x14ac:dyDescent="0.2"/>
    <row r="58" spans="120:125" ht="13.2" x14ac:dyDescent="0.2">
      <c r="DU58" s="270"/>
    </row>
    <row r="59" spans="120:125" ht="13.2" x14ac:dyDescent="0.2"/>
    <row r="60" spans="120:125" ht="13.2" x14ac:dyDescent="0.2"/>
    <row r="61" spans="120:125" ht="13.2" x14ac:dyDescent="0.2"/>
    <row r="62" spans="120:125" ht="13.2" x14ac:dyDescent="0.2"/>
    <row r="63" spans="120:125" ht="13.2" x14ac:dyDescent="0.2">
      <c r="DU63" s="270"/>
    </row>
    <row r="64" spans="120:125" ht="13.2" x14ac:dyDescent="0.2">
      <c r="DT64" s="270"/>
      <c r="DU64" s="270"/>
    </row>
    <row r="65" spans="123:125" ht="13.2" x14ac:dyDescent="0.2"/>
    <row r="66" spans="123:125" ht="13.2" x14ac:dyDescent="0.2"/>
    <row r="67" spans="123:125" ht="13.2" x14ac:dyDescent="0.2"/>
    <row r="68" spans="123:125" ht="13.2" x14ac:dyDescent="0.2"/>
    <row r="69" spans="123:125" ht="13.2" x14ac:dyDescent="0.2">
      <c r="DS69" s="270"/>
      <c r="DT69" s="270"/>
      <c r="DU69" s="27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70"/>
    </row>
    <row r="83" spans="116:125" ht="13.2" x14ac:dyDescent="0.2">
      <c r="DM83" s="270"/>
      <c r="DN83" s="270"/>
      <c r="DO83" s="270"/>
      <c r="DP83" s="270"/>
      <c r="DQ83" s="270"/>
      <c r="DR83" s="270"/>
      <c r="DS83" s="270"/>
      <c r="DT83" s="270"/>
      <c r="DU83" s="270"/>
    </row>
    <row r="84" spans="116:125" ht="13.2" x14ac:dyDescent="0.2"/>
    <row r="85" spans="116:125" ht="13.2" x14ac:dyDescent="0.2"/>
    <row r="86" spans="116:125" ht="13.2" x14ac:dyDescent="0.2"/>
    <row r="87" spans="116:125" ht="13.2" x14ac:dyDescent="0.2"/>
    <row r="88" spans="116:125" ht="13.2" x14ac:dyDescent="0.2">
      <c r="DU88" s="27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70"/>
      <c r="DT94" s="270"/>
      <c r="DU94" s="270"/>
    </row>
    <row r="95" spans="116:125" ht="13.5" customHeight="1" x14ac:dyDescent="0.2">
      <c r="DU95" s="27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70"/>
    </row>
    <row r="102" spans="124:125" ht="13.5" customHeight="1" x14ac:dyDescent="0.2"/>
    <row r="103" spans="124:125" ht="13.5" customHeight="1" x14ac:dyDescent="0.2"/>
    <row r="104" spans="124:125" ht="13.5" customHeight="1" x14ac:dyDescent="0.2">
      <c r="DT104" s="270"/>
      <c r="DU104" s="27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0"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7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zGL+v+ElVfOcGuAwgNl+ee3JSmbY7DfER11dPkqbmNqmwZYgWq1XP12+d6CckX8LDaHzWNxvU4YawxwOB5sFpw==" saltValue="Oi+3YLvQQquapnfT8CGr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2"/>
  <cols>
    <col min="1" max="125" width="2.44140625" style="271" customWidth="1"/>
    <col min="126" max="142" width="0" style="270" hidden="1" customWidth="1"/>
    <col min="143" max="16384" width="9" style="270" hidden="1"/>
  </cols>
  <sheetData>
    <row r="1" spans="1:125" ht="13.5" customHeight="1" x14ac:dyDescent="0.2">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2" x14ac:dyDescent="0.2">
      <c r="B2" s="270"/>
      <c r="T2" s="270"/>
    </row>
    <row r="3" spans="1:125"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70"/>
      <c r="G33" s="270"/>
      <c r="I33" s="270"/>
    </row>
    <row r="34" spans="2:125" ht="13.2" x14ac:dyDescent="0.2">
      <c r="C34" s="270"/>
      <c r="P34" s="270"/>
      <c r="R34" s="270"/>
      <c r="U34" s="270"/>
    </row>
    <row r="35" spans="2:125" ht="13.2" x14ac:dyDescent="0.2">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2" x14ac:dyDescent="0.2">
      <c r="F36" s="270"/>
      <c r="H36" s="270"/>
      <c r="J36" s="270"/>
      <c r="K36" s="270"/>
      <c r="L36" s="270"/>
      <c r="M36" s="270"/>
      <c r="N36" s="270"/>
      <c r="O36" s="270"/>
      <c r="Q36" s="270"/>
      <c r="S36" s="270"/>
      <c r="V36" s="270"/>
    </row>
    <row r="37" spans="2:125" ht="13.2" x14ac:dyDescent="0.2"/>
    <row r="38" spans="2:125" ht="13.2" x14ac:dyDescent="0.2"/>
    <row r="39" spans="2:125" ht="13.2" x14ac:dyDescent="0.2"/>
    <row r="40" spans="2:125" ht="13.2" x14ac:dyDescent="0.2">
      <c r="U40" s="270"/>
    </row>
    <row r="41" spans="2:125" ht="13.2" x14ac:dyDescent="0.2">
      <c r="R41" s="270"/>
    </row>
    <row r="42" spans="2:125" ht="13.2" x14ac:dyDescent="0.2">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2" x14ac:dyDescent="0.2">
      <c r="Q43" s="270"/>
      <c r="S43" s="270"/>
      <c r="V43" s="27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71"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Mtg7LiOtTPmN7qz5JuCWOJCPXkgf0CM67vG0gSwEV0y66Dj5zmvyLS+e5i6HEGhVqBzGOVVI29XEA3Z5c8E+OA==" saltValue="+Vwqf9ro08j7piTnfZD/j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12" t="s">
        <v>3</v>
      </c>
      <c r="D47" s="1212"/>
      <c r="E47" s="1213"/>
      <c r="F47" s="11">
        <v>37.299999999999997</v>
      </c>
      <c r="G47" s="12">
        <v>44.74</v>
      </c>
      <c r="H47" s="12">
        <v>41.8</v>
      </c>
      <c r="I47" s="12">
        <v>64.56</v>
      </c>
      <c r="J47" s="13">
        <v>71.2</v>
      </c>
    </row>
    <row r="48" spans="2:10" ht="57.75" customHeight="1" x14ac:dyDescent="0.2">
      <c r="B48" s="14"/>
      <c r="C48" s="1214" t="s">
        <v>4</v>
      </c>
      <c r="D48" s="1214"/>
      <c r="E48" s="1215"/>
      <c r="F48" s="15">
        <v>21.67</v>
      </c>
      <c r="G48" s="16">
        <v>24.12</v>
      </c>
      <c r="H48" s="16">
        <v>48.94</v>
      </c>
      <c r="I48" s="16">
        <v>52.49</v>
      </c>
      <c r="J48" s="17">
        <v>53.74</v>
      </c>
    </row>
    <row r="49" spans="2:10" ht="57.75" customHeight="1" thickBot="1" x14ac:dyDescent="0.25">
      <c r="B49" s="18"/>
      <c r="C49" s="1216" t="s">
        <v>5</v>
      </c>
      <c r="D49" s="1216"/>
      <c r="E49" s="1217"/>
      <c r="F49" s="19">
        <v>10.01</v>
      </c>
      <c r="G49" s="20">
        <v>1.95</v>
      </c>
      <c r="H49" s="20">
        <v>26.4</v>
      </c>
      <c r="I49" s="20">
        <v>17.5</v>
      </c>
      <c r="J49" s="21" t="s">
        <v>566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zItpwwPVtUlilgZ+bgnGyTBqWDTFSJ8jriNeWgCK2H2fRSeqhePlRWiQz+UaDSKKZyGO9oTtUfGXwtXB47Bn0Q==" saltValue="v6akjqLWjmxpusg1UpGD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24" t="s">
        <v>567</v>
      </c>
      <c r="D34" s="1224"/>
      <c r="E34" s="1225"/>
      <c r="F34" s="32">
        <v>16.72</v>
      </c>
      <c r="G34" s="33">
        <v>21.37</v>
      </c>
      <c r="H34" s="33">
        <v>48.28</v>
      </c>
      <c r="I34" s="33">
        <v>51.62</v>
      </c>
      <c r="J34" s="34">
        <v>52.85</v>
      </c>
      <c r="K34" s="22"/>
      <c r="L34" s="22"/>
      <c r="M34" s="22"/>
      <c r="N34" s="22"/>
      <c r="O34" s="22"/>
      <c r="P34" s="22"/>
    </row>
    <row r="35" spans="1:16" ht="39" customHeight="1" x14ac:dyDescent="0.2">
      <c r="A35" s="22"/>
      <c r="B35" s="35"/>
      <c r="C35" s="1218" t="s">
        <v>568</v>
      </c>
      <c r="D35" s="1219"/>
      <c r="E35" s="1220"/>
      <c r="F35" s="36">
        <v>0.96</v>
      </c>
      <c r="G35" s="37">
        <v>0.39</v>
      </c>
      <c r="H35" s="37">
        <v>0.44</v>
      </c>
      <c r="I35" s="37">
        <v>0.43</v>
      </c>
      <c r="J35" s="38">
        <v>2.1</v>
      </c>
      <c r="K35" s="22"/>
      <c r="L35" s="22"/>
      <c r="M35" s="22"/>
      <c r="N35" s="22"/>
      <c r="O35" s="22"/>
      <c r="P35" s="22"/>
    </row>
    <row r="36" spans="1:16" ht="39" customHeight="1" x14ac:dyDescent="0.2">
      <c r="A36" s="22"/>
      <c r="B36" s="35"/>
      <c r="C36" s="1218" t="s">
        <v>569</v>
      </c>
      <c r="D36" s="1219"/>
      <c r="E36" s="1220"/>
      <c r="F36" s="36">
        <v>1.4</v>
      </c>
      <c r="G36" s="37">
        <v>1.26</v>
      </c>
      <c r="H36" s="37">
        <v>1.33</v>
      </c>
      <c r="I36" s="37">
        <v>1.29</v>
      </c>
      <c r="J36" s="38">
        <v>1.64</v>
      </c>
      <c r="K36" s="22"/>
      <c r="L36" s="22"/>
      <c r="M36" s="22"/>
      <c r="N36" s="22"/>
      <c r="O36" s="22"/>
      <c r="P36" s="22"/>
    </row>
    <row r="37" spans="1:16" ht="39" customHeight="1" x14ac:dyDescent="0.2">
      <c r="A37" s="22"/>
      <c r="B37" s="35"/>
      <c r="C37" s="1218" t="s">
        <v>570</v>
      </c>
      <c r="D37" s="1219"/>
      <c r="E37" s="1220"/>
      <c r="F37" s="36">
        <v>0.06</v>
      </c>
      <c r="G37" s="37">
        <v>0.18</v>
      </c>
      <c r="H37" s="37">
        <v>0.3</v>
      </c>
      <c r="I37" s="37">
        <v>0.54</v>
      </c>
      <c r="J37" s="38">
        <v>0.7</v>
      </c>
      <c r="K37" s="22"/>
      <c r="L37" s="22"/>
      <c r="M37" s="22"/>
      <c r="N37" s="22"/>
      <c r="O37" s="22"/>
      <c r="P37" s="22"/>
    </row>
    <row r="38" spans="1:16" ht="39" customHeight="1" x14ac:dyDescent="0.2">
      <c r="A38" s="22"/>
      <c r="B38" s="35"/>
      <c r="C38" s="1218" t="s">
        <v>571</v>
      </c>
      <c r="D38" s="1219"/>
      <c r="E38" s="1220"/>
      <c r="F38" s="36">
        <v>2.08</v>
      </c>
      <c r="G38" s="37">
        <v>0.71</v>
      </c>
      <c r="H38" s="37">
        <v>0.49</v>
      </c>
      <c r="I38" s="37">
        <v>0.43</v>
      </c>
      <c r="J38" s="38">
        <v>0.56000000000000005</v>
      </c>
      <c r="K38" s="22"/>
      <c r="L38" s="22"/>
      <c r="M38" s="22"/>
      <c r="N38" s="22"/>
      <c r="O38" s="22"/>
      <c r="P38" s="22"/>
    </row>
    <row r="39" spans="1:16" ht="39" customHeight="1" x14ac:dyDescent="0.2">
      <c r="A39" s="22"/>
      <c r="B39" s="35"/>
      <c r="C39" s="1218" t="s">
        <v>572</v>
      </c>
      <c r="D39" s="1219"/>
      <c r="E39" s="1220"/>
      <c r="F39" s="36">
        <v>0.01</v>
      </c>
      <c r="G39" s="37">
        <v>0.51</v>
      </c>
      <c r="H39" s="37">
        <v>0.51</v>
      </c>
      <c r="I39" s="37">
        <v>0.28999999999999998</v>
      </c>
      <c r="J39" s="38">
        <v>0.32</v>
      </c>
      <c r="K39" s="22"/>
      <c r="L39" s="22"/>
      <c r="M39" s="22"/>
      <c r="N39" s="22"/>
      <c r="O39" s="22"/>
      <c r="P39" s="22"/>
    </row>
    <row r="40" spans="1:16" ht="39" customHeight="1" x14ac:dyDescent="0.2">
      <c r="A40" s="22"/>
      <c r="B40" s="35"/>
      <c r="C40" s="1218" t="s">
        <v>573</v>
      </c>
      <c r="D40" s="1219"/>
      <c r="E40" s="1220"/>
      <c r="F40" s="36">
        <v>2.4</v>
      </c>
      <c r="G40" s="37">
        <v>2.69</v>
      </c>
      <c r="H40" s="37">
        <v>1.36</v>
      </c>
      <c r="I40" s="37">
        <v>1.44</v>
      </c>
      <c r="J40" s="38">
        <v>0.11</v>
      </c>
      <c r="K40" s="22"/>
      <c r="L40" s="22"/>
      <c r="M40" s="22"/>
      <c r="N40" s="22"/>
      <c r="O40" s="22"/>
      <c r="P40" s="22"/>
    </row>
    <row r="41" spans="1:16" ht="39" customHeight="1" x14ac:dyDescent="0.2">
      <c r="A41" s="22"/>
      <c r="B41" s="35"/>
      <c r="C41" s="1218" t="s">
        <v>574</v>
      </c>
      <c r="D41" s="1219"/>
      <c r="E41" s="1220"/>
      <c r="F41" s="36">
        <v>0.16</v>
      </c>
      <c r="G41" s="37">
        <v>0.63</v>
      </c>
      <c r="H41" s="37">
        <v>0.14000000000000001</v>
      </c>
      <c r="I41" s="37">
        <v>0.08</v>
      </c>
      <c r="J41" s="38">
        <v>0.1</v>
      </c>
      <c r="K41" s="22"/>
      <c r="L41" s="22"/>
      <c r="M41" s="22"/>
      <c r="N41" s="22"/>
      <c r="O41" s="22"/>
      <c r="P41" s="22"/>
    </row>
    <row r="42" spans="1:16" ht="39" customHeight="1" x14ac:dyDescent="0.2">
      <c r="A42" s="22"/>
      <c r="B42" s="39"/>
      <c r="C42" s="1218" t="s">
        <v>575</v>
      </c>
      <c r="D42" s="1219"/>
      <c r="E42" s="1220"/>
      <c r="F42" s="36" t="s">
        <v>518</v>
      </c>
      <c r="G42" s="37" t="s">
        <v>518</v>
      </c>
      <c r="H42" s="37" t="s">
        <v>518</v>
      </c>
      <c r="I42" s="37" t="s">
        <v>518</v>
      </c>
      <c r="J42" s="38" t="s">
        <v>518</v>
      </c>
      <c r="K42" s="22"/>
      <c r="L42" s="22"/>
      <c r="M42" s="22"/>
      <c r="N42" s="22"/>
      <c r="O42" s="22"/>
      <c r="P42" s="22"/>
    </row>
    <row r="43" spans="1:16" ht="39" customHeight="1" thickBot="1" x14ac:dyDescent="0.25">
      <c r="A43" s="22"/>
      <c r="B43" s="40"/>
      <c r="C43" s="1221" t="s">
        <v>576</v>
      </c>
      <c r="D43" s="1222"/>
      <c r="E43" s="1223"/>
      <c r="F43" s="41">
        <v>4.9000000000000004</v>
      </c>
      <c r="G43" s="42">
        <v>2.57</v>
      </c>
      <c r="H43" s="42">
        <v>0.38</v>
      </c>
      <c r="I43" s="42">
        <v>0.36</v>
      </c>
      <c r="J43" s="43">
        <v>0.21</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9xxfmlF2fTbrqZW8ngCbqS8Mk7UpkuMfAmq8ld7UwhPBktpVKaC1azndf4rx9PcdI9nOGcGPFjvP64fKvaXow==" saltValue="lI7yzo/XKRLEHNB2F4cq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34" t="s">
        <v>10</v>
      </c>
      <c r="C45" s="1235"/>
      <c r="D45" s="58"/>
      <c r="E45" s="1240" t="s">
        <v>11</v>
      </c>
      <c r="F45" s="1240"/>
      <c r="G45" s="1240"/>
      <c r="H45" s="1240"/>
      <c r="I45" s="1240"/>
      <c r="J45" s="1241"/>
      <c r="K45" s="59">
        <v>124</v>
      </c>
      <c r="L45" s="60">
        <v>122</v>
      </c>
      <c r="M45" s="60">
        <v>113</v>
      </c>
      <c r="N45" s="60">
        <v>104</v>
      </c>
      <c r="O45" s="61">
        <v>107</v>
      </c>
      <c r="P45" s="48"/>
      <c r="Q45" s="48"/>
      <c r="R45" s="48"/>
      <c r="S45" s="48"/>
      <c r="T45" s="48"/>
      <c r="U45" s="48"/>
    </row>
    <row r="46" spans="1:21" ht="30.75" customHeight="1" x14ac:dyDescent="0.2">
      <c r="A46" s="48"/>
      <c r="B46" s="1236"/>
      <c r="C46" s="1237"/>
      <c r="D46" s="62"/>
      <c r="E46" s="1228" t="s">
        <v>12</v>
      </c>
      <c r="F46" s="1228"/>
      <c r="G46" s="1228"/>
      <c r="H46" s="1228"/>
      <c r="I46" s="1228"/>
      <c r="J46" s="1229"/>
      <c r="K46" s="63" t="s">
        <v>518</v>
      </c>
      <c r="L46" s="64" t="s">
        <v>518</v>
      </c>
      <c r="M46" s="64" t="s">
        <v>518</v>
      </c>
      <c r="N46" s="64" t="s">
        <v>518</v>
      </c>
      <c r="O46" s="65" t="s">
        <v>518</v>
      </c>
      <c r="P46" s="48"/>
      <c r="Q46" s="48"/>
      <c r="R46" s="48"/>
      <c r="S46" s="48"/>
      <c r="T46" s="48"/>
      <c r="U46" s="48"/>
    </row>
    <row r="47" spans="1:21" ht="30.75" customHeight="1" x14ac:dyDescent="0.2">
      <c r="A47" s="48"/>
      <c r="B47" s="1236"/>
      <c r="C47" s="1237"/>
      <c r="D47" s="62"/>
      <c r="E47" s="1228" t="s">
        <v>13</v>
      </c>
      <c r="F47" s="1228"/>
      <c r="G47" s="1228"/>
      <c r="H47" s="1228"/>
      <c r="I47" s="1228"/>
      <c r="J47" s="1229"/>
      <c r="K47" s="63" t="s">
        <v>518</v>
      </c>
      <c r="L47" s="64" t="s">
        <v>518</v>
      </c>
      <c r="M47" s="64" t="s">
        <v>518</v>
      </c>
      <c r="N47" s="64" t="s">
        <v>518</v>
      </c>
      <c r="O47" s="65" t="s">
        <v>518</v>
      </c>
      <c r="P47" s="48"/>
      <c r="Q47" s="48"/>
      <c r="R47" s="48"/>
      <c r="S47" s="48"/>
      <c r="T47" s="48"/>
      <c r="U47" s="48"/>
    </row>
    <row r="48" spans="1:21" ht="30.75" customHeight="1" x14ac:dyDescent="0.2">
      <c r="A48" s="48"/>
      <c r="B48" s="1236"/>
      <c r="C48" s="1237"/>
      <c r="D48" s="62"/>
      <c r="E48" s="1228" t="s">
        <v>14</v>
      </c>
      <c r="F48" s="1228"/>
      <c r="G48" s="1228"/>
      <c r="H48" s="1228"/>
      <c r="I48" s="1228"/>
      <c r="J48" s="1229"/>
      <c r="K48" s="63">
        <v>68</v>
      </c>
      <c r="L48" s="64">
        <v>61</v>
      </c>
      <c r="M48" s="64">
        <v>51</v>
      </c>
      <c r="N48" s="64">
        <v>55</v>
      </c>
      <c r="O48" s="65">
        <v>48</v>
      </c>
      <c r="P48" s="48"/>
      <c r="Q48" s="48"/>
      <c r="R48" s="48"/>
      <c r="S48" s="48"/>
      <c r="T48" s="48"/>
      <c r="U48" s="48"/>
    </row>
    <row r="49" spans="1:21" ht="30.75" customHeight="1" x14ac:dyDescent="0.2">
      <c r="A49" s="48"/>
      <c r="B49" s="1236"/>
      <c r="C49" s="1237"/>
      <c r="D49" s="62"/>
      <c r="E49" s="1228" t="s">
        <v>15</v>
      </c>
      <c r="F49" s="1228"/>
      <c r="G49" s="1228"/>
      <c r="H49" s="1228"/>
      <c r="I49" s="1228"/>
      <c r="J49" s="1229"/>
      <c r="K49" s="63" t="s">
        <v>518</v>
      </c>
      <c r="L49" s="64" t="s">
        <v>518</v>
      </c>
      <c r="M49" s="64" t="s">
        <v>518</v>
      </c>
      <c r="N49" s="64" t="s">
        <v>518</v>
      </c>
      <c r="O49" s="65" t="s">
        <v>518</v>
      </c>
      <c r="P49" s="48"/>
      <c r="Q49" s="48"/>
      <c r="R49" s="48"/>
      <c r="S49" s="48"/>
      <c r="T49" s="48"/>
      <c r="U49" s="48"/>
    </row>
    <row r="50" spans="1:21" ht="30.75" customHeight="1" x14ac:dyDescent="0.2">
      <c r="A50" s="48"/>
      <c r="B50" s="1236"/>
      <c r="C50" s="1237"/>
      <c r="D50" s="62"/>
      <c r="E50" s="1228" t="s">
        <v>16</v>
      </c>
      <c r="F50" s="1228"/>
      <c r="G50" s="1228"/>
      <c r="H50" s="1228"/>
      <c r="I50" s="1228"/>
      <c r="J50" s="1229"/>
      <c r="K50" s="63" t="s">
        <v>518</v>
      </c>
      <c r="L50" s="64" t="s">
        <v>518</v>
      </c>
      <c r="M50" s="64" t="s">
        <v>518</v>
      </c>
      <c r="N50" s="64" t="s">
        <v>518</v>
      </c>
      <c r="O50" s="65" t="s">
        <v>518</v>
      </c>
      <c r="P50" s="48"/>
      <c r="Q50" s="48"/>
      <c r="R50" s="48"/>
      <c r="S50" s="48"/>
      <c r="T50" s="48"/>
      <c r="U50" s="48"/>
    </row>
    <row r="51" spans="1:21" ht="30.75" customHeight="1" x14ac:dyDescent="0.2">
      <c r="A51" s="48"/>
      <c r="B51" s="1238"/>
      <c r="C51" s="1239"/>
      <c r="D51" s="66"/>
      <c r="E51" s="1228" t="s">
        <v>17</v>
      </c>
      <c r="F51" s="1228"/>
      <c r="G51" s="1228"/>
      <c r="H51" s="1228"/>
      <c r="I51" s="1228"/>
      <c r="J51" s="1229"/>
      <c r="K51" s="63" t="s">
        <v>518</v>
      </c>
      <c r="L51" s="64" t="s">
        <v>518</v>
      </c>
      <c r="M51" s="64" t="s">
        <v>518</v>
      </c>
      <c r="N51" s="64" t="s">
        <v>518</v>
      </c>
      <c r="O51" s="65" t="s">
        <v>518</v>
      </c>
      <c r="P51" s="48"/>
      <c r="Q51" s="48"/>
      <c r="R51" s="48"/>
      <c r="S51" s="48"/>
      <c r="T51" s="48"/>
      <c r="U51" s="48"/>
    </row>
    <row r="52" spans="1:21" ht="30.75" customHeight="1" x14ac:dyDescent="0.2">
      <c r="A52" s="48"/>
      <c r="B52" s="1226" t="s">
        <v>18</v>
      </c>
      <c r="C52" s="1227"/>
      <c r="D52" s="66"/>
      <c r="E52" s="1228" t="s">
        <v>19</v>
      </c>
      <c r="F52" s="1228"/>
      <c r="G52" s="1228"/>
      <c r="H52" s="1228"/>
      <c r="I52" s="1228"/>
      <c r="J52" s="1229"/>
      <c r="K52" s="63">
        <v>167</v>
      </c>
      <c r="L52" s="64">
        <v>162</v>
      </c>
      <c r="M52" s="64">
        <v>152</v>
      </c>
      <c r="N52" s="64">
        <v>138</v>
      </c>
      <c r="O52" s="65">
        <v>127</v>
      </c>
      <c r="P52" s="48"/>
      <c r="Q52" s="48"/>
      <c r="R52" s="48"/>
      <c r="S52" s="48"/>
      <c r="T52" s="48"/>
      <c r="U52" s="48"/>
    </row>
    <row r="53" spans="1:21" ht="30.75" customHeight="1" thickBot="1" x14ac:dyDescent="0.25">
      <c r="A53" s="48"/>
      <c r="B53" s="1230" t="s">
        <v>20</v>
      </c>
      <c r="C53" s="1231"/>
      <c r="D53" s="67"/>
      <c r="E53" s="1232" t="s">
        <v>21</v>
      </c>
      <c r="F53" s="1232"/>
      <c r="G53" s="1232"/>
      <c r="H53" s="1232"/>
      <c r="I53" s="1232"/>
      <c r="J53" s="1233"/>
      <c r="K53" s="68">
        <v>25</v>
      </c>
      <c r="L53" s="69">
        <v>21</v>
      </c>
      <c r="M53" s="69">
        <v>12</v>
      </c>
      <c r="N53" s="69">
        <v>21</v>
      </c>
      <c r="O53" s="70">
        <v>28</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2">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TsWk64REbmAIA+/0SfRiqtfIApFv/64YGWqWn84Ugz7xTQ12TtosVtecyYr0noCFWHTBF3XpZcFde+THfWBHUQ==" saltValue="lx6ggDPE16nkmWBgTvro9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2"/>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73" t="s">
        <v>8</v>
      </c>
    </row>
    <row r="40" spans="2:13" ht="27.75" customHeight="1" thickBot="1" x14ac:dyDescent="0.25">
      <c r="B40" s="74" t="s">
        <v>9</v>
      </c>
      <c r="C40" s="75"/>
      <c r="D40" s="75"/>
      <c r="E40" s="76"/>
      <c r="F40" s="76"/>
      <c r="G40" s="76"/>
      <c r="H40" s="77" t="s">
        <v>2</v>
      </c>
      <c r="I40" s="78" t="s">
        <v>561</v>
      </c>
      <c r="J40" s="79" t="s">
        <v>562</v>
      </c>
      <c r="K40" s="79" t="s">
        <v>563</v>
      </c>
      <c r="L40" s="79" t="s">
        <v>564</v>
      </c>
      <c r="M40" s="80" t="s">
        <v>565</v>
      </c>
    </row>
    <row r="41" spans="2:13" ht="27.75" customHeight="1" x14ac:dyDescent="0.2">
      <c r="B41" s="1254" t="s">
        <v>23</v>
      </c>
      <c r="C41" s="1255"/>
      <c r="D41" s="81"/>
      <c r="E41" s="1256" t="s">
        <v>24</v>
      </c>
      <c r="F41" s="1256"/>
      <c r="G41" s="1256"/>
      <c r="H41" s="1257"/>
      <c r="I41" s="82">
        <v>984</v>
      </c>
      <c r="J41" s="83">
        <v>1111</v>
      </c>
      <c r="K41" s="83">
        <v>1293</v>
      </c>
      <c r="L41" s="83">
        <v>1307</v>
      </c>
      <c r="M41" s="84">
        <v>1447</v>
      </c>
    </row>
    <row r="42" spans="2:13" ht="27.75" customHeight="1" x14ac:dyDescent="0.2">
      <c r="B42" s="1244"/>
      <c r="C42" s="1245"/>
      <c r="D42" s="85"/>
      <c r="E42" s="1248" t="s">
        <v>25</v>
      </c>
      <c r="F42" s="1248"/>
      <c r="G42" s="1248"/>
      <c r="H42" s="1249"/>
      <c r="I42" s="86" t="s">
        <v>518</v>
      </c>
      <c r="J42" s="87" t="s">
        <v>518</v>
      </c>
      <c r="K42" s="87" t="s">
        <v>518</v>
      </c>
      <c r="L42" s="87" t="s">
        <v>518</v>
      </c>
      <c r="M42" s="88" t="s">
        <v>518</v>
      </c>
    </row>
    <row r="43" spans="2:13" ht="27.75" customHeight="1" x14ac:dyDescent="0.2">
      <c r="B43" s="1244"/>
      <c r="C43" s="1245"/>
      <c r="D43" s="85"/>
      <c r="E43" s="1248" t="s">
        <v>26</v>
      </c>
      <c r="F43" s="1248"/>
      <c r="G43" s="1248"/>
      <c r="H43" s="1249"/>
      <c r="I43" s="86">
        <v>819</v>
      </c>
      <c r="J43" s="87">
        <v>723</v>
      </c>
      <c r="K43" s="87">
        <v>622</v>
      </c>
      <c r="L43" s="87">
        <v>543</v>
      </c>
      <c r="M43" s="88">
        <v>491</v>
      </c>
    </row>
    <row r="44" spans="2:13" ht="27.75" customHeight="1" x14ac:dyDescent="0.2">
      <c r="B44" s="1244"/>
      <c r="C44" s="1245"/>
      <c r="D44" s="85"/>
      <c r="E44" s="1248" t="s">
        <v>27</v>
      </c>
      <c r="F44" s="1248"/>
      <c r="G44" s="1248"/>
      <c r="H44" s="1249"/>
      <c r="I44" s="86">
        <v>1</v>
      </c>
      <c r="J44" s="87">
        <v>2</v>
      </c>
      <c r="K44" s="87">
        <v>2</v>
      </c>
      <c r="L44" s="87">
        <v>4</v>
      </c>
      <c r="M44" s="88">
        <v>6</v>
      </c>
    </row>
    <row r="45" spans="2:13" ht="27.75" customHeight="1" x14ac:dyDescent="0.2">
      <c r="B45" s="1244"/>
      <c r="C45" s="1245"/>
      <c r="D45" s="85"/>
      <c r="E45" s="1248" t="s">
        <v>28</v>
      </c>
      <c r="F45" s="1248"/>
      <c r="G45" s="1248"/>
      <c r="H45" s="1249"/>
      <c r="I45" s="86">
        <v>206</v>
      </c>
      <c r="J45" s="87">
        <v>272</v>
      </c>
      <c r="K45" s="87">
        <v>204</v>
      </c>
      <c r="L45" s="87">
        <v>183</v>
      </c>
      <c r="M45" s="88">
        <v>171</v>
      </c>
    </row>
    <row r="46" spans="2:13" ht="27.75" customHeight="1" x14ac:dyDescent="0.2">
      <c r="B46" s="1244"/>
      <c r="C46" s="1245"/>
      <c r="D46" s="89"/>
      <c r="E46" s="1248" t="s">
        <v>29</v>
      </c>
      <c r="F46" s="1248"/>
      <c r="G46" s="1248"/>
      <c r="H46" s="1249"/>
      <c r="I46" s="86" t="s">
        <v>518</v>
      </c>
      <c r="J46" s="87" t="s">
        <v>518</v>
      </c>
      <c r="K46" s="87" t="s">
        <v>518</v>
      </c>
      <c r="L46" s="87" t="s">
        <v>518</v>
      </c>
      <c r="M46" s="88" t="s">
        <v>518</v>
      </c>
    </row>
    <row r="47" spans="2:13" ht="27.75" customHeight="1" x14ac:dyDescent="0.2">
      <c r="B47" s="1244"/>
      <c r="C47" s="1245"/>
      <c r="D47" s="90"/>
      <c r="E47" s="1258" t="s">
        <v>30</v>
      </c>
      <c r="F47" s="1259"/>
      <c r="G47" s="1259"/>
      <c r="H47" s="1260"/>
      <c r="I47" s="86" t="s">
        <v>518</v>
      </c>
      <c r="J47" s="87" t="s">
        <v>518</v>
      </c>
      <c r="K47" s="87" t="s">
        <v>518</v>
      </c>
      <c r="L47" s="87" t="s">
        <v>518</v>
      </c>
      <c r="M47" s="88" t="s">
        <v>518</v>
      </c>
    </row>
    <row r="48" spans="2:13" ht="27.75" customHeight="1" x14ac:dyDescent="0.2">
      <c r="B48" s="1244"/>
      <c r="C48" s="1245"/>
      <c r="D48" s="85"/>
      <c r="E48" s="1248" t="s">
        <v>31</v>
      </c>
      <c r="F48" s="1248"/>
      <c r="G48" s="1248"/>
      <c r="H48" s="1249"/>
      <c r="I48" s="86" t="s">
        <v>518</v>
      </c>
      <c r="J48" s="87" t="s">
        <v>518</v>
      </c>
      <c r="K48" s="87" t="s">
        <v>518</v>
      </c>
      <c r="L48" s="87" t="s">
        <v>518</v>
      </c>
      <c r="M48" s="88" t="s">
        <v>518</v>
      </c>
    </row>
    <row r="49" spans="2:13" ht="27.75" customHeight="1" x14ac:dyDescent="0.2">
      <c r="B49" s="1246"/>
      <c r="C49" s="1247"/>
      <c r="D49" s="85"/>
      <c r="E49" s="1248" t="s">
        <v>32</v>
      </c>
      <c r="F49" s="1248"/>
      <c r="G49" s="1248"/>
      <c r="H49" s="1249"/>
      <c r="I49" s="86" t="s">
        <v>518</v>
      </c>
      <c r="J49" s="87" t="s">
        <v>518</v>
      </c>
      <c r="K49" s="87" t="s">
        <v>518</v>
      </c>
      <c r="L49" s="87" t="s">
        <v>518</v>
      </c>
      <c r="M49" s="88" t="s">
        <v>518</v>
      </c>
    </row>
    <row r="50" spans="2:13" ht="27.75" customHeight="1" x14ac:dyDescent="0.2">
      <c r="B50" s="1242" t="s">
        <v>33</v>
      </c>
      <c r="C50" s="1243"/>
      <c r="D50" s="91"/>
      <c r="E50" s="1248" t="s">
        <v>34</v>
      </c>
      <c r="F50" s="1248"/>
      <c r="G50" s="1248"/>
      <c r="H50" s="1249"/>
      <c r="I50" s="86">
        <v>1751</v>
      </c>
      <c r="J50" s="87">
        <v>1877</v>
      </c>
      <c r="K50" s="87">
        <v>1875</v>
      </c>
      <c r="L50" s="87">
        <v>2114</v>
      </c>
      <c r="M50" s="88">
        <v>2171</v>
      </c>
    </row>
    <row r="51" spans="2:13" ht="27.75" customHeight="1" x14ac:dyDescent="0.2">
      <c r="B51" s="1244"/>
      <c r="C51" s="1245"/>
      <c r="D51" s="85"/>
      <c r="E51" s="1248" t="s">
        <v>35</v>
      </c>
      <c r="F51" s="1248"/>
      <c r="G51" s="1248"/>
      <c r="H51" s="1249"/>
      <c r="I51" s="86">
        <v>388</v>
      </c>
      <c r="J51" s="87">
        <v>341</v>
      </c>
      <c r="K51" s="87">
        <v>297</v>
      </c>
      <c r="L51" s="87">
        <v>258</v>
      </c>
      <c r="M51" s="88">
        <v>225</v>
      </c>
    </row>
    <row r="52" spans="2:13" ht="27.75" customHeight="1" x14ac:dyDescent="0.2">
      <c r="B52" s="1246"/>
      <c r="C52" s="1247"/>
      <c r="D52" s="85"/>
      <c r="E52" s="1248" t="s">
        <v>36</v>
      </c>
      <c r="F52" s="1248"/>
      <c r="G52" s="1248"/>
      <c r="H52" s="1249"/>
      <c r="I52" s="86">
        <v>1248</v>
      </c>
      <c r="J52" s="87">
        <v>1236</v>
      </c>
      <c r="K52" s="87">
        <v>1370</v>
      </c>
      <c r="L52" s="87">
        <v>1335</v>
      </c>
      <c r="M52" s="88">
        <v>1289</v>
      </c>
    </row>
    <row r="53" spans="2:13" ht="27.75" customHeight="1" thickBot="1" x14ac:dyDescent="0.25">
      <c r="B53" s="1250" t="s">
        <v>37</v>
      </c>
      <c r="C53" s="1251"/>
      <c r="D53" s="92"/>
      <c r="E53" s="1252" t="s">
        <v>38</v>
      </c>
      <c r="F53" s="1252"/>
      <c r="G53" s="1252"/>
      <c r="H53" s="1253"/>
      <c r="I53" s="93">
        <v>-1376</v>
      </c>
      <c r="J53" s="94">
        <v>-1346</v>
      </c>
      <c r="K53" s="94">
        <v>-1421</v>
      </c>
      <c r="L53" s="94">
        <v>-1669</v>
      </c>
      <c r="M53" s="95">
        <v>-1571</v>
      </c>
    </row>
    <row r="54" spans="2:13" ht="27.75" customHeight="1" x14ac:dyDescent="0.2">
      <c r="B54" s="96" t="s">
        <v>39</v>
      </c>
      <c r="C54" s="97"/>
      <c r="D54" s="97"/>
      <c r="E54" s="98"/>
      <c r="F54" s="98"/>
      <c r="G54" s="98"/>
      <c r="H54" s="98"/>
      <c r="I54" s="99"/>
      <c r="J54" s="99"/>
      <c r="K54" s="99"/>
      <c r="L54" s="99"/>
      <c r="M54" s="9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6NVQbrpGLwZiPjDBu5G0wc5FWBdrhyGrsGhVcpiG8sbge7YwjaotA7bGltaROJ5jrSl9pAZEFd+yj6ZcteXBiA==" saltValue="ZyWLc3TVjAF95I3fADAxX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00" t="s">
        <v>40</v>
      </c>
    </row>
    <row r="54" spans="2:8" ht="29.25" customHeight="1" thickBot="1" x14ac:dyDescent="0.3">
      <c r="B54" s="101" t="s">
        <v>1</v>
      </c>
      <c r="C54" s="102"/>
      <c r="D54" s="102"/>
      <c r="E54" s="103" t="s">
        <v>2</v>
      </c>
      <c r="F54" s="104" t="s">
        <v>563</v>
      </c>
      <c r="G54" s="104" t="s">
        <v>564</v>
      </c>
      <c r="H54" s="105" t="s">
        <v>565</v>
      </c>
    </row>
    <row r="55" spans="2:8" ht="52.5" customHeight="1" x14ac:dyDescent="0.2">
      <c r="B55" s="106"/>
      <c r="C55" s="1269" t="s">
        <v>41</v>
      </c>
      <c r="D55" s="1269"/>
      <c r="E55" s="1270"/>
      <c r="F55" s="107">
        <v>370</v>
      </c>
      <c r="G55" s="107">
        <v>521</v>
      </c>
      <c r="H55" s="108">
        <v>522</v>
      </c>
    </row>
    <row r="56" spans="2:8" ht="52.5" customHeight="1" x14ac:dyDescent="0.2">
      <c r="B56" s="109"/>
      <c r="C56" s="1271" t="s">
        <v>42</v>
      </c>
      <c r="D56" s="1271"/>
      <c r="E56" s="1272"/>
      <c r="F56" s="110">
        <v>217</v>
      </c>
      <c r="G56" s="110">
        <v>250</v>
      </c>
      <c r="H56" s="111">
        <v>287</v>
      </c>
    </row>
    <row r="57" spans="2:8" ht="53.25" customHeight="1" x14ac:dyDescent="0.2">
      <c r="B57" s="109"/>
      <c r="C57" s="1273" t="s">
        <v>43</v>
      </c>
      <c r="D57" s="1273"/>
      <c r="E57" s="1274"/>
      <c r="F57" s="112">
        <v>1126</v>
      </c>
      <c r="G57" s="112">
        <v>1179</v>
      </c>
      <c r="H57" s="113">
        <v>1204</v>
      </c>
    </row>
    <row r="58" spans="2:8" ht="45.75" customHeight="1" x14ac:dyDescent="0.2">
      <c r="B58" s="114"/>
      <c r="C58" s="1261" t="s">
        <v>44</v>
      </c>
      <c r="D58" s="1262"/>
      <c r="E58" s="1263"/>
      <c r="F58" s="115">
        <v>518</v>
      </c>
      <c r="G58" s="115">
        <v>519</v>
      </c>
      <c r="H58" s="116">
        <v>520</v>
      </c>
    </row>
    <row r="59" spans="2:8" ht="45.75" customHeight="1" x14ac:dyDescent="0.2">
      <c r="B59" s="114"/>
      <c r="C59" s="1261" t="s">
        <v>44</v>
      </c>
      <c r="D59" s="1262"/>
      <c r="E59" s="1263"/>
      <c r="F59" s="115">
        <v>400</v>
      </c>
      <c r="G59" s="115">
        <v>451</v>
      </c>
      <c r="H59" s="116">
        <v>501</v>
      </c>
    </row>
    <row r="60" spans="2:8" ht="45.75" customHeight="1" x14ac:dyDescent="0.2">
      <c r="B60" s="114"/>
      <c r="C60" s="1261" t="s">
        <v>44</v>
      </c>
      <c r="D60" s="1262"/>
      <c r="E60" s="1263"/>
      <c r="F60" s="115">
        <v>89</v>
      </c>
      <c r="G60" s="115">
        <v>89</v>
      </c>
      <c r="H60" s="116">
        <v>90</v>
      </c>
    </row>
    <row r="61" spans="2:8" ht="45.75" customHeight="1" x14ac:dyDescent="0.2">
      <c r="B61" s="114"/>
      <c r="C61" s="1261" t="s">
        <v>44</v>
      </c>
      <c r="D61" s="1262"/>
      <c r="E61" s="1263"/>
      <c r="F61" s="115">
        <v>56</v>
      </c>
      <c r="G61" s="115">
        <v>56</v>
      </c>
      <c r="H61" s="116">
        <v>29</v>
      </c>
    </row>
    <row r="62" spans="2:8" ht="45.75" customHeight="1" thickBot="1" x14ac:dyDescent="0.25">
      <c r="B62" s="117"/>
      <c r="C62" s="1264" t="s">
        <v>44</v>
      </c>
      <c r="D62" s="1265"/>
      <c r="E62" s="1266"/>
      <c r="F62" s="118">
        <v>24</v>
      </c>
      <c r="G62" s="118">
        <v>24</v>
      </c>
      <c r="H62" s="119">
        <v>24</v>
      </c>
    </row>
    <row r="63" spans="2:8" ht="52.5" customHeight="1" thickBot="1" x14ac:dyDescent="0.25">
      <c r="B63" s="120"/>
      <c r="C63" s="1267" t="s">
        <v>45</v>
      </c>
      <c r="D63" s="1267"/>
      <c r="E63" s="1268"/>
      <c r="F63" s="121">
        <v>1713</v>
      </c>
      <c r="G63" s="121">
        <v>1950</v>
      </c>
      <c r="H63" s="122">
        <v>2013</v>
      </c>
    </row>
    <row r="64" spans="2:8" ht="15" customHeight="1" x14ac:dyDescent="0.2"/>
    <row r="65" ht="0" hidden="1" customHeight="1" x14ac:dyDescent="0.2"/>
    <row r="66" ht="0" hidden="1" customHeight="1" x14ac:dyDescent="0.2"/>
  </sheetData>
  <sheetProtection algorithmName="SHA-512" hashValue="nDXb1DvkfsduzTKegCseNzQnq9dV59NXx7cSs28meyBAsqNiJJrto75LCl3bfca8Acw7bCbSk5p+qQxZOFi88w==" saltValue="rIHodLqsR8yJMbgsfg2D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5" zoomScaleNormal="75" zoomScaleSheetLayoutView="55" workbookViewId="0"/>
  </sheetViews>
  <sheetFormatPr defaultColWidth="0" defaultRowHeight="13.5" customHeight="1" zeroHeight="1" x14ac:dyDescent="0.2"/>
  <cols>
    <col min="1" max="1" width="6.33203125" style="367" customWidth="1"/>
    <col min="2" max="107" width="2.44140625" style="367" customWidth="1"/>
    <col min="108" max="108" width="6.109375" style="375" customWidth="1"/>
    <col min="109" max="109" width="5.88671875" style="374" customWidth="1"/>
    <col min="110" max="110" width="19.109375" style="367" hidden="1"/>
    <col min="111" max="115" width="12.6640625" style="367" hidden="1"/>
    <col min="116" max="349" width="8.6640625" style="367" hidden="1"/>
    <col min="350" max="355" width="14.88671875" style="367" hidden="1"/>
    <col min="356" max="357" width="15.88671875" style="367" hidden="1"/>
    <col min="358" max="363" width="16.109375" style="367" hidden="1"/>
    <col min="364" max="364" width="6.109375" style="367" hidden="1"/>
    <col min="365" max="365" width="3" style="367" hidden="1"/>
    <col min="366" max="605" width="8.6640625" style="367" hidden="1"/>
    <col min="606" max="611" width="14.88671875" style="367" hidden="1"/>
    <col min="612" max="613" width="15.88671875" style="367" hidden="1"/>
    <col min="614" max="619" width="16.109375" style="367" hidden="1"/>
    <col min="620" max="620" width="6.109375" style="367" hidden="1"/>
    <col min="621" max="621" width="3" style="367" hidden="1"/>
    <col min="622" max="861" width="8.6640625" style="367" hidden="1"/>
    <col min="862" max="867" width="14.88671875" style="367" hidden="1"/>
    <col min="868" max="869" width="15.88671875" style="367" hidden="1"/>
    <col min="870" max="875" width="16.109375" style="367" hidden="1"/>
    <col min="876" max="876" width="6.109375" style="367" hidden="1"/>
    <col min="877" max="877" width="3" style="367" hidden="1"/>
    <col min="878" max="1117" width="8.6640625" style="367" hidden="1"/>
    <col min="1118" max="1123" width="14.88671875" style="367" hidden="1"/>
    <col min="1124" max="1125" width="15.88671875" style="367" hidden="1"/>
    <col min="1126" max="1131" width="16.109375" style="367" hidden="1"/>
    <col min="1132" max="1132" width="6.109375" style="367" hidden="1"/>
    <col min="1133" max="1133" width="3" style="367" hidden="1"/>
    <col min="1134" max="1373" width="8.6640625" style="367" hidden="1"/>
    <col min="1374" max="1379" width="14.88671875" style="367" hidden="1"/>
    <col min="1380" max="1381" width="15.88671875" style="367" hidden="1"/>
    <col min="1382" max="1387" width="16.109375" style="367" hidden="1"/>
    <col min="1388" max="1388" width="6.109375" style="367" hidden="1"/>
    <col min="1389" max="1389" width="3" style="367" hidden="1"/>
    <col min="1390" max="1629" width="8.6640625" style="367" hidden="1"/>
    <col min="1630" max="1635" width="14.88671875" style="367" hidden="1"/>
    <col min="1636" max="1637" width="15.88671875" style="367" hidden="1"/>
    <col min="1638" max="1643" width="16.109375" style="367" hidden="1"/>
    <col min="1644" max="1644" width="6.109375" style="367" hidden="1"/>
    <col min="1645" max="1645" width="3" style="367" hidden="1"/>
    <col min="1646" max="1885" width="8.6640625" style="367" hidden="1"/>
    <col min="1886" max="1891" width="14.88671875" style="367" hidden="1"/>
    <col min="1892" max="1893" width="15.88671875" style="367" hidden="1"/>
    <col min="1894" max="1899" width="16.109375" style="367" hidden="1"/>
    <col min="1900" max="1900" width="6.109375" style="367" hidden="1"/>
    <col min="1901" max="1901" width="3" style="367" hidden="1"/>
    <col min="1902" max="2141" width="8.6640625" style="367" hidden="1"/>
    <col min="2142" max="2147" width="14.88671875" style="367" hidden="1"/>
    <col min="2148" max="2149" width="15.88671875" style="367" hidden="1"/>
    <col min="2150" max="2155" width="16.109375" style="367" hidden="1"/>
    <col min="2156" max="2156" width="6.109375" style="367" hidden="1"/>
    <col min="2157" max="2157" width="3" style="367" hidden="1"/>
    <col min="2158" max="2397" width="8.6640625" style="367" hidden="1"/>
    <col min="2398" max="2403" width="14.88671875" style="367" hidden="1"/>
    <col min="2404" max="2405" width="15.88671875" style="367" hidden="1"/>
    <col min="2406" max="2411" width="16.109375" style="367" hidden="1"/>
    <col min="2412" max="2412" width="6.109375" style="367" hidden="1"/>
    <col min="2413" max="2413" width="3" style="367" hidden="1"/>
    <col min="2414" max="2653" width="8.6640625" style="367" hidden="1"/>
    <col min="2654" max="2659" width="14.88671875" style="367" hidden="1"/>
    <col min="2660" max="2661" width="15.88671875" style="367" hidden="1"/>
    <col min="2662" max="2667" width="16.109375" style="367" hidden="1"/>
    <col min="2668" max="2668" width="6.109375" style="367" hidden="1"/>
    <col min="2669" max="2669" width="3" style="367" hidden="1"/>
    <col min="2670" max="2909" width="8.6640625" style="367" hidden="1"/>
    <col min="2910" max="2915" width="14.88671875" style="367" hidden="1"/>
    <col min="2916" max="2917" width="15.88671875" style="367" hidden="1"/>
    <col min="2918" max="2923" width="16.109375" style="367" hidden="1"/>
    <col min="2924" max="2924" width="6.109375" style="367" hidden="1"/>
    <col min="2925" max="2925" width="3" style="367" hidden="1"/>
    <col min="2926" max="3165" width="8.6640625" style="367" hidden="1"/>
    <col min="3166" max="3171" width="14.88671875" style="367" hidden="1"/>
    <col min="3172" max="3173" width="15.88671875" style="367" hidden="1"/>
    <col min="3174" max="3179" width="16.109375" style="367" hidden="1"/>
    <col min="3180" max="3180" width="6.109375" style="367" hidden="1"/>
    <col min="3181" max="3181" width="3" style="367" hidden="1"/>
    <col min="3182" max="3421" width="8.6640625" style="367" hidden="1"/>
    <col min="3422" max="3427" width="14.88671875" style="367" hidden="1"/>
    <col min="3428" max="3429" width="15.88671875" style="367" hidden="1"/>
    <col min="3430" max="3435" width="16.109375" style="367" hidden="1"/>
    <col min="3436" max="3436" width="6.109375" style="367" hidden="1"/>
    <col min="3437" max="3437" width="3" style="367" hidden="1"/>
    <col min="3438" max="3677" width="8.6640625" style="367" hidden="1"/>
    <col min="3678" max="3683" width="14.88671875" style="367" hidden="1"/>
    <col min="3684" max="3685" width="15.88671875" style="367" hidden="1"/>
    <col min="3686" max="3691" width="16.109375" style="367" hidden="1"/>
    <col min="3692" max="3692" width="6.109375" style="367" hidden="1"/>
    <col min="3693" max="3693" width="3" style="367" hidden="1"/>
    <col min="3694" max="3933" width="8.6640625" style="367" hidden="1"/>
    <col min="3934" max="3939" width="14.88671875" style="367" hidden="1"/>
    <col min="3940" max="3941" width="15.88671875" style="367" hidden="1"/>
    <col min="3942" max="3947" width="16.109375" style="367" hidden="1"/>
    <col min="3948" max="3948" width="6.109375" style="367" hidden="1"/>
    <col min="3949" max="3949" width="3" style="367" hidden="1"/>
    <col min="3950" max="4189" width="8.6640625" style="367" hidden="1"/>
    <col min="4190" max="4195" width="14.88671875" style="367" hidden="1"/>
    <col min="4196" max="4197" width="15.88671875" style="367" hidden="1"/>
    <col min="4198" max="4203" width="16.109375" style="367" hidden="1"/>
    <col min="4204" max="4204" width="6.109375" style="367" hidden="1"/>
    <col min="4205" max="4205" width="3" style="367" hidden="1"/>
    <col min="4206" max="4445" width="8.6640625" style="367" hidden="1"/>
    <col min="4446" max="4451" width="14.88671875" style="367" hidden="1"/>
    <col min="4452" max="4453" width="15.88671875" style="367" hidden="1"/>
    <col min="4454" max="4459" width="16.109375" style="367" hidden="1"/>
    <col min="4460" max="4460" width="6.109375" style="367" hidden="1"/>
    <col min="4461" max="4461" width="3" style="367" hidden="1"/>
    <col min="4462" max="4701" width="8.6640625" style="367" hidden="1"/>
    <col min="4702" max="4707" width="14.88671875" style="367" hidden="1"/>
    <col min="4708" max="4709" width="15.88671875" style="367" hidden="1"/>
    <col min="4710" max="4715" width="16.109375" style="367" hidden="1"/>
    <col min="4716" max="4716" width="6.109375" style="367" hidden="1"/>
    <col min="4717" max="4717" width="3" style="367" hidden="1"/>
    <col min="4718" max="4957" width="8.6640625" style="367" hidden="1"/>
    <col min="4958" max="4963" width="14.88671875" style="367" hidden="1"/>
    <col min="4964" max="4965" width="15.88671875" style="367" hidden="1"/>
    <col min="4966" max="4971" width="16.109375" style="367" hidden="1"/>
    <col min="4972" max="4972" width="6.109375" style="367" hidden="1"/>
    <col min="4973" max="4973" width="3" style="367" hidden="1"/>
    <col min="4974" max="5213" width="8.6640625" style="367" hidden="1"/>
    <col min="5214" max="5219" width="14.88671875" style="367" hidden="1"/>
    <col min="5220" max="5221" width="15.88671875" style="367" hidden="1"/>
    <col min="5222" max="5227" width="16.109375" style="367" hidden="1"/>
    <col min="5228" max="5228" width="6.109375" style="367" hidden="1"/>
    <col min="5229" max="5229" width="3" style="367" hidden="1"/>
    <col min="5230" max="5469" width="8.6640625" style="367" hidden="1"/>
    <col min="5470" max="5475" width="14.88671875" style="367" hidden="1"/>
    <col min="5476" max="5477" width="15.88671875" style="367" hidden="1"/>
    <col min="5478" max="5483" width="16.109375" style="367" hidden="1"/>
    <col min="5484" max="5484" width="6.109375" style="367" hidden="1"/>
    <col min="5485" max="5485" width="3" style="367" hidden="1"/>
    <col min="5486" max="5725" width="8.6640625" style="367" hidden="1"/>
    <col min="5726" max="5731" width="14.88671875" style="367" hidden="1"/>
    <col min="5732" max="5733" width="15.88671875" style="367" hidden="1"/>
    <col min="5734" max="5739" width="16.109375" style="367" hidden="1"/>
    <col min="5740" max="5740" width="6.109375" style="367" hidden="1"/>
    <col min="5741" max="5741" width="3" style="367" hidden="1"/>
    <col min="5742" max="5981" width="8.6640625" style="367" hidden="1"/>
    <col min="5982" max="5987" width="14.88671875" style="367" hidden="1"/>
    <col min="5988" max="5989" width="15.88671875" style="367" hidden="1"/>
    <col min="5990" max="5995" width="16.109375" style="367" hidden="1"/>
    <col min="5996" max="5996" width="6.109375" style="367" hidden="1"/>
    <col min="5997" max="5997" width="3" style="367" hidden="1"/>
    <col min="5998" max="6237" width="8.6640625" style="367" hidden="1"/>
    <col min="6238" max="6243" width="14.88671875" style="367" hidden="1"/>
    <col min="6244" max="6245" width="15.88671875" style="367" hidden="1"/>
    <col min="6246" max="6251" width="16.109375" style="367" hidden="1"/>
    <col min="6252" max="6252" width="6.109375" style="367" hidden="1"/>
    <col min="6253" max="6253" width="3" style="367" hidden="1"/>
    <col min="6254" max="6493" width="8.6640625" style="367" hidden="1"/>
    <col min="6494" max="6499" width="14.88671875" style="367" hidden="1"/>
    <col min="6500" max="6501" width="15.88671875" style="367" hidden="1"/>
    <col min="6502" max="6507" width="16.109375" style="367" hidden="1"/>
    <col min="6508" max="6508" width="6.109375" style="367" hidden="1"/>
    <col min="6509" max="6509" width="3" style="367" hidden="1"/>
    <col min="6510" max="6749" width="8.6640625" style="367" hidden="1"/>
    <col min="6750" max="6755" width="14.88671875" style="367" hidden="1"/>
    <col min="6756" max="6757" width="15.88671875" style="367" hidden="1"/>
    <col min="6758" max="6763" width="16.109375" style="367" hidden="1"/>
    <col min="6764" max="6764" width="6.109375" style="367" hidden="1"/>
    <col min="6765" max="6765" width="3" style="367" hidden="1"/>
    <col min="6766" max="7005" width="8.6640625" style="367" hidden="1"/>
    <col min="7006" max="7011" width="14.88671875" style="367" hidden="1"/>
    <col min="7012" max="7013" width="15.88671875" style="367" hidden="1"/>
    <col min="7014" max="7019" width="16.109375" style="367" hidden="1"/>
    <col min="7020" max="7020" width="6.109375" style="367" hidden="1"/>
    <col min="7021" max="7021" width="3" style="367" hidden="1"/>
    <col min="7022" max="7261" width="8.6640625" style="367" hidden="1"/>
    <col min="7262" max="7267" width="14.88671875" style="367" hidden="1"/>
    <col min="7268" max="7269" width="15.88671875" style="367" hidden="1"/>
    <col min="7270" max="7275" width="16.109375" style="367" hidden="1"/>
    <col min="7276" max="7276" width="6.109375" style="367" hidden="1"/>
    <col min="7277" max="7277" width="3" style="367" hidden="1"/>
    <col min="7278" max="7517" width="8.6640625" style="367" hidden="1"/>
    <col min="7518" max="7523" width="14.88671875" style="367" hidden="1"/>
    <col min="7524" max="7525" width="15.88671875" style="367" hidden="1"/>
    <col min="7526" max="7531" width="16.109375" style="367" hidden="1"/>
    <col min="7532" max="7532" width="6.109375" style="367" hidden="1"/>
    <col min="7533" max="7533" width="3" style="367" hidden="1"/>
    <col min="7534" max="7773" width="8.6640625" style="367" hidden="1"/>
    <col min="7774" max="7779" width="14.88671875" style="367" hidden="1"/>
    <col min="7780" max="7781" width="15.88671875" style="367" hidden="1"/>
    <col min="7782" max="7787" width="16.109375" style="367" hidden="1"/>
    <col min="7788" max="7788" width="6.109375" style="367" hidden="1"/>
    <col min="7789" max="7789" width="3" style="367" hidden="1"/>
    <col min="7790" max="8029" width="8.6640625" style="367" hidden="1"/>
    <col min="8030" max="8035" width="14.88671875" style="367" hidden="1"/>
    <col min="8036" max="8037" width="15.88671875" style="367" hidden="1"/>
    <col min="8038" max="8043" width="16.109375" style="367" hidden="1"/>
    <col min="8044" max="8044" width="6.109375" style="367" hidden="1"/>
    <col min="8045" max="8045" width="3" style="367" hidden="1"/>
    <col min="8046" max="8285" width="8.6640625" style="367" hidden="1"/>
    <col min="8286" max="8291" width="14.88671875" style="367" hidden="1"/>
    <col min="8292" max="8293" width="15.88671875" style="367" hidden="1"/>
    <col min="8294" max="8299" width="16.109375" style="367" hidden="1"/>
    <col min="8300" max="8300" width="6.109375" style="367" hidden="1"/>
    <col min="8301" max="8301" width="3" style="367" hidden="1"/>
    <col min="8302" max="8541" width="8.6640625" style="367" hidden="1"/>
    <col min="8542" max="8547" width="14.88671875" style="367" hidden="1"/>
    <col min="8548" max="8549" width="15.88671875" style="367" hidden="1"/>
    <col min="8550" max="8555" width="16.109375" style="367" hidden="1"/>
    <col min="8556" max="8556" width="6.109375" style="367" hidden="1"/>
    <col min="8557" max="8557" width="3" style="367" hidden="1"/>
    <col min="8558" max="8797" width="8.6640625" style="367" hidden="1"/>
    <col min="8798" max="8803" width="14.88671875" style="367" hidden="1"/>
    <col min="8804" max="8805" width="15.88671875" style="367" hidden="1"/>
    <col min="8806" max="8811" width="16.109375" style="367" hidden="1"/>
    <col min="8812" max="8812" width="6.109375" style="367" hidden="1"/>
    <col min="8813" max="8813" width="3" style="367" hidden="1"/>
    <col min="8814" max="9053" width="8.6640625" style="367" hidden="1"/>
    <col min="9054" max="9059" width="14.88671875" style="367" hidden="1"/>
    <col min="9060" max="9061" width="15.88671875" style="367" hidden="1"/>
    <col min="9062" max="9067" width="16.109375" style="367" hidden="1"/>
    <col min="9068" max="9068" width="6.109375" style="367" hidden="1"/>
    <col min="9069" max="9069" width="3" style="367" hidden="1"/>
    <col min="9070" max="9309" width="8.6640625" style="367" hidden="1"/>
    <col min="9310" max="9315" width="14.88671875" style="367" hidden="1"/>
    <col min="9316" max="9317" width="15.88671875" style="367" hidden="1"/>
    <col min="9318" max="9323" width="16.109375" style="367" hidden="1"/>
    <col min="9324" max="9324" width="6.109375" style="367" hidden="1"/>
    <col min="9325" max="9325" width="3" style="367" hidden="1"/>
    <col min="9326" max="9565" width="8.6640625" style="367" hidden="1"/>
    <col min="9566" max="9571" width="14.88671875" style="367" hidden="1"/>
    <col min="9572" max="9573" width="15.88671875" style="367" hidden="1"/>
    <col min="9574" max="9579" width="16.109375" style="367" hidden="1"/>
    <col min="9580" max="9580" width="6.109375" style="367" hidden="1"/>
    <col min="9581" max="9581" width="3" style="367" hidden="1"/>
    <col min="9582" max="9821" width="8.6640625" style="367" hidden="1"/>
    <col min="9822" max="9827" width="14.88671875" style="367" hidden="1"/>
    <col min="9828" max="9829" width="15.88671875" style="367" hidden="1"/>
    <col min="9830" max="9835" width="16.109375" style="367" hidden="1"/>
    <col min="9836" max="9836" width="6.109375" style="367" hidden="1"/>
    <col min="9837" max="9837" width="3" style="367" hidden="1"/>
    <col min="9838" max="10077" width="8.6640625" style="367" hidden="1"/>
    <col min="10078" max="10083" width="14.88671875" style="367" hidden="1"/>
    <col min="10084" max="10085" width="15.88671875" style="367" hidden="1"/>
    <col min="10086" max="10091" width="16.109375" style="367" hidden="1"/>
    <col min="10092" max="10092" width="6.109375" style="367" hidden="1"/>
    <col min="10093" max="10093" width="3" style="367" hidden="1"/>
    <col min="10094" max="10333" width="8.6640625" style="367" hidden="1"/>
    <col min="10334" max="10339" width="14.88671875" style="367" hidden="1"/>
    <col min="10340" max="10341" width="15.88671875" style="367" hidden="1"/>
    <col min="10342" max="10347" width="16.109375" style="367" hidden="1"/>
    <col min="10348" max="10348" width="6.109375" style="367" hidden="1"/>
    <col min="10349" max="10349" width="3" style="367" hidden="1"/>
    <col min="10350" max="10589" width="8.6640625" style="367" hidden="1"/>
    <col min="10590" max="10595" width="14.88671875" style="367" hidden="1"/>
    <col min="10596" max="10597" width="15.88671875" style="367" hidden="1"/>
    <col min="10598" max="10603" width="16.109375" style="367" hidden="1"/>
    <col min="10604" max="10604" width="6.109375" style="367" hidden="1"/>
    <col min="10605" max="10605" width="3" style="367" hidden="1"/>
    <col min="10606" max="10845" width="8.6640625" style="367" hidden="1"/>
    <col min="10846" max="10851" width="14.88671875" style="367" hidden="1"/>
    <col min="10852" max="10853" width="15.88671875" style="367" hidden="1"/>
    <col min="10854" max="10859" width="16.109375" style="367" hidden="1"/>
    <col min="10860" max="10860" width="6.109375" style="367" hidden="1"/>
    <col min="10861" max="10861" width="3" style="367" hidden="1"/>
    <col min="10862" max="11101" width="8.6640625" style="367" hidden="1"/>
    <col min="11102" max="11107" width="14.88671875" style="367" hidden="1"/>
    <col min="11108" max="11109" width="15.88671875" style="367" hidden="1"/>
    <col min="11110" max="11115" width="16.109375" style="367" hidden="1"/>
    <col min="11116" max="11116" width="6.109375" style="367" hidden="1"/>
    <col min="11117" max="11117" width="3" style="367" hidden="1"/>
    <col min="11118" max="11357" width="8.6640625" style="367" hidden="1"/>
    <col min="11358" max="11363" width="14.88671875" style="367" hidden="1"/>
    <col min="11364" max="11365" width="15.88671875" style="367" hidden="1"/>
    <col min="11366" max="11371" width="16.109375" style="367" hidden="1"/>
    <col min="11372" max="11372" width="6.109375" style="367" hidden="1"/>
    <col min="11373" max="11373" width="3" style="367" hidden="1"/>
    <col min="11374" max="11613" width="8.6640625" style="367" hidden="1"/>
    <col min="11614" max="11619" width="14.88671875" style="367" hidden="1"/>
    <col min="11620" max="11621" width="15.88671875" style="367" hidden="1"/>
    <col min="11622" max="11627" width="16.109375" style="367" hidden="1"/>
    <col min="11628" max="11628" width="6.109375" style="367" hidden="1"/>
    <col min="11629" max="11629" width="3" style="367" hidden="1"/>
    <col min="11630" max="11869" width="8.6640625" style="367" hidden="1"/>
    <col min="11870" max="11875" width="14.88671875" style="367" hidden="1"/>
    <col min="11876" max="11877" width="15.88671875" style="367" hidden="1"/>
    <col min="11878" max="11883" width="16.109375" style="367" hidden="1"/>
    <col min="11884" max="11884" width="6.109375" style="367" hidden="1"/>
    <col min="11885" max="11885" width="3" style="367" hidden="1"/>
    <col min="11886" max="12125" width="8.6640625" style="367" hidden="1"/>
    <col min="12126" max="12131" width="14.88671875" style="367" hidden="1"/>
    <col min="12132" max="12133" width="15.88671875" style="367" hidden="1"/>
    <col min="12134" max="12139" width="16.109375" style="367" hidden="1"/>
    <col min="12140" max="12140" width="6.109375" style="367" hidden="1"/>
    <col min="12141" max="12141" width="3" style="367" hidden="1"/>
    <col min="12142" max="12381" width="8.6640625" style="367" hidden="1"/>
    <col min="12382" max="12387" width="14.88671875" style="367" hidden="1"/>
    <col min="12388" max="12389" width="15.88671875" style="367" hidden="1"/>
    <col min="12390" max="12395" width="16.109375" style="367" hidden="1"/>
    <col min="12396" max="12396" width="6.109375" style="367" hidden="1"/>
    <col min="12397" max="12397" width="3" style="367" hidden="1"/>
    <col min="12398" max="12637" width="8.6640625" style="367" hidden="1"/>
    <col min="12638" max="12643" width="14.88671875" style="367" hidden="1"/>
    <col min="12644" max="12645" width="15.88671875" style="367" hidden="1"/>
    <col min="12646" max="12651" width="16.109375" style="367" hidden="1"/>
    <col min="12652" max="12652" width="6.109375" style="367" hidden="1"/>
    <col min="12653" max="12653" width="3" style="367" hidden="1"/>
    <col min="12654" max="12893" width="8.6640625" style="367" hidden="1"/>
    <col min="12894" max="12899" width="14.88671875" style="367" hidden="1"/>
    <col min="12900" max="12901" width="15.88671875" style="367" hidden="1"/>
    <col min="12902" max="12907" width="16.109375" style="367" hidden="1"/>
    <col min="12908" max="12908" width="6.109375" style="367" hidden="1"/>
    <col min="12909" max="12909" width="3" style="367" hidden="1"/>
    <col min="12910" max="13149" width="8.6640625" style="367" hidden="1"/>
    <col min="13150" max="13155" width="14.88671875" style="367" hidden="1"/>
    <col min="13156" max="13157" width="15.88671875" style="367" hidden="1"/>
    <col min="13158" max="13163" width="16.109375" style="367" hidden="1"/>
    <col min="13164" max="13164" width="6.109375" style="367" hidden="1"/>
    <col min="13165" max="13165" width="3" style="367" hidden="1"/>
    <col min="13166" max="13405" width="8.6640625" style="367" hidden="1"/>
    <col min="13406" max="13411" width="14.88671875" style="367" hidden="1"/>
    <col min="13412" max="13413" width="15.88671875" style="367" hidden="1"/>
    <col min="13414" max="13419" width="16.109375" style="367" hidden="1"/>
    <col min="13420" max="13420" width="6.109375" style="367" hidden="1"/>
    <col min="13421" max="13421" width="3" style="367" hidden="1"/>
    <col min="13422" max="13661" width="8.6640625" style="367" hidden="1"/>
    <col min="13662" max="13667" width="14.88671875" style="367" hidden="1"/>
    <col min="13668" max="13669" width="15.88671875" style="367" hidden="1"/>
    <col min="13670" max="13675" width="16.109375" style="367" hidden="1"/>
    <col min="13676" max="13676" width="6.109375" style="367" hidden="1"/>
    <col min="13677" max="13677" width="3" style="367" hidden="1"/>
    <col min="13678" max="13917" width="8.6640625" style="367" hidden="1"/>
    <col min="13918" max="13923" width="14.88671875" style="367" hidden="1"/>
    <col min="13924" max="13925" width="15.88671875" style="367" hidden="1"/>
    <col min="13926" max="13931" width="16.109375" style="367" hidden="1"/>
    <col min="13932" max="13932" width="6.109375" style="367" hidden="1"/>
    <col min="13933" max="13933" width="3" style="367" hidden="1"/>
    <col min="13934" max="14173" width="8.6640625" style="367" hidden="1"/>
    <col min="14174" max="14179" width="14.88671875" style="367" hidden="1"/>
    <col min="14180" max="14181" width="15.88671875" style="367" hidden="1"/>
    <col min="14182" max="14187" width="16.109375" style="367" hidden="1"/>
    <col min="14188" max="14188" width="6.109375" style="367" hidden="1"/>
    <col min="14189" max="14189" width="3" style="367" hidden="1"/>
    <col min="14190" max="14429" width="8.6640625" style="367" hidden="1"/>
    <col min="14430" max="14435" width="14.88671875" style="367" hidden="1"/>
    <col min="14436" max="14437" width="15.88671875" style="367" hidden="1"/>
    <col min="14438" max="14443" width="16.109375" style="367" hidden="1"/>
    <col min="14444" max="14444" width="6.109375" style="367" hidden="1"/>
    <col min="14445" max="14445" width="3" style="367" hidden="1"/>
    <col min="14446" max="14685" width="8.6640625" style="367" hidden="1"/>
    <col min="14686" max="14691" width="14.88671875" style="367" hidden="1"/>
    <col min="14692" max="14693" width="15.88671875" style="367" hidden="1"/>
    <col min="14694" max="14699" width="16.109375" style="367" hidden="1"/>
    <col min="14700" max="14700" width="6.109375" style="367" hidden="1"/>
    <col min="14701" max="14701" width="3" style="367" hidden="1"/>
    <col min="14702" max="14941" width="8.6640625" style="367" hidden="1"/>
    <col min="14942" max="14947" width="14.88671875" style="367" hidden="1"/>
    <col min="14948" max="14949" width="15.88671875" style="367" hidden="1"/>
    <col min="14950" max="14955" width="16.109375" style="367" hidden="1"/>
    <col min="14956" max="14956" width="6.109375" style="367" hidden="1"/>
    <col min="14957" max="14957" width="3" style="367" hidden="1"/>
    <col min="14958" max="15197" width="8.6640625" style="367" hidden="1"/>
    <col min="15198" max="15203" width="14.88671875" style="367" hidden="1"/>
    <col min="15204" max="15205" width="15.88671875" style="367" hidden="1"/>
    <col min="15206" max="15211" width="16.109375" style="367" hidden="1"/>
    <col min="15212" max="15212" width="6.109375" style="367" hidden="1"/>
    <col min="15213" max="15213" width="3" style="367" hidden="1"/>
    <col min="15214" max="15453" width="8.6640625" style="367" hidden="1"/>
    <col min="15454" max="15459" width="14.88671875" style="367" hidden="1"/>
    <col min="15460" max="15461" width="15.88671875" style="367" hidden="1"/>
    <col min="15462" max="15467" width="16.109375" style="367" hidden="1"/>
    <col min="15468" max="15468" width="6.109375" style="367" hidden="1"/>
    <col min="15469" max="15469" width="3" style="367" hidden="1"/>
    <col min="15470" max="15709" width="8.6640625" style="367" hidden="1"/>
    <col min="15710" max="15715" width="14.88671875" style="367" hidden="1"/>
    <col min="15716" max="15717" width="15.88671875" style="367" hidden="1"/>
    <col min="15718" max="15723" width="16.109375" style="367" hidden="1"/>
    <col min="15724" max="15724" width="6.109375" style="367" hidden="1"/>
    <col min="15725" max="15725" width="3" style="367" hidden="1"/>
    <col min="15726" max="15965" width="8.6640625" style="367" hidden="1"/>
    <col min="15966" max="15971" width="14.88671875" style="367" hidden="1"/>
    <col min="15972" max="15973" width="15.88671875" style="367" hidden="1"/>
    <col min="15974" max="15979" width="16.109375" style="367" hidden="1"/>
    <col min="15980" max="15980" width="6.109375" style="367" hidden="1"/>
    <col min="15981" max="15981" width="3" style="367" hidden="1"/>
    <col min="15982" max="16221" width="8.6640625" style="367" hidden="1"/>
    <col min="16222" max="16227" width="14.88671875" style="367" hidden="1"/>
    <col min="16228" max="16229" width="15.88671875" style="367" hidden="1"/>
    <col min="16230" max="16235" width="16.109375" style="367" hidden="1"/>
    <col min="16236" max="16236" width="6.109375" style="367" hidden="1"/>
    <col min="16237" max="16237" width="3" style="367" hidden="1"/>
    <col min="16238" max="16384" width="8.6640625" style="367" hidden="1"/>
  </cols>
  <sheetData>
    <row r="1" spans="1:143" ht="42.75" customHeight="1" x14ac:dyDescent="0.2">
      <c r="A1" s="365"/>
      <c r="B1" s="366"/>
      <c r="DD1" s="367"/>
      <c r="DE1" s="367"/>
    </row>
    <row r="2" spans="1:143" ht="25.5" customHeight="1" x14ac:dyDescent="0.2">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2">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2" x14ac:dyDescent="0.2">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2" x14ac:dyDescent="0.2">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2" x14ac:dyDescent="0.2">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2" x14ac:dyDescent="0.2">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2" x14ac:dyDescent="0.2">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2" x14ac:dyDescent="0.2">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2" x14ac:dyDescent="0.2">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587</v>
      </c>
    </row>
    <row r="11" spans="1:143" s="270" customFormat="1" ht="13.2" x14ac:dyDescent="0.2">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2" x14ac:dyDescent="0.2">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587</v>
      </c>
    </row>
    <row r="13" spans="1:143" s="270" customFormat="1" ht="13.2" x14ac:dyDescent="0.2">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2" x14ac:dyDescent="0.2">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2" x14ac:dyDescent="0.2">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2" x14ac:dyDescent="0.2">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2" x14ac:dyDescent="0.2">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2" x14ac:dyDescent="0.2">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2" x14ac:dyDescent="0.2">
      <c r="DD19" s="367"/>
      <c r="DE19" s="367"/>
    </row>
    <row r="20" spans="1:351" ht="13.2" x14ac:dyDescent="0.2">
      <c r="DD20" s="367"/>
      <c r="DE20" s="367"/>
    </row>
    <row r="21" spans="1:351" ht="16.2" x14ac:dyDescent="0.2">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2" x14ac:dyDescent="0.2">
      <c r="B22" s="374"/>
      <c r="MM22" s="373"/>
    </row>
    <row r="23" spans="1:351" ht="13.2" x14ac:dyDescent="0.2">
      <c r="B23" s="374"/>
    </row>
    <row r="24" spans="1:351" ht="13.2" x14ac:dyDescent="0.2">
      <c r="B24" s="374"/>
    </row>
    <row r="25" spans="1:351" ht="13.2" x14ac:dyDescent="0.2">
      <c r="B25" s="374"/>
    </row>
    <row r="26" spans="1:351" ht="13.2" x14ac:dyDescent="0.2">
      <c r="B26" s="374"/>
    </row>
    <row r="27" spans="1:351" ht="13.2" x14ac:dyDescent="0.2">
      <c r="B27" s="374"/>
    </row>
    <row r="28" spans="1:351" ht="13.2" x14ac:dyDescent="0.2">
      <c r="B28" s="374"/>
    </row>
    <row r="29" spans="1:351" ht="13.2" x14ac:dyDescent="0.2">
      <c r="B29" s="374"/>
    </row>
    <row r="30" spans="1:351" ht="13.2" x14ac:dyDescent="0.2">
      <c r="B30" s="374"/>
    </row>
    <row r="31" spans="1:351" ht="13.2" x14ac:dyDescent="0.2">
      <c r="B31" s="374"/>
    </row>
    <row r="32" spans="1:351" ht="13.2" x14ac:dyDescent="0.2">
      <c r="B32" s="374"/>
    </row>
    <row r="33" spans="2:109" ht="13.2" x14ac:dyDescent="0.2">
      <c r="B33" s="374"/>
    </row>
    <row r="34" spans="2:109" ht="13.2" x14ac:dyDescent="0.2">
      <c r="B34" s="374"/>
    </row>
    <row r="35" spans="2:109" ht="13.2" x14ac:dyDescent="0.2">
      <c r="B35" s="374"/>
    </row>
    <row r="36" spans="2:109" ht="13.2" x14ac:dyDescent="0.2">
      <c r="B36" s="374"/>
    </row>
    <row r="37" spans="2:109" ht="13.2" x14ac:dyDescent="0.2">
      <c r="B37" s="374"/>
    </row>
    <row r="38" spans="2:109" ht="13.2" x14ac:dyDescent="0.2">
      <c r="B38" s="374"/>
    </row>
    <row r="39" spans="2:109" ht="13.2" x14ac:dyDescent="0.2">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2" x14ac:dyDescent="0.2">
      <c r="B40" s="379"/>
      <c r="DD40" s="379"/>
      <c r="DE40" s="367"/>
    </row>
    <row r="41" spans="2:109" ht="16.2" x14ac:dyDescent="0.2">
      <c r="B41" s="380" t="s">
        <v>588</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2" x14ac:dyDescent="0.2">
      <c r="B42" s="374"/>
      <c r="G42" s="381"/>
      <c r="I42" s="382"/>
      <c r="J42" s="382"/>
      <c r="K42" s="382"/>
      <c r="AM42" s="381"/>
      <c r="AN42" s="381" t="s">
        <v>589</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2">
      <c r="B43" s="374"/>
      <c r="AN43" s="1288" t="s">
        <v>597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2" x14ac:dyDescent="0.2">
      <c r="B49" s="374"/>
      <c r="AN49" s="367" t="s">
        <v>590</v>
      </c>
    </row>
    <row r="50" spans="1:109" ht="13.2" x14ac:dyDescent="0.2">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561</v>
      </c>
      <c r="BQ50" s="1280"/>
      <c r="BR50" s="1280"/>
      <c r="BS50" s="1280"/>
      <c r="BT50" s="1280"/>
      <c r="BU50" s="1280"/>
      <c r="BV50" s="1280"/>
      <c r="BW50" s="1280"/>
      <c r="BX50" s="1280" t="s">
        <v>562</v>
      </c>
      <c r="BY50" s="1280"/>
      <c r="BZ50" s="1280"/>
      <c r="CA50" s="1280"/>
      <c r="CB50" s="1280"/>
      <c r="CC50" s="1280"/>
      <c r="CD50" s="1280"/>
      <c r="CE50" s="1280"/>
      <c r="CF50" s="1280" t="s">
        <v>563</v>
      </c>
      <c r="CG50" s="1280"/>
      <c r="CH50" s="1280"/>
      <c r="CI50" s="1280"/>
      <c r="CJ50" s="1280"/>
      <c r="CK50" s="1280"/>
      <c r="CL50" s="1280"/>
      <c r="CM50" s="1280"/>
      <c r="CN50" s="1280" t="s">
        <v>564</v>
      </c>
      <c r="CO50" s="1280"/>
      <c r="CP50" s="1280"/>
      <c r="CQ50" s="1280"/>
      <c r="CR50" s="1280"/>
      <c r="CS50" s="1280"/>
      <c r="CT50" s="1280"/>
      <c r="CU50" s="1280"/>
      <c r="CV50" s="1280" t="s">
        <v>565</v>
      </c>
      <c r="CW50" s="1280"/>
      <c r="CX50" s="1280"/>
      <c r="CY50" s="1280"/>
      <c r="CZ50" s="1280"/>
      <c r="DA50" s="1280"/>
      <c r="DB50" s="1280"/>
      <c r="DC50" s="1280"/>
    </row>
    <row r="51" spans="1:109" ht="13.5" customHeight="1" x14ac:dyDescent="0.2">
      <c r="B51" s="374"/>
      <c r="G51" s="1283"/>
      <c r="H51" s="1283"/>
      <c r="I51" s="1297"/>
      <c r="J51" s="1297"/>
      <c r="K51" s="1282"/>
      <c r="L51" s="1282"/>
      <c r="M51" s="1282"/>
      <c r="N51" s="1282"/>
      <c r="AM51" s="383"/>
      <c r="AN51" s="1278" t="s">
        <v>591</v>
      </c>
      <c r="AO51" s="1278"/>
      <c r="AP51" s="1278"/>
      <c r="AQ51" s="1278"/>
      <c r="AR51" s="1278"/>
      <c r="AS51" s="1278"/>
      <c r="AT51" s="1278"/>
      <c r="AU51" s="1278"/>
      <c r="AV51" s="1278"/>
      <c r="AW51" s="1278"/>
      <c r="AX51" s="1278"/>
      <c r="AY51" s="1278"/>
      <c r="AZ51" s="1278"/>
      <c r="BA51" s="1278"/>
      <c r="BB51" s="1278" t="s">
        <v>592</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c r="CG51" s="1275"/>
      <c r="CH51" s="1275"/>
      <c r="CI51" s="1275"/>
      <c r="CJ51" s="1275"/>
      <c r="CK51" s="1275"/>
      <c r="CL51" s="1275"/>
      <c r="CM51" s="1275"/>
      <c r="CN51" s="1287"/>
      <c r="CO51" s="1275"/>
      <c r="CP51" s="1275"/>
      <c r="CQ51" s="1275"/>
      <c r="CR51" s="1275"/>
      <c r="CS51" s="1275"/>
      <c r="CT51" s="1275"/>
      <c r="CU51" s="1275"/>
      <c r="CV51" s="1287"/>
      <c r="CW51" s="1275"/>
      <c r="CX51" s="1275"/>
      <c r="CY51" s="1275"/>
      <c r="CZ51" s="1275"/>
      <c r="DA51" s="1275"/>
      <c r="DB51" s="1275"/>
      <c r="DC51" s="1275"/>
    </row>
    <row r="52" spans="1:109" ht="13.2" x14ac:dyDescent="0.2">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2" x14ac:dyDescent="0.2">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593</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70.599999999999994</v>
      </c>
      <c r="CG53" s="1275"/>
      <c r="CH53" s="1275"/>
      <c r="CI53" s="1275"/>
      <c r="CJ53" s="1275"/>
      <c r="CK53" s="1275"/>
      <c r="CL53" s="1275"/>
      <c r="CM53" s="1275"/>
      <c r="CN53" s="1287"/>
      <c r="CO53" s="1275"/>
      <c r="CP53" s="1275"/>
      <c r="CQ53" s="1275"/>
      <c r="CR53" s="1275"/>
      <c r="CS53" s="1275"/>
      <c r="CT53" s="1275"/>
      <c r="CU53" s="1275"/>
      <c r="CV53" s="1287"/>
      <c r="CW53" s="1275"/>
      <c r="CX53" s="1275"/>
      <c r="CY53" s="1275"/>
      <c r="CZ53" s="1275"/>
      <c r="DA53" s="1275"/>
      <c r="DB53" s="1275"/>
      <c r="DC53" s="1275"/>
    </row>
    <row r="54" spans="1:109" ht="13.2" x14ac:dyDescent="0.2">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2" x14ac:dyDescent="0.2">
      <c r="A55" s="382"/>
      <c r="B55" s="374"/>
      <c r="G55" s="1281"/>
      <c r="H55" s="1281"/>
      <c r="I55" s="1281"/>
      <c r="J55" s="1281"/>
      <c r="K55" s="1282"/>
      <c r="L55" s="1282"/>
      <c r="M55" s="1282"/>
      <c r="N55" s="1282"/>
      <c r="AN55" s="1280" t="s">
        <v>594</v>
      </c>
      <c r="AO55" s="1280"/>
      <c r="AP55" s="1280"/>
      <c r="AQ55" s="1280"/>
      <c r="AR55" s="1280"/>
      <c r="AS55" s="1280"/>
      <c r="AT55" s="1280"/>
      <c r="AU55" s="1280"/>
      <c r="AV55" s="1280"/>
      <c r="AW55" s="1280"/>
      <c r="AX55" s="1280"/>
      <c r="AY55" s="1280"/>
      <c r="AZ55" s="1280"/>
      <c r="BA55" s="1280"/>
      <c r="BB55" s="1278" t="s">
        <v>592</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0</v>
      </c>
      <c r="CG55" s="1275"/>
      <c r="CH55" s="1275"/>
      <c r="CI55" s="1275"/>
      <c r="CJ55" s="1275"/>
      <c r="CK55" s="1275"/>
      <c r="CL55" s="1275"/>
      <c r="CM55" s="1275"/>
      <c r="CN55" s="1287"/>
      <c r="CO55" s="1275"/>
      <c r="CP55" s="1275"/>
      <c r="CQ55" s="1275"/>
      <c r="CR55" s="1275"/>
      <c r="CS55" s="1275"/>
      <c r="CT55" s="1275"/>
      <c r="CU55" s="1275"/>
      <c r="CV55" s="1287"/>
      <c r="CW55" s="1275"/>
      <c r="CX55" s="1275"/>
      <c r="CY55" s="1275"/>
      <c r="CZ55" s="1275"/>
      <c r="DA55" s="1275"/>
      <c r="DB55" s="1275"/>
      <c r="DC55" s="1275"/>
    </row>
    <row r="56" spans="1:109" ht="13.2" x14ac:dyDescent="0.2">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ht="13.2" x14ac:dyDescent="0.2">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593</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57.1</v>
      </c>
      <c r="CG57" s="1275"/>
      <c r="CH57" s="1275"/>
      <c r="CI57" s="1275"/>
      <c r="CJ57" s="1275"/>
      <c r="CK57" s="1275"/>
      <c r="CL57" s="1275"/>
      <c r="CM57" s="1275"/>
      <c r="CN57" s="1287"/>
      <c r="CO57" s="1275"/>
      <c r="CP57" s="1275"/>
      <c r="CQ57" s="1275"/>
      <c r="CR57" s="1275"/>
      <c r="CS57" s="1275"/>
      <c r="CT57" s="1275"/>
      <c r="CU57" s="1275"/>
      <c r="CV57" s="1287"/>
      <c r="CW57" s="1275"/>
      <c r="CX57" s="1275"/>
      <c r="CY57" s="1275"/>
      <c r="CZ57" s="1275"/>
      <c r="DA57" s="1275"/>
      <c r="DB57" s="1275"/>
      <c r="DC57" s="1275"/>
      <c r="DD57" s="387"/>
      <c r="DE57" s="386"/>
    </row>
    <row r="58" spans="1:109" s="382" customFormat="1" ht="13.2" x14ac:dyDescent="0.2">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ht="13.2" x14ac:dyDescent="0.2">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2" x14ac:dyDescent="0.2">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2" x14ac:dyDescent="0.2">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2" x14ac:dyDescent="0.2">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2" x14ac:dyDescent="0.2">
      <c r="B63" s="393" t="s">
        <v>595</v>
      </c>
    </row>
    <row r="64" spans="1:109" ht="13.2" x14ac:dyDescent="0.2">
      <c r="B64" s="374"/>
      <c r="G64" s="381"/>
      <c r="I64" s="394"/>
      <c r="J64" s="394"/>
      <c r="K64" s="394"/>
      <c r="L64" s="394"/>
      <c r="M64" s="394"/>
      <c r="N64" s="395"/>
      <c r="AM64" s="381"/>
      <c r="AN64" s="381" t="s">
        <v>589</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2" x14ac:dyDescent="0.2">
      <c r="B65" s="374"/>
      <c r="AN65" s="1288" t="s">
        <v>598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2" x14ac:dyDescent="0.2">
      <c r="B71" s="374"/>
      <c r="G71" s="399"/>
      <c r="I71" s="400"/>
      <c r="J71" s="397"/>
      <c r="K71" s="397"/>
      <c r="L71" s="398"/>
      <c r="M71" s="397"/>
      <c r="N71" s="398"/>
      <c r="AM71" s="399"/>
      <c r="AN71" s="367" t="s">
        <v>590</v>
      </c>
    </row>
    <row r="72" spans="2:107" ht="13.2" x14ac:dyDescent="0.2">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561</v>
      </c>
      <c r="BQ72" s="1280"/>
      <c r="BR72" s="1280"/>
      <c r="BS72" s="1280"/>
      <c r="BT72" s="1280"/>
      <c r="BU72" s="1280"/>
      <c r="BV72" s="1280"/>
      <c r="BW72" s="1280"/>
      <c r="BX72" s="1280" t="s">
        <v>562</v>
      </c>
      <c r="BY72" s="1280"/>
      <c r="BZ72" s="1280"/>
      <c r="CA72" s="1280"/>
      <c r="CB72" s="1280"/>
      <c r="CC72" s="1280"/>
      <c r="CD72" s="1280"/>
      <c r="CE72" s="1280"/>
      <c r="CF72" s="1280" t="s">
        <v>563</v>
      </c>
      <c r="CG72" s="1280"/>
      <c r="CH72" s="1280"/>
      <c r="CI72" s="1280"/>
      <c r="CJ72" s="1280"/>
      <c r="CK72" s="1280"/>
      <c r="CL72" s="1280"/>
      <c r="CM72" s="1280"/>
      <c r="CN72" s="1280" t="s">
        <v>564</v>
      </c>
      <c r="CO72" s="1280"/>
      <c r="CP72" s="1280"/>
      <c r="CQ72" s="1280"/>
      <c r="CR72" s="1280"/>
      <c r="CS72" s="1280"/>
      <c r="CT72" s="1280"/>
      <c r="CU72" s="1280"/>
      <c r="CV72" s="1280" t="s">
        <v>565</v>
      </c>
      <c r="CW72" s="1280"/>
      <c r="CX72" s="1280"/>
      <c r="CY72" s="1280"/>
      <c r="CZ72" s="1280"/>
      <c r="DA72" s="1280"/>
      <c r="DB72" s="1280"/>
      <c r="DC72" s="1280"/>
    </row>
    <row r="73" spans="2:107" ht="13.2" x14ac:dyDescent="0.2">
      <c r="B73" s="374"/>
      <c r="G73" s="1283"/>
      <c r="H73" s="1283"/>
      <c r="I73" s="1283"/>
      <c r="J73" s="1283"/>
      <c r="K73" s="1279"/>
      <c r="L73" s="1279"/>
      <c r="M73" s="1279"/>
      <c r="N73" s="1279"/>
      <c r="AM73" s="383"/>
      <c r="AN73" s="1278" t="s">
        <v>591</v>
      </c>
      <c r="AO73" s="1278"/>
      <c r="AP73" s="1278"/>
      <c r="AQ73" s="1278"/>
      <c r="AR73" s="1278"/>
      <c r="AS73" s="1278"/>
      <c r="AT73" s="1278"/>
      <c r="AU73" s="1278"/>
      <c r="AV73" s="1278"/>
      <c r="AW73" s="1278"/>
      <c r="AX73" s="1278"/>
      <c r="AY73" s="1278"/>
      <c r="AZ73" s="1278"/>
      <c r="BA73" s="1278"/>
      <c r="BB73" s="1278" t="s">
        <v>592</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2" x14ac:dyDescent="0.2">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2" x14ac:dyDescent="0.2">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596</v>
      </c>
      <c r="BC75" s="1278"/>
      <c r="BD75" s="1278"/>
      <c r="BE75" s="1278"/>
      <c r="BF75" s="1278"/>
      <c r="BG75" s="1278"/>
      <c r="BH75" s="1278"/>
      <c r="BI75" s="1278"/>
      <c r="BJ75" s="1278"/>
      <c r="BK75" s="1278"/>
      <c r="BL75" s="1278"/>
      <c r="BM75" s="1278"/>
      <c r="BN75" s="1278"/>
      <c r="BO75" s="1278"/>
      <c r="BP75" s="1275">
        <v>4.5999999999999996</v>
      </c>
      <c r="BQ75" s="1275"/>
      <c r="BR75" s="1275"/>
      <c r="BS75" s="1275"/>
      <c r="BT75" s="1275"/>
      <c r="BU75" s="1275"/>
      <c r="BV75" s="1275"/>
      <c r="BW75" s="1275"/>
      <c r="BX75" s="1275">
        <v>3.6</v>
      </c>
      <c r="BY75" s="1275"/>
      <c r="BZ75" s="1275"/>
      <c r="CA75" s="1275"/>
      <c r="CB75" s="1275"/>
      <c r="CC75" s="1275"/>
      <c r="CD75" s="1275"/>
      <c r="CE75" s="1275"/>
      <c r="CF75" s="1275">
        <v>2.6</v>
      </c>
      <c r="CG75" s="1275"/>
      <c r="CH75" s="1275"/>
      <c r="CI75" s="1275"/>
      <c r="CJ75" s="1275"/>
      <c r="CK75" s="1275"/>
      <c r="CL75" s="1275"/>
      <c r="CM75" s="1275"/>
      <c r="CN75" s="1275">
        <v>3</v>
      </c>
      <c r="CO75" s="1275"/>
      <c r="CP75" s="1275"/>
      <c r="CQ75" s="1275"/>
      <c r="CR75" s="1275"/>
      <c r="CS75" s="1275"/>
      <c r="CT75" s="1275"/>
      <c r="CU75" s="1275"/>
      <c r="CV75" s="1275">
        <v>3.5</v>
      </c>
      <c r="CW75" s="1275"/>
      <c r="CX75" s="1275"/>
      <c r="CY75" s="1275"/>
      <c r="CZ75" s="1275"/>
      <c r="DA75" s="1275"/>
      <c r="DB75" s="1275"/>
      <c r="DC75" s="1275"/>
    </row>
    <row r="76" spans="2:107" ht="13.2" x14ac:dyDescent="0.2">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2" x14ac:dyDescent="0.2">
      <c r="B77" s="374"/>
      <c r="G77" s="1281"/>
      <c r="H77" s="1281"/>
      <c r="I77" s="1281"/>
      <c r="J77" s="1281"/>
      <c r="K77" s="1279"/>
      <c r="L77" s="1279"/>
      <c r="M77" s="1279"/>
      <c r="N77" s="1279"/>
      <c r="AN77" s="1280" t="s">
        <v>594</v>
      </c>
      <c r="AO77" s="1280"/>
      <c r="AP77" s="1280"/>
      <c r="AQ77" s="1280"/>
      <c r="AR77" s="1280"/>
      <c r="AS77" s="1280"/>
      <c r="AT77" s="1280"/>
      <c r="AU77" s="1280"/>
      <c r="AV77" s="1280"/>
      <c r="AW77" s="1280"/>
      <c r="AX77" s="1280"/>
      <c r="AY77" s="1280"/>
      <c r="AZ77" s="1280"/>
      <c r="BA77" s="1280"/>
      <c r="BB77" s="1278" t="s">
        <v>592</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ht="13.2" x14ac:dyDescent="0.2">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2" x14ac:dyDescent="0.2">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596</v>
      </c>
      <c r="BC79" s="1278"/>
      <c r="BD79" s="1278"/>
      <c r="BE79" s="1278"/>
      <c r="BF79" s="1278"/>
      <c r="BG79" s="1278"/>
      <c r="BH79" s="1278"/>
      <c r="BI79" s="1278"/>
      <c r="BJ79" s="1278"/>
      <c r="BK79" s="1278"/>
      <c r="BL79" s="1278"/>
      <c r="BM79" s="1278"/>
      <c r="BN79" s="1278"/>
      <c r="BO79" s="1278"/>
      <c r="BP79" s="1275">
        <v>8.6</v>
      </c>
      <c r="BQ79" s="1275"/>
      <c r="BR79" s="1275"/>
      <c r="BS79" s="1275"/>
      <c r="BT79" s="1275"/>
      <c r="BU79" s="1275"/>
      <c r="BV79" s="1275"/>
      <c r="BW79" s="1275"/>
      <c r="BX79" s="1275">
        <v>7.7</v>
      </c>
      <c r="BY79" s="1275"/>
      <c r="BZ79" s="1275"/>
      <c r="CA79" s="1275"/>
      <c r="CB79" s="1275"/>
      <c r="CC79" s="1275"/>
      <c r="CD79" s="1275"/>
      <c r="CE79" s="1275"/>
      <c r="CF79" s="1275">
        <v>6.4</v>
      </c>
      <c r="CG79" s="1275"/>
      <c r="CH79" s="1275"/>
      <c r="CI79" s="1275"/>
      <c r="CJ79" s="1275"/>
      <c r="CK79" s="1275"/>
      <c r="CL79" s="1275"/>
      <c r="CM79" s="1275"/>
      <c r="CN79" s="1275">
        <v>6.9</v>
      </c>
      <c r="CO79" s="1275"/>
      <c r="CP79" s="1275"/>
      <c r="CQ79" s="1275"/>
      <c r="CR79" s="1275"/>
      <c r="CS79" s="1275"/>
      <c r="CT79" s="1275"/>
      <c r="CU79" s="1275"/>
      <c r="CV79" s="1275">
        <v>7.1</v>
      </c>
      <c r="CW79" s="1275"/>
      <c r="CX79" s="1275"/>
      <c r="CY79" s="1275"/>
      <c r="CZ79" s="1275"/>
      <c r="DA79" s="1275"/>
      <c r="DB79" s="1275"/>
      <c r="DC79" s="1275"/>
    </row>
    <row r="80" spans="2:107" ht="13.2" x14ac:dyDescent="0.2">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2" x14ac:dyDescent="0.2">
      <c r="B81" s="374"/>
    </row>
    <row r="82" spans="2:109" ht="16.2" x14ac:dyDescent="0.2">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2" x14ac:dyDescent="0.2">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2" x14ac:dyDescent="0.2">
      <c r="DD84" s="367"/>
      <c r="DE84" s="367"/>
    </row>
    <row r="85" spans="2:109" ht="13.2" x14ac:dyDescent="0.2">
      <c r="DD85" s="367"/>
      <c r="DE85" s="367"/>
    </row>
    <row r="86" spans="2:109" ht="13.2" hidden="1" x14ac:dyDescent="0.2">
      <c r="DD86" s="367"/>
      <c r="DE86" s="367"/>
    </row>
    <row r="87" spans="2:109" ht="13.2" hidden="1" x14ac:dyDescent="0.2">
      <c r="K87" s="402"/>
      <c r="AQ87" s="402"/>
      <c r="BC87" s="402"/>
      <c r="BO87" s="402"/>
      <c r="CA87" s="402"/>
      <c r="CM87" s="402"/>
      <c r="CY87" s="402"/>
      <c r="DD87" s="367"/>
      <c r="DE87" s="367"/>
    </row>
    <row r="88" spans="2:109" ht="13.2" hidden="1" x14ac:dyDescent="0.2">
      <c r="DD88" s="367"/>
      <c r="DE88" s="367"/>
    </row>
    <row r="89" spans="2:109" ht="13.2" hidden="1" x14ac:dyDescent="0.2">
      <c r="DD89" s="367"/>
      <c r="DE89" s="367"/>
    </row>
    <row r="90" spans="2:109" ht="13.2" hidden="1" x14ac:dyDescent="0.2">
      <c r="DD90" s="367"/>
      <c r="DE90" s="367"/>
    </row>
    <row r="91" spans="2:109" ht="13.2" hidden="1" x14ac:dyDescent="0.2">
      <c r="DD91" s="367"/>
      <c r="DE91" s="367"/>
    </row>
    <row r="92" spans="2:109" ht="13.5" hidden="1" customHeight="1" x14ac:dyDescent="0.2">
      <c r="DD92" s="367"/>
      <c r="DE92" s="367"/>
    </row>
    <row r="93" spans="2:109" ht="13.5" hidden="1" customHeight="1" x14ac:dyDescent="0.2">
      <c r="DD93" s="367"/>
      <c r="DE93" s="367"/>
    </row>
    <row r="94" spans="2:109" ht="13.5" hidden="1" customHeight="1" x14ac:dyDescent="0.2">
      <c r="DD94" s="367"/>
      <c r="DE94" s="367"/>
    </row>
    <row r="95" spans="2:109" ht="13.5" hidden="1" customHeight="1" x14ac:dyDescent="0.2">
      <c r="DD95" s="367"/>
      <c r="DE95" s="367"/>
    </row>
    <row r="96" spans="2:109" ht="13.5" hidden="1" customHeight="1" x14ac:dyDescent="0.2">
      <c r="DD96" s="367"/>
      <c r="DE96" s="367"/>
    </row>
    <row r="97" spans="108:109" ht="13.5" hidden="1" customHeight="1" x14ac:dyDescent="0.2">
      <c r="DD97" s="367"/>
      <c r="DE97" s="367"/>
    </row>
    <row r="98" spans="108:109" ht="13.5" hidden="1" customHeight="1" x14ac:dyDescent="0.2">
      <c r="DD98" s="367"/>
      <c r="DE98" s="367"/>
    </row>
    <row r="99" spans="108:109" ht="13.5" hidden="1" customHeight="1" x14ac:dyDescent="0.2">
      <c r="DD99" s="367"/>
      <c r="DE99" s="367"/>
    </row>
    <row r="100" spans="108:109" ht="13.5" hidden="1" customHeight="1" x14ac:dyDescent="0.2">
      <c r="DD100" s="367"/>
      <c r="DE100" s="367"/>
    </row>
    <row r="101" spans="108:109" ht="13.5" hidden="1" customHeight="1" x14ac:dyDescent="0.2">
      <c r="DD101" s="367"/>
      <c r="DE101" s="367"/>
    </row>
    <row r="102" spans="108:109" ht="13.5" hidden="1" customHeight="1" x14ac:dyDescent="0.2">
      <c r="DD102" s="367"/>
      <c r="DE102" s="367"/>
    </row>
    <row r="103" spans="108:109" ht="13.5" hidden="1" customHeight="1" x14ac:dyDescent="0.2">
      <c r="DD103" s="367"/>
      <c r="DE103" s="367"/>
    </row>
    <row r="104" spans="108:109" ht="13.5" hidden="1" customHeight="1" x14ac:dyDescent="0.2">
      <c r="DD104" s="367"/>
      <c r="DE104" s="367"/>
    </row>
    <row r="105" spans="108:109" ht="13.5" hidden="1" customHeight="1" x14ac:dyDescent="0.2">
      <c r="DD105" s="367"/>
      <c r="DE105" s="367"/>
    </row>
    <row r="106" spans="108:109" ht="13.5" hidden="1" customHeight="1" x14ac:dyDescent="0.2">
      <c r="DD106" s="367"/>
      <c r="DE106" s="367"/>
    </row>
    <row r="107" spans="108:109" ht="13.5" hidden="1" customHeight="1" x14ac:dyDescent="0.2">
      <c r="DD107" s="367"/>
      <c r="DE107" s="367"/>
    </row>
    <row r="108" spans="108:109" ht="13.5" hidden="1" customHeight="1" x14ac:dyDescent="0.2">
      <c r="DD108" s="367"/>
      <c r="DE108" s="367"/>
    </row>
    <row r="109" spans="108:109" ht="13.5" hidden="1" customHeight="1" x14ac:dyDescent="0.2">
      <c r="DD109" s="367"/>
      <c r="DE109" s="367"/>
    </row>
    <row r="110" spans="108:109" ht="13.5" hidden="1" customHeight="1" x14ac:dyDescent="0.2">
      <c r="DD110" s="367"/>
      <c r="DE110" s="367"/>
    </row>
    <row r="111" spans="108:109" ht="13.5" hidden="1" customHeight="1" x14ac:dyDescent="0.2">
      <c r="DD111" s="367"/>
      <c r="DE111" s="367"/>
    </row>
    <row r="112" spans="108:109" ht="13.5" hidden="1" customHeight="1" x14ac:dyDescent="0.2">
      <c r="DD112" s="367"/>
      <c r="DE112" s="367"/>
    </row>
    <row r="113" spans="108:109" ht="13.5" hidden="1" customHeight="1" x14ac:dyDescent="0.2">
      <c r="DD113" s="367"/>
      <c r="DE113" s="367"/>
    </row>
    <row r="114" spans="108:109" ht="13.5" hidden="1" customHeight="1" x14ac:dyDescent="0.2">
      <c r="DD114" s="367"/>
      <c r="DE114" s="367"/>
    </row>
    <row r="115" spans="108:109" ht="13.5" hidden="1" customHeight="1" x14ac:dyDescent="0.2">
      <c r="DD115" s="367"/>
      <c r="DE115" s="367"/>
    </row>
    <row r="116" spans="108:109" ht="13.5" hidden="1" customHeight="1" x14ac:dyDescent="0.2">
      <c r="DD116" s="367"/>
      <c r="DE116" s="367"/>
    </row>
    <row r="117" spans="108:109" ht="13.5" hidden="1" customHeight="1" x14ac:dyDescent="0.2">
      <c r="DD117" s="367"/>
      <c r="DE117" s="367"/>
    </row>
    <row r="118" spans="108:109" ht="13.5" hidden="1" customHeight="1" x14ac:dyDescent="0.2">
      <c r="DD118" s="367"/>
      <c r="DE118" s="367"/>
    </row>
    <row r="119" spans="108:109" ht="13.5" hidden="1" customHeight="1" x14ac:dyDescent="0.2">
      <c r="DD119" s="367"/>
      <c r="DE119" s="367"/>
    </row>
    <row r="120" spans="108:109" ht="13.5" hidden="1" customHeight="1" x14ac:dyDescent="0.2">
      <c r="DD120" s="367"/>
      <c r="DE120" s="367"/>
    </row>
    <row r="121" spans="108:109" ht="13.5" hidden="1" customHeight="1" x14ac:dyDescent="0.2">
      <c r="DD121" s="367"/>
      <c r="DE121" s="367"/>
    </row>
    <row r="122" spans="108:109" ht="13.5" hidden="1" customHeight="1" x14ac:dyDescent="0.2">
      <c r="DD122" s="367"/>
      <c r="DE122" s="367"/>
    </row>
    <row r="123" spans="108:109" ht="13.5" hidden="1" customHeight="1" x14ac:dyDescent="0.2">
      <c r="DD123" s="367"/>
      <c r="DE123" s="367"/>
    </row>
    <row r="124" spans="108:109" ht="13.5" hidden="1" customHeight="1" x14ac:dyDescent="0.2">
      <c r="DD124" s="367"/>
      <c r="DE124" s="367"/>
    </row>
    <row r="125" spans="108:109" ht="13.5" hidden="1" customHeight="1" x14ac:dyDescent="0.2">
      <c r="DD125" s="367"/>
      <c r="DE125" s="367"/>
    </row>
    <row r="126" spans="108:109" ht="13.5" hidden="1" customHeight="1" x14ac:dyDescent="0.2">
      <c r="DD126" s="367"/>
      <c r="DE126" s="367"/>
    </row>
    <row r="127" spans="108:109" ht="13.5" hidden="1" customHeight="1" x14ac:dyDescent="0.2">
      <c r="DD127" s="367"/>
      <c r="DE127" s="367"/>
    </row>
    <row r="128" spans="108:109" ht="13.5" hidden="1" customHeight="1" x14ac:dyDescent="0.2">
      <c r="DD128" s="367"/>
      <c r="DE128" s="367"/>
    </row>
    <row r="129" spans="108:109" ht="13.5" hidden="1" customHeight="1" x14ac:dyDescent="0.2">
      <c r="DD129" s="367"/>
      <c r="DE129" s="367"/>
    </row>
    <row r="130" spans="108:109" ht="13.5" hidden="1" customHeight="1" x14ac:dyDescent="0.2">
      <c r="DD130" s="367"/>
      <c r="DE130" s="367"/>
    </row>
    <row r="131" spans="108:109" ht="13.5" hidden="1" customHeight="1" x14ac:dyDescent="0.2">
      <c r="DD131" s="367"/>
      <c r="DE131" s="367"/>
    </row>
    <row r="132" spans="108:109" ht="13.5" hidden="1" customHeight="1" x14ac:dyDescent="0.2">
      <c r="DD132" s="367"/>
      <c r="DE132" s="367"/>
    </row>
    <row r="133" spans="108:109" ht="13.5" hidden="1" customHeight="1" x14ac:dyDescent="0.2">
      <c r="DD133" s="367"/>
      <c r="DE133" s="367"/>
    </row>
    <row r="134" spans="108:109" ht="13.5" hidden="1" customHeight="1" x14ac:dyDescent="0.2">
      <c r="DD134" s="367"/>
      <c r="DE134" s="367"/>
    </row>
    <row r="135" spans="108:109" ht="13.5" hidden="1" customHeight="1" x14ac:dyDescent="0.2">
      <c r="DD135" s="367"/>
      <c r="DE135" s="367"/>
    </row>
    <row r="136" spans="108:109" ht="13.5" hidden="1" customHeight="1" x14ac:dyDescent="0.2">
      <c r="DD136" s="367"/>
      <c r="DE136" s="367"/>
    </row>
    <row r="137" spans="108:109" ht="13.5" hidden="1" customHeight="1" x14ac:dyDescent="0.2">
      <c r="DD137" s="367"/>
      <c r="DE137" s="367"/>
    </row>
    <row r="138" spans="108:109" ht="13.5" hidden="1" customHeight="1" x14ac:dyDescent="0.2">
      <c r="DD138" s="367"/>
      <c r="DE138" s="367"/>
    </row>
    <row r="139" spans="108:109" ht="13.5" hidden="1" customHeight="1" x14ac:dyDescent="0.2">
      <c r="DD139" s="367"/>
      <c r="DE139" s="367"/>
    </row>
    <row r="140" spans="108:109" ht="13.5" hidden="1" customHeight="1" x14ac:dyDescent="0.2">
      <c r="DD140" s="367"/>
      <c r="DE140" s="367"/>
    </row>
    <row r="141" spans="108:109" ht="13.5" hidden="1" customHeight="1" x14ac:dyDescent="0.2">
      <c r="DD141" s="367"/>
      <c r="DE141" s="367"/>
    </row>
    <row r="142" spans="108:109" ht="13.5" hidden="1" customHeight="1" x14ac:dyDescent="0.2">
      <c r="DD142" s="367"/>
      <c r="DE142" s="367"/>
    </row>
    <row r="143" spans="108:109" ht="13.5" hidden="1" customHeight="1" x14ac:dyDescent="0.2">
      <c r="DD143" s="367"/>
      <c r="DE143" s="367"/>
    </row>
    <row r="144" spans="108:109" ht="13.5" hidden="1" customHeight="1" x14ac:dyDescent="0.2">
      <c r="DD144" s="367"/>
      <c r="DE144" s="367"/>
    </row>
    <row r="145" spans="108:109" ht="13.5" hidden="1" customHeight="1" x14ac:dyDescent="0.2">
      <c r="DD145" s="367"/>
      <c r="DE145" s="367"/>
    </row>
    <row r="146" spans="108:109" ht="13.5" hidden="1" customHeight="1" x14ac:dyDescent="0.2">
      <c r="DD146" s="367"/>
      <c r="DE146" s="367"/>
    </row>
    <row r="147" spans="108:109" ht="13.5" hidden="1" customHeight="1" x14ac:dyDescent="0.2">
      <c r="DD147" s="367"/>
      <c r="DE147" s="367"/>
    </row>
    <row r="148" spans="108:109" ht="13.5" hidden="1" customHeight="1" x14ac:dyDescent="0.2">
      <c r="DD148" s="367"/>
      <c r="DE148" s="367"/>
    </row>
    <row r="149" spans="108:109" ht="13.5" hidden="1" customHeight="1" x14ac:dyDescent="0.2">
      <c r="DD149" s="367"/>
      <c r="DE149" s="367"/>
    </row>
    <row r="150" spans="108:109" ht="13.5" hidden="1" customHeight="1" x14ac:dyDescent="0.2">
      <c r="DD150" s="367"/>
      <c r="DE150" s="367"/>
    </row>
    <row r="151" spans="108:109" ht="13.5" hidden="1" customHeight="1" x14ac:dyDescent="0.2">
      <c r="DD151" s="367"/>
      <c r="DE151" s="367"/>
    </row>
    <row r="152" spans="108:109" ht="13.5" hidden="1" customHeight="1" x14ac:dyDescent="0.2">
      <c r="DD152" s="367"/>
      <c r="DE152" s="367"/>
    </row>
    <row r="153" spans="108:109" ht="13.5" hidden="1" customHeight="1" x14ac:dyDescent="0.2">
      <c r="DD153" s="367"/>
      <c r="DE153" s="367"/>
    </row>
    <row r="154" spans="108:109" ht="13.5" hidden="1" customHeight="1" x14ac:dyDescent="0.2">
      <c r="DD154" s="367"/>
      <c r="DE154" s="367"/>
    </row>
    <row r="155" spans="108:109" ht="13.5" hidden="1" customHeight="1" x14ac:dyDescent="0.2">
      <c r="DD155" s="367"/>
      <c r="DE155" s="367"/>
    </row>
    <row r="156" spans="108:109" ht="13.5" hidden="1" customHeight="1" x14ac:dyDescent="0.2">
      <c r="DD156" s="367"/>
      <c r="DE156" s="367"/>
    </row>
    <row r="157" spans="108:109" ht="13.5" hidden="1" customHeight="1" x14ac:dyDescent="0.2">
      <c r="DD157" s="367"/>
      <c r="DE157" s="367"/>
    </row>
    <row r="158" spans="108:109" ht="13.5" hidden="1" customHeight="1" x14ac:dyDescent="0.2">
      <c r="DD158" s="367"/>
      <c r="DE158" s="367"/>
    </row>
    <row r="159" spans="108:109" ht="13.5" hidden="1" customHeight="1" x14ac:dyDescent="0.2">
      <c r="DD159" s="367"/>
      <c r="DE159" s="367"/>
    </row>
    <row r="160" spans="108:109" ht="13.5" hidden="1" customHeight="1" x14ac:dyDescent="0.2">
      <c r="DD160" s="367"/>
      <c r="DE160" s="367"/>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KMNTvNIYdvJBHuF1qfDQ3x0aenn5uTnuWHxWtqNhm7tXLF/ISXNUCJkgbMjYA2QN/0PknRERSJ/NXJ4kufG6bg==" saltValue="24joFEux7P8A3Vo9INC2N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70"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ji94KcuECaXOYqDOPWVjnDYv6lHSmhLc8hFT7lKExl0fj5OSLMQaovUmObb4ojxHtx5YmCuRIfyEEE6iGiqlDw==" saltValue="LshH5c6ZiVSjrt7vmWA2O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5" zoomScaleNormal="75" zoomScaleSheetLayoutView="55" workbookViewId="0"/>
  </sheetViews>
  <sheetFormatPr defaultColWidth="0" defaultRowHeight="13.5" customHeight="1" zeroHeight="1" x14ac:dyDescent="0.2"/>
  <cols>
    <col min="1" max="34" width="2.44140625" style="271" customWidth="1"/>
    <col min="35" max="122" width="2.44140625" style="270" customWidth="1"/>
    <col min="123" max="16384" width="2.44140625" style="270" hidden="1"/>
  </cols>
  <sheetData>
    <row r="1" spans="2:34" ht="13.5" customHeight="1" x14ac:dyDescent="0.2">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2" x14ac:dyDescent="0.2">
      <c r="S2" s="270"/>
      <c r="AH2" s="270"/>
    </row>
    <row r="3" spans="2:34" ht="13.2" x14ac:dyDescent="0.2">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2" x14ac:dyDescent="0.2"/>
    <row r="5" spans="2:34" ht="13.2" x14ac:dyDescent="0.2"/>
    <row r="6" spans="2:34" ht="13.2" x14ac:dyDescent="0.2"/>
    <row r="7" spans="2:34" ht="13.2" x14ac:dyDescent="0.2"/>
    <row r="8" spans="2:34" ht="13.2" x14ac:dyDescent="0.2"/>
    <row r="9" spans="2:34" ht="13.2" x14ac:dyDescent="0.2">
      <c r="AH9" s="27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70"/>
    </row>
    <row r="18" spans="12:34" ht="13.2" x14ac:dyDescent="0.2"/>
    <row r="19" spans="12:34" ht="13.2" x14ac:dyDescent="0.2"/>
    <row r="20" spans="12:34" ht="13.2" x14ac:dyDescent="0.2">
      <c r="AH20" s="270"/>
    </row>
    <row r="21" spans="12:34" ht="13.2" x14ac:dyDescent="0.2">
      <c r="AH21" s="270"/>
    </row>
    <row r="22" spans="12:34" ht="13.2" x14ac:dyDescent="0.2"/>
    <row r="23" spans="12:34" ht="13.2" x14ac:dyDescent="0.2"/>
    <row r="24" spans="12:34" ht="13.2" x14ac:dyDescent="0.2">
      <c r="Q24" s="270"/>
    </row>
    <row r="25" spans="12:34" ht="13.2" x14ac:dyDescent="0.2"/>
    <row r="26" spans="12:34" ht="13.2" x14ac:dyDescent="0.2"/>
    <row r="27" spans="12:34" ht="13.2" x14ac:dyDescent="0.2"/>
    <row r="28" spans="12:34" ht="13.2" x14ac:dyDescent="0.2">
      <c r="O28" s="270"/>
      <c r="T28" s="270"/>
      <c r="AH28" s="270"/>
    </row>
    <row r="29" spans="12:34" ht="13.2" x14ac:dyDescent="0.2"/>
    <row r="30" spans="12:34" ht="13.2" x14ac:dyDescent="0.2"/>
    <row r="31" spans="12:34" ht="13.2" x14ac:dyDescent="0.2">
      <c r="Q31" s="270"/>
    </row>
    <row r="32" spans="12:34" ht="13.2" x14ac:dyDescent="0.2">
      <c r="L32" s="270"/>
    </row>
    <row r="33" spans="2:34" ht="13.2" x14ac:dyDescent="0.2">
      <c r="C33" s="270"/>
      <c r="E33" s="270"/>
      <c r="G33" s="270"/>
      <c r="I33" s="270"/>
      <c r="X33" s="270"/>
    </row>
    <row r="34" spans="2:34" ht="13.2" x14ac:dyDescent="0.2">
      <c r="B34" s="270"/>
      <c r="P34" s="270"/>
      <c r="R34" s="270"/>
      <c r="T34" s="270"/>
    </row>
    <row r="35" spans="2:34" ht="13.2" x14ac:dyDescent="0.2">
      <c r="D35" s="270"/>
      <c r="W35" s="270"/>
      <c r="AC35" s="270"/>
      <c r="AD35" s="270"/>
      <c r="AE35" s="270"/>
      <c r="AF35" s="270"/>
      <c r="AG35" s="270"/>
      <c r="AH35" s="270"/>
    </row>
    <row r="36" spans="2:34" ht="13.2" x14ac:dyDescent="0.2">
      <c r="H36" s="270"/>
      <c r="J36" s="270"/>
      <c r="K36" s="270"/>
      <c r="M36" s="270"/>
      <c r="Y36" s="270"/>
      <c r="Z36" s="270"/>
      <c r="AA36" s="270"/>
      <c r="AB36" s="270"/>
      <c r="AC36" s="270"/>
      <c r="AD36" s="270"/>
      <c r="AE36" s="270"/>
      <c r="AF36" s="270"/>
      <c r="AG36" s="270"/>
      <c r="AH36" s="270"/>
    </row>
    <row r="37" spans="2:34" ht="13.2" x14ac:dyDescent="0.2">
      <c r="AH37" s="270"/>
    </row>
    <row r="38" spans="2:34" ht="13.2" x14ac:dyDescent="0.2">
      <c r="AG38" s="270"/>
      <c r="AH38" s="270"/>
    </row>
    <row r="39" spans="2:34" ht="13.2" x14ac:dyDescent="0.2"/>
    <row r="40" spans="2:34" ht="13.2" x14ac:dyDescent="0.2">
      <c r="X40" s="270"/>
    </row>
    <row r="41" spans="2:34" ht="13.2" x14ac:dyDescent="0.2">
      <c r="R41" s="270"/>
    </row>
    <row r="42" spans="2:34" ht="13.2" x14ac:dyDescent="0.2">
      <c r="W42" s="270"/>
    </row>
    <row r="43" spans="2:34" ht="13.2" x14ac:dyDescent="0.2">
      <c r="Y43" s="270"/>
      <c r="Z43" s="270"/>
      <c r="AA43" s="270"/>
      <c r="AB43" s="270"/>
      <c r="AC43" s="270"/>
      <c r="AD43" s="270"/>
      <c r="AE43" s="270"/>
      <c r="AF43" s="270"/>
      <c r="AG43" s="270"/>
      <c r="AH43" s="270"/>
    </row>
    <row r="44" spans="2:34" ht="13.2" x14ac:dyDescent="0.2">
      <c r="AH44" s="270"/>
    </row>
    <row r="45" spans="2:34" ht="13.2" x14ac:dyDescent="0.2">
      <c r="X45" s="270"/>
    </row>
    <row r="46" spans="2:34" ht="13.2" x14ac:dyDescent="0.2"/>
    <row r="47" spans="2:34" ht="13.2" x14ac:dyDescent="0.2"/>
    <row r="48" spans="2:34" ht="13.2" x14ac:dyDescent="0.2">
      <c r="W48" s="270"/>
      <c r="Y48" s="270"/>
      <c r="Z48" s="270"/>
      <c r="AA48" s="270"/>
      <c r="AB48" s="270"/>
      <c r="AC48" s="270"/>
      <c r="AD48" s="270"/>
      <c r="AE48" s="270"/>
      <c r="AF48" s="270"/>
      <c r="AG48" s="270"/>
      <c r="AH48" s="270"/>
    </row>
    <row r="49" spans="28:34" ht="13.2" x14ac:dyDescent="0.2"/>
    <row r="50" spans="28:34" ht="13.2" x14ac:dyDescent="0.2">
      <c r="AE50" s="270"/>
      <c r="AF50" s="270"/>
      <c r="AG50" s="270"/>
      <c r="AH50" s="270"/>
    </row>
    <row r="51" spans="28:34" ht="13.2" x14ac:dyDescent="0.2">
      <c r="AC51" s="270"/>
      <c r="AD51" s="270"/>
      <c r="AE51" s="270"/>
      <c r="AF51" s="270"/>
      <c r="AG51" s="270"/>
      <c r="AH51" s="270"/>
    </row>
    <row r="52" spans="28:34" ht="13.2" x14ac:dyDescent="0.2"/>
    <row r="53" spans="28:34" ht="13.2" x14ac:dyDescent="0.2">
      <c r="AF53" s="270"/>
      <c r="AG53" s="270"/>
      <c r="AH53" s="270"/>
    </row>
    <row r="54" spans="28:34" ht="13.2" x14ac:dyDescent="0.2">
      <c r="AH54" s="270"/>
    </row>
    <row r="55" spans="28:34" ht="13.2" x14ac:dyDescent="0.2"/>
    <row r="56" spans="28:34" ht="13.2" x14ac:dyDescent="0.2">
      <c r="AB56" s="270"/>
      <c r="AC56" s="270"/>
      <c r="AD56" s="270"/>
      <c r="AE56" s="270"/>
      <c r="AF56" s="270"/>
      <c r="AG56" s="270"/>
      <c r="AH56" s="270"/>
    </row>
    <row r="57" spans="28:34" ht="13.2" x14ac:dyDescent="0.2">
      <c r="AH57" s="270"/>
    </row>
    <row r="58" spans="28:34" ht="13.2" x14ac:dyDescent="0.2">
      <c r="AH58" s="270"/>
    </row>
    <row r="59" spans="28:34" ht="13.2" x14ac:dyDescent="0.2">
      <c r="AG59" s="270"/>
      <c r="AH59" s="270"/>
    </row>
    <row r="60" spans="28:34" ht="13.2" x14ac:dyDescent="0.2"/>
    <row r="61" spans="28:34" ht="13.2" x14ac:dyDescent="0.2"/>
    <row r="62" spans="28:34" ht="13.2" x14ac:dyDescent="0.2"/>
    <row r="63" spans="28:34" ht="13.2" x14ac:dyDescent="0.2">
      <c r="AH63" s="270"/>
    </row>
    <row r="64" spans="28:34" ht="13.2" x14ac:dyDescent="0.2">
      <c r="AG64" s="270"/>
      <c r="AH64" s="270"/>
    </row>
    <row r="65" spans="28:34" ht="13.2" x14ac:dyDescent="0.2"/>
    <row r="66" spans="28:34" ht="13.2" x14ac:dyDescent="0.2"/>
    <row r="67" spans="28:34" ht="13.2" x14ac:dyDescent="0.2"/>
    <row r="68" spans="28:34" ht="13.2" x14ac:dyDescent="0.2">
      <c r="AB68" s="270"/>
      <c r="AC68" s="270"/>
      <c r="AD68" s="270"/>
      <c r="AE68" s="270"/>
      <c r="AF68" s="270"/>
      <c r="AG68" s="270"/>
      <c r="AH68" s="270"/>
    </row>
    <row r="69" spans="28:34" ht="13.2" x14ac:dyDescent="0.2">
      <c r="AF69" s="270"/>
      <c r="AG69" s="270"/>
      <c r="AH69" s="270"/>
    </row>
    <row r="70" spans="28:34" ht="13.2" x14ac:dyDescent="0.2"/>
    <row r="71" spans="28:34" ht="13.2" x14ac:dyDescent="0.2"/>
    <row r="72" spans="28:34" ht="13.2" x14ac:dyDescent="0.2"/>
    <row r="73" spans="28:34" ht="13.2" x14ac:dyDescent="0.2"/>
    <row r="74" spans="28:34" ht="13.2" x14ac:dyDescent="0.2"/>
    <row r="75" spans="28:34" ht="13.2" x14ac:dyDescent="0.2">
      <c r="AH75" s="270"/>
    </row>
    <row r="76" spans="28:34" ht="13.2" x14ac:dyDescent="0.2">
      <c r="AF76" s="270"/>
      <c r="AG76" s="270"/>
      <c r="AH76" s="270"/>
    </row>
    <row r="77" spans="28:34" ht="13.2" x14ac:dyDescent="0.2">
      <c r="AG77" s="270"/>
      <c r="AH77" s="270"/>
    </row>
    <row r="78" spans="28:34" ht="13.2" x14ac:dyDescent="0.2"/>
    <row r="79" spans="28:34" ht="13.2" x14ac:dyDescent="0.2"/>
    <row r="80" spans="28:34" ht="13.2" x14ac:dyDescent="0.2"/>
    <row r="81" spans="25:34" ht="13.2" x14ac:dyDescent="0.2"/>
    <row r="82" spans="25:34" ht="13.2" x14ac:dyDescent="0.2">
      <c r="Y82" s="270"/>
    </row>
    <row r="83" spans="25:34" ht="13.2" x14ac:dyDescent="0.2">
      <c r="Y83" s="270"/>
      <c r="Z83" s="270"/>
      <c r="AA83" s="270"/>
      <c r="AB83" s="270"/>
      <c r="AC83" s="270"/>
      <c r="AD83" s="270"/>
      <c r="AE83" s="270"/>
      <c r="AF83" s="270"/>
      <c r="AG83" s="270"/>
      <c r="AH83" s="270"/>
    </row>
    <row r="84" spans="25:34" ht="13.2" x14ac:dyDescent="0.2"/>
    <row r="85" spans="25:34" ht="13.2" x14ac:dyDescent="0.2"/>
    <row r="86" spans="25:34" ht="13.2" x14ac:dyDescent="0.2"/>
    <row r="87" spans="25:34" ht="13.2" x14ac:dyDescent="0.2"/>
    <row r="88" spans="25:34" ht="13.2" x14ac:dyDescent="0.2">
      <c r="AH88" s="27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70"/>
      <c r="AG94" s="270"/>
      <c r="AH94" s="270"/>
    </row>
    <row r="95" spans="25:34" ht="13.5" customHeight="1" x14ac:dyDescent="0.2">
      <c r="AH95" s="27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70"/>
    </row>
    <row r="102" spans="33:34" ht="13.5" customHeight="1" x14ac:dyDescent="0.2"/>
    <row r="103" spans="33:34" ht="13.5" customHeight="1" x14ac:dyDescent="0.2"/>
    <row r="104" spans="33:34" ht="13.5" customHeight="1" x14ac:dyDescent="0.2">
      <c r="AG104" s="270"/>
      <c r="AH104" s="27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70"/>
    </row>
    <row r="117" spans="34:122" ht="13.5" customHeight="1" x14ac:dyDescent="0.2"/>
    <row r="118" spans="34:122" ht="13.5" customHeight="1" x14ac:dyDescent="0.2"/>
    <row r="119" spans="34:122" ht="13.5" customHeight="1" x14ac:dyDescent="0.2"/>
    <row r="120" spans="34:122" ht="13.5" customHeight="1" x14ac:dyDescent="0.2">
      <c r="AH120" s="270"/>
    </row>
    <row r="121" spans="34:122" ht="13.5" customHeight="1" x14ac:dyDescent="0.2">
      <c r="AH121" s="270"/>
    </row>
    <row r="122" spans="34:122" ht="13.5" customHeight="1" x14ac:dyDescent="0.2"/>
    <row r="123" spans="34:122" ht="13.5" customHeight="1" x14ac:dyDescent="0.2"/>
    <row r="124" spans="34:122" ht="13.5" customHeight="1" x14ac:dyDescent="0.2"/>
    <row r="125" spans="34:122" ht="13.5" customHeight="1" x14ac:dyDescent="0.2">
      <c r="DR125" s="270" t="s">
        <v>506</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a2wLJwI6wSwetHvEm9qUB/qqyQCBhRvBj0zF0KOTsVgtXMUrURBxK/4SsNRaiQ5lXHHyEkcyYxc3zyv+Zv1cA==" saltValue="3Vsj3PMrCIONwL2jKYHFY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29" customWidth="1"/>
    <col min="2" max="8" width="13.33203125" style="129" customWidth="1"/>
    <col min="9" max="16384" width="11.109375" style="129"/>
  </cols>
  <sheetData>
    <row r="1" spans="1:8" x14ac:dyDescent="0.2">
      <c r="A1" s="123"/>
      <c r="B1" s="124"/>
      <c r="C1" s="125"/>
      <c r="D1" s="126"/>
      <c r="E1" s="127"/>
      <c r="F1" s="127"/>
      <c r="G1" s="127"/>
      <c r="H1" s="128"/>
    </row>
    <row r="2" spans="1:8" x14ac:dyDescent="0.2">
      <c r="A2" s="130"/>
      <c r="B2" s="131"/>
      <c r="C2" s="132"/>
      <c r="D2" s="133" t="s">
        <v>46</v>
      </c>
      <c r="E2" s="134"/>
      <c r="F2" s="135" t="s">
        <v>558</v>
      </c>
      <c r="G2" s="136"/>
      <c r="H2" s="137"/>
    </row>
    <row r="3" spans="1:8" x14ac:dyDescent="0.2">
      <c r="A3" s="133" t="s">
        <v>551</v>
      </c>
      <c r="B3" s="138"/>
      <c r="C3" s="139"/>
      <c r="D3" s="140">
        <v>287046</v>
      </c>
      <c r="E3" s="141"/>
      <c r="F3" s="142">
        <v>238802</v>
      </c>
      <c r="G3" s="143"/>
      <c r="H3" s="144"/>
    </row>
    <row r="4" spans="1:8" x14ac:dyDescent="0.2">
      <c r="A4" s="145"/>
      <c r="B4" s="146"/>
      <c r="C4" s="147"/>
      <c r="D4" s="148">
        <v>139496</v>
      </c>
      <c r="E4" s="149"/>
      <c r="F4" s="150">
        <v>128562</v>
      </c>
      <c r="G4" s="151"/>
      <c r="H4" s="152"/>
    </row>
    <row r="5" spans="1:8" x14ac:dyDescent="0.2">
      <c r="A5" s="133" t="s">
        <v>553</v>
      </c>
      <c r="B5" s="138"/>
      <c r="C5" s="139"/>
      <c r="D5" s="140">
        <v>674387</v>
      </c>
      <c r="E5" s="141"/>
      <c r="F5" s="142">
        <v>288550</v>
      </c>
      <c r="G5" s="143"/>
      <c r="H5" s="144"/>
    </row>
    <row r="6" spans="1:8" x14ac:dyDescent="0.2">
      <c r="A6" s="145"/>
      <c r="B6" s="146"/>
      <c r="C6" s="147"/>
      <c r="D6" s="148">
        <v>443319</v>
      </c>
      <c r="E6" s="149"/>
      <c r="F6" s="150">
        <v>141525</v>
      </c>
      <c r="G6" s="151"/>
      <c r="H6" s="152"/>
    </row>
    <row r="7" spans="1:8" x14ac:dyDescent="0.2">
      <c r="A7" s="133" t="s">
        <v>554</v>
      </c>
      <c r="B7" s="138"/>
      <c r="C7" s="139"/>
      <c r="D7" s="140">
        <v>607813</v>
      </c>
      <c r="E7" s="141"/>
      <c r="F7" s="142">
        <v>287914</v>
      </c>
      <c r="G7" s="143"/>
      <c r="H7" s="144"/>
    </row>
    <row r="8" spans="1:8" x14ac:dyDescent="0.2">
      <c r="A8" s="145"/>
      <c r="B8" s="146"/>
      <c r="C8" s="147"/>
      <c r="D8" s="148">
        <v>531623</v>
      </c>
      <c r="E8" s="149"/>
      <c r="F8" s="150">
        <v>146531</v>
      </c>
      <c r="G8" s="151"/>
      <c r="H8" s="152"/>
    </row>
    <row r="9" spans="1:8" x14ac:dyDescent="0.2">
      <c r="A9" s="133" t="s">
        <v>555</v>
      </c>
      <c r="B9" s="138"/>
      <c r="C9" s="139"/>
      <c r="D9" s="140">
        <v>209593</v>
      </c>
      <c r="E9" s="141"/>
      <c r="F9" s="142">
        <v>310300</v>
      </c>
      <c r="G9" s="143"/>
      <c r="H9" s="144"/>
    </row>
    <row r="10" spans="1:8" x14ac:dyDescent="0.2">
      <c r="A10" s="145"/>
      <c r="B10" s="146"/>
      <c r="C10" s="147"/>
      <c r="D10" s="148">
        <v>130127</v>
      </c>
      <c r="E10" s="149"/>
      <c r="F10" s="150">
        <v>157576</v>
      </c>
      <c r="G10" s="151"/>
      <c r="H10" s="152"/>
    </row>
    <row r="11" spans="1:8" x14ac:dyDescent="0.2">
      <c r="A11" s="133" t="s">
        <v>556</v>
      </c>
      <c r="B11" s="138"/>
      <c r="C11" s="139"/>
      <c r="D11" s="140">
        <v>510837</v>
      </c>
      <c r="E11" s="141"/>
      <c r="F11" s="142">
        <v>317319</v>
      </c>
      <c r="G11" s="143"/>
      <c r="H11" s="144"/>
    </row>
    <row r="12" spans="1:8" x14ac:dyDescent="0.2">
      <c r="A12" s="145"/>
      <c r="B12" s="146"/>
      <c r="C12" s="153"/>
      <c r="D12" s="148">
        <v>247206</v>
      </c>
      <c r="E12" s="149"/>
      <c r="F12" s="150">
        <v>164214</v>
      </c>
      <c r="G12" s="151"/>
      <c r="H12" s="152"/>
    </row>
    <row r="13" spans="1:8" x14ac:dyDescent="0.2">
      <c r="A13" s="133"/>
      <c r="B13" s="138"/>
      <c r="C13" s="154"/>
      <c r="D13" s="155">
        <v>457935</v>
      </c>
      <c r="E13" s="156"/>
      <c r="F13" s="157">
        <v>288577</v>
      </c>
      <c r="G13" s="158"/>
      <c r="H13" s="144"/>
    </row>
    <row r="14" spans="1:8" x14ac:dyDescent="0.2">
      <c r="A14" s="145"/>
      <c r="B14" s="146"/>
      <c r="C14" s="147"/>
      <c r="D14" s="148">
        <v>298354</v>
      </c>
      <c r="E14" s="149"/>
      <c r="F14" s="150">
        <v>147682</v>
      </c>
      <c r="G14" s="151"/>
      <c r="H14" s="152"/>
    </row>
    <row r="17" spans="1:11" x14ac:dyDescent="0.2">
      <c r="A17" s="129" t="s">
        <v>47</v>
      </c>
    </row>
    <row r="18" spans="1:11" x14ac:dyDescent="0.2">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2">
      <c r="A19" s="159" t="s">
        <v>48</v>
      </c>
      <c r="B19" s="159">
        <f>ROUND(VALUE(SUBSTITUTE(実質収支比率等に係る経年分析!F$48,"▲","-")),2)</f>
        <v>21.67</v>
      </c>
      <c r="C19" s="159">
        <f>ROUND(VALUE(SUBSTITUTE(実質収支比率等に係る経年分析!G$48,"▲","-")),2)</f>
        <v>24.12</v>
      </c>
      <c r="D19" s="159">
        <f>ROUND(VALUE(SUBSTITUTE(実質収支比率等に係る経年分析!H$48,"▲","-")),2)</f>
        <v>48.94</v>
      </c>
      <c r="E19" s="159">
        <f>ROUND(VALUE(SUBSTITUTE(実質収支比率等に係る経年分析!I$48,"▲","-")),2)</f>
        <v>52.49</v>
      </c>
      <c r="F19" s="159">
        <f>ROUND(VALUE(SUBSTITUTE(実質収支比率等に係る経年分析!J$48,"▲","-")),2)</f>
        <v>53.74</v>
      </c>
    </row>
    <row r="20" spans="1:11" x14ac:dyDescent="0.2">
      <c r="A20" s="159" t="s">
        <v>49</v>
      </c>
      <c r="B20" s="159">
        <f>ROUND(VALUE(SUBSTITUTE(実質収支比率等に係る経年分析!F$47,"▲","-")),2)</f>
        <v>37.299999999999997</v>
      </c>
      <c r="C20" s="159">
        <f>ROUND(VALUE(SUBSTITUTE(実質収支比率等に係る経年分析!G$47,"▲","-")),2)</f>
        <v>44.74</v>
      </c>
      <c r="D20" s="159">
        <f>ROUND(VALUE(SUBSTITUTE(実質収支比率等に係る経年分析!H$47,"▲","-")),2)</f>
        <v>41.8</v>
      </c>
      <c r="E20" s="159">
        <f>ROUND(VALUE(SUBSTITUTE(実質収支比率等に係る経年分析!I$47,"▲","-")),2)</f>
        <v>64.56</v>
      </c>
      <c r="F20" s="159">
        <f>ROUND(VALUE(SUBSTITUTE(実質収支比率等に係る経年分析!J$47,"▲","-")),2)</f>
        <v>71.2</v>
      </c>
    </row>
    <row r="21" spans="1:11" x14ac:dyDescent="0.2">
      <c r="A21" s="159" t="s">
        <v>50</v>
      </c>
      <c r="B21" s="159">
        <f>IF(ISNUMBER(VALUE(SUBSTITUTE(実質収支比率等に係る経年分析!F$49,"▲","-"))),ROUND(VALUE(SUBSTITUTE(実質収支比率等に係る経年分析!F$49,"▲","-")),2),NA())</f>
        <v>10.01</v>
      </c>
      <c r="C21" s="159">
        <f>IF(ISNUMBER(VALUE(SUBSTITUTE(実質収支比率等に係る経年分析!G$49,"▲","-"))),ROUND(VALUE(SUBSTITUTE(実質収支比率等に係る経年分析!G$49,"▲","-")),2),NA())</f>
        <v>1.95</v>
      </c>
      <c r="D21" s="159">
        <f>IF(ISNUMBER(VALUE(SUBSTITUTE(実質収支比率等に係る経年分析!H$49,"▲","-"))),ROUND(VALUE(SUBSTITUTE(実質収支比率等に係る経年分析!H$49,"▲","-")),2),NA())</f>
        <v>26.4</v>
      </c>
      <c r="E21" s="159">
        <f>IF(ISNUMBER(VALUE(SUBSTITUTE(実質収支比率等に係る経年分析!I$49,"▲","-"))),ROUND(VALUE(SUBSTITUTE(実質収支比率等に係る経年分析!I$49,"▲","-")),2),NA())</f>
        <v>17.5</v>
      </c>
      <c r="F21" s="159">
        <f>IF(ISNUMBER(VALUE(SUBSTITUTE(実質収支比率等に係る経年分析!J$49,"▲","-"))),ROUND(VALUE(SUBSTITUTE(実質収支比率等に係る経年分析!J$49,"▲","-")),2),NA())</f>
        <v>-3.95</v>
      </c>
    </row>
    <row r="24" spans="1:11" x14ac:dyDescent="0.2">
      <c r="A24" s="129" t="s">
        <v>51</v>
      </c>
    </row>
    <row r="25" spans="1:11" x14ac:dyDescent="0.2">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2">
      <c r="A26" s="160"/>
      <c r="B26" s="160" t="s">
        <v>52</v>
      </c>
      <c r="C26" s="160" t="s">
        <v>53</v>
      </c>
      <c r="D26" s="160" t="s">
        <v>52</v>
      </c>
      <c r="E26" s="160" t="s">
        <v>53</v>
      </c>
      <c r="F26" s="160" t="s">
        <v>52</v>
      </c>
      <c r="G26" s="160" t="s">
        <v>53</v>
      </c>
      <c r="H26" s="160" t="s">
        <v>52</v>
      </c>
      <c r="I26" s="160" t="s">
        <v>53</v>
      </c>
      <c r="J26" s="160" t="s">
        <v>52</v>
      </c>
      <c r="K26" s="160" t="s">
        <v>53</v>
      </c>
    </row>
    <row r="27" spans="1:11" x14ac:dyDescent="0.2">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4.9000000000000004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2.57</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0.38</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0.36</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0.21</v>
      </c>
    </row>
    <row r="28" spans="1:11" x14ac:dyDescent="0.2">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2">
      <c r="A29" s="160" t="str">
        <f>IF(連結実質赤字比率に係る赤字・黒字の構成分析!C$41="",NA(),連結実質赤字比率に係る赤字・黒字の構成分析!C$41)</f>
        <v>国民健康保険特別会計直診勘定</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0.16</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0.63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v>
      </c>
    </row>
    <row r="30" spans="1:11" x14ac:dyDescent="0.2">
      <c r="A30" s="160" t="str">
        <f>IF(連結実質赤字比率に係る赤字・黒字の構成分析!C$40="",NA(),連結実質赤字比率に係る赤字・黒字の構成分析!C$40)</f>
        <v>国民健康保険特別会計事業勘定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2.4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2.69</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1.36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1.44</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x14ac:dyDescent="0.2">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0.51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0.28999999999999998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0.32</v>
      </c>
    </row>
    <row r="32" spans="1:11" x14ac:dyDescent="0.2">
      <c r="A32" s="160" t="str">
        <f>IF(連結実質赤字比率に係る赤字・黒字の構成分析!C$38="",NA(),連結実質赤字比率に係る赤字・黒字の構成分析!C$38)</f>
        <v>簡易水道事業特別会計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2.08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0.49</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0.43</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0.56000000000000005</v>
      </c>
    </row>
    <row r="33" spans="1:16" x14ac:dyDescent="0.2">
      <c r="A33" s="160" t="str">
        <f>IF(連結実質赤字比率に係る赤字・黒字の構成分析!C$37="",NA(),連結実質赤字比率に係る赤字・黒字の構成分析!C$37)</f>
        <v>教育奨励資金特別会計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v>
      </c>
    </row>
    <row r="34" spans="1:16" x14ac:dyDescent="0.2">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1.33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1.64</v>
      </c>
    </row>
    <row r="35" spans="1:16" x14ac:dyDescent="0.2">
      <c r="A35" s="160" t="str">
        <f>IF(連結実質赤字比率に係る赤字・黒字の構成分析!C$35="",NA(),連結実質赤字比率に係る赤字・黒字の構成分析!C$35)</f>
        <v>特定環境保全公共下水道事業特別会計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0.39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0.44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0.43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2.1</v>
      </c>
    </row>
    <row r="36" spans="1:16" x14ac:dyDescent="0.2">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16.72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21.37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48.28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51.62</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52.85</v>
      </c>
    </row>
    <row r="39" spans="1:16" x14ac:dyDescent="0.2">
      <c r="A39" s="129" t="s">
        <v>54</v>
      </c>
    </row>
    <row r="40" spans="1:16" x14ac:dyDescent="0.2">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2">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2">
      <c r="A42" s="161" t="s">
        <v>57</v>
      </c>
      <c r="B42" s="161"/>
      <c r="C42" s="161"/>
      <c r="D42" s="161">
        <f>'実質公債費比率（分子）の構造'!K$52</f>
        <v>167</v>
      </c>
      <c r="E42" s="161"/>
      <c r="F42" s="161"/>
      <c r="G42" s="161">
        <f>'実質公債費比率（分子）の構造'!L$52</f>
        <v>162</v>
      </c>
      <c r="H42" s="161"/>
      <c r="I42" s="161"/>
      <c r="J42" s="161">
        <f>'実質公債費比率（分子）の構造'!M$52</f>
        <v>152</v>
      </c>
      <c r="K42" s="161"/>
      <c r="L42" s="161"/>
      <c r="M42" s="161">
        <f>'実質公債費比率（分子）の構造'!N$52</f>
        <v>138</v>
      </c>
      <c r="N42" s="161"/>
      <c r="O42" s="161"/>
      <c r="P42" s="161">
        <f>'実質公債費比率（分子）の構造'!O$52</f>
        <v>127</v>
      </c>
    </row>
    <row r="43" spans="1:16" x14ac:dyDescent="0.2">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2">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2">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2">
      <c r="A46" s="161" t="s">
        <v>61</v>
      </c>
      <c r="B46" s="161">
        <f>'実質公債費比率（分子）の構造'!K$48</f>
        <v>68</v>
      </c>
      <c r="C46" s="161"/>
      <c r="D46" s="161"/>
      <c r="E46" s="161">
        <f>'実質公債費比率（分子）の構造'!L$48</f>
        <v>61</v>
      </c>
      <c r="F46" s="161"/>
      <c r="G46" s="161"/>
      <c r="H46" s="161">
        <f>'実質公債費比率（分子）の構造'!M$48</f>
        <v>51</v>
      </c>
      <c r="I46" s="161"/>
      <c r="J46" s="161"/>
      <c r="K46" s="161">
        <f>'実質公債費比率（分子）の構造'!N$48</f>
        <v>55</v>
      </c>
      <c r="L46" s="161"/>
      <c r="M46" s="161"/>
      <c r="N46" s="161">
        <f>'実質公債費比率（分子）の構造'!O$48</f>
        <v>48</v>
      </c>
      <c r="O46" s="161"/>
      <c r="P46" s="161"/>
    </row>
    <row r="47" spans="1:16" x14ac:dyDescent="0.2">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2">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2">
      <c r="A49" s="161" t="s">
        <v>64</v>
      </c>
      <c r="B49" s="161">
        <f>'実質公債費比率（分子）の構造'!K$45</f>
        <v>124</v>
      </c>
      <c r="C49" s="161"/>
      <c r="D49" s="161"/>
      <c r="E49" s="161">
        <f>'実質公債費比率（分子）の構造'!L$45</f>
        <v>122</v>
      </c>
      <c r="F49" s="161"/>
      <c r="G49" s="161"/>
      <c r="H49" s="161">
        <f>'実質公債費比率（分子）の構造'!M$45</f>
        <v>113</v>
      </c>
      <c r="I49" s="161"/>
      <c r="J49" s="161"/>
      <c r="K49" s="161">
        <f>'実質公債費比率（分子）の構造'!N$45</f>
        <v>104</v>
      </c>
      <c r="L49" s="161"/>
      <c r="M49" s="161"/>
      <c r="N49" s="161">
        <f>'実質公債費比率（分子）の構造'!O$45</f>
        <v>107</v>
      </c>
      <c r="O49" s="161"/>
      <c r="P49" s="161"/>
    </row>
    <row r="50" spans="1:16" x14ac:dyDescent="0.2">
      <c r="A50" s="161" t="s">
        <v>65</v>
      </c>
      <c r="B50" s="161" t="e">
        <f>NA()</f>
        <v>#N/A</v>
      </c>
      <c r="C50" s="161">
        <f>IF(ISNUMBER('実質公債費比率（分子）の構造'!K$53),'実質公債費比率（分子）の構造'!K$53,NA())</f>
        <v>25</v>
      </c>
      <c r="D50" s="161" t="e">
        <f>NA()</f>
        <v>#N/A</v>
      </c>
      <c r="E50" s="161" t="e">
        <f>NA()</f>
        <v>#N/A</v>
      </c>
      <c r="F50" s="161">
        <f>IF(ISNUMBER('実質公債費比率（分子）の構造'!L$53),'実質公債費比率（分子）の構造'!L$53,NA())</f>
        <v>21</v>
      </c>
      <c r="G50" s="161" t="e">
        <f>NA()</f>
        <v>#N/A</v>
      </c>
      <c r="H50" s="161" t="e">
        <f>NA()</f>
        <v>#N/A</v>
      </c>
      <c r="I50" s="161">
        <f>IF(ISNUMBER('実質公債費比率（分子）の構造'!M$53),'実質公債費比率（分子）の構造'!M$53,NA())</f>
        <v>12</v>
      </c>
      <c r="J50" s="161" t="e">
        <f>NA()</f>
        <v>#N/A</v>
      </c>
      <c r="K50" s="161" t="e">
        <f>NA()</f>
        <v>#N/A</v>
      </c>
      <c r="L50" s="161">
        <f>IF(ISNUMBER('実質公債費比率（分子）の構造'!N$53),'実質公債費比率（分子）の構造'!N$53,NA())</f>
        <v>21</v>
      </c>
      <c r="M50" s="161" t="e">
        <f>NA()</f>
        <v>#N/A</v>
      </c>
      <c r="N50" s="161" t="e">
        <f>NA()</f>
        <v>#N/A</v>
      </c>
      <c r="O50" s="161">
        <f>IF(ISNUMBER('実質公債費比率（分子）の構造'!O$53),'実質公債費比率（分子）の構造'!O$53,NA())</f>
        <v>28</v>
      </c>
      <c r="P50" s="161" t="e">
        <f>NA()</f>
        <v>#N/A</v>
      </c>
    </row>
    <row r="53" spans="1:16" x14ac:dyDescent="0.2">
      <c r="A53" s="129" t="s">
        <v>66</v>
      </c>
    </row>
    <row r="54" spans="1:16" x14ac:dyDescent="0.2">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2">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2">
      <c r="A56" s="160" t="s">
        <v>36</v>
      </c>
      <c r="B56" s="160"/>
      <c r="C56" s="160"/>
      <c r="D56" s="160">
        <f>'将来負担比率（分子）の構造'!I$52</f>
        <v>1248</v>
      </c>
      <c r="E56" s="160"/>
      <c r="F56" s="160"/>
      <c r="G56" s="160">
        <f>'将来負担比率（分子）の構造'!J$52</f>
        <v>1236</v>
      </c>
      <c r="H56" s="160"/>
      <c r="I56" s="160"/>
      <c r="J56" s="160">
        <f>'将来負担比率（分子）の構造'!K$52</f>
        <v>1370</v>
      </c>
      <c r="K56" s="160"/>
      <c r="L56" s="160"/>
      <c r="M56" s="160">
        <f>'将来負担比率（分子）の構造'!L$52</f>
        <v>1335</v>
      </c>
      <c r="N56" s="160"/>
      <c r="O56" s="160"/>
      <c r="P56" s="160">
        <f>'将来負担比率（分子）の構造'!M$52</f>
        <v>1289</v>
      </c>
    </row>
    <row r="57" spans="1:16" x14ac:dyDescent="0.2">
      <c r="A57" s="160" t="s">
        <v>35</v>
      </c>
      <c r="B57" s="160"/>
      <c r="C57" s="160"/>
      <c r="D57" s="160">
        <f>'将来負担比率（分子）の構造'!I$51</f>
        <v>388</v>
      </c>
      <c r="E57" s="160"/>
      <c r="F57" s="160"/>
      <c r="G57" s="160">
        <f>'将来負担比率（分子）の構造'!J$51</f>
        <v>341</v>
      </c>
      <c r="H57" s="160"/>
      <c r="I57" s="160"/>
      <c r="J57" s="160">
        <f>'将来負担比率（分子）の構造'!K$51</f>
        <v>297</v>
      </c>
      <c r="K57" s="160"/>
      <c r="L57" s="160"/>
      <c r="M57" s="160">
        <f>'将来負担比率（分子）の構造'!L$51</f>
        <v>258</v>
      </c>
      <c r="N57" s="160"/>
      <c r="O57" s="160"/>
      <c r="P57" s="160">
        <f>'将来負担比率（分子）の構造'!M$51</f>
        <v>225</v>
      </c>
    </row>
    <row r="58" spans="1:16" x14ac:dyDescent="0.2">
      <c r="A58" s="160" t="s">
        <v>34</v>
      </c>
      <c r="B58" s="160"/>
      <c r="C58" s="160"/>
      <c r="D58" s="160">
        <f>'将来負担比率（分子）の構造'!I$50</f>
        <v>1751</v>
      </c>
      <c r="E58" s="160"/>
      <c r="F58" s="160"/>
      <c r="G58" s="160">
        <f>'将来負担比率（分子）の構造'!J$50</f>
        <v>1877</v>
      </c>
      <c r="H58" s="160"/>
      <c r="I58" s="160"/>
      <c r="J58" s="160">
        <f>'将来負担比率（分子）の構造'!K$50</f>
        <v>1875</v>
      </c>
      <c r="K58" s="160"/>
      <c r="L58" s="160"/>
      <c r="M58" s="160">
        <f>'将来負担比率（分子）の構造'!L$50</f>
        <v>2114</v>
      </c>
      <c r="N58" s="160"/>
      <c r="O58" s="160"/>
      <c r="P58" s="160">
        <f>'将来負担比率（分子）の構造'!M$50</f>
        <v>2171</v>
      </c>
    </row>
    <row r="59" spans="1:16" x14ac:dyDescent="0.2">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2">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2">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2">
      <c r="A62" s="160" t="s">
        <v>28</v>
      </c>
      <c r="B62" s="160">
        <f>'将来負担比率（分子）の構造'!I$45</f>
        <v>206</v>
      </c>
      <c r="C62" s="160"/>
      <c r="D62" s="160"/>
      <c r="E62" s="160">
        <f>'将来負担比率（分子）の構造'!J$45</f>
        <v>272</v>
      </c>
      <c r="F62" s="160"/>
      <c r="G62" s="160"/>
      <c r="H62" s="160">
        <f>'将来負担比率（分子）の構造'!K$45</f>
        <v>204</v>
      </c>
      <c r="I62" s="160"/>
      <c r="J62" s="160"/>
      <c r="K62" s="160">
        <f>'将来負担比率（分子）の構造'!L$45</f>
        <v>183</v>
      </c>
      <c r="L62" s="160"/>
      <c r="M62" s="160"/>
      <c r="N62" s="160">
        <f>'将来負担比率（分子）の構造'!M$45</f>
        <v>171</v>
      </c>
      <c r="O62" s="160"/>
      <c r="P62" s="160"/>
    </row>
    <row r="63" spans="1:16" x14ac:dyDescent="0.2">
      <c r="A63" s="160" t="s">
        <v>27</v>
      </c>
      <c r="B63" s="160">
        <f>'将来負担比率（分子）の構造'!I$44</f>
        <v>1</v>
      </c>
      <c r="C63" s="160"/>
      <c r="D63" s="160"/>
      <c r="E63" s="160">
        <f>'将来負担比率（分子）の構造'!J$44</f>
        <v>2</v>
      </c>
      <c r="F63" s="160"/>
      <c r="G63" s="160"/>
      <c r="H63" s="160">
        <f>'将来負担比率（分子）の構造'!K$44</f>
        <v>2</v>
      </c>
      <c r="I63" s="160"/>
      <c r="J63" s="160"/>
      <c r="K63" s="160">
        <f>'将来負担比率（分子）の構造'!L$44</f>
        <v>4</v>
      </c>
      <c r="L63" s="160"/>
      <c r="M63" s="160"/>
      <c r="N63" s="160">
        <f>'将来負担比率（分子）の構造'!M$44</f>
        <v>6</v>
      </c>
      <c r="O63" s="160"/>
      <c r="P63" s="160"/>
    </row>
    <row r="64" spans="1:16" x14ac:dyDescent="0.2">
      <c r="A64" s="160" t="s">
        <v>26</v>
      </c>
      <c r="B64" s="160">
        <f>'将来負担比率（分子）の構造'!I$43</f>
        <v>819</v>
      </c>
      <c r="C64" s="160"/>
      <c r="D64" s="160"/>
      <c r="E64" s="160">
        <f>'将来負担比率（分子）の構造'!J$43</f>
        <v>723</v>
      </c>
      <c r="F64" s="160"/>
      <c r="G64" s="160"/>
      <c r="H64" s="160">
        <f>'将来負担比率（分子）の構造'!K$43</f>
        <v>622</v>
      </c>
      <c r="I64" s="160"/>
      <c r="J64" s="160"/>
      <c r="K64" s="160">
        <f>'将来負担比率（分子）の構造'!L$43</f>
        <v>543</v>
      </c>
      <c r="L64" s="160"/>
      <c r="M64" s="160"/>
      <c r="N64" s="160">
        <f>'将来負担比率（分子）の構造'!M$43</f>
        <v>491</v>
      </c>
      <c r="O64" s="160"/>
      <c r="P64" s="160"/>
    </row>
    <row r="65" spans="1:16" x14ac:dyDescent="0.2">
      <c r="A65" s="160" t="s">
        <v>25</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2">
      <c r="A66" s="160" t="s">
        <v>24</v>
      </c>
      <c r="B66" s="160">
        <f>'将来負担比率（分子）の構造'!I$41</f>
        <v>984</v>
      </c>
      <c r="C66" s="160"/>
      <c r="D66" s="160"/>
      <c r="E66" s="160">
        <f>'将来負担比率（分子）の構造'!J$41</f>
        <v>1111</v>
      </c>
      <c r="F66" s="160"/>
      <c r="G66" s="160"/>
      <c r="H66" s="160">
        <f>'将来負担比率（分子）の構造'!K$41</f>
        <v>1293</v>
      </c>
      <c r="I66" s="160"/>
      <c r="J66" s="160"/>
      <c r="K66" s="160">
        <f>'将来負担比率（分子）の構造'!L$41</f>
        <v>1307</v>
      </c>
      <c r="L66" s="160"/>
      <c r="M66" s="160"/>
      <c r="N66" s="160">
        <f>'将来負担比率（分子）の構造'!M$41</f>
        <v>1447</v>
      </c>
      <c r="O66" s="160"/>
      <c r="P66" s="160"/>
    </row>
    <row r="67" spans="1:16" x14ac:dyDescent="0.2">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2">
      <c r="A70" s="162" t="s">
        <v>70</v>
      </c>
      <c r="B70" s="162"/>
      <c r="C70" s="162"/>
      <c r="D70" s="162"/>
      <c r="E70" s="162"/>
      <c r="F70" s="162"/>
    </row>
    <row r="71" spans="1:16" x14ac:dyDescent="0.2">
      <c r="A71" s="163"/>
      <c r="B71" s="163" t="str">
        <f>基金残高に係る経年分析!F54</f>
        <v>H27</v>
      </c>
      <c r="C71" s="163" t="str">
        <f>基金残高に係る経年分析!G54</f>
        <v>H28</v>
      </c>
      <c r="D71" s="163" t="str">
        <f>基金残高に係る経年分析!H54</f>
        <v>H29</v>
      </c>
    </row>
    <row r="72" spans="1:16" x14ac:dyDescent="0.2">
      <c r="A72" s="163" t="s">
        <v>71</v>
      </c>
      <c r="B72" s="164">
        <f>基金残高に係る経年分析!F55</f>
        <v>370</v>
      </c>
      <c r="C72" s="164">
        <f>基金残高に係る経年分析!G55</f>
        <v>521</v>
      </c>
      <c r="D72" s="164">
        <f>基金残高に係る経年分析!H55</f>
        <v>522</v>
      </c>
    </row>
    <row r="73" spans="1:16" x14ac:dyDescent="0.2">
      <c r="A73" s="163" t="s">
        <v>72</v>
      </c>
      <c r="B73" s="164">
        <f>基金残高に係る経年分析!F56</f>
        <v>217</v>
      </c>
      <c r="C73" s="164">
        <f>基金残高に係る経年分析!G56</f>
        <v>250</v>
      </c>
      <c r="D73" s="164">
        <f>基金残高に係る経年分析!H56</f>
        <v>287</v>
      </c>
    </row>
    <row r="74" spans="1:16" x14ac:dyDescent="0.2">
      <c r="A74" s="163" t="s">
        <v>73</v>
      </c>
      <c r="B74" s="164">
        <f>基金残高に係る経年分析!F57</f>
        <v>1126</v>
      </c>
      <c r="C74" s="164">
        <f>基金残高に係る経年分析!G57</f>
        <v>1179</v>
      </c>
      <c r="D74" s="164">
        <f>基金残高に係る経年分析!H57</f>
        <v>1204</v>
      </c>
    </row>
  </sheetData>
  <sheetProtection algorithmName="SHA-512" hashValue="rZ0CIq+cQ95mgweZ0QC2Hg/Q1lkqpeZK+tcItbbSFgYop+bjLX9wUDS1EVH12cHbuuflzINiu6dNO1+tiCBMwg==" saltValue="SCDA/o4KE3w1tAhdiUwVF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2019-10-28T04:46:02Z</cp:lastPrinted>
  <dcterms:created xsi:type="dcterms:W3CDTF">2019-02-14T02:50:31Z</dcterms:created>
  <dcterms:modified xsi:type="dcterms:W3CDTF">2019-10-28T04:51:10Z</dcterms:modified>
  <cp:category/>
</cp:coreProperties>
</file>