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3 最終（修正済）\"/>
    </mc:Choice>
  </mc:AlternateContent>
  <bookViews>
    <workbookView xWindow="0" yWindow="0" windowWidth="23040" windowHeight="83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BW42" i="10" s="1"/>
  <c r="BW43" i="10" s="1"/>
  <c r="AM34" i="10"/>
  <c r="U34" i="10"/>
  <c r="U35" i="10" s="1"/>
  <c r="U36" i="10" s="1"/>
  <c r="U37"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<sst xmlns="http://schemas.openxmlformats.org/spreadsheetml/2006/main" count="1187" uniqueCount="597">
  <si>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</si>
  <si>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</si>
  <si>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</si>
  <si>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</si>
  <si>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</si>
  <si>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</si>
  <si>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</si>
  <si>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</si>
  <si>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</si>
  <si>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</si>
  <si>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</si>
  <si>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</si>
  <si>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</si>
  <si>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</si>
  <si>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</si>
  <si>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</si>
  <si>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</si>
  <si>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</si>
  <si>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</si>
  <si>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</si>
  <si>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</si>
  <si>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</si>
  <si>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</si>
  <si>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</si>
  <si>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</si>
  <si>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</si>
  <si>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</si>
  <si>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</si>
  <si>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</si>
  <si>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</si>
  <si>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</si>
  <si>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</si>
  <si>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</si>
  <si>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</si>
  <si>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</si>
  <si>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</si>
  <si>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</si>
  <si>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</si>
  <si>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</si>
  <si>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</si>
  <si>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</si>
  <si>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</si>
  <si>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</si>
  <si>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</si>
  <si>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</si>
  <si>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</si>
  <si>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</si>
  <si>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</si>
  <si>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</si>
  <si>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</si>
  <si>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</si>
  <si>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</si>
  <si>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</si>
  <si>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</si>
  <si>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</si>
  <si>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</si>
  <si>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</si>
  <si>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</si>
  <si>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</si>
  <si>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</si>
  <si>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</si>
  <si>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</si>
  <si>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</si>
  <si>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</si>
  <si>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</si>
  <si>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</si>
  <si>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</si>
  <si>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</si>
  <si>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</si>
  <si>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</si>
  <si>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</si>
  <si>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</si>
  <si>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</si>
  <si>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</si>
  <si>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</si>
  <si>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</si>
  <si>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</si>
  <si>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</si>
  <si>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</si>
  <si>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</si>
  <si>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</si>
  <si>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</si>
  <si>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</si>
  <si>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</si>
  <si>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</si>
  <si>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</si>
  <si>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</si>
  <si>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</si>
  <si>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</si>
  <si>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</si>
  <si>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</si>
  <si>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昭和町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</si>
  <si>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</si>
  <si>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</si>
  <si>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</si>
  <si>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</si>
  <si>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</si>
  <si>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</si>
  <si>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</si>
  <si>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</si>
  <si>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</si>
  <si>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</si>
  <si>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</si>
  <si>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</si>
  <si>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</si>
  <si>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</si>
  <si>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</si>
  <si>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</si>
  <si>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</si>
  <si>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</si>
  <si>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</si>
  <si>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</si>
  <si>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</si>
  <si>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</si>
  <si>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</si>
  <si>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</si>
  <si>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</si>
  <si>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</si>
  <si>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</si>
  <si>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</si>
  <si>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</si>
  <si>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</si>
  <si>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</si>
  <si>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</si>
  <si>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</si>
  <si>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</si>
  <si>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</si>
  <si>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</si>
  <si>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</si>
  <si>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</si>
  <si>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</si>
  <si>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</si>
  <si>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</si>
  <si>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</si>
  <si>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</si>
  <si>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</si>
  <si>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</si>
  <si>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</si>
  <si>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</si>
  <si>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</si>
  <si>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</si>
  <si>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</si>
  <si>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</si>
  <si>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</si>
  <si>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</si>
  <si>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</si>
  <si>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</si>
  <si>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</si>
  <si>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</si>
  <si>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</si>
  <si>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</si>
  <si>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</si>
  <si>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</si>
  <si>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</si>
  <si>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</si>
  <si>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</si>
  <si>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</si>
  <si>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</si>
  <si>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</si>
  <si>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</si>
  <si>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</si>
  <si>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</si>
  <si>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</si>
  <si>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</si>
  <si>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</si>
  <si>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</si>
  <si>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</si>
  <si>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</si>
  <si>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</si>
  <si>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</si>
  <si>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</si>
  <si>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</si>
  <si>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</si>
  <si>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</si>
  <si>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</si>
  <si>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</si>
  <si>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</si>
  <si>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</si>
  <si>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</si>
  <si>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</si>
  <si>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</si>
  <si>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</si>
  <si>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</si>
  <si>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</si>
  <si>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</si>
  <si>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</si>
  <si>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</si>
  <si>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</si>
  <si>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</si>
  <si>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</si>
  <si>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</si>
  <si>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</si>
  <si>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</si>
  <si>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</si>
  <si>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</si>
  <si>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</si>
  <si>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</si>
  <si>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</si>
  <si>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</si>
  <si>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</si>
  <si>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</si>
  <si>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</si>
  <si>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</si>
  <si>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</si>
  <si>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</si>
  <si>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</si>
  <si>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</si>
  <si>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</si>
  <si>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山梨県昭和町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</si>
  <si>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</si>
  <si>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</si>
  <si>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</si>
  <si>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</si>
  <si>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</si>
  <si>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</si>
  <si>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</si>
  <si>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</si>
  <si>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</si>
  <si>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</si>
  <si>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</si>
  <si>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</si>
  <si>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</si>
  <si>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</si>
  <si>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</si>
  <si>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</si>
  <si>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</si>
  <si>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</si>
  <si>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</si>
  <si>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</si>
  <si>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</si>
  <si>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</si>
  <si>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</si>
  <si>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</si>
  <si>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</si>
  <si>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</si>
  <si>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</si>
  <si>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</si>
  <si>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</si>
  <si>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</si>
  <si>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</si>
  <si>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</si>
  <si>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</si>
  <si>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</si>
  <si>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</si>
  <si>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</si>
  <si>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</si>
  <si>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</si>
  <si>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</si>
  <si>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</si>
  <si>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</si>
  <si>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</si>
  <si>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</si>
  <si>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</si>
  <si>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</si>
  <si>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</si>
  <si>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</si>
  <si>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</si>
  <si>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</si>
  <si>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</si>
  <si>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</si>
  <si>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</si>
  <si>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</si>
  <si>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</si>
  <si>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</si>
  <si>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</si>
  <si>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</si>
  <si>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</si>
  <si>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</si>
  <si>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</si>
  <si>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</si>
  <si>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</si>
  <si>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</si>
  <si>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</si>
  <si>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</si>
  <si>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</si>
  <si>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</si>
  <si>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</si>
  <si>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</si>
  <si>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</si>
  <si>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</si>
  <si>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</si>
  <si>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</si>
  <si>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</si>
  <si>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</si>
  <si>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</si>
  <si>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</si>
  <si>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</si>
  <si>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</si>
  <si>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</si>
  <si>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</si>
  <si>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</si>
  <si>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</si>
  <si>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</si>
  <si>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</si>
  <si>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</si>
  <si>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</si>
  <si>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</si>
  <si>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</si>
  <si>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</si>
  <si>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</si>
  <si>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</si>
  <si>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</si>
  <si>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</si>
  <si>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</si>
  <si>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</si>
  <si>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</si>
  <si>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</si>
  <si>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</si>
  <si>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</si>
  <si>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</si>
  <si>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</si>
  <si>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</si>
  <si>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</si>
  <si>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</si>
  <si>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</si>
  <si>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</si>
  <si>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</si>
  <si>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</si>
  <si>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</si>
  <si>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</si>
  <si>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</si>
  <si>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</si>
  <si>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</si>
  <si>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</si>
  <si>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</si>
  <si>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</si>
  <si>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</si>
  <si>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</si>
  <si>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</si>
  <si>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</si>
  <si>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</si>
  <si>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</si>
  <si>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</si>
  <si>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</si>
  <si>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</si>
  <si>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</si>
  <si>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</si>
  <si>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</si>
  <si>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</si>
  <si>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</si>
  <si>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</si>
  <si>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</si>
  <si>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</si>
  <si>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</si>
  <si>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</si>
  <si>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</si>
  <si>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</si>
  <si>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</si>
  <si>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</si>
  <si>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</si>
  <si>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</si>
  <si>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</si>
  <si>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</si>
  <si>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</si>
  <si>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</si>
  <si>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</si>
  <si>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</si>
  <si>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</si>
  <si>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山梨県昭和町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</si>
  <si>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</si>
  <si>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</si>
  <si>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</si>
  <si>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</si>
  <si>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</si>
  <si>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</si>
  <si>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</si>
  <si>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</si>
  <si>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</si>
  <si>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</si>
  <si>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</si>
  <si>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</si>
  <si>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</si>
  <si>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</si>
  <si>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</si>
  <si>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</si>
  <si>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</si>
  <si>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</si>
  <si>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</si>
  <si>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</si>
  <si>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渇水対策事業特別会計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</si>
  <si>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</si>
  <si>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</si>
  <si>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</si>
  <si>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</si>
  <si>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</si>
  <si>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</si>
  <si>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</si>
  <si>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</si>
  <si>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</si>
  <si>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</si>
  <si>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</si>
  <si>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</si>
  <si>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</si>
  <si>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</si>
  <si>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</si>
  <si>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</si>
  <si>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</si>
  <si>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</si>
  <si>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</si>
  <si>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</si>
  <si>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</si>
  <si>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</si>
  <si>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</si>
  <si>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</si>
  <si>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</si>
  <si>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</si>
  <si>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</si>
  <si>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</si>
  <si>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</si>
  <si>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</si>
  <si>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</si>
  <si>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</si>
  <si>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</si>
  <si>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</si>
  <si>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</si>
  <si>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</si>
  <si>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</si>
  <si>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</si>
  <si>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</si>
  <si>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</si>
  <si>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</si>
  <si>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</si>
  <si>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</si>
  <si>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</si>
  <si>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</si>
  <si>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</si>
  <si>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</si>
  <si>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</si>
  <si>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</si>
  <si>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</si>
  <si>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</si>
  <si>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</si>
  <si>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</si>
  <si>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</si>
  <si>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</si>
  <si>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</si>
  <si>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</si>
  <si>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</si>
  <si>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</si>
  <si>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</si>
  <si>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</si>
  <si>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</si>
  <si>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</si>
  <si>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</si>
  <si>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</si>
  <si>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</si>
  <si>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</si>
  <si>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</si>
  <si>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</si>
  <si>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</si>
  <si>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</si>
  <si>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</si>
  <si>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</si>
  <si>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</si>
  <si>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</si>
  <si>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</si>
  <si>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</si>
  <si>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</si>
  <si>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</si>
  <si>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</si>
  <si>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</si>
  <si>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</si>
  <si>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</si>
  <si>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</si>
  <si>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</si>
  <si>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</si>
  <si>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</si>
  <si>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</si>
  <si>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</si>
  <si>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</si>
  <si>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</si>
  <si>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</si>
  <si>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</si>
  <si>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</si>
  <si>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</si>
  <si>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</si>
  <si>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</si>
  <si>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</si>
  <si>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</si>
  <si>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</si>
  <si>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</si>
  <si>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</si>
  <si>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</si>
  <si>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</si>
  <si>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</si>
  <si>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</si>
  <si>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</si>
  <si>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</si>
  <si>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</si>
  <si>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</si>
  <si>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</si>
  <si>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</si>
  <si>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</si>
  <si>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</si>
  <si>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</si>
  <si>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</si>
  <si>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</si>
  <si>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</si>
  <si>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</si>
  <si>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</si>
  <si>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</si>
  <si>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</si>
  <si>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</si>
  <si>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</si>
  <si>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</si>
  <si>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</si>
  <si>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</si>
  <si>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</si>
  <si>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</si>
  <si>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</si>
  <si>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</si>
  <si>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</si>
  <si>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</si>
  <si>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</si>
  <si>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</si>
  <si>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</si>
  <si>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</si>
  <si>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</si>
  <si>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</si>
  <si>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</si>
  <si>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</si>
  <si>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</si>
  <si>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</si>
  <si>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</si>
  <si>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</si>
  <si>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</si>
  <si>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</si>
  <si>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</si>
  <si>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</si>
  <si>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</si>
  <si>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</si>
  <si>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</si>
  <si>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</si>
  <si>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</si>
  <si>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</si>
  <si>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</si>
  <si>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</si>
  <si>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</si>
  <si>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</si>
  <si>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</si>
  <si>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</si>
  <si>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8.71</t>
  </si>
  <si>
    <t>▲ 3.86</t>
  </si>
  <si>
    <t>一般会計</t>
  </si>
  <si>
    <t>国民健康保険特別会計</t>
  </si>
  <si>
    <t>介護保険特別会計</t>
  </si>
  <si>
    <t>下水道事業特別会計</t>
  </si>
  <si>
    <t>介護サービス特別会計</t>
  </si>
  <si>
    <t>渇水対策事業特別会計</t>
  </si>
  <si>
    <t>後期高齢者医療特別会計</t>
  </si>
  <si>
    <t>その他会計（赤字）</t>
  </si>
  <si>
    <t>その他会計（黒字）</t>
  </si>
  <si>
    <t>山梨県市町村総合事務組合電子化
事業及び会館管理・研修事業特別会計</t>
    <rPh sb="18" eb="19">
      <t>オヨ</t>
    </rPh>
    <rPh sb="20" eb="22">
      <t>カイカン</t>
    </rPh>
    <phoneticPr fontId="2"/>
  </si>
  <si>
    <t>山梨県市町村総合事務組合
一般廃棄物最終処分場事業特別会計</t>
    <rPh sb="13" eb="15">
      <t>イッパン</t>
    </rPh>
    <rPh sb="15" eb="18">
      <t>ハイキブツ</t>
    </rPh>
    <rPh sb="18" eb="20">
      <t>サイシュウ</t>
    </rPh>
    <rPh sb="20" eb="23">
      <t>ショブンジョウ</t>
    </rPh>
    <rPh sb="23" eb="25">
      <t>ジギョウ</t>
    </rPh>
    <phoneticPr fontId="2"/>
  </si>
  <si>
    <t>山梨県市町村総合事務組合
交通災害共済事業特別会計</t>
    <phoneticPr fontId="2"/>
  </si>
  <si>
    <t>甲府地区広域行政事務組合一般会計</t>
    <phoneticPr fontId="2"/>
  </si>
  <si>
    <t>甲府地区広域行政事務組合ふるさと市町村圏事業特別会計</t>
    <phoneticPr fontId="2"/>
  </si>
  <si>
    <t>甲府地区広域行政事務組合消防事業特別会計</t>
    <phoneticPr fontId="2"/>
  </si>
  <si>
    <t>甲府地区広域行政事務組合視聴覚ライブラリー事業特別会計</t>
    <phoneticPr fontId="2"/>
  </si>
  <si>
    <t>甲府地区広域行政事務組合国母公園管理事業特別会計</t>
    <phoneticPr fontId="2"/>
  </si>
  <si>
    <t>三郡衛生組合一般会計</t>
    <rPh sb="0" eb="2">
      <t>サングン</t>
    </rPh>
    <rPh sb="2" eb="4">
      <t>エイセイ</t>
    </rPh>
    <rPh sb="4" eb="6">
      <t>クミアイ</t>
    </rPh>
    <rPh sb="6" eb="8">
      <t>イッパン</t>
    </rPh>
    <rPh sb="8" eb="10">
      <t>カイケイ</t>
    </rPh>
    <phoneticPr fontId="5"/>
  </si>
  <si>
    <t>三郡衛生組合し尿処理特別会計</t>
    <rPh sb="0" eb="2">
      <t>サングン</t>
    </rPh>
    <rPh sb="2" eb="4">
      <t>エイセイ</t>
    </rPh>
    <rPh sb="4" eb="6">
      <t>クミアイ</t>
    </rPh>
    <rPh sb="7" eb="8">
      <t>ニョウ</t>
    </rPh>
    <rPh sb="8" eb="10">
      <t>ショリ</t>
    </rPh>
    <rPh sb="10" eb="12">
      <t>トクベツ</t>
    </rPh>
    <rPh sb="12" eb="14">
      <t>カイケイ</t>
    </rPh>
    <phoneticPr fontId="5"/>
  </si>
  <si>
    <t>三郡衛生組合火葬事業特別会計</t>
    <rPh sb="0" eb="2">
      <t>サングン</t>
    </rPh>
    <rPh sb="2" eb="4">
      <t>エイセイ</t>
    </rPh>
    <rPh sb="4" eb="6">
      <t>クミアイ</t>
    </rPh>
    <rPh sb="6" eb="8">
      <t>カソウ</t>
    </rPh>
    <rPh sb="8" eb="10">
      <t>ジギョウ</t>
    </rPh>
    <rPh sb="10" eb="12">
      <t>トクベツ</t>
    </rPh>
    <rPh sb="12" eb="14">
      <t>カイケイ</t>
    </rPh>
    <phoneticPr fontId="5"/>
  </si>
  <si>
    <t>山梨県後期高齢者医療広域連合一般会計他特別会計</t>
    <rPh sb="0" eb="3">
      <t>ヤマナシケン</t>
    </rPh>
    <rPh sb="3" eb="5">
      <t>コウキ</t>
    </rPh>
    <rPh sb="5" eb="8">
      <t>コウレイシャ</t>
    </rPh>
    <rPh sb="8" eb="10">
      <t>イリョウ</t>
    </rPh>
    <rPh sb="10" eb="12">
      <t>コウイキ</t>
    </rPh>
    <rPh sb="12" eb="14">
      <t>レンゴウ</t>
    </rPh>
    <rPh sb="14" eb="16">
      <t>イッパン</t>
    </rPh>
    <rPh sb="16" eb="18">
      <t>カイケイ</t>
    </rPh>
    <rPh sb="18" eb="19">
      <t>ホカ</t>
    </rPh>
    <rPh sb="19" eb="21">
      <t>トクベツ</t>
    </rPh>
    <rPh sb="21" eb="23">
      <t>カイケイ</t>
    </rPh>
    <phoneticPr fontId="5"/>
  </si>
  <si>
    <t>中巨摩広域事務組合一般会計</t>
    <rPh sb="0" eb="3">
      <t>ナカコマ</t>
    </rPh>
    <rPh sb="3" eb="5">
      <t>コウイキ</t>
    </rPh>
    <rPh sb="5" eb="7">
      <t>ジム</t>
    </rPh>
    <rPh sb="7" eb="9">
      <t>クミアイ</t>
    </rPh>
    <rPh sb="9" eb="11">
      <t>イッパン</t>
    </rPh>
    <rPh sb="11" eb="13">
      <t>カイケイ</t>
    </rPh>
    <phoneticPr fontId="5"/>
  </si>
  <si>
    <t>中巨摩広域事務組合ごみ処理事業特別会計</t>
    <rPh sb="0" eb="3">
      <t>ナカコマ</t>
    </rPh>
    <rPh sb="3" eb="5">
      <t>コウイキ</t>
    </rPh>
    <rPh sb="5" eb="7">
      <t>ジム</t>
    </rPh>
    <rPh sb="7" eb="9">
      <t>クミアイ</t>
    </rPh>
    <rPh sb="11" eb="13">
      <t>ショリ</t>
    </rPh>
    <rPh sb="13" eb="15">
      <t>ジギョウ</t>
    </rPh>
    <rPh sb="15" eb="17">
      <t>トクベツ</t>
    </rPh>
    <rPh sb="17" eb="19">
      <t>カイケイ</t>
    </rPh>
    <phoneticPr fontId="5"/>
  </si>
  <si>
    <t>中巨摩広域事務組合地区公園事業特別会計</t>
    <rPh sb="0" eb="3">
      <t>ナカコマ</t>
    </rPh>
    <rPh sb="3" eb="5">
      <t>コウイキ</t>
    </rPh>
    <rPh sb="5" eb="7">
      <t>ジム</t>
    </rPh>
    <rPh sb="7" eb="9">
      <t>クミアイ</t>
    </rPh>
    <rPh sb="9" eb="11">
      <t>チク</t>
    </rPh>
    <rPh sb="11" eb="13">
      <t>コウエン</t>
    </rPh>
    <rPh sb="13" eb="15">
      <t>ジギョウ</t>
    </rPh>
    <rPh sb="15" eb="17">
      <t>トクベツ</t>
    </rPh>
    <rPh sb="17" eb="19">
      <t>カイケイ</t>
    </rPh>
    <phoneticPr fontId="5"/>
  </si>
  <si>
    <t>中巨摩広域事務組合老人福祉事業特別会計</t>
    <rPh sb="0" eb="3">
      <t>ナカコマ</t>
    </rPh>
    <rPh sb="3" eb="9">
      <t>コウイキジムクミアイ</t>
    </rPh>
    <rPh sb="9" eb="11">
      <t>ロウジン</t>
    </rPh>
    <rPh sb="11" eb="13">
      <t>フクシ</t>
    </rPh>
    <rPh sb="13" eb="15">
      <t>ジギョウ</t>
    </rPh>
    <rPh sb="15" eb="17">
      <t>トクベツ</t>
    </rPh>
    <rPh sb="17" eb="19">
      <t>カイケイ</t>
    </rPh>
    <phoneticPr fontId="5"/>
  </si>
  <si>
    <t>中巨摩広域事務組合勤労青年センター事業特別会計</t>
    <rPh sb="0" eb="9">
      <t>ナカコマコウイキジムクミアイ</t>
    </rPh>
    <rPh sb="9" eb="11">
      <t>キンロウ</t>
    </rPh>
    <rPh sb="11" eb="13">
      <t>セイネン</t>
    </rPh>
    <rPh sb="17" eb="19">
      <t>ジギョウ</t>
    </rPh>
    <rPh sb="19" eb="21">
      <t>トクベツ</t>
    </rPh>
    <rPh sb="21" eb="23">
      <t>カイケイ</t>
    </rPh>
    <phoneticPr fontId="5"/>
  </si>
  <si>
    <t>中巨摩広域事務組合し尿処理事業特別会計</t>
    <rPh sb="0" eb="9">
      <t>ナカコマコウイキジムクミアイ</t>
    </rPh>
    <rPh sb="10" eb="11">
      <t>ニョウ</t>
    </rPh>
    <rPh sb="11" eb="13">
      <t>ショリ</t>
    </rPh>
    <rPh sb="13" eb="15">
      <t>ジギョウ</t>
    </rPh>
    <rPh sb="15" eb="17">
      <t>トクベツ</t>
    </rPh>
    <rPh sb="17" eb="19">
      <t>カイケイ</t>
    </rPh>
    <phoneticPr fontId="5"/>
  </si>
  <si>
    <t>山梨県市町村総合事務組合
入札参加資格審査事業費特別会計</t>
    <rPh sb="13" eb="15">
      <t>ニュウサツ</t>
    </rPh>
    <rPh sb="15" eb="17">
      <t>サンカ</t>
    </rPh>
    <rPh sb="17" eb="19">
      <t>シカク</t>
    </rPh>
    <rPh sb="19" eb="21">
      <t>シンサ</t>
    </rPh>
    <rPh sb="23" eb="24">
      <t>ヒ</t>
    </rPh>
    <phoneticPr fontId="2"/>
  </si>
  <si>
    <t>山梨県市町村総合事務組合一般会計</t>
    <phoneticPr fontId="2"/>
  </si>
  <si>
    <t>－</t>
    <phoneticPr fontId="2"/>
  </si>
  <si>
    <t>－</t>
    <phoneticPr fontId="2"/>
  </si>
  <si>
    <t>－</t>
    <phoneticPr fontId="2"/>
  </si>
  <si>
    <t>－</t>
    <phoneticPr fontId="2"/>
  </si>
  <si>
    <t>－</t>
    <phoneticPr fontId="2"/>
  </si>
  <si>
    <t>公共施設整備等事業基金</t>
    <rPh sb="0" eb="2">
      <t>コウキョウ</t>
    </rPh>
    <rPh sb="2" eb="4">
      <t>シセツ</t>
    </rPh>
    <rPh sb="4" eb="6">
      <t>セイビ</t>
    </rPh>
    <rPh sb="6" eb="7">
      <t>トウ</t>
    </rPh>
    <rPh sb="7" eb="9">
      <t>ジギョウ</t>
    </rPh>
    <rPh sb="9" eb="11">
      <t>キキン</t>
    </rPh>
    <phoneticPr fontId="11"/>
  </si>
  <si>
    <t>都市基盤整備基金</t>
    <rPh sb="0" eb="2">
      <t>トシ</t>
    </rPh>
    <rPh sb="2" eb="4">
      <t>キバン</t>
    </rPh>
    <rPh sb="4" eb="6">
      <t>セイビ</t>
    </rPh>
    <rPh sb="6" eb="8">
      <t>キキン</t>
    </rPh>
    <phoneticPr fontId="2"/>
  </si>
  <si>
    <t>校舎建設基金</t>
    <rPh sb="0" eb="2">
      <t>コウシャ</t>
    </rPh>
    <rPh sb="2" eb="4">
      <t>ケンセツ</t>
    </rPh>
    <rPh sb="4" eb="6">
      <t>キキン</t>
    </rPh>
    <phoneticPr fontId="2"/>
  </si>
  <si>
    <t>－</t>
    <phoneticPr fontId="2"/>
  </si>
  <si>
    <t>－</t>
    <phoneticPr fontId="2"/>
  </si>
  <si>
    <t>地域福祉基金</t>
    <rPh sb="0" eb="2">
      <t>チイキ</t>
    </rPh>
    <rPh sb="2" eb="4">
      <t>フクシ</t>
    </rPh>
    <rPh sb="4" eb="6">
      <t>キキン</t>
    </rPh>
    <phoneticPr fontId="2"/>
  </si>
  <si>
    <t>渇水対策事業基金</t>
    <rPh sb="0" eb="2">
      <t>カッスイ</t>
    </rPh>
    <rPh sb="2" eb="4">
      <t>タイサク</t>
    </rPh>
    <rPh sb="4" eb="6">
      <t>ジギョウ</t>
    </rPh>
    <rPh sb="6" eb="8">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</si>
  <si>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</si>
  <si>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</si>
  <si>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</si>
  <si>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</si>
  <si>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</si>
  <si>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将来負担比率及び実質公債費比率ともに類似団体内平均値を大きく下回っている。
将来負担比率については、地方債現在高の減少と標準財政規模及び充当可能基金が増加している事が要因となっている。
また、実質公債費比率については、地方債償還額の減少と標準財政規模の増加が要因となっている。
地方債現在高については毎年、減少しているが、今後の事業予定による新規地方債の借入に伴う現在高及び償還額の増加の可能性があるが、償還額への充当財源を確保し、継続的に財政健全化の向上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</si>
  <si>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</si>
  <si>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</si>
  <si>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</si>
  <si>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</si>
  <si>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</si>
  <si>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</si>
  <si>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将来負担比率及び有形固定資産減価償却率ともに類似団体内平均値を大きく下回っている。
将来負担すべき負債、特に地方債の償還が進んでることから地方債現在高が大幅に減少している事、また、標準財政規模及び充当可能基金が増加している事が主な要因となって将来負担比率が低い率となっている。有形固定資産減価償却率については、他団体と比較して経過年数が短い施設が多いと分析しているが、役場庁舎、中央公民館などの取得後の年数が経過している施設も存在している。今後、公共施設総合管理計画及び長期保全計画等に基づき、適切な施設更新及び長寿命化を実施するにあたっては、地方債の借入等の将来負担とのバランスを考慮した老朽化対策を進めていく。</t>
    <rPh sb="121" eb="123">
      <t>ショウライ</t>
    </rPh>
    <rPh sb="123" eb="125">
      <t>フタン</t>
    </rPh>
    <rPh sb="125" eb="127">
      <t>ヒリツ</t>
    </rPh>
    <rPh sb="168" eb="169">
      <t>ミジカ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</si>
</sst>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3"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3"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3"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5" xfId="12" applyNumberFormat="1" applyFont="1" applyFill="1" applyBorder="1" applyAlignment="1" applyProtection="1">
      <alignment horizontal="righ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48"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0"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49"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58"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0"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164" xfId="14"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69" xfId="14" applyNumberFormat="1" applyFont="1" applyFill="1" applyBorder="1" applyAlignment="1" applyProtection="1">
      <alignment horizontal="right" vertical="center" shrinkToFit="1"/>
    </xf>
    <xf numFmtId="177" fontId="29" fillId="6" borderId="170"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1" xfId="14" applyNumberFormat="1" applyFont="1" applyFill="1" applyBorder="1" applyAlignment="1" applyProtection="1">
      <alignment horizontal="right" vertical="center" shrinkToFit="1"/>
    </xf>
    <xf numFmtId="177" fontId="29" fillId="6" borderId="162"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1" xfId="14" applyNumberFormat="1" applyFont="1" applyFill="1" applyBorder="1" applyAlignment="1" applyProtection="1">
      <alignment horizontal="right" vertical="center" shrinkToFit="1"/>
    </xf>
    <xf numFmtId="187" fontId="29" fillId="6" borderId="182"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5"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c:ext xmlns:c16="http://schemas.microsoft.com/office/drawing/2014/chart" uri="{C3380CC4-5D6E-409C-BE32-E72D297353CC}">
              <c16:uniqueId val="{00000000-E4AF-4A08-8DDD-8CE014351B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59900</c:v>
                </c:pt>
                <c:pt idx="1">
                  <c:v>36223</c:v>
                </c:pt>
                <c:pt idx="2">
                  <c:v>36158</c:v>
                </c:pt>
                <c:pt idx="3">
                  <c:v>25596</c:v>
                </c:pt>
                <c:pt idx="4">
                  <c:v>18405</c:v>
                </c:pt>
              </c:numCache>
            </c:numRef>
          </c:val>
          <c:smooth val="0"/>
          <c:extLst>
            <c:ext xmlns:c16="http://schemas.microsoft.com/office/drawing/2014/chart" uri="{C3380CC4-5D6E-409C-BE32-E72D297353CC}">
              <c16:uniqueId val="{00000001-E4AF-4A08-8DDD-8CE014351B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5.36</c:v>
                </c:pt>
                <c:pt idx="1">
                  <c:v>6.18</c:v>
                </c:pt>
                <c:pt idx="2">
                  <c:v>5.71</c:v>
                </c:pt>
                <c:pt idx="3">
                  <c:v>7.19</c:v>
                </c:pt>
                <c:pt idx="4">
                  <c:v>5.96</c:v>
                </c:pt>
              </c:numCache>
            </c:numRef>
          </c:val>
          <c:extLst>
            <c:ext xmlns:c16="http://schemas.microsoft.com/office/drawing/2014/chart" uri="{C3380CC4-5D6E-409C-BE32-E72D297353CC}">
              <c16:uniqueId val="{00000000-FF40-4653-B687-996FF3045A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28.77</c:v>
                </c:pt>
                <c:pt idx="1">
                  <c:v>39.24</c:v>
                </c:pt>
                <c:pt idx="2">
                  <c:v>35.42</c:v>
                </c:pt>
                <c:pt idx="3">
                  <c:v>28.28</c:v>
                </c:pt>
                <c:pt idx="4">
                  <c:v>30.33</c:v>
                </c:pt>
              </c:numCache>
            </c:numRef>
          </c:val>
          <c:extLst>
            <c:ext xmlns:c16="http://schemas.microsoft.com/office/drawing/2014/chart" uri="{C3380CC4-5D6E-409C-BE32-E72D297353CC}">
              <c16:uniqueId val="{00000001-FF40-4653-B687-996FF3045A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-8.7100000000000009</c:v>
                </c:pt>
                <c:pt idx="1">
                  <c:v>7.05</c:v>
                </c:pt>
                <c:pt idx="2">
                  <c:v>2.77</c:v>
                </c:pt>
                <c:pt idx="3">
                  <c:v>-3.86</c:v>
                </c:pt>
                <c:pt idx="4">
                  <c:v>2.08</c:v>
                </c:pt>
              </c:numCache>
            </c:numRef>
          </c:val>
          <c:smooth val="0"/>
          <c:extLst>
            <c:ext xmlns:c16="http://schemas.microsoft.com/office/drawing/2014/chart" uri="{C3380CC4-5D6E-409C-BE32-E72D297353CC}">
              <c16:uniqueId val="{00000002-FF40-4653-B687-996FF3045A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042-4331-999B-C871866154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42-4331-999B-C871866154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042-4331-999B-C8718661540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3-C042-4331-999B-C87186615404}"/>
            </c:ext>
          </c:extLst>
        </c:ser>
        <c:ser>
          <c:idx val="4"/>
          <c:order val="4"/>
          <c:tx>
            <c:strRef>
              <c:f>データシート!$A$31</c:f>
              <c:strCache>
                <c:ptCount val="1"/>
                <c:pt idx="0">
                  <c:v>渇水対策事業特別会計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0.05</c:v>
                </c:pt>
                <c:pt idx="4">
                  <c:v>#N/A</c:v>
                </c:pt>
                <c:pt idx="5">
                  <c:v>0.04</c:v>
                </c:pt>
                <c:pt idx="6">
                  <c:v>#N/A</c:v>
                </c:pt>
                <c:pt idx="7">
                  <c:v>0.03</c:v>
                </c:pt>
                <c:pt idx="8">
                  <c:v>#N/A</c:v>
                </c:pt>
                <c:pt idx="9">
                  <c:v>0.01</c:v>
                </c:pt>
              </c:numCache>
            </c:numRef>
          </c:val>
          <c:extLst>
            <c:ext xmlns:c16="http://schemas.microsoft.com/office/drawing/2014/chart" uri="{C3380CC4-5D6E-409C-BE32-E72D297353CC}">
              <c16:uniqueId val="{00000004-C042-4331-999B-C87186615404}"/>
            </c:ext>
          </c:extLst>
        </c:ser>
        <c:ser>
          <c:idx val="5"/>
          <c:order val="5"/>
          <c:tx>
            <c:strRef>
              <c:f>データシート!$A$32</c:f>
              <c:strCache>
                <c:ptCount val="1"/>
                <c:pt idx="0">
                  <c:v>介護サービス特別会計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0.04</c:v>
                </c:pt>
                <c:pt idx="8">
                  <c:v>#N/A</c:v>
                </c:pt>
                <c:pt idx="9">
                  <c:v>0.04</c:v>
                </c:pt>
              </c:numCache>
            </c:numRef>
          </c:val>
          <c:extLst>
            <c:ext xmlns:c16="http://schemas.microsoft.com/office/drawing/2014/chart" uri="{C3380CC4-5D6E-409C-BE32-E72D297353CC}">
              <c16:uniqueId val="{00000005-C042-4331-999B-C87186615404}"/>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0.15</c:v>
                </c:pt>
                <c:pt idx="2">
                  <c:v>#N/A</c:v>
                </c:pt>
                <c:pt idx="3">
                  <c:v>0.24</c:v>
                </c:pt>
                <c:pt idx="4">
                  <c:v>#N/A</c:v>
                </c:pt>
                <c:pt idx="5">
                  <c:v>0.11</c:v>
                </c:pt>
                <c:pt idx="6">
                  <c:v>#N/A</c:v>
                </c:pt>
                <c:pt idx="7">
                  <c:v>0.24</c:v>
                </c:pt>
                <c:pt idx="8">
                  <c:v>#N/A</c:v>
                </c:pt>
                <c:pt idx="9">
                  <c:v>0.32</c:v>
                </c:pt>
              </c:numCache>
            </c:numRef>
          </c:val>
          <c:extLst>
            <c:ext xmlns:c16="http://schemas.microsoft.com/office/drawing/2014/chart" uri="{C3380CC4-5D6E-409C-BE32-E72D297353CC}">
              <c16:uniqueId val="{00000006-C042-4331-999B-C8718661540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c:v>
                </c:pt>
                <c:pt idx="2">
                  <c:v>#N/A</c:v>
                </c:pt>
                <c:pt idx="3">
                  <c:v>0.4</c:v>
                </c:pt>
                <c:pt idx="4">
                  <c:v>#N/A</c:v>
                </c:pt>
                <c:pt idx="5">
                  <c:v>1.63</c:v>
                </c:pt>
                <c:pt idx="6">
                  <c:v>#N/A</c:v>
                </c:pt>
                <c:pt idx="7">
                  <c:v>1.65</c:v>
                </c:pt>
                <c:pt idx="8">
                  <c:v>#N/A</c:v>
                </c:pt>
                <c:pt idx="9">
                  <c:v>1.1399999999999999</c:v>
                </c:pt>
              </c:numCache>
            </c:numRef>
          </c:val>
          <c:extLst>
            <c:ext xmlns:c16="http://schemas.microsoft.com/office/drawing/2014/chart" uri="{C3380CC4-5D6E-409C-BE32-E72D297353CC}">
              <c16:uniqueId val="{00000007-C042-4331-999B-C8718661540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1.63</c:v>
                </c:pt>
                <c:pt idx="2">
                  <c:v>#N/A</c:v>
                </c:pt>
                <c:pt idx="3">
                  <c:v>3.64</c:v>
                </c:pt>
                <c:pt idx="4">
                  <c:v>#N/A</c:v>
                </c:pt>
                <c:pt idx="5">
                  <c:v>1.69</c:v>
                </c:pt>
                <c:pt idx="6">
                  <c:v>#N/A</c:v>
                </c:pt>
                <c:pt idx="7">
                  <c:v>2.69</c:v>
                </c:pt>
                <c:pt idx="8">
                  <c:v>#N/A</c:v>
                </c:pt>
                <c:pt idx="9">
                  <c:v>3.46</c:v>
                </c:pt>
              </c:numCache>
            </c:numRef>
          </c:val>
          <c:extLst>
            <c:ext xmlns:c16="http://schemas.microsoft.com/office/drawing/2014/chart" uri="{C3380CC4-5D6E-409C-BE32-E72D297353CC}">
              <c16:uniqueId val="{00000008-C042-4331-999B-C871866154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5.33</c:v>
                </c:pt>
                <c:pt idx="2">
                  <c:v>#N/A</c:v>
                </c:pt>
                <c:pt idx="3">
                  <c:v>6.12</c:v>
                </c:pt>
                <c:pt idx="4">
                  <c:v>#N/A</c:v>
                </c:pt>
                <c:pt idx="5">
                  <c:v>5.66</c:v>
                </c:pt>
                <c:pt idx="6">
                  <c:v>#N/A</c:v>
                </c:pt>
                <c:pt idx="7">
                  <c:v>7.15</c:v>
                </c:pt>
                <c:pt idx="8">
                  <c:v>#N/A</c:v>
                </c:pt>
                <c:pt idx="9">
                  <c:v>5.93</c:v>
                </c:pt>
              </c:numCache>
            </c:numRef>
          </c:val>
          <c:extLst>
            <c:ext xmlns:c16="http://schemas.microsoft.com/office/drawing/2014/chart" uri="{C3380CC4-5D6E-409C-BE32-E72D297353CC}">
              <c16:uniqueId val="{00000009-C042-4331-999B-C871866154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580</c:v>
                </c:pt>
                <c:pt idx="5">
                  <c:v>597</c:v>
                </c:pt>
                <c:pt idx="8">
                  <c:v>580</c:v>
                </c:pt>
                <c:pt idx="11">
                  <c:v>584</c:v>
                </c:pt>
                <c:pt idx="14">
                  <c:v>581</c:v>
                </c:pt>
              </c:numCache>
            </c:numRef>
          </c:val>
          <c:extLst>
            <c:ext xmlns:c16="http://schemas.microsoft.com/office/drawing/2014/chart" uri="{C3380CC4-5D6E-409C-BE32-E72D297353CC}">
              <c16:uniqueId val="{00000000-3008-497F-9E1F-E2FA9CE459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08-497F-9E1F-E2FA9CE459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008-497F-9E1F-E2FA9CE459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c:v>
                </c:pt>
                <c:pt idx="3">
                  <c:v>21</c:v>
                </c:pt>
                <c:pt idx="6">
                  <c:v>24</c:v>
                </c:pt>
                <c:pt idx="9">
                  <c:v>31</c:v>
                </c:pt>
                <c:pt idx="12">
                  <c:v>33</c:v>
                </c:pt>
              </c:numCache>
            </c:numRef>
          </c:val>
          <c:extLst>
            <c:ext xmlns:c16="http://schemas.microsoft.com/office/drawing/2014/chart" uri="{C3380CC4-5D6E-409C-BE32-E72D297353CC}">
              <c16:uniqueId val="{00000003-3008-497F-9E1F-E2FA9CE459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346</c:v>
                </c:pt>
                <c:pt idx="3">
                  <c:v>355</c:v>
                </c:pt>
                <c:pt idx="6">
                  <c:v>363</c:v>
                </c:pt>
                <c:pt idx="9">
                  <c:v>345</c:v>
                </c:pt>
                <c:pt idx="12">
                  <c:v>351</c:v>
                </c:pt>
              </c:numCache>
            </c:numRef>
          </c:val>
          <c:extLst>
            <c:ext xmlns:c16="http://schemas.microsoft.com/office/drawing/2014/chart" uri="{C3380CC4-5D6E-409C-BE32-E72D297353CC}">
              <c16:uniqueId val="{00000004-3008-497F-9E1F-E2FA9CE459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08-497F-9E1F-E2FA9CE459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08-497F-9E1F-E2FA9CE459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624</c:v>
                </c:pt>
                <c:pt idx="3">
                  <c:v>668</c:v>
                </c:pt>
                <c:pt idx="6">
                  <c:v>586</c:v>
                </c:pt>
                <c:pt idx="9">
                  <c:v>556</c:v>
                </c:pt>
                <c:pt idx="12">
                  <c:v>552</c:v>
                </c:pt>
              </c:numCache>
            </c:numRef>
          </c:val>
          <c:extLst>
            <c:ext xmlns:c16="http://schemas.microsoft.com/office/drawing/2014/chart" uri="{C3380CC4-5D6E-409C-BE32-E72D297353CC}">
              <c16:uniqueId val="{00000007-3008-497F-9E1F-E2FA9CE459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410</c:v>
                </c:pt>
                <c:pt idx="2">
                  <c:v>#N/A</c:v>
                </c:pt>
                <c:pt idx="3">
                  <c:v>#N/A</c:v>
                </c:pt>
                <c:pt idx="4">
                  <c:v>447</c:v>
                </c:pt>
                <c:pt idx="5">
                  <c:v>#N/A</c:v>
                </c:pt>
                <c:pt idx="6">
                  <c:v>#N/A</c:v>
                </c:pt>
                <c:pt idx="7">
                  <c:v>393</c:v>
                </c:pt>
                <c:pt idx="8">
                  <c:v>#N/A</c:v>
                </c:pt>
                <c:pt idx="9">
                  <c:v>#N/A</c:v>
                </c:pt>
                <c:pt idx="10">
                  <c:v>348</c:v>
                </c:pt>
                <c:pt idx="11">
                  <c:v>#N/A</c:v>
                </c:pt>
                <c:pt idx="12">
                  <c:v>#N/A</c:v>
                </c:pt>
                <c:pt idx="13">
                  <c:v>355</c:v>
                </c:pt>
                <c:pt idx="14">
                  <c:v>#N/A</c:v>
                </c:pt>
              </c:numCache>
            </c:numRef>
          </c:val>
          <c:smooth val="0"/>
          <c:extLst>
            <c:ext xmlns:c16="http://schemas.microsoft.com/office/drawing/2014/chart" uri="{C3380CC4-5D6E-409C-BE32-E72D297353CC}">
              <c16:uniqueId val="{00000008-3008-497F-9E1F-E2FA9CE459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6527</c:v>
                </c:pt>
                <c:pt idx="5">
                  <c:v>6252</c:v>
                </c:pt>
                <c:pt idx="8">
                  <c:v>5918</c:v>
                </c:pt>
                <c:pt idx="11">
                  <c:v>5559</c:v>
                </c:pt>
                <c:pt idx="14">
                  <c:v>5180</c:v>
                </c:pt>
              </c:numCache>
            </c:numRef>
          </c:val>
          <c:extLst>
            <c:ext xmlns:c16="http://schemas.microsoft.com/office/drawing/2014/chart" uri="{C3380CC4-5D6E-409C-BE32-E72D297353CC}">
              <c16:uniqueId val="{00000000-E7D2-468F-A5F4-D1CAEB44DB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396</c:v>
                </c:pt>
                <c:pt idx="5">
                  <c:v>296</c:v>
                </c:pt>
                <c:pt idx="8">
                  <c:v>240</c:v>
                </c:pt>
                <c:pt idx="11">
                  <c:v>219</c:v>
                </c:pt>
                <c:pt idx="14">
                  <c:v>280</c:v>
                </c:pt>
              </c:numCache>
            </c:numRef>
          </c:val>
          <c:extLst>
            <c:ext xmlns:c16="http://schemas.microsoft.com/office/drawing/2014/chart" uri="{C3380CC4-5D6E-409C-BE32-E72D297353CC}">
              <c16:uniqueId val="{00000001-E7D2-468F-A5F4-D1CAEB44DB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2521</c:v>
                </c:pt>
                <c:pt idx="5">
                  <c:v>2830</c:v>
                </c:pt>
                <c:pt idx="8">
                  <c:v>3189</c:v>
                </c:pt>
                <c:pt idx="11">
                  <c:v>3349</c:v>
                </c:pt>
                <c:pt idx="14">
                  <c:v>4231</c:v>
                </c:pt>
              </c:numCache>
            </c:numRef>
          </c:val>
          <c:extLst>
            <c:ext xmlns:c16="http://schemas.microsoft.com/office/drawing/2014/chart" uri="{C3380CC4-5D6E-409C-BE32-E72D297353CC}">
              <c16:uniqueId val="{00000002-E7D2-468F-A5F4-D1CAEB44DB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D2-468F-A5F4-D1CAEB44DB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D2-468F-A5F4-D1CAEB44DB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D2-468F-A5F4-D1CAEB44DB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161</c:v>
                </c:pt>
                <c:pt idx="3">
                  <c:v>102</c:v>
                </c:pt>
                <c:pt idx="6">
                  <c:v>174</c:v>
                </c:pt>
                <c:pt idx="9">
                  <c:v>102</c:v>
                </c:pt>
                <c:pt idx="12">
                  <c:v>0</c:v>
                </c:pt>
              </c:numCache>
            </c:numRef>
          </c:val>
          <c:extLst>
            <c:ext xmlns:c16="http://schemas.microsoft.com/office/drawing/2014/chart" uri="{C3380CC4-5D6E-409C-BE32-E72D297353CC}">
              <c16:uniqueId val="{00000006-E7D2-468F-A5F4-D1CAEB44DB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163</c:v>
                </c:pt>
                <c:pt idx="3">
                  <c:v>166</c:v>
                </c:pt>
                <c:pt idx="6">
                  <c:v>409</c:v>
                </c:pt>
                <c:pt idx="9">
                  <c:v>435</c:v>
                </c:pt>
                <c:pt idx="12">
                  <c:v>461</c:v>
                </c:pt>
              </c:numCache>
            </c:numRef>
          </c:val>
          <c:extLst>
            <c:ext xmlns:c16="http://schemas.microsoft.com/office/drawing/2014/chart" uri="{C3380CC4-5D6E-409C-BE32-E72D297353CC}">
              <c16:uniqueId val="{00000007-E7D2-468F-A5F4-D1CAEB44DB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4812</c:v>
                </c:pt>
                <c:pt idx="3">
                  <c:v>4739</c:v>
                </c:pt>
                <c:pt idx="6">
                  <c:v>4555</c:v>
                </c:pt>
                <c:pt idx="9">
                  <c:v>4360</c:v>
                </c:pt>
                <c:pt idx="12">
                  <c:v>4152</c:v>
                </c:pt>
              </c:numCache>
            </c:numRef>
          </c:val>
          <c:extLst>
            <c:ext xmlns:c16="http://schemas.microsoft.com/office/drawing/2014/chart" uri="{C3380CC4-5D6E-409C-BE32-E72D297353CC}">
              <c16:uniqueId val="{00000008-E7D2-468F-A5F4-D1CAEB44DB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7D2-468F-A5F4-D1CAEB44DB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6625</c:v>
                </c:pt>
                <c:pt idx="3">
                  <c:v>6125</c:v>
                </c:pt>
                <c:pt idx="6">
                  <c:v>5681</c:v>
                </c:pt>
                <c:pt idx="9">
                  <c:v>5242</c:v>
                </c:pt>
                <c:pt idx="12">
                  <c:v>4763</c:v>
                </c:pt>
              </c:numCache>
            </c:numRef>
          </c:val>
          <c:extLst>
            <c:ext xmlns:c16="http://schemas.microsoft.com/office/drawing/2014/chart" uri="{C3380CC4-5D6E-409C-BE32-E72D297353CC}">
              <c16:uniqueId val="{0000000A-E7D2-468F-A5F4-D1CAEB44DB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2317</c:v>
                </c:pt>
                <c:pt idx="2">
                  <c:v>#N/A</c:v>
                </c:pt>
                <c:pt idx="3">
                  <c:v>#N/A</c:v>
                </c:pt>
                <c:pt idx="4">
                  <c:v>1753</c:v>
                </c:pt>
                <c:pt idx="5">
                  <c:v>#N/A</c:v>
                </c:pt>
                <c:pt idx="6">
                  <c:v>#N/A</c:v>
                </c:pt>
                <c:pt idx="7">
                  <c:v>1472</c:v>
                </c:pt>
                <c:pt idx="8">
                  <c:v>#N/A</c:v>
                </c:pt>
                <c:pt idx="9">
                  <c:v>#N/A</c:v>
                </c:pt>
                <c:pt idx="10">
                  <c:v>1013</c:v>
                </c:pt>
                <c:pt idx="11">
                  <c:v>#N/A</c:v>
                </c:pt>
                <c:pt idx="12">
                  <c:v>#N/A</c:v>
                </c:pt>
                <c:pt idx="13">
                  <c:v>0</c:v>
                </c:pt>
                <c:pt idx="14">
                  <c:v>#N/A</c:v>
                </c:pt>
              </c:numCache>
            </c:numRef>
          </c:val>
          <c:smooth val="0"/>
          <c:extLst>
            <c:ext xmlns:c16="http://schemas.microsoft.com/office/drawing/2014/chart" uri="{C3380CC4-5D6E-409C-BE32-E72D297353CC}">
              <c16:uniqueId val="{0000000B-E7D2-468F-A5F4-D1CAEB44DB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1837</c:v>
                </c:pt>
                <c:pt idx="1">
                  <c:v>1534</c:v>
                </c:pt>
                <c:pt idx="2">
                  <c:v>1705</c:v>
                </c:pt>
              </c:numCache>
            </c:numRef>
          </c:val>
          <c:extLst>
            <c:ext xmlns:c16="http://schemas.microsoft.com/office/drawing/2014/chart" uri="{C3380CC4-5D6E-409C-BE32-E72D297353CC}">
              <c16:uniqueId val="{00000000-12A5-4039-9AD2-A4079C3C17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93</c:v>
                </c:pt>
                <c:pt idx="1">
                  <c:v>93</c:v>
                </c:pt>
                <c:pt idx="2">
                  <c:v>93</c:v>
                </c:pt>
              </c:numCache>
            </c:numRef>
          </c:val>
          <c:extLst>
            <c:ext xmlns:c16="http://schemas.microsoft.com/office/drawing/2014/chart" uri="{C3380CC4-5D6E-409C-BE32-E72D297353CC}">
              <c16:uniqueId val="{00000001-12A5-4039-9AD2-A4079C3C17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1024</c:v>
                </c:pt>
                <c:pt idx="1">
                  <c:v>1450</c:v>
                </c:pt>
                <c:pt idx="2">
                  <c:v>2138</c:v>
                </c:pt>
              </c:numCache>
            </c:numRef>
          </c:val>
          <c:extLst>
            <c:ext xmlns:c16="http://schemas.microsoft.com/office/drawing/2014/chart" uri="{C3380CC4-5D6E-409C-BE32-E72D297353CC}">
              <c16:uniqueId val="{00000002-12A5-4039-9AD2-A4079C3C17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{35091D45-DD90-4578-9D37-9E63952102F1}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708-4501-A933-E9EEF0FE8C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{BCBFBABE-B141-404E-839D-9BC5E547B806}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08-4501-A933-E9EEF0FE8C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{E7350D6B-2597-4125-8C2D-5A80BF6490C6}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08-4501-A933-E9EEF0FE8C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{1741AC93-7E76-4221-8B4B-D5ED05C4AB7F}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08-4501-A933-E9EEF0FE8C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{A86B28D9-A0FC-49D6-9D88-8D5817850D08}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08-4501-A933-E9EEF0FE8C9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{E5CE5EC9-E6D9-42B7-9B78-4433246406D2}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708-4501-A933-E9EEF0FE8C9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{9891CCBE-217A-4501-905C-8007670C3A25}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708-4501-A933-E9EEF0FE8C9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{3A334298-284D-49CD-B0D3-0D2AD80C94D7}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708-4501-A933-E9EEF0FE8C9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{8E1B41E2-733A-424A-B3D1-B2C367CA9A79}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708-4501-A933-E9EEF0FE8C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27.7</c:v>
                </c:pt>
              </c:numCache>
            </c:numRef>
          </c:xVal>
          <c:yVal>
            <c:numRef>
              <c:f>公会計指標分析・財政指標組合せ分析表!$BP$51:$DC$51</c:f>
              <c:numCache>
                <c:formatCode>#,##0.0;"▲ "#,##0.0</c:formatCode>
                <c:ptCount val="40"/>
                <c:pt idx="24">
                  <c:v>20.8</c:v>
                </c:pt>
              </c:numCache>
            </c:numRef>
          </c:yVal>
          <c:smooth val="0"/>
          <c:extLst>
            <c:ext xmlns:c16="http://schemas.microsoft.com/office/drawing/2014/chart" uri="{C3380CC4-5D6E-409C-BE32-E72D297353CC}">
              <c16:uniqueId val="{00000009-1708-4501-A933-E9EEF0FE8C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{EA953EAC-4985-458F-B84C-D0EB538AAE09}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708-4501-A933-E9EEF0FE8C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{BB528A6D-D6AE-467E-9ADF-4B698830ED99}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08-4501-A933-E9EEF0FE8C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{CB3A415F-459C-4651-997F-5DF3440512C4}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08-4501-A933-E9EEF0FE8C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{8C8CAE46-288C-409F-BDD7-604A6F7258D5}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08-4501-A933-E9EEF0FE8C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{87D7ECBE-6902-4269-8EAD-558956FBD763}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08-4501-A933-E9EEF0FE8C9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{5D6A3043-1660-4D5D-8C1D-86AF2F8778F2}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708-4501-A933-E9EEF0FE8C9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{96DCE4A0-2A83-452D-BB48-DC6F90A27ABB}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708-4501-A933-E9EEF0FE8C9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{546C136F-9700-4C32-AE57-BB62B59C1177}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708-4501-A933-E9EEF0FE8C9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{593BA8C7-6C61-4BE3-854A-FC232E9E997E}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708-4501-A933-E9EEF0FE8C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numCache>
            </c:numRef>
          </c:xVal>
          <c:yVal>
            <c:numRef>
              <c:f>公会計指標分析・財政指標組合せ分析表!$BP$55:$DC$55</c:f>
              <c:numCache>
                <c:formatCode>#,##0.0;"▲ "#,##0.0</c:formatCode>
                <c:ptCount val="40"/>
                <c:pt idx="24">
                  <c:v>32.9</c:v>
                </c:pt>
              </c:numCache>
            </c:numRef>
          </c:yVal>
          <c:smooth val="0"/>
          <c:extLst>
            <c:ext xmlns:c16="http://schemas.microsoft.com/office/drawing/2014/chart" uri="{C3380CC4-5D6E-409C-BE32-E72D297353CC}">
              <c16:uniqueId val="{00000013-1708-4501-A933-E9EEF0FE8C99}"/>
            </c:ext>
          </c:extLst>
        </c:ser>
        <c:dLbls>
          <c:showLegendKey val="0"/>
          <c:showVal val="1"/>
          <c:showCatName val="0"/>
          <c:showSerName val="0"/>
          <c:showPercent val="0"/>
          <c:showBubbleSize val="0"/>
        </c:dLbls>
        <c:axId val="46179840"/>
        <c:axId val="46181760"/>
      </c:scatterChart>
      <c:valAx>
        <c:axId val="46179840"/>
        <c:scaling>
          <c:orientation val="minMax"/>
          <c:max val="60"/>
          <c:min val="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{D3E6422E-02DF-44ED-AF7E-63D210178452}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EC1-4CC9-B5D6-AB729D229C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{E57B958E-B065-4D3F-BCC5-F72C5FFA12D3}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C1-4CC9-B5D6-AB729D229C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{855172C1-8657-4A2C-824E-C9F212591092}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C1-4CC9-B5D6-AB729D229C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{8C352918-54F9-4E8A-87E2-5525F50BCB27}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C1-4CC9-B5D6-AB729D229C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{D70CF2DD-9D50-4CD3-9138-4D622153378B}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C1-4CC9-B5D6-AB729D229C57}"/>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{5A931632-2DCF-401F-89BE-B9BF6058EC37}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EC1-4CC9-B5D6-AB729D229C57}"/>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{05C3CEBB-9801-44CB-A740-7AF9E20522AC}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EC1-4CC9-B5D6-AB729D229C57}"/>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{A3543A24-A005-4C52-83A5-4661DD8A7E97}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EC1-4CC9-B5D6-AB729D229C5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{DB9E93A0-F7F8-4C0F-9E61-D5C4D28CF11D}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EC1-4CC9-B5D6-AB729D229C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10.3</c:v>
                </c:pt>
                <c:pt idx="16">
                  <c:v>9.8000000000000007</c:v>
                </c:pt>
                <c:pt idx="24">
                  <c:v>9.1</c:v>
                </c:pt>
                <c:pt idx="32">
                  <c:v>7.5</c:v>
                </c:pt>
              </c:numCache>
            </c:numRef>
          </c:xVal>
          <c:yVal>
            <c:numRef>
              <c:f>公会計指標分析・財政指標組合せ分析表!$BP$73:$DC$73</c:f>
              <c:numCache>
                <c:formatCode>#,##0.0;"▲ "#,##0.0</c:formatCode>
                <c:ptCount val="40"/>
                <c:pt idx="0">
                  <c:v>52.9</c:v>
                </c:pt>
                <c:pt idx="8">
                  <c:v>45.9</c:v>
                </c:pt>
                <c:pt idx="16">
                  <c:v>31.7</c:v>
                </c:pt>
                <c:pt idx="24">
                  <c:v>20.8</c:v>
                </c:pt>
              </c:numCache>
            </c:numRef>
          </c:yVal>
          <c:smooth val="0"/>
          <c:extLst>
            <c:ext xmlns:c16="http://schemas.microsoft.com/office/drawing/2014/chart" uri="{C3380CC4-5D6E-409C-BE32-E72D297353CC}">
              <c16:uniqueId val="{00000009-FEC1-4CC9-B5D6-AB729D229C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{19D9D7FC-4CCB-4A48-9142-39696C62F560}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EC1-4CC9-B5D6-AB729D229C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{15C38BD0-4E05-41EC-95BC-C325A35F8CD4}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C1-4CC9-B5D6-AB729D229C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{0BA4F094-D0C5-4526-9D8C-735A4F8FBDE8}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C1-4CC9-B5D6-AB729D229C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{4D136148-A46A-4660-B066-056E9BAB72E6}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C1-4CC9-B5D6-AB729D229C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{801CE3F8-5847-44B6-86A0-9D465966B166}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C1-4CC9-B5D6-AB729D229C5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{D5891438-9C7E-4645-BB9B-BBE716D22522}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EC1-4CC9-B5D6-AB729D229C5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{19583B19-6B2E-452B-8A24-5AD7AF0AC4B0}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EC1-4CC9-B5D6-AB729D229C5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{3B4C5B9E-11FF-4D3C-A46E-DE4A5F74ADBE}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EC1-4CC9-B5D6-AB729D229C5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{D00231BF-1FF5-4AB8-AEEA-317281F30B3C}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EC1-4CC9-B5D6-AB729D229C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c:ext xmlns:c16="http://schemas.microsoft.com/office/drawing/2014/chart" uri="{C3380CC4-5D6E-409C-BE32-E72D297353CC}">
              <c16:uniqueId val="{00000013-FEC1-4CC9-B5D6-AB729D229C57}"/>
            </c:ext>
          </c:extLst>
        </c:ser>
        <c:dLbls>
          <c:showLegendKey val="0"/>
          <c:showVal val="1"/>
          <c:showCatName val="0"/>
          <c:showSerName val="0"/>
          <c:showPercent val="0"/>
          <c:showBubbleSize val="0"/>
        </c:dLbls>
        <c:axId val="84219776"/>
        <c:axId val="84234240"/>
      </c:scatterChart>
      <c:valAx>
        <c:axId val="84219776"/>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○元利償還金　従前の主要事業に係る町債の償還が平成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26</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年度をピークに減少推移となる。今後の道路新設、公共施設新築等の事業予定が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あり、地方債</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発行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に伴い、一時的に増額となる見込み。</a:t>
          </a:r>
          <a:endParaRPr kumimoji="0" lang="ja-JP" altLang="ja-JP" sz="1400" b="1" i="0" u="none" strike="noStrike" kern="0" cap="none" spc="0" normalizeH="0" baseline="0" noProof="0">
            <a:ln>
              <a:noFill/>
            </a:ln>
            <a:solidFill>
              <a:srgbClr val="00B05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○公営企業債　下水道整備計画に基づく計画区域の下水道整備工事が平成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36</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年度に完了予定で</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あ</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り、起債償還額も平成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32</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年度にピークとなる見込で、以降は減少</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27</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年度に下水道使用料の改定を行っており、使用料の増額が見込まれるが、併せて、適正な徴収に努め、事業の財源確保により繰入金の額を減少していく。</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○一般会計等に係る地方債の現在高</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起債対象とする大型主要事業の減少に伴う新規借入分の減と従前の借入の償還完了が続く為、現在高は減少</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傾向にあるが、今後、予定される大型事業に伴う、地方債発行により一時的に増額となる見込み。</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○公営企業債等繰入見込額　</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下水道整備は平成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36</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年度に完了予定であり、新規借入分も減少傾向にある。平成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32</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年度が償還ピークの予定。整備区域の供用開始に伴い賦課される使用料と使用料改定に</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伴う、</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使用料の増額により、繰入金の減額が見込まれる。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○充当可能基金</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税収増額により基金積立額が取崩額を上回っ</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たことにより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財政調整基金</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に積立し</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また、常永区画整理組合からの精算寄付金を都市基盤整備基金へ</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に積立て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たため</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増額となっている</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今後、予定される大型事業に伴</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い、基金の取崩しを予定しており、充当可能基金は一時的に減額する見込み</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○将来負担比率の分子</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将来負担額</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減少</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充当可能財源等の</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増加した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為、将来負担比率</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減少傾向にある</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今後、予定される大型事業に伴</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う地方債の現在額の増額、また、充当可能基金の減額により将来負担比率が上昇する見込み。</a:t>
          </a: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山梨県昭和町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税収及び地方消費税交付金等の歳入の増加に伴う剰余金を積立てている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年度は、都市基盤整備基金を施設し、常永土地区画整理組合の精算寄付金を積立てたため増加した。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今後予定されている大型事業の充当財源として、公共施設整備等事業基金、校舎建設基金、土地開発金等を事業内容により取り崩す予定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公共施設整備等事業基金　公共施設の建設整備その他町民福祉の向上に資する長期的計画に基づく事業</a:t>
          </a:r>
        </a:p>
        <a:p>
          <a:endPar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都市基盤整備基金　　　　西条第一及び常永土地区画整理地内の道路をはじめとする社会施設等の基盤整備事業</a:t>
          </a:r>
        </a:p>
        <a:p>
          <a:endPar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校舎建設基金　　　　　　町立小中学校の建設及び増築のための事業</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公共施設整備等事業基金　基金積立による利息分を積立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都市基盤整備基金　　　　都市基盤整備基金を施設し、常永土地区画整理組合の精算寄付金を積立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校舎建設基金　　　　　　基金積立による利息分を積立</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公共施設整備等事業基金　今後予定している大型事業の充当財源として取崩予定</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都市基盤整備基金　　　　西条第一及び常永土地区画整理地内において必要な事業が実施される場合は取崩予定</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校舎建設基金　　　　　　押原中学校の教室増築工事の際の財源として取崩予定</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税収及び地方消費税交付金等の歳入の増加に伴う剰余金を積立てている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事業執行における財源不足に対し適宜、取崩しを行い充当し、剰余金については基本的には財政調整基金へ積立予定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基金積立による利息分を積立しているが、繰り上げ償還の予定により計画的に積立する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20,007
19,277
9.08
8,576,473
8,202,656
334,973
5,621,828
4,762,938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類似団体の平均を大きく下回っているが、減価償却率が低い事から有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資産取得後の経過年数が比較的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短い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施設が多いと分析する。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しかし、老朽化が進んでいる施設も存在していることから、公共施設総合管理計画及び長期保全計画策定に基づき、施設の更新及び長寿命化を効率的に実施していく。なお、平成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年度分は固定資産台帳が未策定であり、平成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年度分については、平成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年１月１日現在で固定資産台帳が未更新であった為、分析不可。</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9" name="直線コネクタ 68"/>
        <xdr:cNvCxnSpPr/>
      </xdr:nvCxnSpPr>
      <xdr:spPr>
        <a:xfrm flipV="1">
          <a:off x="4760595" y="4621371"/>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0" name="有形固定資産減価償却率最小値テキスト"/>
        <xdr:cNvSpPr txBox="1"/>
      </xdr:nvSpPr>
      <xdr:spPr>
        <a:xfrm>
          <a:off x="4813300" y="588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1" name="直線コネクタ 70"/>
        <xdr:cNvCxnSpPr/>
      </xdr:nvCxnSpPr>
      <xdr:spPr>
        <a:xfrm>
          <a:off x="4673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2" name="有形固定資産減価償却率最大値テキスト"/>
        <xdr:cNvSpPr txBox="1"/>
      </xdr:nvSpPr>
      <xdr:spPr>
        <a:xfrm>
          <a:off x="4813300" y="439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3" name="直線コネクタ 72"/>
        <xdr:cNvCxnSpPr/>
      </xdr:nvCxnSpPr>
      <xdr:spPr>
        <a:xfrm>
          <a:off x="4673600" y="46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4" name="有形固定資産減価償却率平均値テキスト"/>
        <xdr:cNvSpPr txBox="1"/>
      </xdr:nvSpPr>
      <xdr:spPr>
        <a:xfrm>
          <a:off x="4813300" y="50077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5" name="フローチャート: 判断 74"/>
        <xdr:cNvSpPr/>
      </xdr:nvSpPr>
      <xdr:spPr>
        <a:xfrm>
          <a:off x="4711700" y="502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6" name="フローチャート: 判断 75"/>
        <xdr:cNvSpPr/>
      </xdr:nvSpPr>
      <xdr:spPr>
        <a:xfrm>
          <a:off x="4000500" y="502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7" name="フローチャート: 判断 76"/>
        <xdr:cNvSpPr/>
      </xdr:nvSpPr>
      <xdr:spPr>
        <a:xfrm>
          <a:off x="3238500" y="50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154146</xdr:rowOff>
    </xdr:from>
    <xdr:to>
      <xdr:col>19</xdr:col>
      <xdr:colOff>187325</xdr:colOff>
      <xdr:row>34</xdr:row>
      <xdr:rowOff>84296</xdr:rowOff>
    </xdr:to>
    <xdr:sp macro="" textlink="">
      <xdr:nvSpPr>
        <xdr:cNvPr id="83" name="楕円 82"/>
        <xdr:cNvSpPr/>
      </xdr:nvSpPr>
      <xdr:spPr>
        <a:xfrm>
          <a:off x="4000500" y="581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167340</xdr:rowOff>
    </xdr:from>
    <xdr:ext cx="405111" cy="259045"/>
    <xdr:sp macro="" textlink="">
      <xdr:nvSpPr>
        <xdr:cNvPr id="84" name="n_1aveValue有形固定資産減価償却率"/>
        <xdr:cNvSpPr txBox="1"/>
      </xdr:nvSpPr>
      <xdr:spPr>
        <a:xfrm>
          <a:off x="3836044" y="479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85" name="n_2aveValue有形固定資産減価償却率"/>
        <xdr:cNvSpPr txBox="1"/>
      </xdr:nvSpPr>
      <xdr:spPr>
        <a:xfrm>
          <a:off x="3086744" y="4874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75423</xdr:rowOff>
    </xdr:from>
    <xdr:ext cx="405111" cy="259045"/>
    <xdr:sp macro="" textlink="">
      <xdr:nvSpPr>
        <xdr:cNvPr id="86" name="n_1mainValue有形固定資産減価償却率"/>
        <xdr:cNvSpPr txBox="1"/>
      </xdr:nvSpPr>
      <xdr:spPr>
        <a:xfrm>
          <a:off x="3836044" y="590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類似団体と比較して、半分の年数となっており、上位に位置している。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他団体よりも実質債務が少なく、業務収益の黒字額が多いと分析している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今後、大型事業による将来負担額の増加が見込まれるが債務償還原資の確保に努め、債務償還可能年数の現状を維持していきたい。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7" name="直線コネクタ 116"/>
        <xdr:cNvCxnSpPr/>
      </xdr:nvCxnSpPr>
      <xdr:spPr>
        <a:xfrm flipV="1">
          <a:off x="14793595" y="4633837"/>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0" name="債務償還可能年数最大値テキスト"/>
        <xdr:cNvSpPr txBox="1"/>
      </xdr:nvSpPr>
      <xdr:spPr>
        <a:xfrm>
          <a:off x="14846300" y="440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1" name="直線コネクタ 120"/>
        <xdr:cNvCxnSpPr/>
      </xdr:nvCxnSpPr>
      <xdr:spPr>
        <a:xfrm>
          <a:off x="14706600" y="463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22" name="債務償還可能年数平均値テキスト"/>
        <xdr:cNvSpPr txBox="1"/>
      </xdr:nvSpPr>
      <xdr:spPr>
        <a:xfrm>
          <a:off x="14846300" y="523637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3" name="フローチャート: 判断 122"/>
        <xdr:cNvSpPr/>
      </xdr:nvSpPr>
      <xdr:spPr>
        <a:xfrm>
          <a:off x="14744700" y="53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25249</xdr:rowOff>
    </xdr:from>
    <xdr:to>
      <xdr:col>76</xdr:col>
      <xdr:colOff>73025</xdr:colOff>
      <xdr:row>33</xdr:row>
      <xdr:rowOff>126849</xdr:rowOff>
    </xdr:to>
    <xdr:sp macro="" textlink="">
      <xdr:nvSpPr>
        <xdr:cNvPr id="129" name="楕円 128"/>
        <xdr:cNvSpPr/>
      </xdr:nvSpPr>
      <xdr:spPr>
        <a:xfrm>
          <a:off x="14744700" y="56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3676</xdr:rowOff>
    </xdr:from>
    <xdr:ext cx="340478" cy="259045"/>
    <xdr:sp macro="" textlink="">
      <xdr:nvSpPr>
        <xdr:cNvPr id="130" name="債務償還可能年数該当値テキスト"/>
        <xdr:cNvSpPr txBox="1"/>
      </xdr:nvSpPr>
      <xdr:spPr>
        <a:xfrm>
          <a:off x="14846300" y="566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20,007
19,277
9.08
8,576,473
8,202,656
334,973
5,621,828
4,762,938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0" name="楕円 69"/>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44467</xdr:rowOff>
    </xdr:from>
    <xdr:ext cx="405111" cy="259045"/>
    <xdr:sp macro="" textlink="">
      <xdr:nvSpPr>
        <xdr:cNvPr id="71"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2"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73" name="n_1mainValue【道路】&#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97" name="直線コネクタ 96"/>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98"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99" name="直線コネクタ 98"/>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0"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1" name="直線コネクタ 100"/>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2"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3" name="フローチャート: 判断 102"/>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4" name="フローチャート: 判断 103"/>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5" name="フローチャート: 判断 104"/>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132986</xdr:rowOff>
    </xdr:from>
    <xdr:to>
      <xdr:col>50</xdr:col>
      <xdr:colOff>165100</xdr:colOff>
      <xdr:row>42</xdr:row>
      <xdr:rowOff>63136</xdr:rowOff>
    </xdr:to>
    <xdr:sp macro="" textlink="">
      <xdr:nvSpPr>
        <xdr:cNvPr id="111" name="楕円 110"/>
        <xdr:cNvSpPr/>
      </xdr:nvSpPr>
      <xdr:spPr>
        <a:xfrm>
          <a:off x="9588500" y="716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36485</xdr:rowOff>
    </xdr:from>
    <xdr:ext cx="534377" cy="259045"/>
    <xdr:sp macro="" textlink="">
      <xdr:nvSpPr>
        <xdr:cNvPr id="112"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3"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54263</xdr:rowOff>
    </xdr:from>
    <xdr:ext cx="469744" cy="259045"/>
    <xdr:sp macro="" textlink="">
      <xdr:nvSpPr>
        <xdr:cNvPr id="114" name="n_1mainValue【道路】&#10;一人当たり延長"/>
        <xdr:cNvSpPr txBox="1"/>
      </xdr:nvSpPr>
      <xdr:spPr>
        <a:xfrm>
          <a:off x="9391727" y="725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0" name="直線コネクタ 139"/>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1"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2" name="直線コネクタ 141"/>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3"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44" name="直線コネクタ 143"/>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45"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46" name="フローチャート: 判断 145"/>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47" name="フローチャート: 判断 146"/>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48" name="フローチャート: 判断 147"/>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133713</xdr:rowOff>
    </xdr:from>
    <xdr:to>
      <xdr:col>20</xdr:col>
      <xdr:colOff>38100</xdr:colOff>
      <xdr:row>59</xdr:row>
      <xdr:rowOff>63863</xdr:rowOff>
    </xdr:to>
    <xdr:sp macro="" textlink="">
      <xdr:nvSpPr>
        <xdr:cNvPr id="154" name="楕円 153"/>
        <xdr:cNvSpPr/>
      </xdr:nvSpPr>
      <xdr:spPr>
        <a:xfrm>
          <a:off x="3746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146430</xdr:rowOff>
    </xdr:from>
    <xdr:ext cx="405111" cy="259045"/>
    <xdr:sp macro="" textlink="">
      <xdr:nvSpPr>
        <xdr:cNvPr id="155"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56"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80390</xdr:rowOff>
    </xdr:from>
    <xdr:ext cx="405111" cy="259045"/>
    <xdr:sp macro="" textlink="">
      <xdr:nvSpPr>
        <xdr:cNvPr id="157" name="n_1main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8" name="直線コネクタ 16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9" name="テキスト ボックス 16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0" name="直線コネクタ 16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1" name="テキスト ボックス 17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2" name="直線コネクタ 17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3" name="テキスト ボックス 17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4" name="直線コネクタ 17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5" name="テキスト ボックス 17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6" name="直線コネクタ 17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7" name="テキスト ボックス 17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8" name="直線コネクタ 17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9" name="テキスト ボックス 17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83" name="直線コネクタ 182"/>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84"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85" name="直線コネクタ 184"/>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86"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87" name="直線コネクタ 186"/>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88"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89" name="フローチャート: 判断 188"/>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0" name="フローチャート: 判断 189"/>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191" name="フローチャート: 判断 190"/>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31773</xdr:rowOff>
    </xdr:from>
    <xdr:to>
      <xdr:col>50</xdr:col>
      <xdr:colOff>165100</xdr:colOff>
      <xdr:row>64</xdr:row>
      <xdr:rowOff>133373</xdr:rowOff>
    </xdr:to>
    <xdr:sp macro="" textlink="">
      <xdr:nvSpPr>
        <xdr:cNvPr id="197" name="楕円 196"/>
        <xdr:cNvSpPr/>
      </xdr:nvSpPr>
      <xdr:spPr>
        <a:xfrm>
          <a:off x="9588500" y="1100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71797</xdr:rowOff>
    </xdr:from>
    <xdr:ext cx="599010" cy="259045"/>
    <xdr:sp macro="" textlink="">
      <xdr:nvSpPr>
        <xdr:cNvPr id="198"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199"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124500</xdr:rowOff>
    </xdr:from>
    <xdr:ext cx="599010" cy="259045"/>
    <xdr:sp macro="" textlink="">
      <xdr:nvSpPr>
        <xdr:cNvPr id="200" name="n_1mainValue【橋りょう・トンネル】&#10;一人当たり有形固定資産（償却資産）額"/>
        <xdr:cNvSpPr txBox="1"/>
      </xdr:nvSpPr>
      <xdr:spPr>
        <a:xfrm>
          <a:off x="9327095" y="1109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25" name="直線コネクタ 224"/>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26"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27" name="直線コネクタ 226"/>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28"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29" name="直線コネクタ 228"/>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30"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31" name="フローチャート: 判断 230"/>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32" name="フローチャート: 判断 231"/>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33" name="フローチャート: 判断 232"/>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92075</xdr:rowOff>
    </xdr:from>
    <xdr:to>
      <xdr:col>20</xdr:col>
      <xdr:colOff>38100</xdr:colOff>
      <xdr:row>87</xdr:row>
      <xdr:rowOff>22225</xdr:rowOff>
    </xdr:to>
    <xdr:sp macro="" textlink="">
      <xdr:nvSpPr>
        <xdr:cNvPr id="239" name="楕円 238"/>
        <xdr:cNvSpPr/>
      </xdr:nvSpPr>
      <xdr:spPr>
        <a:xfrm>
          <a:off x="3746500" y="148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137813</xdr:rowOff>
    </xdr:from>
    <xdr:ext cx="405111" cy="259045"/>
    <xdr:sp macro="" textlink="">
      <xdr:nvSpPr>
        <xdr:cNvPr id="240" name="n_1ave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41" name="n_2ave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13352</xdr:rowOff>
    </xdr:from>
    <xdr:ext cx="405111" cy="259045"/>
    <xdr:sp macro="" textlink="">
      <xdr:nvSpPr>
        <xdr:cNvPr id="242" name="n_1mainValue【公営住宅】&#10;有形固定資産減価償却率"/>
        <xdr:cNvSpPr txBox="1"/>
      </xdr:nvSpPr>
      <xdr:spPr>
        <a:xfrm>
          <a:off x="3582044"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4" name="テキスト ボックス 26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66" name="直線コネクタ 265"/>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67"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68" name="直線コネクタ 267"/>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69"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70" name="直線コネクタ 269"/>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71"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72" name="フローチャート: 判断 271"/>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73" name="フローチャート: 判断 272"/>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74" name="フローチャート: 判断 273"/>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5778</xdr:rowOff>
    </xdr:from>
    <xdr:to>
      <xdr:col>50</xdr:col>
      <xdr:colOff>165100</xdr:colOff>
      <xdr:row>86</xdr:row>
      <xdr:rowOff>107378</xdr:rowOff>
    </xdr:to>
    <xdr:sp macro="" textlink="">
      <xdr:nvSpPr>
        <xdr:cNvPr id="280" name="楕円 279"/>
        <xdr:cNvSpPr/>
      </xdr:nvSpPr>
      <xdr:spPr>
        <a:xfrm>
          <a:off x="9588500" y="147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97617</xdr:rowOff>
    </xdr:from>
    <xdr:ext cx="469744" cy="259045"/>
    <xdr:sp macro="" textlink="">
      <xdr:nvSpPr>
        <xdr:cNvPr id="281"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282"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98505</xdr:rowOff>
    </xdr:from>
    <xdr:ext cx="469744" cy="259045"/>
    <xdr:sp macro="" textlink="">
      <xdr:nvSpPr>
        <xdr:cNvPr id="283" name="n_1mainValue【公営住宅】&#10;一人当たり面積"/>
        <xdr:cNvSpPr txBox="1"/>
      </xdr:nvSpPr>
      <xdr:spPr>
        <a:xfrm>
          <a:off x="9391727" y="1484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8" name="正方形/長方形 3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9" name="正方形/長方形 3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0" name="正方形/長方形 3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1" name="正方形/長方形 3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2" name="正方形/長方形 3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3" name="正方形/長方形 3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4" name="正方形/長方形 3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5" name="正方形/長方形 31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4" name="テキスト ボックス 3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5" name="直線コネクタ 3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6" name="テキスト ボックス 32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7" name="直線コネクタ 3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28" name="テキスト ボックス 32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9" name="直線コネクタ 3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0" name="テキスト ボックス 3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1" name="直線コネクタ 3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2" name="テキスト ボックス 3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3" name="直線コネクタ 3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4" name="テキスト ボックス 3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5" name="直線コネクタ 3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6" name="テキスト ボックス 3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7" name="直線コネクタ 3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38" name="テキスト ボックス 33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9" name="直線コネクタ 3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40" name="テキスト ボックス 33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342" name="直線コネクタ 341"/>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343"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344" name="直線コネクタ 343"/>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345"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346" name="直線コネクタ 345"/>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347"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348" name="フローチャート: 判断 347"/>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349" name="フローチャート: 判断 348"/>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350" name="フローチャート: 判断 349"/>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1" name="テキスト ボックス 3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2" name="テキスト ボックス 3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3" name="テキスト ボックス 3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4" name="テキスト ボックス 3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5" name="テキスト ボックス 3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146776</xdr:rowOff>
    </xdr:from>
    <xdr:to>
      <xdr:col>81</xdr:col>
      <xdr:colOff>101600</xdr:colOff>
      <xdr:row>62</xdr:row>
      <xdr:rowOff>76926</xdr:rowOff>
    </xdr:to>
    <xdr:sp macro="" textlink="">
      <xdr:nvSpPr>
        <xdr:cNvPr id="356" name="楕円 355"/>
        <xdr:cNvSpPr/>
      </xdr:nvSpPr>
      <xdr:spPr>
        <a:xfrm>
          <a:off x="15430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29771</xdr:rowOff>
    </xdr:from>
    <xdr:ext cx="405111" cy="259045"/>
    <xdr:sp macro="" textlink="">
      <xdr:nvSpPr>
        <xdr:cNvPr id="357"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358"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68053</xdr:rowOff>
    </xdr:from>
    <xdr:ext cx="405111" cy="259045"/>
    <xdr:sp macro="" textlink="">
      <xdr:nvSpPr>
        <xdr:cNvPr id="359" name="n_1mainValue【学校施設】&#10;有形固定資産減価償却率"/>
        <xdr:cNvSpPr txBox="1"/>
      </xdr:nvSpPr>
      <xdr:spPr>
        <a:xfrm>
          <a:off x="15266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0" name="正方形/長方形 3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1" name="正方形/長方形 3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2" name="正方形/長方形 3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3" name="正方形/長方形 3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4" name="正方形/長方形 3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5" name="正方形/長方形 3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6" name="正方形/長方形 3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7" name="正方形/長方形 3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8" name="テキスト ボックス 3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9" name="直線コネクタ 3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70" name="テキスト ボックス 3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71" name="直線コネクタ 3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2" name="テキスト ボックス 3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3" name="直線コネクタ 3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4" name="テキスト ボックス 3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5" name="直線コネクタ 3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6" name="テキスト ボックス 3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7" name="直線コネクタ 3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8" name="テキスト ボックス 3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9" name="直線コネクタ 3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0" name="テキスト ボックス 3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382" name="直線コネクタ 381"/>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383"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384" name="直線コネクタ 383"/>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385"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386" name="直線コネクタ 385"/>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387"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388" name="フローチャート: 判断 387"/>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389" name="フローチャート: 判断 388"/>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390" name="フローチャート: 判断 389"/>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1" name="テキスト ボックス 3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2" name="テキスト ボックス 3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3" name="テキスト ボックス 3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4" name="テキスト ボックス 3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5" name="テキスト ボックス 3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xdr:rowOff>
    </xdr:from>
    <xdr:to>
      <xdr:col>112</xdr:col>
      <xdr:colOff>38100</xdr:colOff>
      <xdr:row>62</xdr:row>
      <xdr:rowOff>113436</xdr:rowOff>
    </xdr:to>
    <xdr:sp macro="" textlink="">
      <xdr:nvSpPr>
        <xdr:cNvPr id="396" name="楕円 395"/>
        <xdr:cNvSpPr/>
      </xdr:nvSpPr>
      <xdr:spPr>
        <a:xfrm>
          <a:off x="21272500" y="106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168368</xdr:rowOff>
    </xdr:from>
    <xdr:ext cx="469744" cy="259045"/>
    <xdr:sp macro="" textlink="">
      <xdr:nvSpPr>
        <xdr:cNvPr id="397"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398"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104563</xdr:rowOff>
    </xdr:from>
    <xdr:ext cx="469744" cy="259045"/>
    <xdr:sp macro="" textlink="">
      <xdr:nvSpPr>
        <xdr:cNvPr id="399" name="n_1mainValue【学校施設】&#10;一人当たり面積"/>
        <xdr:cNvSpPr txBox="1"/>
      </xdr:nvSpPr>
      <xdr:spPr>
        <a:xfrm>
          <a:off x="21075727" y="1073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0" name="正方形/長方形 3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1" name="正方形/長方形 4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2" name="正方形/長方形 4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3" name="正方形/長方形 4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4" name="正方形/長方形 4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5" name="正方形/長方形 4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6" name="正方形/長方形 4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7" name="正方形/長方形 4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8" name="テキスト ボックス 4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9" name="直線コネクタ 4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10" name="テキスト ボックス 40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1" name="直線コネクタ 41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12" name="テキスト ボックス 41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3" name="直線コネクタ 41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4" name="テキスト ボックス 41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5" name="直線コネクタ 41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6" name="テキスト ボックス 41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7" name="直線コネクタ 41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8" name="テキスト ボックス 41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9" name="直線コネクタ 41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20" name="テキスト ボックス 41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1" name="直線コネクタ 4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2" name="テキスト ボックス 4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424" name="直線コネクタ 423"/>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425"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426" name="直線コネクタ 425"/>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2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28" name="直線コネクタ 42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429" name="【児童館】&#10;有形固定資産減価償却率平均値テキスト"/>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430" name="フローチャート: 判断 429"/>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431" name="フローチャート: 判断 430"/>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432" name="フローチャート: 判断 431"/>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3" name="テキスト ボックス 4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4" name="テキスト ボックス 4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5" name="テキスト ボックス 4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6" name="テキスト ボックス 4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7" name="テキスト ボックス 4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133986</xdr:rowOff>
    </xdr:from>
    <xdr:to>
      <xdr:col>81</xdr:col>
      <xdr:colOff>101600</xdr:colOff>
      <xdr:row>85</xdr:row>
      <xdr:rowOff>64136</xdr:rowOff>
    </xdr:to>
    <xdr:sp macro="" textlink="">
      <xdr:nvSpPr>
        <xdr:cNvPr id="438" name="楕円 437"/>
        <xdr:cNvSpPr/>
      </xdr:nvSpPr>
      <xdr:spPr>
        <a:xfrm>
          <a:off x="15430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149241</xdr:rowOff>
    </xdr:from>
    <xdr:ext cx="405111" cy="259045"/>
    <xdr:sp macro="" textlink="">
      <xdr:nvSpPr>
        <xdr:cNvPr id="439" name="n_1aveValue【児童館】&#10;有形固定資産減価償却率"/>
        <xdr:cNvSpPr txBox="1"/>
      </xdr:nvSpPr>
      <xdr:spPr>
        <a:xfrm>
          <a:off x="15266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71138</xdr:rowOff>
    </xdr:from>
    <xdr:ext cx="405111" cy="259045"/>
    <xdr:sp macro="" textlink="">
      <xdr:nvSpPr>
        <xdr:cNvPr id="440" name="n_2aveValue【児童館】&#10;有形固定資産減価償却率"/>
        <xdr:cNvSpPr txBox="1"/>
      </xdr:nvSpPr>
      <xdr:spPr>
        <a:xfrm>
          <a:off x="14389744"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55263</xdr:rowOff>
    </xdr:from>
    <xdr:ext cx="405111" cy="259045"/>
    <xdr:sp macro="" textlink="">
      <xdr:nvSpPr>
        <xdr:cNvPr id="441" name="n_1mainValue【児童館】&#10;有形固定資産減価償却率"/>
        <xdr:cNvSpPr txBox="1"/>
      </xdr:nvSpPr>
      <xdr:spPr>
        <a:xfrm>
          <a:off x="152660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3" name="正方形/長方形 4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4" name="正方形/長方形 4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5" name="正方形/長方形 4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6" name="正方形/長方形 4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7" name="正方形/長方形 4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8" name="正方形/長方形 4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9" name="正方形/長方形 4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0" name="テキスト ボックス 4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1" name="直線コネクタ 4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2" name="直線コネクタ 4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3" name="テキスト ボックス 4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4" name="直線コネクタ 4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5" name="テキスト ボックス 4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6" name="直線コネクタ 4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7" name="テキスト ボックス 4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8" name="直線コネクタ 4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9" name="テキスト ボックス 4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0" name="直線コネクタ 4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1" name="テキスト ボックス 4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2" name="直線コネクタ 4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3" name="テキスト ボックス 4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465" name="直線コネクタ 464"/>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466"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467" name="直線コネクタ 466"/>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468"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469" name="直線コネクタ 46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470"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471" name="フローチャート: 判断 470"/>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472" name="フローチャート: 判断 471"/>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473" name="フローチャート: 判断 472"/>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4" name="テキスト ボックス 4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5" name="テキスト ボックス 4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6" name="テキスト ボックス 4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7" name="テキスト ボックス 4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8" name="テキスト ボックス 4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479" name="楕円 478"/>
        <xdr:cNvSpPr/>
      </xdr:nvSpPr>
      <xdr:spPr>
        <a:xfrm>
          <a:off x="21272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86377</xdr:rowOff>
    </xdr:from>
    <xdr:ext cx="469744" cy="259045"/>
    <xdr:sp macro="" textlink="">
      <xdr:nvSpPr>
        <xdr:cNvPr id="480"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481"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482" name="n_1mainValue【児童館】&#10;一人当たり面積"/>
        <xdr:cNvSpPr txBox="1"/>
      </xdr:nvSpPr>
      <xdr:spPr>
        <a:xfrm>
          <a:off x="210757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0" name="正方形/長方形 4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1" name="テキスト ボックス 4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2" name="直線コネクタ 4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93" name="テキスト ボックス 4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94" name="直線コネクタ 49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5" name="テキスト ボックス 49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6" name="直線コネクタ 49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7" name="テキスト ボックス 49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8" name="直線コネクタ 49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9" name="テキスト ボックス 49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00" name="直線コネクタ 49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01" name="テキスト ボックス 50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2" name="直線コネクタ 5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3" name="テキスト ボックス 5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505" name="直線コネクタ 504"/>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506"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507" name="直線コネクタ 506"/>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08"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09" name="直線コネクタ 508"/>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510"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511" name="フローチャート: 判断 510"/>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512" name="フローチャート: 判断 511"/>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13" name="フローチャート: 判断 512"/>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4" name="テキスト ボックス 5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5" name="テキスト ボックス 5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6" name="テキスト ボックス 5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7" name="テキスト ボックス 5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8" name="テキスト ボックス 5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169418</xdr:rowOff>
    </xdr:from>
    <xdr:to>
      <xdr:col>81</xdr:col>
      <xdr:colOff>101600</xdr:colOff>
      <xdr:row>101</xdr:row>
      <xdr:rowOff>99568</xdr:rowOff>
    </xdr:to>
    <xdr:sp macro="" textlink="">
      <xdr:nvSpPr>
        <xdr:cNvPr id="519" name="楕円 518"/>
        <xdr:cNvSpPr/>
      </xdr:nvSpPr>
      <xdr:spPr>
        <a:xfrm>
          <a:off x="15430500" y="173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124985</xdr:rowOff>
    </xdr:from>
    <xdr:ext cx="405111" cy="259045"/>
    <xdr:sp macro="" textlink="">
      <xdr:nvSpPr>
        <xdr:cNvPr id="520" name="n_1aveValue【公民館】&#10;有形固定資産減価償却率"/>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521"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116095</xdr:rowOff>
    </xdr:from>
    <xdr:ext cx="405111" cy="259045"/>
    <xdr:sp macro="" textlink="">
      <xdr:nvSpPr>
        <xdr:cNvPr id="522" name="n_1mainValue【公民館】&#10;有形固定資産減価償却率"/>
        <xdr:cNvSpPr txBox="1"/>
      </xdr:nvSpPr>
      <xdr:spPr>
        <a:xfrm>
          <a:off x="15266044" y="1708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0" name="正方形/長方形 5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1" name="テキスト ボックス 5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2" name="直線コネクタ 5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3" name="直線コネクタ 5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4" name="テキスト ボックス 5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5" name="直線コネクタ 5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6" name="テキスト ボックス 5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7" name="直線コネクタ 5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8" name="テキスト ボックス 5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9" name="直線コネクタ 5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0" name="テキスト ボックス 5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1" name="直線コネクタ 5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2" name="テキスト ボックス 5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3" name="直線コネクタ 5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4" name="テキスト ボックス 5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546" name="直線コネクタ 545"/>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47"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48" name="直線コネクタ 547"/>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549"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550" name="直線コネクタ 549"/>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551"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552" name="フローチャート: 判断 551"/>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553" name="フローチャート: 判断 552"/>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554" name="フローチャート: 判断 553"/>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5" name="テキスト ボックス 5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153036</xdr:rowOff>
    </xdr:from>
    <xdr:to>
      <xdr:col>112</xdr:col>
      <xdr:colOff>38100</xdr:colOff>
      <xdr:row>108</xdr:row>
      <xdr:rowOff>83186</xdr:rowOff>
    </xdr:to>
    <xdr:sp macro="" textlink="">
      <xdr:nvSpPr>
        <xdr:cNvPr id="560" name="楕円 559"/>
        <xdr:cNvSpPr/>
      </xdr:nvSpPr>
      <xdr:spPr>
        <a:xfrm>
          <a:off x="212725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652</xdr:rowOff>
    </xdr:from>
    <xdr:ext cx="469744" cy="259045"/>
    <xdr:sp macro="" textlink="">
      <xdr:nvSpPr>
        <xdr:cNvPr id="561"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562"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74313</xdr:rowOff>
    </xdr:from>
    <xdr:ext cx="469744" cy="259045"/>
    <xdr:sp macro="" textlink="">
      <xdr:nvSpPr>
        <xdr:cNvPr id="563" name="n_1mainValue【公民館】&#10;一人当たり面積"/>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4" name="正方形/長方形 5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5" name="正方形/長方形 5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6" name="テキスト ボックス 5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有形固定資産減価償却率が類似団体と比較して高くなっている施設は、橋りょ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特に公民館については取得が昭和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年であり、既に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年が経過しており、町施設の中でも最も老朽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が著しい施設となっている為、建替え等の検討も行っている。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また、橋りょうについても、施設のほとんどが建設後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年以上が経過しており、現在、橋りょう長寿命化修繕事業により施設の長寿命化対応を実施している。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道路、公営住宅、学校施設、児童館については、類似団体よりも低い率となっているが、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これらの施設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は、平成になってから建設または改修等された施設が多い事が要因と分析する。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今後、施設の老朽化対策については、公共施設総合管理計画等を活用して効率的な維持管理を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実施し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年度分は固定資産台帳が未策定であり、平成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年度分については、平成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年１月１日現在で固定資産台帳が未更新であった為、分析不可。</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20,007
19,277
9.08
8,576,473
8,202,656
334,973
5,621,828
4,762,938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105064</xdr:rowOff>
    </xdr:from>
    <xdr:ext cx="405111" cy="259045"/>
    <xdr:sp macro="" textlink="">
      <xdr:nvSpPr>
        <xdr:cNvPr id="65" name="n_1aveValue【図書館】&#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48821</xdr:rowOff>
    </xdr:from>
    <xdr:ext cx="405111" cy="259045"/>
    <xdr:sp macro="" textlink="">
      <xdr:nvSpPr>
        <xdr:cNvPr id="67" name="n_2aveValue【図書館】&#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154396</xdr:rowOff>
    </xdr:from>
    <xdr:to>
      <xdr:col>20</xdr:col>
      <xdr:colOff>38100</xdr:colOff>
      <xdr:row>37</xdr:row>
      <xdr:rowOff>84546</xdr:rowOff>
    </xdr:to>
    <xdr:sp macro="" textlink="">
      <xdr:nvSpPr>
        <xdr:cNvPr id="73" name="楕円 72"/>
        <xdr:cNvSpPr/>
      </xdr:nvSpPr>
      <xdr:spPr>
        <a:xfrm>
          <a:off x="3746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101073</xdr:rowOff>
    </xdr:from>
    <xdr:ext cx="405111" cy="259045"/>
    <xdr:sp macro="" textlink="">
      <xdr:nvSpPr>
        <xdr:cNvPr id="74" name="n_1mainValue【図書館】&#10;有形固定資産減価償却率"/>
        <xdr:cNvSpPr txBox="1"/>
      </xdr:nvSpPr>
      <xdr:spPr>
        <a:xfrm>
          <a:off x="3582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95250</xdr:rowOff>
    </xdr:from>
    <xdr:to>
      <xdr:col>54</xdr:col>
      <xdr:colOff>189865</xdr:colOff>
      <xdr:row>42</xdr:row>
      <xdr:rowOff>0</xdr:rowOff>
    </xdr:to>
    <xdr:cxnSp macro="">
      <xdr:nvCxnSpPr>
        <xdr:cNvPr id="98" name="直線コネクタ 97"/>
        <xdr:cNvCxnSpPr/>
      </xdr:nvCxnSpPr>
      <xdr:spPr>
        <a:xfrm flipV="1">
          <a:off x="10476865" y="626745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99"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0" name="直線コネクタ 99"/>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41927</xdr:rowOff>
    </xdr:from>
    <xdr:ext cx="469744" cy="259045"/>
    <xdr:sp macro="" textlink="">
      <xdr:nvSpPr>
        <xdr:cNvPr id="101" name="【図書館】&#10;一人当たり面積最大値テキスト"/>
        <xdr:cNvSpPr txBox="1"/>
      </xdr:nvSpPr>
      <xdr:spPr>
        <a:xfrm>
          <a:off x="10515600" y="604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95250</xdr:rowOff>
    </xdr:from>
    <xdr:to>
      <xdr:col>55</xdr:col>
      <xdr:colOff>88900</xdr:colOff>
      <xdr:row>36</xdr:row>
      <xdr:rowOff>95250</xdr:rowOff>
    </xdr:to>
    <xdr:cxnSp macro="">
      <xdr:nvCxnSpPr>
        <xdr:cNvPr id="102" name="直線コネクタ 101"/>
        <xdr:cNvCxnSpPr/>
      </xdr:nvCxnSpPr>
      <xdr:spPr>
        <a:xfrm>
          <a:off x="10388600" y="626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03" name="【図書館】&#10;一人当たり面積平均値テキスト"/>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04" name="フローチャート: 判断 103"/>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44450</xdr:rowOff>
    </xdr:from>
    <xdr:to>
      <xdr:col>50</xdr:col>
      <xdr:colOff>165100</xdr:colOff>
      <xdr:row>40</xdr:row>
      <xdr:rowOff>146050</xdr:rowOff>
    </xdr:to>
    <xdr:sp macro="" textlink="">
      <xdr:nvSpPr>
        <xdr:cNvPr id="105" name="フローチャート: 判断 104"/>
        <xdr:cNvSpPr/>
      </xdr:nvSpPr>
      <xdr:spPr>
        <a:xfrm>
          <a:off x="9588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137177</xdr:rowOff>
    </xdr:from>
    <xdr:ext cx="469744" cy="259045"/>
    <xdr:sp macro="" textlink="">
      <xdr:nvSpPr>
        <xdr:cNvPr id="106" name="n_1aveValue【図書館】&#10;一人当たり面積"/>
        <xdr:cNvSpPr txBox="1"/>
      </xdr:nvSpPr>
      <xdr:spPr>
        <a:xfrm>
          <a:off x="93917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40640</xdr:rowOff>
    </xdr:from>
    <xdr:to>
      <xdr:col>46</xdr:col>
      <xdr:colOff>38100</xdr:colOff>
      <xdr:row>40</xdr:row>
      <xdr:rowOff>142240</xdr:rowOff>
    </xdr:to>
    <xdr:sp macro="" textlink="">
      <xdr:nvSpPr>
        <xdr:cNvPr id="107" name="フローチャート: 判断 106"/>
        <xdr:cNvSpPr/>
      </xdr:nvSpPr>
      <xdr:spPr>
        <a:xfrm>
          <a:off x="8699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158767</xdr:rowOff>
    </xdr:from>
    <xdr:ext cx="469744" cy="259045"/>
    <xdr:sp macro="" textlink="">
      <xdr:nvSpPr>
        <xdr:cNvPr id="108" name="n_2aveValue【図書館】&#10;一人当たり面積"/>
        <xdr:cNvSpPr txBox="1"/>
      </xdr:nvSpPr>
      <xdr:spPr>
        <a:xfrm>
          <a:off x="8515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139700</xdr:rowOff>
    </xdr:from>
    <xdr:to>
      <xdr:col>50</xdr:col>
      <xdr:colOff>165100</xdr:colOff>
      <xdr:row>34</xdr:row>
      <xdr:rowOff>69850</xdr:rowOff>
    </xdr:to>
    <xdr:sp macro="" textlink="">
      <xdr:nvSpPr>
        <xdr:cNvPr id="114" name="楕円 113"/>
        <xdr:cNvSpPr/>
      </xdr:nvSpPr>
      <xdr:spPr>
        <a:xfrm>
          <a:off x="9588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32</xdr:row>
      <xdr:rowOff>86377</xdr:rowOff>
    </xdr:from>
    <xdr:ext cx="469744" cy="259045"/>
    <xdr:sp macro="" textlink="">
      <xdr:nvSpPr>
        <xdr:cNvPr id="115" name="n_1mainValue【図書館】&#10;一人当たり面積"/>
        <xdr:cNvSpPr txBox="1"/>
      </xdr:nvSpPr>
      <xdr:spPr>
        <a:xfrm>
          <a:off x="9391727" y="55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7" name="テキスト ボックス 12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5" name="テキスト ボックス 13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39" name="直線コネクタ 138"/>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40"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41" name="直線コネクタ 140"/>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2"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3" name="直線コネクタ 142"/>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44"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5" name="フローチャート: 判断 144"/>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46" name="フローチャート: 判断 145"/>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15892</xdr:rowOff>
    </xdr:from>
    <xdr:ext cx="405111" cy="259045"/>
    <xdr:sp macro="" textlink="">
      <xdr:nvSpPr>
        <xdr:cNvPr id="147" name="n_1ave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148" name="フローチャート: 判断 147"/>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149"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92075</xdr:rowOff>
    </xdr:from>
    <xdr:to>
      <xdr:col>20</xdr:col>
      <xdr:colOff>38100</xdr:colOff>
      <xdr:row>60</xdr:row>
      <xdr:rowOff>22225</xdr:rowOff>
    </xdr:to>
    <xdr:sp macro="" textlink="">
      <xdr:nvSpPr>
        <xdr:cNvPr id="155" name="楕円 154"/>
        <xdr:cNvSpPr/>
      </xdr:nvSpPr>
      <xdr:spPr>
        <a:xfrm>
          <a:off x="3746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13352</xdr:rowOff>
    </xdr:from>
    <xdr:ext cx="405111" cy="259045"/>
    <xdr:sp macro="" textlink="">
      <xdr:nvSpPr>
        <xdr:cNvPr id="156" name="n_1mainValue【体育館・プール】&#10;有形固定資産減価償却率"/>
        <xdr:cNvSpPr txBox="1"/>
      </xdr:nvSpPr>
      <xdr:spPr>
        <a:xfrm>
          <a:off x="3582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8" name="テキスト ボックス 16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0" name="テキスト ボックス 16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2" name="テキスト ボックス 17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4" name="テキスト ボックス 17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6" name="テキスト ボックス 17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78" name="テキスト ボックス 17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82" name="直線コネクタ 181"/>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83"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84" name="直線コネクタ 183"/>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85"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86" name="直線コネクタ 185"/>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87"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88" name="フローチャート: 判断 187"/>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89" name="フローチャート: 判断 188"/>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95811</xdr:rowOff>
    </xdr:from>
    <xdr:ext cx="469744" cy="259045"/>
    <xdr:sp macro="" textlink="">
      <xdr:nvSpPr>
        <xdr:cNvPr id="190" name="n_1aveValue【体育館・プール】&#10;一人当たり面積"/>
        <xdr:cNvSpPr txBox="1"/>
      </xdr:nvSpPr>
      <xdr:spPr>
        <a:xfrm>
          <a:off x="9391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91" name="フローチャート: 判断 190"/>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13443</xdr:rowOff>
    </xdr:from>
    <xdr:ext cx="469744" cy="259045"/>
    <xdr:sp macro="" textlink="">
      <xdr:nvSpPr>
        <xdr:cNvPr id="192"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48804</xdr:rowOff>
    </xdr:from>
    <xdr:to>
      <xdr:col>50</xdr:col>
      <xdr:colOff>165100</xdr:colOff>
      <xdr:row>57</xdr:row>
      <xdr:rowOff>150404</xdr:rowOff>
    </xdr:to>
    <xdr:sp macro="" textlink="">
      <xdr:nvSpPr>
        <xdr:cNvPr id="198" name="楕円 197"/>
        <xdr:cNvSpPr/>
      </xdr:nvSpPr>
      <xdr:spPr>
        <a:xfrm>
          <a:off x="9588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55</xdr:row>
      <xdr:rowOff>166931</xdr:rowOff>
    </xdr:from>
    <xdr:ext cx="469744" cy="259045"/>
    <xdr:sp macro="" textlink="">
      <xdr:nvSpPr>
        <xdr:cNvPr id="199" name="n_1mainValue【体育館・プール】&#10;一人当たり面積"/>
        <xdr:cNvSpPr txBox="1"/>
      </xdr:nvSpPr>
      <xdr:spPr>
        <a:xfrm>
          <a:off x="9391727" y="959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1" name="テキスト ボックス 21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1" name="テキスト ボックス 22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25" name="直線コネクタ 224"/>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26"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27" name="直線コネクタ 226"/>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8"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9" name="直線コネクタ 22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230"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31" name="フローチャート: 判断 230"/>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32" name="フローチャート: 判断 231"/>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84926</xdr:rowOff>
    </xdr:from>
    <xdr:ext cx="405111" cy="259045"/>
    <xdr:sp macro="" textlink="">
      <xdr:nvSpPr>
        <xdr:cNvPr id="233" name="n_1aveValue【福祉施設】&#10;有形固定資産減価償却率"/>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234" name="フローチャート: 判断 233"/>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131553</xdr:rowOff>
    </xdr:from>
    <xdr:ext cx="405111" cy="259045"/>
    <xdr:sp macro="" textlink="">
      <xdr:nvSpPr>
        <xdr:cNvPr id="235" name="n_2aveValue【福祉施設】&#10;有形固定資産減価償却率"/>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26488</xdr:rowOff>
    </xdr:from>
    <xdr:to>
      <xdr:col>20</xdr:col>
      <xdr:colOff>38100</xdr:colOff>
      <xdr:row>80</xdr:row>
      <xdr:rowOff>128088</xdr:rowOff>
    </xdr:to>
    <xdr:sp macro="" textlink="">
      <xdr:nvSpPr>
        <xdr:cNvPr id="241" name="楕円 240"/>
        <xdr:cNvSpPr/>
      </xdr:nvSpPr>
      <xdr:spPr>
        <a:xfrm>
          <a:off x="3746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144615</xdr:rowOff>
    </xdr:from>
    <xdr:ext cx="405111" cy="259045"/>
    <xdr:sp macro="" textlink="">
      <xdr:nvSpPr>
        <xdr:cNvPr id="242" name="n_1mainValue【福祉施設】&#10;有形固定資産減価償却率"/>
        <xdr:cNvSpPr txBox="1"/>
      </xdr:nvSpPr>
      <xdr:spPr>
        <a:xfrm>
          <a:off x="35820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64" name="直線コネクタ 263"/>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65"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66" name="直線コネクタ 265"/>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67"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68" name="直線コネクタ 267"/>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69" name="【福祉施設】&#10;一人当たり面積平均値テキスト"/>
        <xdr:cNvSpPr txBox="1"/>
      </xdr:nvSpPr>
      <xdr:spPr>
        <a:xfrm>
          <a:off x="10515600"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70" name="フローチャート: 判断 269"/>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71" name="フローチャート: 判断 270"/>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72"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73" name="フローチャート: 判断 272"/>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153433</xdr:rowOff>
    </xdr:from>
    <xdr:ext cx="469744" cy="259045"/>
    <xdr:sp macro="" textlink="">
      <xdr:nvSpPr>
        <xdr:cNvPr id="274"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147320</xdr:rowOff>
    </xdr:from>
    <xdr:to>
      <xdr:col>50</xdr:col>
      <xdr:colOff>165100</xdr:colOff>
      <xdr:row>84</xdr:row>
      <xdr:rowOff>77470</xdr:rowOff>
    </xdr:to>
    <xdr:sp macro="" textlink="">
      <xdr:nvSpPr>
        <xdr:cNvPr id="280" name="楕円 279"/>
        <xdr:cNvSpPr/>
      </xdr:nvSpPr>
      <xdr:spPr>
        <a:xfrm>
          <a:off x="9588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68597</xdr:rowOff>
    </xdr:from>
    <xdr:ext cx="469744" cy="259045"/>
    <xdr:sp macro="" textlink="">
      <xdr:nvSpPr>
        <xdr:cNvPr id="281" name="n_1mainValue【福祉施設】&#10;一人当たり面積"/>
        <xdr:cNvSpPr txBox="1"/>
      </xdr:nvSpPr>
      <xdr:spPr>
        <a:xfrm>
          <a:off x="93917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2" name="正方形/長方形 3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3" name="正方形/長方形 3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4" name="正方形/長方形 3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5" name="正方形/長方形 3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6" name="正方形/長方形 3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7" name="正方形/長方形 3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8" name="正方形/長方形 3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0" name="正方形/長方形 3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1" name="正方形/長方形 3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2" name="正方形/長方形 3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3" name="正方形/長方形 3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4" name="正方形/長方形 3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5" name="正方形/長方形 3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6" name="正方形/長方形 3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7" name="正方形/長方形 3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8" name="テキスト ボックス 3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9" name="直線コネクタ 3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340" name="直線コネクタ 3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341" name="テキスト ボックス 34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2" name="直線コネクタ 3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3" name="テキスト ボックス 3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4" name="直線コネクタ 3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5" name="テキスト ボックス 3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6" name="直線コネクタ 3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7" name="テキスト ボックス 3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8" name="直線コネクタ 3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9" name="テキスト ボックス 3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0" name="直線コネクタ 3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1" name="テキスト ボックス 3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353" name="直線コネクタ 352"/>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354"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355" name="直線コネクタ 354"/>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356"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357" name="直線コネクタ 356"/>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358"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359" name="フローチャート: 判断 358"/>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360" name="フローチャート: 判断 359"/>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67327</xdr:rowOff>
    </xdr:from>
    <xdr:ext cx="405111" cy="259045"/>
    <xdr:sp macro="" textlink="">
      <xdr:nvSpPr>
        <xdr:cNvPr id="361" name="n_1aveValue【消防施設】&#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362" name="フローチャート: 判断 361"/>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363"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4" name="テキスト ボックス 3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5" name="テキスト ボックス 3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6" name="テキスト ボックス 3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7" name="テキスト ボックス 3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8" name="テキスト ボックス 3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143511</xdr:rowOff>
    </xdr:from>
    <xdr:to>
      <xdr:col>81</xdr:col>
      <xdr:colOff>101600</xdr:colOff>
      <xdr:row>83</xdr:row>
      <xdr:rowOff>73661</xdr:rowOff>
    </xdr:to>
    <xdr:sp macro="" textlink="">
      <xdr:nvSpPr>
        <xdr:cNvPr id="369" name="楕円 368"/>
        <xdr:cNvSpPr/>
      </xdr:nvSpPr>
      <xdr:spPr>
        <a:xfrm>
          <a:off x="15430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64788</xdr:rowOff>
    </xdr:from>
    <xdr:ext cx="405111" cy="259045"/>
    <xdr:sp macro="" textlink="">
      <xdr:nvSpPr>
        <xdr:cNvPr id="370" name="n_1mainValue【消防施設】&#10;有形固定資産減価償却率"/>
        <xdr:cNvSpPr txBox="1"/>
      </xdr:nvSpPr>
      <xdr:spPr>
        <a:xfrm>
          <a:off x="152660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1" name="正方形/長方形 3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2" name="正方形/長方形 3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3" name="正方形/長方形 3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4" name="正方形/長方形 3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5" name="正方形/長方形 3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6" name="正方形/長方形 3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7" name="正方形/長方形 3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8" name="正方形/長方形 3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9" name="テキスト ボックス 3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0" name="直線コネクタ 3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81" name="直線コネクタ 3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82" name="テキスト ボックス 3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3" name="直線コネクタ 3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4" name="テキスト ボックス 3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5" name="直線コネクタ 3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6" name="テキスト ボックス 3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7" name="直線コネクタ 3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8" name="テキスト ボックス 3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9" name="直線コネクタ 3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0" name="テキスト ボックス 3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392" name="直線コネクタ 391"/>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393"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394" name="直線コネクタ 393"/>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395"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396" name="直線コネクタ 395"/>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397"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398" name="フローチャート: 判断 397"/>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399" name="フローチャート: 判断 398"/>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400"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401" name="フローチャート: 判断 400"/>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402"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3" name="テキスト ボックス 4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4" name="テキスト ボックス 4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5" name="テキスト ボックス 4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6" name="テキスト ボックス 4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7" name="テキスト ボックス 4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97028</xdr:rowOff>
    </xdr:from>
    <xdr:to>
      <xdr:col>112</xdr:col>
      <xdr:colOff>38100</xdr:colOff>
      <xdr:row>86</xdr:row>
      <xdr:rowOff>27178</xdr:rowOff>
    </xdr:to>
    <xdr:sp macro="" textlink="">
      <xdr:nvSpPr>
        <xdr:cNvPr id="408" name="楕円 407"/>
        <xdr:cNvSpPr/>
      </xdr:nvSpPr>
      <xdr:spPr>
        <a:xfrm>
          <a:off x="21272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18305</xdr:rowOff>
    </xdr:from>
    <xdr:ext cx="469744" cy="259045"/>
    <xdr:sp macro="" textlink="">
      <xdr:nvSpPr>
        <xdr:cNvPr id="409" name="n_1mainValue【消防施設】&#10;一人当たり面積"/>
        <xdr:cNvSpPr txBox="1"/>
      </xdr:nvSpPr>
      <xdr:spPr>
        <a:xfrm>
          <a:off x="210757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0" name="正方形/長方形 4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1" name="正方形/長方形 4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2" name="正方形/長方形 4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3" name="正方形/長方形 4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4" name="正方形/長方形 4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5" name="正方形/長方形 4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6" name="正方形/長方形 4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7" name="正方形/長方形 4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8" name="テキスト ボックス 4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9" name="直線コネクタ 4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0" name="直線コネクタ 4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1" name="テキスト ボックス 4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2" name="直線コネクタ 4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3" name="テキスト ボックス 4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4" name="直線コネクタ 4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5" name="テキスト ボックス 4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6" name="直線コネクタ 4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7" name="テキスト ボックス 4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8" name="直線コネクタ 4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9" name="テキスト ボックス 4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0" name="直線コネクタ 4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1" name="テキスト ボックス 4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2" name="直線コネクタ 4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3" name="テキスト ボックス 4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435" name="直線コネクタ 434"/>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436"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437" name="直線コネクタ 436"/>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38"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39" name="直線コネクタ 43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440"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441" name="フローチャート: 判断 440"/>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442" name="フローチャート: 判断 441"/>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443"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444" name="フローチャート: 判断 44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445"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6" name="テキスト ボックス 4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7" name="テキスト ボックス 4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8" name="テキスト ボックス 4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9" name="テキスト ボックス 4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0" name="テキスト ボックス 4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451" name="楕円 450"/>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143527</xdr:rowOff>
    </xdr:from>
    <xdr:ext cx="405111" cy="259045"/>
    <xdr:sp macro="" textlink="">
      <xdr:nvSpPr>
        <xdr:cNvPr id="452" name="n_1mainValue【庁舎】&#10;有形固定資産減価償却率"/>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3" name="正方形/長方形 4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4" name="正方形/長方形 4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5" name="正方形/長方形 4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6" name="正方形/長方形 4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7" name="正方形/長方形 4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8" name="正方形/長方形 4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9" name="正方形/長方形 4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0" name="正方形/長方形 4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1" name="テキスト ボックス 4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2" name="直線コネクタ 4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3" name="直線コネクタ 4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4" name="テキスト ボックス 4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65" name="直線コネクタ 4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66" name="テキスト ボックス 4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7" name="直線コネクタ 4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8" name="テキスト ボックス 4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9" name="直線コネクタ 4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0" name="テキスト ボックス 4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71" name="直線コネクタ 4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72" name="テキスト ボックス 4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3" name="直線コネクタ 4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4" name="テキスト ボックス 4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476" name="直線コネクタ 475"/>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477"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478" name="直線コネクタ 477"/>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479"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480" name="直線コネクタ 479"/>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481"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482" name="フローチャート: 判断 481"/>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483" name="フローチャート: 判断 482"/>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484"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485" name="フローチャート: 判断 484"/>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486"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7" name="テキスト ボックス 4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8" name="テキスト ボックス 4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9" name="テキスト ボックス 4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0" name="テキスト ボックス 4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1" name="テキスト ボックス 4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145414</xdr:rowOff>
    </xdr:from>
    <xdr:to>
      <xdr:col>112</xdr:col>
      <xdr:colOff>38100</xdr:colOff>
      <xdr:row>106</xdr:row>
      <xdr:rowOff>75564</xdr:rowOff>
    </xdr:to>
    <xdr:sp macro="" textlink="">
      <xdr:nvSpPr>
        <xdr:cNvPr id="492" name="楕円 491"/>
        <xdr:cNvSpPr/>
      </xdr:nvSpPr>
      <xdr:spPr>
        <a:xfrm>
          <a:off x="21272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66691</xdr:rowOff>
    </xdr:from>
    <xdr:ext cx="469744" cy="259045"/>
    <xdr:sp macro="" textlink="">
      <xdr:nvSpPr>
        <xdr:cNvPr id="493" name="n_1mainValue【庁舎】&#10;一人当たり面積"/>
        <xdr:cNvSpPr txBox="1"/>
      </xdr:nvSpPr>
      <xdr:spPr>
        <a:xfrm>
          <a:off x="210757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4" name="正方形/長方形 4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5" name="正方形/長方形 4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6" name="テキスト ボックス 4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有形固定資産減価償却率が類似団体と比較して高くなっている施設は、庁舎、図書館、福祉施設となっている。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年の建設であり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既に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年が経過している為、高い率となっている。また、平成の合併時に新庁舎を建設している他団体もある事も要因の１つと考えられる。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特に庁舎については、行政の主軸となる施設である為、施設の維持管理については重点を置くべき施設である。</a:t>
          </a:r>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図書館及び福祉施設についても、建設後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年が経過している為、高い率となっている。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消防施設は建設時期が新しいものがあり、類似団体よりも低い率となっているが、プールについては、温水プールである事から施設の老朽化が著しく、ランニングコストもかかっている状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今後の老朽化対策及び維持管理については、適切かつ効率的な対応を実施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20,007
19,277
9.08
8,576,473
8,202,656
334,973
5,621,828
4,762,938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財政力</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、類似団体の上位に位置している状況</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は継続しており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年続けて上昇となった。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基準財政需要額</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が比較的緩やかな上昇であるのに対し、固定資産税、住民税、また、地方消費税交付金等の増加による基準財政収入額の増額幅が大きいためである。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比較的安定した税収である固定資産税が、町税の半分を占めている為、景気により変動する住民税が財政力指数の増減</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に影響するため、</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財政力指数のポイントが下降する事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予測される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自主財源の安定を図る為、徴収強化は継続的に行っている。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66826</xdr:rowOff>
    </xdr:from>
    <xdr:to>
      <xdr:col>23</xdr:col>
      <xdr:colOff>133350</xdr:colOff>
      <xdr:row>37</xdr:row>
      <xdr:rowOff>158750</xdr:rowOff>
    </xdr:to>
    <xdr:cxnSp macro="">
      <xdr:nvCxnSpPr>
        <xdr:cNvPr id="70" name="直線コネクタ 69"/>
        <xdr:cNvCxnSpPr/>
      </xdr:nvCxnSpPr>
      <xdr:spPr>
        <a:xfrm flipV="1">
          <a:off x="4114800" y="6410476"/>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33262</xdr:rowOff>
    </xdr:to>
    <xdr:cxnSp macro="">
      <xdr:nvCxnSpPr>
        <xdr:cNvPr id="73" name="直線コネクタ 72"/>
        <xdr:cNvCxnSpPr/>
      </xdr:nvCxnSpPr>
      <xdr:spPr>
        <a:xfrm flipV="1">
          <a:off x="3225800" y="65024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33262</xdr:rowOff>
    </xdr:from>
    <xdr:to>
      <xdr:col>15</xdr:col>
      <xdr:colOff>82550</xdr:colOff>
      <xdr:row>38</xdr:row>
      <xdr:rowOff>67733</xdr:rowOff>
    </xdr:to>
    <xdr:cxnSp macro="">
      <xdr:nvCxnSpPr>
        <xdr:cNvPr id="76" name="直線コネクタ 75"/>
        <xdr:cNvCxnSpPr/>
      </xdr:nvCxnSpPr>
      <xdr:spPr>
        <a:xfrm flipV="1">
          <a:off x="2336800" y="65483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21772</xdr:rowOff>
    </xdr:from>
    <xdr:to>
      <xdr:col>11</xdr:col>
      <xdr:colOff>31750</xdr:colOff>
      <xdr:row>38</xdr:row>
      <xdr:rowOff>67733</xdr:rowOff>
    </xdr:to>
    <xdr:cxnSp macro="">
      <xdr:nvCxnSpPr>
        <xdr:cNvPr id="79" name="直線コネクタ 78"/>
        <xdr:cNvCxnSpPr/>
      </xdr:nvCxnSpPr>
      <xdr:spPr>
        <a:xfrm>
          <a:off x="1447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16026</xdr:rowOff>
    </xdr:from>
    <xdr:to>
      <xdr:col>23</xdr:col>
      <xdr:colOff>184150</xdr:colOff>
      <xdr:row>37</xdr:row>
      <xdr:rowOff>117626</xdr:rowOff>
    </xdr:to>
    <xdr:sp macro="" textlink="">
      <xdr:nvSpPr>
        <xdr:cNvPr id="89" name="楕円 88"/>
        <xdr:cNvSpPr/>
      </xdr:nvSpPr>
      <xdr:spPr>
        <a:xfrm>
          <a:off x="49022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32553</xdr:rowOff>
    </xdr:from>
    <xdr:ext cx="762000" cy="259045"/>
    <xdr:sp macro="" textlink="">
      <xdr:nvSpPr>
        <xdr:cNvPr id="90" name="財政力該当値テキスト"/>
        <xdr:cNvSpPr txBox="1"/>
      </xdr:nvSpPr>
      <xdr:spPr>
        <a:xfrm>
          <a:off x="5041900" y="62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91" name="楕円 90"/>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92" name="テキスト ボックス 91"/>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153912</xdr:rowOff>
    </xdr:from>
    <xdr:to>
      <xdr:col>15</xdr:col>
      <xdr:colOff>133350</xdr:colOff>
      <xdr:row>38</xdr:row>
      <xdr:rowOff>84062</xdr:rowOff>
    </xdr:to>
    <xdr:sp macro="" textlink="">
      <xdr:nvSpPr>
        <xdr:cNvPr id="93" name="楕円 92"/>
        <xdr:cNvSpPr/>
      </xdr:nvSpPr>
      <xdr:spPr>
        <a:xfrm>
          <a:off x="3175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94239</xdr:rowOff>
    </xdr:from>
    <xdr:ext cx="762000" cy="259045"/>
    <xdr:sp macro="" textlink="">
      <xdr:nvSpPr>
        <xdr:cNvPr id="94" name="テキスト ボックス 93"/>
        <xdr:cNvSpPr txBox="1"/>
      </xdr:nvSpPr>
      <xdr:spPr>
        <a:xfrm>
          <a:off x="2844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5" name="楕円 94"/>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6" name="テキスト ボックス 95"/>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142422</xdr:rowOff>
    </xdr:from>
    <xdr:to>
      <xdr:col>7</xdr:col>
      <xdr:colOff>31750</xdr:colOff>
      <xdr:row>38</xdr:row>
      <xdr:rowOff>72572</xdr:rowOff>
    </xdr:to>
    <xdr:sp macro="" textlink="">
      <xdr:nvSpPr>
        <xdr:cNvPr id="97" name="楕円 96"/>
        <xdr:cNvSpPr/>
      </xdr:nvSpPr>
      <xdr:spPr>
        <a:xfrm>
          <a:off x="1397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82749</xdr:rowOff>
    </xdr:from>
    <xdr:ext cx="762000" cy="259045"/>
    <xdr:sp macro="" textlink="">
      <xdr:nvSpPr>
        <xdr:cNvPr id="98" name="テキスト ボックス 97"/>
        <xdr:cNvSpPr txBox="1"/>
      </xdr:nvSpPr>
      <xdr:spPr>
        <a:xfrm>
          <a:off x="1066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償還ピークを経過した公債費は、減額</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傾向にあるが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補助費、及び繰出金の増額とその経費に対する財源の増額が下回った為に、結果とし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の増となった。</a:t>
          </a:r>
          <a:endPar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特に扶助費及び補助費の増加が大きいが、保育所等給付費、障害者自立支援費が主なものとなっている。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傾向にあるが、今後、予定されている大型事業の財源として、地方債</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を発行することに伴い、一時的に増額する見込みである。また、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社会保障費の扶助費や及び補助費は増加する事が予測され、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地方消費税交付金等の財源以外の財源確保の為、</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一層の徴収体制強化に努めるとともに、ふるさと納税の増収計画等の施策を検討し、併せて経常経費の削減は継続的に実施していく。</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171087</xdr:rowOff>
    </xdr:from>
    <xdr:to>
      <xdr:col>23</xdr:col>
      <xdr:colOff>133350</xdr:colOff>
      <xdr:row>62</xdr:row>
      <xdr:rowOff>144417</xdr:rowOff>
    </xdr:to>
    <xdr:cxnSp macro="">
      <xdr:nvCxnSpPr>
        <xdr:cNvPr id="135" name="直線コネクタ 134"/>
        <xdr:cNvCxnSpPr/>
      </xdr:nvCxnSpPr>
      <xdr:spPr>
        <a:xfrm>
          <a:off x="4114800" y="1062953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146957</xdr:rowOff>
    </xdr:from>
    <xdr:to>
      <xdr:col>19</xdr:col>
      <xdr:colOff>133350</xdr:colOff>
      <xdr:row>61</xdr:row>
      <xdr:rowOff>171087</xdr:rowOff>
    </xdr:to>
    <xdr:cxnSp macro="">
      <xdr:nvCxnSpPr>
        <xdr:cNvPr id="138" name="直線コネクタ 137"/>
        <xdr:cNvCxnSpPr/>
      </xdr:nvCxnSpPr>
      <xdr:spPr>
        <a:xfrm>
          <a:off x="3225800" y="106054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129722</xdr:rowOff>
    </xdr:from>
    <xdr:to>
      <xdr:col>15</xdr:col>
      <xdr:colOff>82550</xdr:colOff>
      <xdr:row>61</xdr:row>
      <xdr:rowOff>146957</xdr:rowOff>
    </xdr:to>
    <xdr:cxnSp macro="">
      <xdr:nvCxnSpPr>
        <xdr:cNvPr id="141" name="直線コネクタ 140"/>
        <xdr:cNvCxnSpPr/>
      </xdr:nvCxnSpPr>
      <xdr:spPr>
        <a:xfrm>
          <a:off x="2336800" y="105881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129722</xdr:rowOff>
    </xdr:from>
    <xdr:to>
      <xdr:col>11</xdr:col>
      <xdr:colOff>31750</xdr:colOff>
      <xdr:row>63</xdr:row>
      <xdr:rowOff>128088</xdr:rowOff>
    </xdr:to>
    <xdr:cxnSp macro="">
      <xdr:nvCxnSpPr>
        <xdr:cNvPr id="144" name="直線コネクタ 143"/>
        <xdr:cNvCxnSpPr/>
      </xdr:nvCxnSpPr>
      <xdr:spPr>
        <a:xfrm flipV="1">
          <a:off x="1447800" y="10588172"/>
          <a:ext cx="889000" cy="34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8" name="テキスト ボックス 14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93617</xdr:rowOff>
    </xdr:from>
    <xdr:to>
      <xdr:col>23</xdr:col>
      <xdr:colOff>184150</xdr:colOff>
      <xdr:row>63</xdr:row>
      <xdr:rowOff>23767</xdr:rowOff>
    </xdr:to>
    <xdr:sp macro="" textlink="">
      <xdr:nvSpPr>
        <xdr:cNvPr id="154" name="楕円 153"/>
        <xdr:cNvSpPr/>
      </xdr:nvSpPr>
      <xdr:spPr>
        <a:xfrm>
          <a:off x="49022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110144</xdr:rowOff>
    </xdr:from>
    <xdr:ext cx="762000" cy="259045"/>
    <xdr:sp macro="" textlink="">
      <xdr:nvSpPr>
        <xdr:cNvPr id="155" name="財政構造の弾力性該当値テキスト"/>
        <xdr:cNvSpPr txBox="1"/>
      </xdr:nvSpPr>
      <xdr:spPr>
        <a:xfrm>
          <a:off x="50419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120287</xdr:rowOff>
    </xdr:from>
    <xdr:to>
      <xdr:col>19</xdr:col>
      <xdr:colOff>184150</xdr:colOff>
      <xdr:row>62</xdr:row>
      <xdr:rowOff>50437</xdr:rowOff>
    </xdr:to>
    <xdr:sp macro="" textlink="">
      <xdr:nvSpPr>
        <xdr:cNvPr id="156" name="楕円 155"/>
        <xdr:cNvSpPr/>
      </xdr:nvSpPr>
      <xdr:spPr>
        <a:xfrm>
          <a:off x="4064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60614</xdr:rowOff>
    </xdr:from>
    <xdr:ext cx="736600" cy="259045"/>
    <xdr:sp macro="" textlink="">
      <xdr:nvSpPr>
        <xdr:cNvPr id="157" name="テキスト ボックス 156"/>
        <xdr:cNvSpPr txBox="1"/>
      </xdr:nvSpPr>
      <xdr:spPr>
        <a:xfrm>
          <a:off x="3733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96157</xdr:rowOff>
    </xdr:from>
    <xdr:to>
      <xdr:col>15</xdr:col>
      <xdr:colOff>133350</xdr:colOff>
      <xdr:row>62</xdr:row>
      <xdr:rowOff>26307</xdr:rowOff>
    </xdr:to>
    <xdr:sp macro="" textlink="">
      <xdr:nvSpPr>
        <xdr:cNvPr id="158" name="楕円 157"/>
        <xdr:cNvSpPr/>
      </xdr:nvSpPr>
      <xdr:spPr>
        <a:xfrm>
          <a:off x="3175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36484</xdr:rowOff>
    </xdr:from>
    <xdr:ext cx="762000" cy="259045"/>
    <xdr:sp macro="" textlink="">
      <xdr:nvSpPr>
        <xdr:cNvPr id="159" name="テキスト ボックス 158"/>
        <xdr:cNvSpPr txBox="1"/>
      </xdr:nvSpPr>
      <xdr:spPr>
        <a:xfrm>
          <a:off x="2844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78922</xdr:rowOff>
    </xdr:from>
    <xdr:to>
      <xdr:col>11</xdr:col>
      <xdr:colOff>82550</xdr:colOff>
      <xdr:row>62</xdr:row>
      <xdr:rowOff>9072</xdr:rowOff>
    </xdr:to>
    <xdr:sp macro="" textlink="">
      <xdr:nvSpPr>
        <xdr:cNvPr id="160" name="楕円 159"/>
        <xdr:cNvSpPr/>
      </xdr:nvSpPr>
      <xdr:spPr>
        <a:xfrm>
          <a:off x="2286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19249</xdr:rowOff>
    </xdr:from>
    <xdr:ext cx="762000" cy="259045"/>
    <xdr:sp macro="" textlink="">
      <xdr:nvSpPr>
        <xdr:cNvPr id="161" name="テキスト ボックス 160"/>
        <xdr:cNvSpPr txBox="1"/>
      </xdr:nvSpPr>
      <xdr:spPr>
        <a:xfrm>
          <a:off x="1955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77288</xdr:rowOff>
    </xdr:from>
    <xdr:to>
      <xdr:col>7</xdr:col>
      <xdr:colOff>31750</xdr:colOff>
      <xdr:row>64</xdr:row>
      <xdr:rowOff>7438</xdr:rowOff>
    </xdr:to>
    <xdr:sp macro="" textlink="">
      <xdr:nvSpPr>
        <xdr:cNvPr id="162" name="楕円 161"/>
        <xdr:cNvSpPr/>
      </xdr:nvSpPr>
      <xdr:spPr>
        <a:xfrm>
          <a:off x="1397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163665</xdr:rowOff>
    </xdr:from>
    <xdr:ext cx="762000" cy="259045"/>
    <xdr:sp macro="" textlink="">
      <xdr:nvSpPr>
        <xdr:cNvPr id="163" name="テキスト ボックス 162"/>
        <xdr:cNvSpPr txBox="1"/>
      </xdr:nvSpPr>
      <xdr:spPr>
        <a:xfrm>
          <a:off x="1066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類似団体のおいては、比較的上位に位置している。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人件費については、定員適正化計画に基づいた職員数管理を行っており、各部署の配置の人員不足は、臨時・嘱託職員により対応し、人件費のコスト削減に努めている。また、物件費は、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臨時的経費が減額となった為、減少したが、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今後は、公共施設等総合管理計画に基づく公共施設の老朽化対策の経費が増加する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可能性がある。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63081</xdr:rowOff>
    </xdr:from>
    <xdr:to>
      <xdr:col>23</xdr:col>
      <xdr:colOff>133350</xdr:colOff>
      <xdr:row>81</xdr:row>
      <xdr:rowOff>91106</xdr:rowOff>
    </xdr:to>
    <xdr:cxnSp macro="">
      <xdr:nvCxnSpPr>
        <xdr:cNvPr id="196" name="直線コネクタ 195"/>
        <xdr:cNvCxnSpPr/>
      </xdr:nvCxnSpPr>
      <xdr:spPr>
        <a:xfrm flipV="1">
          <a:off x="4114800" y="13950531"/>
          <a:ext cx="838200" cy="2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77295</xdr:rowOff>
    </xdr:from>
    <xdr:to>
      <xdr:col>19</xdr:col>
      <xdr:colOff>133350</xdr:colOff>
      <xdr:row>81</xdr:row>
      <xdr:rowOff>91106</xdr:rowOff>
    </xdr:to>
    <xdr:cxnSp macro="">
      <xdr:nvCxnSpPr>
        <xdr:cNvPr id="199" name="直線コネクタ 198"/>
        <xdr:cNvCxnSpPr/>
      </xdr:nvCxnSpPr>
      <xdr:spPr>
        <a:xfrm>
          <a:off x="3225800" y="13964745"/>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77192</xdr:rowOff>
    </xdr:from>
    <xdr:to>
      <xdr:col>15</xdr:col>
      <xdr:colOff>82550</xdr:colOff>
      <xdr:row>81</xdr:row>
      <xdr:rowOff>77295</xdr:rowOff>
    </xdr:to>
    <xdr:cxnSp macro="">
      <xdr:nvCxnSpPr>
        <xdr:cNvPr id="202" name="直線コネクタ 201"/>
        <xdr:cNvCxnSpPr/>
      </xdr:nvCxnSpPr>
      <xdr:spPr>
        <a:xfrm>
          <a:off x="2336800" y="13964642"/>
          <a:ext cx="889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59375</xdr:rowOff>
    </xdr:from>
    <xdr:to>
      <xdr:col>11</xdr:col>
      <xdr:colOff>31750</xdr:colOff>
      <xdr:row>81</xdr:row>
      <xdr:rowOff>77192</xdr:rowOff>
    </xdr:to>
    <xdr:cxnSp macro="">
      <xdr:nvCxnSpPr>
        <xdr:cNvPr id="205" name="直線コネクタ 204"/>
        <xdr:cNvCxnSpPr/>
      </xdr:nvCxnSpPr>
      <xdr:spPr>
        <a:xfrm>
          <a:off x="1447800" y="13946825"/>
          <a:ext cx="889000" cy="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12281</xdr:rowOff>
    </xdr:from>
    <xdr:to>
      <xdr:col>23</xdr:col>
      <xdr:colOff>184150</xdr:colOff>
      <xdr:row>81</xdr:row>
      <xdr:rowOff>113881</xdr:rowOff>
    </xdr:to>
    <xdr:sp macro="" textlink="">
      <xdr:nvSpPr>
        <xdr:cNvPr id="215" name="楕円 214"/>
        <xdr:cNvSpPr/>
      </xdr:nvSpPr>
      <xdr:spPr>
        <a:xfrm>
          <a:off x="4902200" y="138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105008</xdr:rowOff>
    </xdr:from>
    <xdr:ext cx="762000" cy="259045"/>
    <xdr:sp macro="" textlink="">
      <xdr:nvSpPr>
        <xdr:cNvPr id="216" name="人件費・物件費等の状況該当値テキスト"/>
        <xdr:cNvSpPr txBox="1"/>
      </xdr:nvSpPr>
      <xdr:spPr>
        <a:xfrm>
          <a:off x="5041900" y="1382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40306</xdr:rowOff>
    </xdr:from>
    <xdr:to>
      <xdr:col>19</xdr:col>
      <xdr:colOff>184150</xdr:colOff>
      <xdr:row>81</xdr:row>
      <xdr:rowOff>141906</xdr:rowOff>
    </xdr:to>
    <xdr:sp macro="" textlink="">
      <xdr:nvSpPr>
        <xdr:cNvPr id="217" name="楕円 216"/>
        <xdr:cNvSpPr/>
      </xdr:nvSpPr>
      <xdr:spPr>
        <a:xfrm>
          <a:off x="4064000" y="139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152083</xdr:rowOff>
    </xdr:from>
    <xdr:ext cx="736600" cy="259045"/>
    <xdr:sp macro="" textlink="">
      <xdr:nvSpPr>
        <xdr:cNvPr id="218" name="テキスト ボックス 217"/>
        <xdr:cNvSpPr txBox="1"/>
      </xdr:nvSpPr>
      <xdr:spPr>
        <a:xfrm>
          <a:off x="3733800" y="1369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26495</xdr:rowOff>
    </xdr:from>
    <xdr:to>
      <xdr:col>15</xdr:col>
      <xdr:colOff>133350</xdr:colOff>
      <xdr:row>81</xdr:row>
      <xdr:rowOff>128095</xdr:rowOff>
    </xdr:to>
    <xdr:sp macro="" textlink="">
      <xdr:nvSpPr>
        <xdr:cNvPr id="219" name="楕円 218"/>
        <xdr:cNvSpPr/>
      </xdr:nvSpPr>
      <xdr:spPr>
        <a:xfrm>
          <a:off x="3175000" y="139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138272</xdr:rowOff>
    </xdr:from>
    <xdr:ext cx="762000" cy="259045"/>
    <xdr:sp macro="" textlink="">
      <xdr:nvSpPr>
        <xdr:cNvPr id="220" name="テキスト ボックス 219"/>
        <xdr:cNvSpPr txBox="1"/>
      </xdr:nvSpPr>
      <xdr:spPr>
        <a:xfrm>
          <a:off x="2844800" y="1368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26392</xdr:rowOff>
    </xdr:from>
    <xdr:to>
      <xdr:col>11</xdr:col>
      <xdr:colOff>82550</xdr:colOff>
      <xdr:row>81</xdr:row>
      <xdr:rowOff>127992</xdr:rowOff>
    </xdr:to>
    <xdr:sp macro="" textlink="">
      <xdr:nvSpPr>
        <xdr:cNvPr id="221" name="楕円 220"/>
        <xdr:cNvSpPr/>
      </xdr:nvSpPr>
      <xdr:spPr>
        <a:xfrm>
          <a:off x="2286000" y="139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138169</xdr:rowOff>
    </xdr:from>
    <xdr:ext cx="762000" cy="259045"/>
    <xdr:sp macro="" textlink="">
      <xdr:nvSpPr>
        <xdr:cNvPr id="222" name="テキスト ボックス 221"/>
        <xdr:cNvSpPr txBox="1"/>
      </xdr:nvSpPr>
      <xdr:spPr>
        <a:xfrm>
          <a:off x="1955800" y="1368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8575</xdr:rowOff>
    </xdr:from>
    <xdr:to>
      <xdr:col>7</xdr:col>
      <xdr:colOff>31750</xdr:colOff>
      <xdr:row>81</xdr:row>
      <xdr:rowOff>110175</xdr:rowOff>
    </xdr:to>
    <xdr:sp macro="" textlink="">
      <xdr:nvSpPr>
        <xdr:cNvPr id="223" name="楕円 222"/>
        <xdr:cNvSpPr/>
      </xdr:nvSpPr>
      <xdr:spPr>
        <a:xfrm>
          <a:off x="1397000" y="138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120352</xdr:rowOff>
    </xdr:from>
    <xdr:ext cx="762000" cy="259045"/>
    <xdr:sp macro="" textlink="">
      <xdr:nvSpPr>
        <xdr:cNvPr id="224" name="テキスト ボックス 223"/>
        <xdr:cNvSpPr txBox="1"/>
      </xdr:nvSpPr>
      <xdr:spPr>
        <a:xfrm>
          <a:off x="1066800" y="136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定員適正化計画に基づき職員数管理を行っており、指数は類似団体平均値を下回っている。</a:t>
          </a:r>
          <a:endPar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おいては、比較的上位に位置している。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なお、平成２９年度数値については、様式作成時点で根拠調査が未公表のため前年度数値を引用している。</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134257</xdr:rowOff>
    </xdr:to>
    <xdr:cxnSp macro="">
      <xdr:nvCxnSpPr>
        <xdr:cNvPr id="260" name="直線コネクタ 259"/>
        <xdr:cNvCxnSpPr/>
      </xdr:nvCxnSpPr>
      <xdr:spPr>
        <a:xfrm>
          <a:off x="16179800" y="1453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157238</xdr:rowOff>
    </xdr:to>
    <xdr:cxnSp macro="">
      <xdr:nvCxnSpPr>
        <xdr:cNvPr id="263" name="直線コネクタ 262"/>
        <xdr:cNvCxnSpPr/>
      </xdr:nvCxnSpPr>
      <xdr:spPr>
        <a:xfrm flipV="1">
          <a:off x="15290800" y="1453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157238</xdr:rowOff>
    </xdr:from>
    <xdr:to>
      <xdr:col>72</xdr:col>
      <xdr:colOff>203200</xdr:colOff>
      <xdr:row>85</xdr:row>
      <xdr:rowOff>43241</xdr:rowOff>
    </xdr:to>
    <xdr:cxnSp macro="">
      <xdr:nvCxnSpPr>
        <xdr:cNvPr id="266" name="直線コネクタ 265"/>
        <xdr:cNvCxnSpPr/>
      </xdr:nvCxnSpPr>
      <xdr:spPr>
        <a:xfrm flipV="1">
          <a:off x="14401800" y="145590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157238</xdr:rowOff>
    </xdr:from>
    <xdr:to>
      <xdr:col>68</xdr:col>
      <xdr:colOff>152400</xdr:colOff>
      <xdr:row>85</xdr:row>
      <xdr:rowOff>43241</xdr:rowOff>
    </xdr:to>
    <xdr:cxnSp macro="">
      <xdr:nvCxnSpPr>
        <xdr:cNvPr id="269" name="直線コネクタ 268"/>
        <xdr:cNvCxnSpPr/>
      </xdr:nvCxnSpPr>
      <xdr:spPr>
        <a:xfrm>
          <a:off x="13512800" y="145590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9" name="楕円 278"/>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80"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1" name="楕円 280"/>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2" name="テキスト ボックス 281"/>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106438</xdr:rowOff>
    </xdr:from>
    <xdr:to>
      <xdr:col>73</xdr:col>
      <xdr:colOff>44450</xdr:colOff>
      <xdr:row>85</xdr:row>
      <xdr:rowOff>36588</xdr:rowOff>
    </xdr:to>
    <xdr:sp macro="" textlink="">
      <xdr:nvSpPr>
        <xdr:cNvPr id="283" name="楕円 282"/>
        <xdr:cNvSpPr/>
      </xdr:nvSpPr>
      <xdr:spPr>
        <a:xfrm>
          <a:off x="15240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46765</xdr:rowOff>
    </xdr:from>
    <xdr:ext cx="762000" cy="259045"/>
    <xdr:sp macro="" textlink="">
      <xdr:nvSpPr>
        <xdr:cNvPr id="284" name="テキスト ボックス 283"/>
        <xdr:cNvSpPr txBox="1"/>
      </xdr:nvSpPr>
      <xdr:spPr>
        <a:xfrm>
          <a:off x="14909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163891</xdr:rowOff>
    </xdr:from>
    <xdr:to>
      <xdr:col>68</xdr:col>
      <xdr:colOff>203200</xdr:colOff>
      <xdr:row>85</xdr:row>
      <xdr:rowOff>94041</xdr:rowOff>
    </xdr:to>
    <xdr:sp macro="" textlink="">
      <xdr:nvSpPr>
        <xdr:cNvPr id="285" name="楕円 284"/>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104218</xdr:rowOff>
    </xdr:from>
    <xdr:ext cx="762000" cy="259045"/>
    <xdr:sp macro="" textlink="">
      <xdr:nvSpPr>
        <xdr:cNvPr id="286" name="テキスト ボックス 285"/>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106438</xdr:rowOff>
    </xdr:from>
    <xdr:to>
      <xdr:col>64</xdr:col>
      <xdr:colOff>152400</xdr:colOff>
      <xdr:row>85</xdr:row>
      <xdr:rowOff>36588</xdr:rowOff>
    </xdr:to>
    <xdr:sp macro="" textlink="">
      <xdr:nvSpPr>
        <xdr:cNvPr id="287" name="楕円 286"/>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46765</xdr:rowOff>
    </xdr:from>
    <xdr:ext cx="762000" cy="259045"/>
    <xdr:sp macro="" textlink="">
      <xdr:nvSpPr>
        <xdr:cNvPr id="288" name="テキスト ボックス 287"/>
        <xdr:cNvSpPr txBox="1"/>
      </xdr:nvSpPr>
      <xdr:spPr>
        <a:xfrm>
          <a:off x="13131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類似団体においては最高順位であるが、定員適正化計画による職員数管理と公立の保育園、幼稚園などを有しないので、民間施設による対応としている為、平均値を大幅に下回っている。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適正な住民サービスを低下させない為、人員不足の部署には、臨時・嘱託職員を配置している。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また、現状の職員数による住民サービスの向上を図る為には、職員個々のスキルアップと事務改善を図ってい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く。</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144235</xdr:rowOff>
    </xdr:from>
    <xdr:to>
      <xdr:col>81</xdr:col>
      <xdr:colOff>44450</xdr:colOff>
      <xdr:row>58</xdr:row>
      <xdr:rowOff>151130</xdr:rowOff>
    </xdr:to>
    <xdr:cxnSp macro="">
      <xdr:nvCxnSpPr>
        <xdr:cNvPr id="325" name="直線コネクタ 324"/>
        <xdr:cNvCxnSpPr/>
      </xdr:nvCxnSpPr>
      <xdr:spPr>
        <a:xfrm flipV="1">
          <a:off x="16179800" y="10088335"/>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151130</xdr:rowOff>
    </xdr:from>
    <xdr:to>
      <xdr:col>77</xdr:col>
      <xdr:colOff>44450</xdr:colOff>
      <xdr:row>58</xdr:row>
      <xdr:rowOff>158024</xdr:rowOff>
    </xdr:to>
    <xdr:cxnSp macro="">
      <xdr:nvCxnSpPr>
        <xdr:cNvPr id="328" name="直線コネクタ 327"/>
        <xdr:cNvCxnSpPr/>
      </xdr:nvCxnSpPr>
      <xdr:spPr>
        <a:xfrm flipV="1">
          <a:off x="15290800" y="1009523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158024</xdr:rowOff>
    </xdr:from>
    <xdr:to>
      <xdr:col>72</xdr:col>
      <xdr:colOff>203200</xdr:colOff>
      <xdr:row>59</xdr:row>
      <xdr:rowOff>8406</xdr:rowOff>
    </xdr:to>
    <xdr:cxnSp macro="">
      <xdr:nvCxnSpPr>
        <xdr:cNvPr id="331" name="直線コネクタ 330"/>
        <xdr:cNvCxnSpPr/>
      </xdr:nvCxnSpPr>
      <xdr:spPr>
        <a:xfrm flipV="1">
          <a:off x="14401800" y="1010212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8406</xdr:rowOff>
    </xdr:from>
    <xdr:to>
      <xdr:col>68</xdr:col>
      <xdr:colOff>152400</xdr:colOff>
      <xdr:row>59</xdr:row>
      <xdr:rowOff>8406</xdr:rowOff>
    </xdr:to>
    <xdr:cxnSp macro="">
      <xdr:nvCxnSpPr>
        <xdr:cNvPr id="334" name="直線コネクタ 333"/>
        <xdr:cNvCxnSpPr/>
      </xdr:nvCxnSpPr>
      <xdr:spPr>
        <a:xfrm>
          <a:off x="13512800" y="10123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93435</xdr:rowOff>
    </xdr:from>
    <xdr:to>
      <xdr:col>81</xdr:col>
      <xdr:colOff>95250</xdr:colOff>
      <xdr:row>59</xdr:row>
      <xdr:rowOff>23585</xdr:rowOff>
    </xdr:to>
    <xdr:sp macro="" textlink="">
      <xdr:nvSpPr>
        <xdr:cNvPr id="344" name="楕円 343"/>
        <xdr:cNvSpPr/>
      </xdr:nvSpPr>
      <xdr:spPr>
        <a:xfrm>
          <a:off x="169672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14712</xdr:rowOff>
    </xdr:from>
    <xdr:ext cx="762000" cy="259045"/>
    <xdr:sp macro="" textlink="">
      <xdr:nvSpPr>
        <xdr:cNvPr id="345" name="定員管理の状況該当値テキスト"/>
        <xdr:cNvSpPr txBox="1"/>
      </xdr:nvSpPr>
      <xdr:spPr>
        <a:xfrm>
          <a:off x="17106900" y="995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100330</xdr:rowOff>
    </xdr:from>
    <xdr:to>
      <xdr:col>77</xdr:col>
      <xdr:colOff>95250</xdr:colOff>
      <xdr:row>59</xdr:row>
      <xdr:rowOff>30480</xdr:rowOff>
    </xdr:to>
    <xdr:sp macro="" textlink="">
      <xdr:nvSpPr>
        <xdr:cNvPr id="346" name="楕円 345"/>
        <xdr:cNvSpPr/>
      </xdr:nvSpPr>
      <xdr:spPr>
        <a:xfrm>
          <a:off x="16129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40657</xdr:rowOff>
    </xdr:from>
    <xdr:ext cx="736600" cy="259045"/>
    <xdr:sp macro="" textlink="">
      <xdr:nvSpPr>
        <xdr:cNvPr id="347" name="テキスト ボックス 346"/>
        <xdr:cNvSpPr txBox="1"/>
      </xdr:nvSpPr>
      <xdr:spPr>
        <a:xfrm>
          <a:off x="15798800" y="981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107224</xdr:rowOff>
    </xdr:from>
    <xdr:to>
      <xdr:col>73</xdr:col>
      <xdr:colOff>44450</xdr:colOff>
      <xdr:row>59</xdr:row>
      <xdr:rowOff>37374</xdr:rowOff>
    </xdr:to>
    <xdr:sp macro="" textlink="">
      <xdr:nvSpPr>
        <xdr:cNvPr id="348" name="楕円 347"/>
        <xdr:cNvSpPr/>
      </xdr:nvSpPr>
      <xdr:spPr>
        <a:xfrm>
          <a:off x="15240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47551</xdr:rowOff>
    </xdr:from>
    <xdr:ext cx="762000" cy="259045"/>
    <xdr:sp macro="" textlink="">
      <xdr:nvSpPr>
        <xdr:cNvPr id="349" name="テキスト ボックス 348"/>
        <xdr:cNvSpPr txBox="1"/>
      </xdr:nvSpPr>
      <xdr:spPr>
        <a:xfrm>
          <a:off x="14909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129056</xdr:rowOff>
    </xdr:from>
    <xdr:to>
      <xdr:col>68</xdr:col>
      <xdr:colOff>203200</xdr:colOff>
      <xdr:row>59</xdr:row>
      <xdr:rowOff>59206</xdr:rowOff>
    </xdr:to>
    <xdr:sp macro="" textlink="">
      <xdr:nvSpPr>
        <xdr:cNvPr id="350" name="楕円 349"/>
        <xdr:cNvSpPr/>
      </xdr:nvSpPr>
      <xdr:spPr>
        <a:xfrm>
          <a:off x="14351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69383</xdr:rowOff>
    </xdr:from>
    <xdr:ext cx="762000" cy="259045"/>
    <xdr:sp macro="" textlink="">
      <xdr:nvSpPr>
        <xdr:cNvPr id="351" name="テキスト ボックス 350"/>
        <xdr:cNvSpPr txBox="1"/>
      </xdr:nvSpPr>
      <xdr:spPr>
        <a:xfrm>
          <a:off x="14020800" y="98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129056</xdr:rowOff>
    </xdr:from>
    <xdr:to>
      <xdr:col>64</xdr:col>
      <xdr:colOff>152400</xdr:colOff>
      <xdr:row>59</xdr:row>
      <xdr:rowOff>59206</xdr:rowOff>
    </xdr:to>
    <xdr:sp macro="" textlink="">
      <xdr:nvSpPr>
        <xdr:cNvPr id="352" name="楕円 351"/>
        <xdr:cNvSpPr/>
      </xdr:nvSpPr>
      <xdr:spPr>
        <a:xfrm>
          <a:off x="13462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69383</xdr:rowOff>
    </xdr:from>
    <xdr:ext cx="762000" cy="259045"/>
    <xdr:sp macro="" textlink="">
      <xdr:nvSpPr>
        <xdr:cNvPr id="353" name="テキスト ボックス 352"/>
        <xdr:cNvSpPr txBox="1"/>
      </xdr:nvSpPr>
      <xdr:spPr>
        <a:xfrm>
          <a:off x="13131800" y="98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標準財政規模が前年度より増加</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し、償還額が減少したことにより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比率が減少</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、類似団体平均値を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一般会計における公債費は減少となったが、下水道事業の償還額が増加している為、一般会計からの繰出金に含まれる償還の充当額も増加してい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比率の推移は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年度から減少している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今後、大型事業の予定に伴う地方債発行により、公債費が一時的に増額する見込みであり、また、基金取り崩しにより実質公債費率の増加が予想される。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繰上償還及び普通建設事業費に対する起債計画の検討により公債費の減額</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と適正な地方債発行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147638</xdr:rowOff>
    </xdr:from>
    <xdr:to>
      <xdr:col>81</xdr:col>
      <xdr:colOff>44450</xdr:colOff>
      <xdr:row>40</xdr:row>
      <xdr:rowOff>72707</xdr:rowOff>
    </xdr:to>
    <xdr:cxnSp macro="">
      <xdr:nvCxnSpPr>
        <xdr:cNvPr id="383" name="直線コネクタ 382"/>
        <xdr:cNvCxnSpPr/>
      </xdr:nvCxnSpPr>
      <xdr:spPr>
        <a:xfrm flipV="1">
          <a:off x="16179800" y="6834188"/>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72707</xdr:rowOff>
    </xdr:from>
    <xdr:to>
      <xdr:col>77</xdr:col>
      <xdr:colOff>44450</xdr:colOff>
      <xdr:row>40</xdr:row>
      <xdr:rowOff>114935</xdr:rowOff>
    </xdr:to>
    <xdr:cxnSp macro="">
      <xdr:nvCxnSpPr>
        <xdr:cNvPr id="386" name="直線コネクタ 385"/>
        <xdr:cNvCxnSpPr/>
      </xdr:nvCxnSpPr>
      <xdr:spPr>
        <a:xfrm flipV="1">
          <a:off x="15290800" y="69307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114935</xdr:rowOff>
    </xdr:from>
    <xdr:to>
      <xdr:col>72</xdr:col>
      <xdr:colOff>203200</xdr:colOff>
      <xdr:row>40</xdr:row>
      <xdr:rowOff>145097</xdr:rowOff>
    </xdr:to>
    <xdr:cxnSp macro="">
      <xdr:nvCxnSpPr>
        <xdr:cNvPr id="389" name="直線コネクタ 388"/>
        <xdr:cNvCxnSpPr/>
      </xdr:nvCxnSpPr>
      <xdr:spPr>
        <a:xfrm flipV="1">
          <a:off x="14401800" y="697293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91" name="テキスト ボックス 390"/>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96838</xdr:rowOff>
    </xdr:from>
    <xdr:to>
      <xdr:col>68</xdr:col>
      <xdr:colOff>152400</xdr:colOff>
      <xdr:row>40</xdr:row>
      <xdr:rowOff>145097</xdr:rowOff>
    </xdr:to>
    <xdr:cxnSp macro="">
      <xdr:nvCxnSpPr>
        <xdr:cNvPr id="392" name="直線コネクタ 391"/>
        <xdr:cNvCxnSpPr/>
      </xdr:nvCxnSpPr>
      <xdr:spPr>
        <a:xfrm>
          <a:off x="13512800" y="695483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96838</xdr:rowOff>
    </xdr:from>
    <xdr:to>
      <xdr:col>81</xdr:col>
      <xdr:colOff>95250</xdr:colOff>
      <xdr:row>40</xdr:row>
      <xdr:rowOff>26988</xdr:rowOff>
    </xdr:to>
    <xdr:sp macro="" textlink="">
      <xdr:nvSpPr>
        <xdr:cNvPr id="402" name="楕円 401"/>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113365</xdr:rowOff>
    </xdr:from>
    <xdr:ext cx="762000" cy="259045"/>
    <xdr:sp macro="" textlink="">
      <xdr:nvSpPr>
        <xdr:cNvPr id="403" name="公債費負担の状況該当値テキスト"/>
        <xdr:cNvSpPr txBox="1"/>
      </xdr:nvSpPr>
      <xdr:spPr>
        <a:xfrm>
          <a:off x="17106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21907</xdr:rowOff>
    </xdr:from>
    <xdr:to>
      <xdr:col>77</xdr:col>
      <xdr:colOff>95250</xdr:colOff>
      <xdr:row>40</xdr:row>
      <xdr:rowOff>123507</xdr:rowOff>
    </xdr:to>
    <xdr:sp macro="" textlink="">
      <xdr:nvSpPr>
        <xdr:cNvPr id="404" name="楕円 403"/>
        <xdr:cNvSpPr/>
      </xdr:nvSpPr>
      <xdr:spPr>
        <a:xfrm>
          <a:off x="16129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108284</xdr:rowOff>
    </xdr:from>
    <xdr:ext cx="736600" cy="259045"/>
    <xdr:sp macro="" textlink="">
      <xdr:nvSpPr>
        <xdr:cNvPr id="405" name="テキスト ボックス 404"/>
        <xdr:cNvSpPr txBox="1"/>
      </xdr:nvSpPr>
      <xdr:spPr>
        <a:xfrm>
          <a:off x="15798800" y="696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64135</xdr:rowOff>
    </xdr:from>
    <xdr:to>
      <xdr:col>73</xdr:col>
      <xdr:colOff>44450</xdr:colOff>
      <xdr:row>40</xdr:row>
      <xdr:rowOff>165735</xdr:rowOff>
    </xdr:to>
    <xdr:sp macro="" textlink="">
      <xdr:nvSpPr>
        <xdr:cNvPr id="406" name="楕円 405"/>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150512</xdr:rowOff>
    </xdr:from>
    <xdr:ext cx="762000" cy="259045"/>
    <xdr:sp macro="" textlink="">
      <xdr:nvSpPr>
        <xdr:cNvPr id="407" name="テキスト ボックス 406"/>
        <xdr:cNvSpPr txBox="1"/>
      </xdr:nvSpPr>
      <xdr:spPr>
        <a:xfrm>
          <a:off x="149098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94297</xdr:rowOff>
    </xdr:from>
    <xdr:to>
      <xdr:col>68</xdr:col>
      <xdr:colOff>203200</xdr:colOff>
      <xdr:row>41</xdr:row>
      <xdr:rowOff>24447</xdr:rowOff>
    </xdr:to>
    <xdr:sp macro="" textlink="">
      <xdr:nvSpPr>
        <xdr:cNvPr id="408" name="楕円 407"/>
        <xdr:cNvSpPr/>
      </xdr:nvSpPr>
      <xdr:spPr>
        <a:xfrm>
          <a:off x="14351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34624</xdr:rowOff>
    </xdr:from>
    <xdr:ext cx="762000" cy="259045"/>
    <xdr:sp macro="" textlink="">
      <xdr:nvSpPr>
        <xdr:cNvPr id="409" name="テキスト ボックス 408"/>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46038</xdr:rowOff>
    </xdr:from>
    <xdr:to>
      <xdr:col>64</xdr:col>
      <xdr:colOff>152400</xdr:colOff>
      <xdr:row>40</xdr:row>
      <xdr:rowOff>147638</xdr:rowOff>
    </xdr:to>
    <xdr:sp macro="" textlink="">
      <xdr:nvSpPr>
        <xdr:cNvPr id="410" name="楕円 409"/>
        <xdr:cNvSpPr/>
      </xdr:nvSpPr>
      <xdr:spPr>
        <a:xfrm>
          <a:off x="13462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157815</xdr:rowOff>
    </xdr:from>
    <xdr:ext cx="762000" cy="259045"/>
    <xdr:sp macro="" textlink="">
      <xdr:nvSpPr>
        <xdr:cNvPr id="411" name="テキスト ボックス 410"/>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年度は、マイナス比率となり、類似団体内の最高順位となった。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以前</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の主要事業関連の公債費償還ピークを経過し、現在、町債の発行を抑制している事、また、退職者数が少数であり、新規採用もそれに合わせた採用人数である</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為</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、退職手当負担見込額の増減幅は少な</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い状況であり、標準財政規模及び充当可能基金が増加し</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将来負担額が減少していることから</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将来負担比率は減少傾向にある。</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、予定されている大型事業に伴う地方債発行に伴い、公債費が一時的に増額する見込みであるが、適正な地方債発行に努め、将来負担額の増加を抑えていく。</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125476</xdr:rowOff>
    </xdr:from>
    <xdr:to>
      <xdr:col>77</xdr:col>
      <xdr:colOff>44450</xdr:colOff>
      <xdr:row>16</xdr:row>
      <xdr:rowOff>19780</xdr:rowOff>
    </xdr:to>
    <xdr:cxnSp macro="">
      <xdr:nvCxnSpPr>
        <xdr:cNvPr id="441" name="直線コネクタ 440"/>
        <xdr:cNvCxnSpPr/>
      </xdr:nvCxnSpPr>
      <xdr:spPr>
        <a:xfrm flipV="1">
          <a:off x="15290800" y="2697226"/>
          <a:ext cx="889000" cy="6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2"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19780</xdr:rowOff>
    </xdr:from>
    <xdr:to>
      <xdr:col>72</xdr:col>
      <xdr:colOff>203200</xdr:colOff>
      <xdr:row>16</xdr:row>
      <xdr:rowOff>105442</xdr:rowOff>
    </xdr:to>
    <xdr:cxnSp macro="">
      <xdr:nvCxnSpPr>
        <xdr:cNvPr id="444" name="直線コネクタ 443"/>
        <xdr:cNvCxnSpPr/>
      </xdr:nvCxnSpPr>
      <xdr:spPr>
        <a:xfrm flipV="1">
          <a:off x="14401800" y="2762980"/>
          <a:ext cx="889000" cy="8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62596</xdr:rowOff>
    </xdr:from>
    <xdr:ext cx="736600" cy="259045"/>
    <xdr:sp macro="" textlink="">
      <xdr:nvSpPr>
        <xdr:cNvPr id="446" name="テキスト ボックス 445"/>
        <xdr:cNvSpPr txBox="1"/>
      </xdr:nvSpPr>
      <xdr:spPr>
        <a:xfrm>
          <a:off x="15798800" y="280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105442</xdr:rowOff>
    </xdr:from>
    <xdr:to>
      <xdr:col>68</xdr:col>
      <xdr:colOff>152400</xdr:colOff>
      <xdr:row>16</xdr:row>
      <xdr:rowOff>147669</xdr:rowOff>
    </xdr:to>
    <xdr:cxnSp macro="">
      <xdr:nvCxnSpPr>
        <xdr:cNvPr id="447" name="直線コネクタ 446"/>
        <xdr:cNvCxnSpPr/>
      </xdr:nvCxnSpPr>
      <xdr:spPr>
        <a:xfrm flipV="1">
          <a:off x="13512800" y="2848642"/>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84313</xdr:rowOff>
    </xdr:from>
    <xdr:ext cx="762000" cy="259045"/>
    <xdr:sp macro="" textlink="">
      <xdr:nvSpPr>
        <xdr:cNvPr id="449" name="テキスト ボックス 448"/>
        <xdr:cNvSpPr txBox="1"/>
      </xdr:nvSpPr>
      <xdr:spPr>
        <a:xfrm>
          <a:off x="14909800" y="282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50" name="フローチャート: 判断 449"/>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157910</xdr:rowOff>
    </xdr:from>
    <xdr:ext cx="762000" cy="259045"/>
    <xdr:sp macro="" textlink="">
      <xdr:nvSpPr>
        <xdr:cNvPr id="451" name="テキスト ボックス 450"/>
        <xdr:cNvSpPr txBox="1"/>
      </xdr:nvSpPr>
      <xdr:spPr>
        <a:xfrm>
          <a:off x="14020800" y="290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2" name="フローチャート: 判断 451"/>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22051</xdr:rowOff>
    </xdr:from>
    <xdr:ext cx="762000" cy="259045"/>
    <xdr:sp macro="" textlink="">
      <xdr:nvSpPr>
        <xdr:cNvPr id="453" name="テキスト ボックス 452"/>
        <xdr:cNvSpPr txBox="1"/>
      </xdr:nvSpPr>
      <xdr:spPr>
        <a:xfrm>
          <a:off x="13131800" y="293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74676</xdr:rowOff>
    </xdr:from>
    <xdr:to>
      <xdr:col>77</xdr:col>
      <xdr:colOff>95250</xdr:colOff>
      <xdr:row>16</xdr:row>
      <xdr:rowOff>4826</xdr:rowOff>
    </xdr:to>
    <xdr:sp macro="" textlink="">
      <xdr:nvSpPr>
        <xdr:cNvPr id="459" name="楕円 458"/>
        <xdr:cNvSpPr/>
      </xdr:nvSpPr>
      <xdr:spPr>
        <a:xfrm>
          <a:off x="16129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15003</xdr:rowOff>
    </xdr:from>
    <xdr:ext cx="736600" cy="259045"/>
    <xdr:sp macro="" textlink="">
      <xdr:nvSpPr>
        <xdr:cNvPr id="460" name="テキスト ボックス 459"/>
        <xdr:cNvSpPr txBox="1"/>
      </xdr:nvSpPr>
      <xdr:spPr>
        <a:xfrm>
          <a:off x="15798800" y="241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140430</xdr:rowOff>
    </xdr:from>
    <xdr:to>
      <xdr:col>73</xdr:col>
      <xdr:colOff>44450</xdr:colOff>
      <xdr:row>16</xdr:row>
      <xdr:rowOff>70580</xdr:rowOff>
    </xdr:to>
    <xdr:sp macro="" textlink="">
      <xdr:nvSpPr>
        <xdr:cNvPr id="461" name="楕円 460"/>
        <xdr:cNvSpPr/>
      </xdr:nvSpPr>
      <xdr:spPr>
        <a:xfrm>
          <a:off x="15240000" y="27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80757</xdr:rowOff>
    </xdr:from>
    <xdr:ext cx="762000" cy="259045"/>
    <xdr:sp macro="" textlink="">
      <xdr:nvSpPr>
        <xdr:cNvPr id="462" name="テキスト ボックス 461"/>
        <xdr:cNvSpPr txBox="1"/>
      </xdr:nvSpPr>
      <xdr:spPr>
        <a:xfrm>
          <a:off x="14909800" y="24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54642</xdr:rowOff>
    </xdr:from>
    <xdr:to>
      <xdr:col>68</xdr:col>
      <xdr:colOff>203200</xdr:colOff>
      <xdr:row>16</xdr:row>
      <xdr:rowOff>156242</xdr:rowOff>
    </xdr:to>
    <xdr:sp macro="" textlink="">
      <xdr:nvSpPr>
        <xdr:cNvPr id="463" name="楕円 462"/>
        <xdr:cNvSpPr/>
      </xdr:nvSpPr>
      <xdr:spPr>
        <a:xfrm>
          <a:off x="14351000" y="27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166419</xdr:rowOff>
    </xdr:from>
    <xdr:ext cx="762000" cy="259045"/>
    <xdr:sp macro="" textlink="">
      <xdr:nvSpPr>
        <xdr:cNvPr id="464" name="テキスト ボックス 463"/>
        <xdr:cNvSpPr txBox="1"/>
      </xdr:nvSpPr>
      <xdr:spPr>
        <a:xfrm>
          <a:off x="14020800" y="256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96869</xdr:rowOff>
    </xdr:from>
    <xdr:to>
      <xdr:col>64</xdr:col>
      <xdr:colOff>152400</xdr:colOff>
      <xdr:row>17</xdr:row>
      <xdr:rowOff>27019</xdr:rowOff>
    </xdr:to>
    <xdr:sp macro="" textlink="">
      <xdr:nvSpPr>
        <xdr:cNvPr id="465" name="楕円 464"/>
        <xdr:cNvSpPr/>
      </xdr:nvSpPr>
      <xdr:spPr>
        <a:xfrm>
          <a:off x="13462000" y="28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37196</xdr:rowOff>
    </xdr:from>
    <xdr:ext cx="762000" cy="259045"/>
    <xdr:sp macro="" textlink="">
      <xdr:nvSpPr>
        <xdr:cNvPr id="466" name="テキスト ボックス 465"/>
        <xdr:cNvSpPr txBox="1"/>
      </xdr:nvSpPr>
      <xdr:spPr>
        <a:xfrm>
          <a:off x="13131800" y="260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20,007
19,277
9.08
8,576,473
8,202,656
334,973
5,621,828
4,762,938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類似団体において、最も割合が低く抑えられている。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職員数管理の適正化に努めている点が要因と</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考えられるが、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正規職員数を抑制している分を臨時職員で対応している状況であ</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る為、</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賃金（物件費）が類似団体の</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1.54</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倍となっている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この状態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継続</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すると見込まれる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66040</xdr:rowOff>
    </xdr:from>
    <xdr:to>
      <xdr:col>24</xdr:col>
      <xdr:colOff>25400</xdr:colOff>
      <xdr:row>32</xdr:row>
      <xdr:rowOff>81280</xdr:rowOff>
    </xdr:to>
    <xdr:cxnSp macro="">
      <xdr:nvCxnSpPr>
        <xdr:cNvPr id="66" name="直線コネクタ 65"/>
        <xdr:cNvCxnSpPr/>
      </xdr:nvCxnSpPr>
      <xdr:spPr>
        <a:xfrm>
          <a:off x="3987800" y="5552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66040</xdr:rowOff>
    </xdr:from>
    <xdr:to>
      <xdr:col>19</xdr:col>
      <xdr:colOff>187325</xdr:colOff>
      <xdr:row>32</xdr:row>
      <xdr:rowOff>111760</xdr:rowOff>
    </xdr:to>
    <xdr:cxnSp macro="">
      <xdr:nvCxnSpPr>
        <xdr:cNvPr id="69" name="直線コネクタ 68"/>
        <xdr:cNvCxnSpPr/>
      </xdr:nvCxnSpPr>
      <xdr:spPr>
        <a:xfrm flipV="1">
          <a:off x="3098800" y="5552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111760</xdr:rowOff>
    </xdr:from>
    <xdr:to>
      <xdr:col>15</xdr:col>
      <xdr:colOff>98425</xdr:colOff>
      <xdr:row>32</xdr:row>
      <xdr:rowOff>111760</xdr:rowOff>
    </xdr:to>
    <xdr:cxnSp macro="">
      <xdr:nvCxnSpPr>
        <xdr:cNvPr id="72" name="直線コネクタ 71"/>
        <xdr:cNvCxnSpPr/>
      </xdr:nvCxnSpPr>
      <xdr:spPr>
        <a:xfrm>
          <a:off x="2209800" y="559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111760</xdr:rowOff>
    </xdr:from>
    <xdr:to>
      <xdr:col>11</xdr:col>
      <xdr:colOff>9525</xdr:colOff>
      <xdr:row>33</xdr:row>
      <xdr:rowOff>54610</xdr:rowOff>
    </xdr:to>
    <xdr:cxnSp macro="">
      <xdr:nvCxnSpPr>
        <xdr:cNvPr id="75" name="直線コネクタ 74"/>
        <xdr:cNvCxnSpPr/>
      </xdr:nvCxnSpPr>
      <xdr:spPr>
        <a:xfrm flipV="1">
          <a:off x="1320800" y="5598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30480</xdr:rowOff>
    </xdr:from>
    <xdr:to>
      <xdr:col>24</xdr:col>
      <xdr:colOff>76200</xdr:colOff>
      <xdr:row>32</xdr:row>
      <xdr:rowOff>132080</xdr:rowOff>
    </xdr:to>
    <xdr:sp macro="" textlink="">
      <xdr:nvSpPr>
        <xdr:cNvPr id="85" name="楕円 84"/>
        <xdr:cNvSpPr/>
      </xdr:nvSpPr>
      <xdr:spPr>
        <a:xfrm>
          <a:off x="4775200" y="55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110507</xdr:rowOff>
    </xdr:from>
    <xdr:ext cx="762000" cy="259045"/>
    <xdr:sp macro="" textlink="">
      <xdr:nvSpPr>
        <xdr:cNvPr id="86" name="人件費該当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15240</xdr:rowOff>
    </xdr:from>
    <xdr:to>
      <xdr:col>20</xdr:col>
      <xdr:colOff>38100</xdr:colOff>
      <xdr:row>32</xdr:row>
      <xdr:rowOff>116840</xdr:rowOff>
    </xdr:to>
    <xdr:sp macro="" textlink="">
      <xdr:nvSpPr>
        <xdr:cNvPr id="87" name="楕円 86"/>
        <xdr:cNvSpPr/>
      </xdr:nvSpPr>
      <xdr:spPr>
        <a:xfrm>
          <a:off x="39370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127017</xdr:rowOff>
    </xdr:from>
    <xdr:ext cx="736600" cy="259045"/>
    <xdr:sp macro="" textlink="">
      <xdr:nvSpPr>
        <xdr:cNvPr id="88" name="テキスト ボックス 87"/>
        <xdr:cNvSpPr txBox="1"/>
      </xdr:nvSpPr>
      <xdr:spPr>
        <a:xfrm>
          <a:off x="3606800" y="527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60960</xdr:rowOff>
    </xdr:from>
    <xdr:to>
      <xdr:col>15</xdr:col>
      <xdr:colOff>149225</xdr:colOff>
      <xdr:row>32</xdr:row>
      <xdr:rowOff>162560</xdr:rowOff>
    </xdr:to>
    <xdr:sp macro="" textlink="">
      <xdr:nvSpPr>
        <xdr:cNvPr id="89" name="楕円 88"/>
        <xdr:cNvSpPr/>
      </xdr:nvSpPr>
      <xdr:spPr>
        <a:xfrm>
          <a:off x="30480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1287</xdr:rowOff>
    </xdr:from>
    <xdr:ext cx="762000" cy="259045"/>
    <xdr:sp macro="" textlink="">
      <xdr:nvSpPr>
        <xdr:cNvPr id="90" name="テキスト ボックス 89"/>
        <xdr:cNvSpPr txBox="1"/>
      </xdr:nvSpPr>
      <xdr:spPr>
        <a:xfrm>
          <a:off x="2717800" y="531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60960</xdr:rowOff>
    </xdr:from>
    <xdr:to>
      <xdr:col>11</xdr:col>
      <xdr:colOff>60325</xdr:colOff>
      <xdr:row>32</xdr:row>
      <xdr:rowOff>162560</xdr:rowOff>
    </xdr:to>
    <xdr:sp macro="" textlink="">
      <xdr:nvSpPr>
        <xdr:cNvPr id="91" name="楕円 90"/>
        <xdr:cNvSpPr/>
      </xdr:nvSpPr>
      <xdr:spPr>
        <a:xfrm>
          <a:off x="21590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1287</xdr:rowOff>
    </xdr:from>
    <xdr:ext cx="762000" cy="259045"/>
    <xdr:sp macro="" textlink="">
      <xdr:nvSpPr>
        <xdr:cNvPr id="92" name="テキスト ボックス 91"/>
        <xdr:cNvSpPr txBox="1"/>
      </xdr:nvSpPr>
      <xdr:spPr>
        <a:xfrm>
          <a:off x="1828800" y="531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3810</xdr:rowOff>
    </xdr:from>
    <xdr:to>
      <xdr:col>6</xdr:col>
      <xdr:colOff>171450</xdr:colOff>
      <xdr:row>33</xdr:row>
      <xdr:rowOff>105410</xdr:rowOff>
    </xdr:to>
    <xdr:sp macro="" textlink="">
      <xdr:nvSpPr>
        <xdr:cNvPr id="93" name="楕円 92"/>
        <xdr:cNvSpPr/>
      </xdr:nvSpPr>
      <xdr:spPr>
        <a:xfrm>
          <a:off x="1270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115587</xdr:rowOff>
    </xdr:from>
    <xdr:ext cx="762000" cy="259045"/>
    <xdr:sp macro="" textlink="">
      <xdr:nvSpPr>
        <xdr:cNvPr id="94" name="テキスト ボックス 93"/>
        <xdr:cNvSpPr txBox="1"/>
      </xdr:nvSpPr>
      <xdr:spPr>
        <a:xfrm>
          <a:off x="939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総合行政システム及び情報セキュリティー対応等の行政事務全般を担うシステム</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借上げ料、保守料、及び</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各種委託費</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事務機器の借上げ、また、人件費の低比率割合を補う臨時職員等の賃金が、類似団体平均値を上回る要因てなっている。</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また、今後は公共施設の老朽化対策として修繕費用の増加が見込まれる</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が、今後は総合行政システム等の見直しによりコスト削減と</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事務改善を図</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、継続的に経費の縮減と計画的な支出に努める。</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5080</xdr:rowOff>
    </xdr:from>
    <xdr:to>
      <xdr:col>82</xdr:col>
      <xdr:colOff>107950</xdr:colOff>
      <xdr:row>20</xdr:row>
      <xdr:rowOff>43180</xdr:rowOff>
    </xdr:to>
    <xdr:cxnSp macro="">
      <xdr:nvCxnSpPr>
        <xdr:cNvPr id="127" name="直線コネクタ 126"/>
        <xdr:cNvCxnSpPr/>
      </xdr:nvCxnSpPr>
      <xdr:spPr>
        <a:xfrm>
          <a:off x="15671800" y="3434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77470</xdr:rowOff>
    </xdr:from>
    <xdr:to>
      <xdr:col>78</xdr:col>
      <xdr:colOff>69850</xdr:colOff>
      <xdr:row>20</xdr:row>
      <xdr:rowOff>5080</xdr:rowOff>
    </xdr:to>
    <xdr:cxnSp macro="">
      <xdr:nvCxnSpPr>
        <xdr:cNvPr id="130" name="直線コネクタ 129"/>
        <xdr:cNvCxnSpPr/>
      </xdr:nvCxnSpPr>
      <xdr:spPr>
        <a:xfrm>
          <a:off x="14782800" y="3335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77470</xdr:rowOff>
    </xdr:from>
    <xdr:to>
      <xdr:col>73</xdr:col>
      <xdr:colOff>180975</xdr:colOff>
      <xdr:row>19</xdr:row>
      <xdr:rowOff>100330</xdr:rowOff>
    </xdr:to>
    <xdr:cxnSp macro="">
      <xdr:nvCxnSpPr>
        <xdr:cNvPr id="133" name="直線コネクタ 132"/>
        <xdr:cNvCxnSpPr/>
      </xdr:nvCxnSpPr>
      <xdr:spPr>
        <a:xfrm flipV="1">
          <a:off x="13893800" y="3335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100330</xdr:rowOff>
    </xdr:from>
    <xdr:to>
      <xdr:col>69</xdr:col>
      <xdr:colOff>92075</xdr:colOff>
      <xdr:row>20</xdr:row>
      <xdr:rowOff>119380</xdr:rowOff>
    </xdr:to>
    <xdr:cxnSp macro="">
      <xdr:nvCxnSpPr>
        <xdr:cNvPr id="136" name="直線コネクタ 135"/>
        <xdr:cNvCxnSpPr/>
      </xdr:nvCxnSpPr>
      <xdr:spPr>
        <a:xfrm flipV="1">
          <a:off x="13004800" y="33578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163830</xdr:rowOff>
    </xdr:from>
    <xdr:to>
      <xdr:col>82</xdr:col>
      <xdr:colOff>158750</xdr:colOff>
      <xdr:row>20</xdr:row>
      <xdr:rowOff>93980</xdr:rowOff>
    </xdr:to>
    <xdr:sp macro="" textlink="">
      <xdr:nvSpPr>
        <xdr:cNvPr id="146" name="楕円 145"/>
        <xdr:cNvSpPr/>
      </xdr:nvSpPr>
      <xdr:spPr>
        <a:xfrm>
          <a:off x="164592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135907</xdr:rowOff>
    </xdr:from>
    <xdr:ext cx="762000" cy="259045"/>
    <xdr:sp macro="" textlink="">
      <xdr:nvSpPr>
        <xdr:cNvPr id="147" name="物件費該当値テキスト"/>
        <xdr:cNvSpPr txBox="1"/>
      </xdr:nvSpPr>
      <xdr:spPr>
        <a:xfrm>
          <a:off x="165989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125730</xdr:rowOff>
    </xdr:from>
    <xdr:to>
      <xdr:col>78</xdr:col>
      <xdr:colOff>120650</xdr:colOff>
      <xdr:row>20</xdr:row>
      <xdr:rowOff>55880</xdr:rowOff>
    </xdr:to>
    <xdr:sp macro="" textlink="">
      <xdr:nvSpPr>
        <xdr:cNvPr id="148" name="楕円 147"/>
        <xdr:cNvSpPr/>
      </xdr:nvSpPr>
      <xdr:spPr>
        <a:xfrm>
          <a:off x="15621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40657</xdr:rowOff>
    </xdr:from>
    <xdr:ext cx="736600" cy="259045"/>
    <xdr:sp macro="" textlink="">
      <xdr:nvSpPr>
        <xdr:cNvPr id="149" name="テキスト ボックス 148"/>
        <xdr:cNvSpPr txBox="1"/>
      </xdr:nvSpPr>
      <xdr:spPr>
        <a:xfrm>
          <a:off x="15290800" y="346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26670</xdr:rowOff>
    </xdr:from>
    <xdr:to>
      <xdr:col>74</xdr:col>
      <xdr:colOff>31750</xdr:colOff>
      <xdr:row>19</xdr:row>
      <xdr:rowOff>128270</xdr:rowOff>
    </xdr:to>
    <xdr:sp macro="" textlink="">
      <xdr:nvSpPr>
        <xdr:cNvPr id="150" name="楕円 149"/>
        <xdr:cNvSpPr/>
      </xdr:nvSpPr>
      <xdr:spPr>
        <a:xfrm>
          <a:off x="14732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113047</xdr:rowOff>
    </xdr:from>
    <xdr:ext cx="762000" cy="259045"/>
    <xdr:sp macro="" textlink="">
      <xdr:nvSpPr>
        <xdr:cNvPr id="151" name="テキスト ボックス 150"/>
        <xdr:cNvSpPr txBox="1"/>
      </xdr:nvSpPr>
      <xdr:spPr>
        <a:xfrm>
          <a:off x="14401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49530</xdr:rowOff>
    </xdr:from>
    <xdr:to>
      <xdr:col>69</xdr:col>
      <xdr:colOff>142875</xdr:colOff>
      <xdr:row>19</xdr:row>
      <xdr:rowOff>151130</xdr:rowOff>
    </xdr:to>
    <xdr:sp macro="" textlink="">
      <xdr:nvSpPr>
        <xdr:cNvPr id="152" name="楕円 151"/>
        <xdr:cNvSpPr/>
      </xdr:nvSpPr>
      <xdr:spPr>
        <a:xfrm>
          <a:off x="13843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135907</xdr:rowOff>
    </xdr:from>
    <xdr:ext cx="762000" cy="259045"/>
    <xdr:sp macro="" textlink="">
      <xdr:nvSpPr>
        <xdr:cNvPr id="153" name="テキスト ボックス 152"/>
        <xdr:cNvSpPr txBox="1"/>
      </xdr:nvSpPr>
      <xdr:spPr>
        <a:xfrm>
          <a:off x="13512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68580</xdr:rowOff>
    </xdr:from>
    <xdr:to>
      <xdr:col>65</xdr:col>
      <xdr:colOff>53975</xdr:colOff>
      <xdr:row>20</xdr:row>
      <xdr:rowOff>170180</xdr:rowOff>
    </xdr:to>
    <xdr:sp macro="" textlink="">
      <xdr:nvSpPr>
        <xdr:cNvPr id="154" name="楕円 153"/>
        <xdr:cNvSpPr/>
      </xdr:nvSpPr>
      <xdr:spPr>
        <a:xfrm>
          <a:off x="12954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154957</xdr:rowOff>
    </xdr:from>
    <xdr:ext cx="762000" cy="259045"/>
    <xdr:sp macro="" textlink="">
      <xdr:nvSpPr>
        <xdr:cNvPr id="155" name="テキスト ボックス 154"/>
        <xdr:cNvSpPr txBox="1"/>
      </xdr:nvSpPr>
      <xdr:spPr>
        <a:xfrm>
          <a:off x="12623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私立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保育園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運営費用</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である保育所給付費</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の措置、また、子育て、ひとり親支援に関する経費、</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障害</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者の自立支援給付費</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、高齢者福祉に関する経費、医療費に関する経費などの福祉事業経費の継続的な増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加</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が、類似団体平均値を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回る要因である。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削減は難しい為、</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各種給付費等の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支出</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、厳正な</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審査</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適切な</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執行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に努める。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58</xdr:row>
      <xdr:rowOff>169863</xdr:rowOff>
    </xdr:to>
    <xdr:cxnSp macro="">
      <xdr:nvCxnSpPr>
        <xdr:cNvPr id="192" name="直線コネクタ 191"/>
        <xdr:cNvCxnSpPr/>
      </xdr:nvCxnSpPr>
      <xdr:spPr>
        <a:xfrm>
          <a:off x="3987800" y="10013950"/>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141288</xdr:rowOff>
    </xdr:from>
    <xdr:to>
      <xdr:col>19</xdr:col>
      <xdr:colOff>187325</xdr:colOff>
      <xdr:row>58</xdr:row>
      <xdr:rowOff>69850</xdr:rowOff>
    </xdr:to>
    <xdr:cxnSp macro="">
      <xdr:nvCxnSpPr>
        <xdr:cNvPr id="195" name="直線コネクタ 194"/>
        <xdr:cNvCxnSpPr/>
      </xdr:nvCxnSpPr>
      <xdr:spPr>
        <a:xfrm>
          <a:off x="3098800" y="9913938"/>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141288</xdr:rowOff>
    </xdr:from>
    <xdr:to>
      <xdr:col>15</xdr:col>
      <xdr:colOff>98425</xdr:colOff>
      <xdr:row>58</xdr:row>
      <xdr:rowOff>12700</xdr:rowOff>
    </xdr:to>
    <xdr:cxnSp macro="">
      <xdr:nvCxnSpPr>
        <xdr:cNvPr id="198" name="直線コネクタ 197"/>
        <xdr:cNvCxnSpPr/>
      </xdr:nvCxnSpPr>
      <xdr:spPr>
        <a:xfrm flipV="1">
          <a:off x="2209800" y="99139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84138</xdr:rowOff>
    </xdr:to>
    <xdr:cxnSp macro="">
      <xdr:nvCxnSpPr>
        <xdr:cNvPr id="201" name="直線コネクタ 200"/>
        <xdr:cNvCxnSpPr/>
      </xdr:nvCxnSpPr>
      <xdr:spPr>
        <a:xfrm flipV="1">
          <a:off x="1320800" y="9956800"/>
          <a:ext cx="8890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119063</xdr:rowOff>
    </xdr:from>
    <xdr:to>
      <xdr:col>24</xdr:col>
      <xdr:colOff>76200</xdr:colOff>
      <xdr:row>59</xdr:row>
      <xdr:rowOff>49213</xdr:rowOff>
    </xdr:to>
    <xdr:sp macro="" textlink="">
      <xdr:nvSpPr>
        <xdr:cNvPr id="211" name="楕円 210"/>
        <xdr:cNvSpPr/>
      </xdr:nvSpPr>
      <xdr:spPr>
        <a:xfrm>
          <a:off x="47752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91140</xdr:rowOff>
    </xdr:from>
    <xdr:ext cx="762000" cy="259045"/>
    <xdr:sp macro="" textlink="">
      <xdr:nvSpPr>
        <xdr:cNvPr id="212" name="扶助費該当値テキスト"/>
        <xdr:cNvSpPr txBox="1"/>
      </xdr:nvSpPr>
      <xdr:spPr>
        <a:xfrm>
          <a:off x="4914900" y="100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13" name="楕円 212"/>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14" name="テキスト ボックス 213"/>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90488</xdr:rowOff>
    </xdr:from>
    <xdr:to>
      <xdr:col>15</xdr:col>
      <xdr:colOff>149225</xdr:colOff>
      <xdr:row>58</xdr:row>
      <xdr:rowOff>20638</xdr:rowOff>
    </xdr:to>
    <xdr:sp macro="" textlink="">
      <xdr:nvSpPr>
        <xdr:cNvPr id="215" name="楕円 214"/>
        <xdr:cNvSpPr/>
      </xdr:nvSpPr>
      <xdr:spPr>
        <a:xfrm>
          <a:off x="30480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5415</xdr:rowOff>
    </xdr:from>
    <xdr:ext cx="762000" cy="259045"/>
    <xdr:sp macro="" textlink="">
      <xdr:nvSpPr>
        <xdr:cNvPr id="216" name="テキスト ボックス 215"/>
        <xdr:cNvSpPr txBox="1"/>
      </xdr:nvSpPr>
      <xdr:spPr>
        <a:xfrm>
          <a:off x="2717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7" name="楕円 216"/>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8" name="テキスト ボックス 217"/>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33338</xdr:rowOff>
    </xdr:from>
    <xdr:to>
      <xdr:col>6</xdr:col>
      <xdr:colOff>171450</xdr:colOff>
      <xdr:row>59</xdr:row>
      <xdr:rowOff>134938</xdr:rowOff>
    </xdr:to>
    <xdr:sp macro="" textlink="">
      <xdr:nvSpPr>
        <xdr:cNvPr id="219" name="楕円 218"/>
        <xdr:cNvSpPr/>
      </xdr:nvSpPr>
      <xdr:spPr>
        <a:xfrm>
          <a:off x="12700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119715</xdr:rowOff>
    </xdr:from>
    <xdr:ext cx="762000" cy="259045"/>
    <xdr:sp macro="" textlink="">
      <xdr:nvSpPr>
        <xdr:cNvPr id="220" name="テキスト ボックス 219"/>
        <xdr:cNvSpPr txBox="1"/>
      </xdr:nvSpPr>
      <xdr:spPr>
        <a:xfrm>
          <a:off x="939800" y="102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類似団体平均値を下回っているが、特別会計の繰出金について、国民健康保険</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後期高齢者医療</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介護保険</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が増加している。</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下水道事業については、前年度から減額</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なったが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、依然として多額の繰出額となっている。</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下水道事業に関しては、使用料の見直しを実施したが、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事業計画に基づく工事費の増加により繰出金の大幅な減少となっていない。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独立採算の観点から各特別会計の保険税、保険料、使用料</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について継続的</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徴収強化を行い、事業執行の財源確保に努め、繰出金の縮減に努める。</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90424</xdr:rowOff>
    </xdr:to>
    <xdr:cxnSp macro="">
      <xdr:nvCxnSpPr>
        <xdr:cNvPr id="250" name="直線コネクタ 249"/>
        <xdr:cNvCxnSpPr/>
      </xdr:nvCxnSpPr>
      <xdr:spPr>
        <a:xfrm>
          <a:off x="15671800" y="96459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56</xdr:row>
      <xdr:rowOff>81280</xdr:rowOff>
    </xdr:to>
    <xdr:cxnSp macro="">
      <xdr:nvCxnSpPr>
        <xdr:cNvPr id="253" name="直線コネクタ 252"/>
        <xdr:cNvCxnSpPr/>
      </xdr:nvCxnSpPr>
      <xdr:spPr>
        <a:xfrm flipV="1">
          <a:off x="14782800" y="9645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21844</xdr:rowOff>
    </xdr:from>
    <xdr:to>
      <xdr:col>73</xdr:col>
      <xdr:colOff>180975</xdr:colOff>
      <xdr:row>56</xdr:row>
      <xdr:rowOff>81280</xdr:rowOff>
    </xdr:to>
    <xdr:cxnSp macro="">
      <xdr:nvCxnSpPr>
        <xdr:cNvPr id="256" name="直線コネクタ 255"/>
        <xdr:cNvCxnSpPr/>
      </xdr:nvCxnSpPr>
      <xdr:spPr>
        <a:xfrm>
          <a:off x="13893800" y="9623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56</xdr:row>
      <xdr:rowOff>108712</xdr:rowOff>
    </xdr:to>
    <xdr:cxnSp macro="">
      <xdr:nvCxnSpPr>
        <xdr:cNvPr id="259" name="直線コネクタ 258"/>
        <xdr:cNvCxnSpPr/>
      </xdr:nvCxnSpPr>
      <xdr:spPr>
        <a:xfrm flipV="1">
          <a:off x="13004800" y="96230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39624</xdr:rowOff>
    </xdr:from>
    <xdr:to>
      <xdr:col>82</xdr:col>
      <xdr:colOff>158750</xdr:colOff>
      <xdr:row>56</xdr:row>
      <xdr:rowOff>141224</xdr:rowOff>
    </xdr:to>
    <xdr:sp macro="" textlink="">
      <xdr:nvSpPr>
        <xdr:cNvPr id="269" name="楕円 268"/>
        <xdr:cNvSpPr/>
      </xdr:nvSpPr>
      <xdr:spPr>
        <a:xfrm>
          <a:off x="164592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56151</xdr:rowOff>
    </xdr:from>
    <xdr:ext cx="762000" cy="259045"/>
    <xdr:sp macro="" textlink="">
      <xdr:nvSpPr>
        <xdr:cNvPr id="270" name="その他該当値テキスト"/>
        <xdr:cNvSpPr txBox="1"/>
      </xdr:nvSpPr>
      <xdr:spPr>
        <a:xfrm>
          <a:off x="16598900" y="948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71" name="楕円 270"/>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72" name="テキスト ボックス 271"/>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3" name="楕円 272"/>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4" name="テキスト ボックス 273"/>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142494</xdr:rowOff>
    </xdr:from>
    <xdr:to>
      <xdr:col>69</xdr:col>
      <xdr:colOff>142875</xdr:colOff>
      <xdr:row>56</xdr:row>
      <xdr:rowOff>72644</xdr:rowOff>
    </xdr:to>
    <xdr:sp macro="" textlink="">
      <xdr:nvSpPr>
        <xdr:cNvPr id="275" name="楕円 274"/>
        <xdr:cNvSpPr/>
      </xdr:nvSpPr>
      <xdr:spPr>
        <a:xfrm>
          <a:off x="13843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82821</xdr:rowOff>
    </xdr:from>
    <xdr:ext cx="762000" cy="259045"/>
    <xdr:sp macro="" textlink="">
      <xdr:nvSpPr>
        <xdr:cNvPr id="276" name="テキスト ボックス 27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57912</xdr:rowOff>
    </xdr:from>
    <xdr:to>
      <xdr:col>65</xdr:col>
      <xdr:colOff>53975</xdr:colOff>
      <xdr:row>56</xdr:row>
      <xdr:rowOff>159512</xdr:rowOff>
    </xdr:to>
    <xdr:sp macro="" textlink="">
      <xdr:nvSpPr>
        <xdr:cNvPr id="277" name="楕円 276"/>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169689</xdr:rowOff>
    </xdr:from>
    <xdr:ext cx="762000" cy="259045"/>
    <xdr:sp macro="" textlink="">
      <xdr:nvSpPr>
        <xdr:cNvPr id="278" name="テキスト ボックス 277"/>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経常的な各地区、及び各種団体、学校関連の補助金は経常的経費であり削減は難しく、各種補助金関係の一定の見直しは完了しており、削減も難しい状況である。</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年度は、甲府地区広域事務組合負担金（消防費）及び保育所運営費の増加に伴い、前年度よりポイントが上昇してしまったが、今後も</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補助金等の見直しや統合、廃止は継続的に実施していく。</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110998</xdr:rowOff>
    </xdr:from>
    <xdr:to>
      <xdr:col>82</xdr:col>
      <xdr:colOff>107950</xdr:colOff>
      <xdr:row>38</xdr:row>
      <xdr:rowOff>21844</xdr:rowOff>
    </xdr:to>
    <xdr:cxnSp macro="">
      <xdr:nvCxnSpPr>
        <xdr:cNvPr id="308" name="直線コネクタ 307"/>
        <xdr:cNvCxnSpPr/>
      </xdr:nvCxnSpPr>
      <xdr:spPr>
        <a:xfrm>
          <a:off x="15671800" y="64546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110998</xdr:rowOff>
    </xdr:to>
    <xdr:cxnSp macro="">
      <xdr:nvCxnSpPr>
        <xdr:cNvPr id="311" name="直線コネクタ 310"/>
        <xdr:cNvCxnSpPr/>
      </xdr:nvCxnSpPr>
      <xdr:spPr>
        <a:xfrm>
          <a:off x="14782800" y="6422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78994</xdr:rowOff>
    </xdr:to>
    <xdr:cxnSp macro="">
      <xdr:nvCxnSpPr>
        <xdr:cNvPr id="314" name="直線コネクタ 313"/>
        <xdr:cNvCxnSpPr/>
      </xdr:nvCxnSpPr>
      <xdr:spPr>
        <a:xfrm>
          <a:off x="13893800" y="63540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83566</xdr:rowOff>
    </xdr:to>
    <xdr:cxnSp macro="">
      <xdr:nvCxnSpPr>
        <xdr:cNvPr id="317" name="直線コネクタ 316"/>
        <xdr:cNvCxnSpPr/>
      </xdr:nvCxnSpPr>
      <xdr:spPr>
        <a:xfrm flipV="1">
          <a:off x="13004800" y="6354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7" name="楕円 326"/>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8"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9" name="楕円 328"/>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30" name="テキスト ボックス 329"/>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1" name="楕円 330"/>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2" name="テキスト ボックス 331"/>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3" name="楕円 332"/>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34" name="テキスト ボックス 333"/>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5" name="楕円 334"/>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6" name="テキスト ボックス 335"/>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類似団体平均値を下回っており、比較的上位に位置している。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以前</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の主要事業に係る町債の償還額のピークを経過し、今後は、減少傾向と</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なっているが、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今後、道路新設工事、公共施設新築工事等の予定</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、補助金、交付金</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財源確保</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が難しい状況にある為</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発行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が必要となる為、将来的に一時的ではあるが公債費が増加する可能性がある。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xdr:rowOff>
    </xdr:from>
    <xdr:to>
      <xdr:col>24</xdr:col>
      <xdr:colOff>25400</xdr:colOff>
      <xdr:row>76</xdr:row>
      <xdr:rowOff>3556</xdr:rowOff>
    </xdr:to>
    <xdr:cxnSp macro="">
      <xdr:nvCxnSpPr>
        <xdr:cNvPr id="366" name="直線コネクタ 365"/>
        <xdr:cNvCxnSpPr/>
      </xdr:nvCxnSpPr>
      <xdr:spPr>
        <a:xfrm>
          <a:off x="3987800" y="13033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30987</xdr:rowOff>
    </xdr:to>
    <xdr:cxnSp macro="">
      <xdr:nvCxnSpPr>
        <xdr:cNvPr id="369" name="直線コネクタ 368"/>
        <xdr:cNvCxnSpPr/>
      </xdr:nvCxnSpPr>
      <xdr:spPr>
        <a:xfrm flipV="1">
          <a:off x="3098800" y="130337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108713</xdr:rowOff>
    </xdr:to>
    <xdr:cxnSp macro="">
      <xdr:nvCxnSpPr>
        <xdr:cNvPr id="372" name="直線コネクタ 371"/>
        <xdr:cNvCxnSpPr/>
      </xdr:nvCxnSpPr>
      <xdr:spPr>
        <a:xfrm flipV="1">
          <a:off x="2209800" y="130611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140715</xdr:rowOff>
    </xdr:to>
    <xdr:cxnSp macro="">
      <xdr:nvCxnSpPr>
        <xdr:cNvPr id="375" name="直線コネクタ 374"/>
        <xdr:cNvCxnSpPr/>
      </xdr:nvCxnSpPr>
      <xdr:spPr>
        <a:xfrm flipV="1">
          <a:off x="1320800" y="131389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124206</xdr:rowOff>
    </xdr:from>
    <xdr:to>
      <xdr:col>24</xdr:col>
      <xdr:colOff>76200</xdr:colOff>
      <xdr:row>76</xdr:row>
      <xdr:rowOff>54356</xdr:rowOff>
    </xdr:to>
    <xdr:sp macro="" textlink="">
      <xdr:nvSpPr>
        <xdr:cNvPr id="385" name="楕円 384"/>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140733</xdr:rowOff>
    </xdr:from>
    <xdr:ext cx="762000" cy="259045"/>
    <xdr:sp macro="" textlink="">
      <xdr:nvSpPr>
        <xdr:cNvPr id="386" name="公債費該当値テキスト"/>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87" name="楕円 386"/>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64533</xdr:rowOff>
    </xdr:from>
    <xdr:ext cx="736600" cy="259045"/>
    <xdr:sp macro="" textlink="">
      <xdr:nvSpPr>
        <xdr:cNvPr id="388" name="テキスト ボックス 387"/>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89" name="楕円 388"/>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90" name="テキスト ボックス 389"/>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91" name="楕円 390"/>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92" name="テキスト ボックス 391"/>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3" name="楕円 392"/>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4" name="テキスト ボックス 393"/>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義務的経費である人件費、物件費、扶助費について、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昨年同様、</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物件費と扶助費が類似団体平均値を上回っており、また、補助費等についても同様であり、増</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傾向にある</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今後も</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経費内容をより分析し</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た上で</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必要性や適当性を充分に検討、検証し</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、増加とならないよう</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経費の削減に努め</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76</xdr:row>
      <xdr:rowOff>35561</xdr:rowOff>
    </xdr:to>
    <xdr:cxnSp macro="">
      <xdr:nvCxnSpPr>
        <xdr:cNvPr id="427" name="直線コネクタ 426"/>
        <xdr:cNvCxnSpPr/>
      </xdr:nvCxnSpPr>
      <xdr:spPr>
        <a:xfrm>
          <a:off x="15671800" y="12905740"/>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168910</xdr:rowOff>
    </xdr:from>
    <xdr:to>
      <xdr:col>78</xdr:col>
      <xdr:colOff>69850</xdr:colOff>
      <xdr:row>75</xdr:row>
      <xdr:rowOff>46990</xdr:rowOff>
    </xdr:to>
    <xdr:cxnSp macro="">
      <xdr:nvCxnSpPr>
        <xdr:cNvPr id="430" name="直線コネクタ 429"/>
        <xdr:cNvCxnSpPr/>
      </xdr:nvCxnSpPr>
      <xdr:spPr>
        <a:xfrm>
          <a:off x="14782800" y="128562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85090</xdr:rowOff>
    </xdr:from>
    <xdr:to>
      <xdr:col>73</xdr:col>
      <xdr:colOff>180975</xdr:colOff>
      <xdr:row>74</xdr:row>
      <xdr:rowOff>168910</xdr:rowOff>
    </xdr:to>
    <xdr:cxnSp macro="">
      <xdr:nvCxnSpPr>
        <xdr:cNvPr id="433" name="直線コネクタ 432"/>
        <xdr:cNvCxnSpPr/>
      </xdr:nvCxnSpPr>
      <xdr:spPr>
        <a:xfrm>
          <a:off x="13893800" y="127723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132097</xdr:rowOff>
    </xdr:from>
    <xdr:ext cx="762000" cy="259045"/>
    <xdr:sp macro="" textlink="">
      <xdr:nvSpPr>
        <xdr:cNvPr id="435" name="テキスト ボックス 434"/>
        <xdr:cNvSpPr txBox="1"/>
      </xdr:nvSpPr>
      <xdr:spPr>
        <a:xfrm>
          <a:off x="14401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85090</xdr:rowOff>
    </xdr:from>
    <xdr:to>
      <xdr:col>69</xdr:col>
      <xdr:colOff>92075</xdr:colOff>
      <xdr:row>76</xdr:row>
      <xdr:rowOff>92711</xdr:rowOff>
    </xdr:to>
    <xdr:cxnSp macro="">
      <xdr:nvCxnSpPr>
        <xdr:cNvPr id="436" name="直線コネクタ 435"/>
        <xdr:cNvCxnSpPr/>
      </xdr:nvCxnSpPr>
      <xdr:spPr>
        <a:xfrm flipV="1">
          <a:off x="13004800" y="12772390"/>
          <a:ext cx="889000" cy="3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124477</xdr:rowOff>
    </xdr:from>
    <xdr:ext cx="762000" cy="259045"/>
    <xdr:sp macro="" textlink="">
      <xdr:nvSpPr>
        <xdr:cNvPr id="438" name="テキスト ボックス 437"/>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6" name="楕円 445"/>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128288</xdr:rowOff>
    </xdr:from>
    <xdr:ext cx="762000" cy="259045"/>
    <xdr:sp macro="" textlink="">
      <xdr:nvSpPr>
        <xdr:cNvPr id="447" name="公債費以外該当値テキスト"/>
        <xdr:cNvSpPr txBox="1"/>
      </xdr:nvSpPr>
      <xdr:spPr>
        <a:xfrm>
          <a:off x="16598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167640</xdr:rowOff>
    </xdr:from>
    <xdr:to>
      <xdr:col>78</xdr:col>
      <xdr:colOff>120650</xdr:colOff>
      <xdr:row>75</xdr:row>
      <xdr:rowOff>97790</xdr:rowOff>
    </xdr:to>
    <xdr:sp macro="" textlink="">
      <xdr:nvSpPr>
        <xdr:cNvPr id="448" name="楕円 447"/>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49" name="テキスト ボックス 448"/>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118110</xdr:rowOff>
    </xdr:from>
    <xdr:to>
      <xdr:col>74</xdr:col>
      <xdr:colOff>31750</xdr:colOff>
      <xdr:row>75</xdr:row>
      <xdr:rowOff>48260</xdr:rowOff>
    </xdr:to>
    <xdr:sp macro="" textlink="">
      <xdr:nvSpPr>
        <xdr:cNvPr id="450" name="楕円 449"/>
        <xdr:cNvSpPr/>
      </xdr:nvSpPr>
      <xdr:spPr>
        <a:xfrm>
          <a:off x="14732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58437</xdr:rowOff>
    </xdr:from>
    <xdr:ext cx="762000" cy="259045"/>
    <xdr:sp macro="" textlink="">
      <xdr:nvSpPr>
        <xdr:cNvPr id="451" name="テキスト ボックス 450"/>
        <xdr:cNvSpPr txBox="1"/>
      </xdr:nvSpPr>
      <xdr:spPr>
        <a:xfrm>
          <a:off x="14401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34290</xdr:rowOff>
    </xdr:from>
    <xdr:to>
      <xdr:col>69</xdr:col>
      <xdr:colOff>142875</xdr:colOff>
      <xdr:row>74</xdr:row>
      <xdr:rowOff>135890</xdr:rowOff>
    </xdr:to>
    <xdr:sp macro="" textlink="">
      <xdr:nvSpPr>
        <xdr:cNvPr id="452" name="楕円 451"/>
        <xdr:cNvSpPr/>
      </xdr:nvSpPr>
      <xdr:spPr>
        <a:xfrm>
          <a:off x="13843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146067</xdr:rowOff>
    </xdr:from>
    <xdr:ext cx="762000" cy="259045"/>
    <xdr:sp macro="" textlink="">
      <xdr:nvSpPr>
        <xdr:cNvPr id="453" name="テキスト ボックス 452"/>
        <xdr:cNvSpPr txBox="1"/>
      </xdr:nvSpPr>
      <xdr:spPr>
        <a:xfrm>
          <a:off x="13512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41911</xdr:rowOff>
    </xdr:from>
    <xdr:to>
      <xdr:col>65</xdr:col>
      <xdr:colOff>53975</xdr:colOff>
      <xdr:row>76</xdr:row>
      <xdr:rowOff>143511</xdr:rowOff>
    </xdr:to>
    <xdr:sp macro="" textlink="">
      <xdr:nvSpPr>
        <xdr:cNvPr id="454" name="楕円 453"/>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128288</xdr:rowOff>
    </xdr:from>
    <xdr:ext cx="762000" cy="259045"/>
    <xdr:sp macro="" textlink="">
      <xdr:nvSpPr>
        <xdr:cNvPr id="455" name="テキスト ボックス 454"/>
        <xdr:cNvSpPr txBox="1"/>
      </xdr:nvSpPr>
      <xdr:spPr>
        <a:xfrm>
          <a:off x="12623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71461</xdr:rowOff>
    </xdr:from>
    <xdr:to>
      <xdr:col>29</xdr:col>
      <xdr:colOff>127000</xdr:colOff>
      <xdr:row>20</xdr:row>
      <xdr:rowOff>76539</xdr:rowOff>
    </xdr:to>
    <xdr:cxnSp macro="">
      <xdr:nvCxnSpPr>
        <xdr:cNvPr id="52" name="直線コネクタ 51"/>
        <xdr:cNvCxnSpPr/>
      </xdr:nvCxnSpPr>
      <xdr:spPr bwMode="auto">
        <a:xfrm flipV="1">
          <a:off x="5003800" y="3548086"/>
          <a:ext cx="647700" cy="5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53712</xdr:rowOff>
    </xdr:from>
    <xdr:to>
      <xdr:col>26</xdr:col>
      <xdr:colOff>50800</xdr:colOff>
      <xdr:row>20</xdr:row>
      <xdr:rowOff>76539</xdr:rowOff>
    </xdr:to>
    <xdr:cxnSp macro="">
      <xdr:nvCxnSpPr>
        <xdr:cNvPr id="55" name="直線コネクタ 54"/>
        <xdr:cNvCxnSpPr/>
      </xdr:nvCxnSpPr>
      <xdr:spPr bwMode="auto">
        <a:xfrm>
          <a:off x="4305300" y="3530337"/>
          <a:ext cx="698500" cy="2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43784</xdr:rowOff>
    </xdr:from>
    <xdr:to>
      <xdr:col>22</xdr:col>
      <xdr:colOff>114300</xdr:colOff>
      <xdr:row>20</xdr:row>
      <xdr:rowOff>53712</xdr:rowOff>
    </xdr:to>
    <xdr:cxnSp macro="">
      <xdr:nvCxnSpPr>
        <xdr:cNvPr id="58" name="直線コネクタ 57"/>
        <xdr:cNvCxnSpPr/>
      </xdr:nvCxnSpPr>
      <xdr:spPr bwMode="auto">
        <a:xfrm>
          <a:off x="3606800" y="3520409"/>
          <a:ext cx="698500" cy="9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43784</xdr:rowOff>
    </xdr:from>
    <xdr:to>
      <xdr:col>18</xdr:col>
      <xdr:colOff>177800</xdr:colOff>
      <xdr:row>20</xdr:row>
      <xdr:rowOff>69077</xdr:rowOff>
    </xdr:to>
    <xdr:cxnSp macro="">
      <xdr:nvCxnSpPr>
        <xdr:cNvPr id="61" name="直線コネクタ 60"/>
        <xdr:cNvCxnSpPr/>
      </xdr:nvCxnSpPr>
      <xdr:spPr bwMode="auto">
        <a:xfrm flipV="1">
          <a:off x="2908300" y="3520409"/>
          <a:ext cx="698500" cy="25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20661</xdr:rowOff>
    </xdr:from>
    <xdr:to>
      <xdr:col>29</xdr:col>
      <xdr:colOff>177800</xdr:colOff>
      <xdr:row>20</xdr:row>
      <xdr:rowOff>122261</xdr:rowOff>
    </xdr:to>
    <xdr:sp macro="" textlink="">
      <xdr:nvSpPr>
        <xdr:cNvPr id="71" name="楕円 70"/>
        <xdr:cNvSpPr/>
      </xdr:nvSpPr>
      <xdr:spPr bwMode="auto">
        <a:xfrm>
          <a:off x="5600700" y="349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100688</xdr:rowOff>
    </xdr:from>
    <xdr:ext cx="762000" cy="259045"/>
    <xdr:sp macro="" textlink="">
      <xdr:nvSpPr>
        <xdr:cNvPr id="72" name="人口1人当たり決算額の推移該当値テキスト130"/>
        <xdr:cNvSpPr txBox="1"/>
      </xdr:nvSpPr>
      <xdr:spPr>
        <a:xfrm>
          <a:off x="5740400" y="340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25739</xdr:rowOff>
    </xdr:from>
    <xdr:to>
      <xdr:col>26</xdr:col>
      <xdr:colOff>101600</xdr:colOff>
      <xdr:row>20</xdr:row>
      <xdr:rowOff>127339</xdr:rowOff>
    </xdr:to>
    <xdr:sp macro="" textlink="">
      <xdr:nvSpPr>
        <xdr:cNvPr id="73" name="楕円 72"/>
        <xdr:cNvSpPr/>
      </xdr:nvSpPr>
      <xdr:spPr bwMode="auto">
        <a:xfrm>
          <a:off x="4953000" y="350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112116</xdr:rowOff>
    </xdr:from>
    <xdr:ext cx="736600" cy="259045"/>
    <xdr:sp macro="" textlink="">
      <xdr:nvSpPr>
        <xdr:cNvPr id="74" name="テキスト ボックス 73"/>
        <xdr:cNvSpPr txBox="1"/>
      </xdr:nvSpPr>
      <xdr:spPr>
        <a:xfrm>
          <a:off x="4622800" y="3588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2912</xdr:rowOff>
    </xdr:from>
    <xdr:to>
      <xdr:col>22</xdr:col>
      <xdr:colOff>165100</xdr:colOff>
      <xdr:row>20</xdr:row>
      <xdr:rowOff>104512</xdr:rowOff>
    </xdr:to>
    <xdr:sp macro="" textlink="">
      <xdr:nvSpPr>
        <xdr:cNvPr id="75" name="楕円 74"/>
        <xdr:cNvSpPr/>
      </xdr:nvSpPr>
      <xdr:spPr bwMode="auto">
        <a:xfrm>
          <a:off x="4254500" y="347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89289</xdr:rowOff>
    </xdr:from>
    <xdr:ext cx="762000" cy="259045"/>
    <xdr:sp macro="" textlink="">
      <xdr:nvSpPr>
        <xdr:cNvPr id="76" name="テキスト ボックス 75"/>
        <xdr:cNvSpPr txBox="1"/>
      </xdr:nvSpPr>
      <xdr:spPr>
        <a:xfrm>
          <a:off x="3924300" y="356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164434</xdr:rowOff>
    </xdr:from>
    <xdr:to>
      <xdr:col>19</xdr:col>
      <xdr:colOff>38100</xdr:colOff>
      <xdr:row>20</xdr:row>
      <xdr:rowOff>94584</xdr:rowOff>
    </xdr:to>
    <xdr:sp macro="" textlink="">
      <xdr:nvSpPr>
        <xdr:cNvPr id="77" name="楕円 76"/>
        <xdr:cNvSpPr/>
      </xdr:nvSpPr>
      <xdr:spPr bwMode="auto">
        <a:xfrm>
          <a:off x="3556000" y="3469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79361</xdr:rowOff>
    </xdr:from>
    <xdr:ext cx="762000" cy="259045"/>
    <xdr:sp macro="" textlink="">
      <xdr:nvSpPr>
        <xdr:cNvPr id="78" name="テキスト ボックス 77"/>
        <xdr:cNvSpPr txBox="1"/>
      </xdr:nvSpPr>
      <xdr:spPr>
        <a:xfrm>
          <a:off x="3225800" y="355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18277</xdr:rowOff>
    </xdr:from>
    <xdr:to>
      <xdr:col>15</xdr:col>
      <xdr:colOff>101600</xdr:colOff>
      <xdr:row>20</xdr:row>
      <xdr:rowOff>119877</xdr:rowOff>
    </xdr:to>
    <xdr:sp macro="" textlink="">
      <xdr:nvSpPr>
        <xdr:cNvPr id="79" name="楕円 78"/>
        <xdr:cNvSpPr/>
      </xdr:nvSpPr>
      <xdr:spPr bwMode="auto">
        <a:xfrm>
          <a:off x="2857500" y="349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104654</xdr:rowOff>
    </xdr:from>
    <xdr:ext cx="762000" cy="259045"/>
    <xdr:sp macro="" textlink="">
      <xdr:nvSpPr>
        <xdr:cNvPr id="80" name="テキスト ボックス 79"/>
        <xdr:cNvSpPr txBox="1"/>
      </xdr:nvSpPr>
      <xdr:spPr>
        <a:xfrm>
          <a:off x="2527300" y="358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227603</xdr:rowOff>
    </xdr:from>
    <xdr:to>
      <xdr:col>29</xdr:col>
      <xdr:colOff>127000</xdr:colOff>
      <xdr:row>35</xdr:row>
      <xdr:rowOff>228841</xdr:rowOff>
    </xdr:to>
    <xdr:cxnSp macro="">
      <xdr:nvCxnSpPr>
        <xdr:cNvPr id="113" name="直線コネクタ 112"/>
        <xdr:cNvCxnSpPr/>
      </xdr:nvCxnSpPr>
      <xdr:spPr bwMode="auto">
        <a:xfrm flipV="1">
          <a:off x="5003800" y="6837953"/>
          <a:ext cx="647700" cy="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180398</xdr:rowOff>
    </xdr:from>
    <xdr:to>
      <xdr:col>26</xdr:col>
      <xdr:colOff>50800</xdr:colOff>
      <xdr:row>35</xdr:row>
      <xdr:rowOff>228841</xdr:rowOff>
    </xdr:to>
    <xdr:cxnSp macro="">
      <xdr:nvCxnSpPr>
        <xdr:cNvPr id="116" name="直線コネクタ 115"/>
        <xdr:cNvCxnSpPr/>
      </xdr:nvCxnSpPr>
      <xdr:spPr bwMode="auto">
        <a:xfrm>
          <a:off x="4305300" y="6790748"/>
          <a:ext cx="698500" cy="4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120085</xdr:rowOff>
    </xdr:from>
    <xdr:to>
      <xdr:col>22</xdr:col>
      <xdr:colOff>114300</xdr:colOff>
      <xdr:row>35</xdr:row>
      <xdr:rowOff>180398</xdr:rowOff>
    </xdr:to>
    <xdr:cxnSp macro="">
      <xdr:nvCxnSpPr>
        <xdr:cNvPr id="119" name="直線コネクタ 118"/>
        <xdr:cNvCxnSpPr/>
      </xdr:nvCxnSpPr>
      <xdr:spPr bwMode="auto">
        <a:xfrm>
          <a:off x="3606800" y="6730435"/>
          <a:ext cx="698500" cy="6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120085</xdr:rowOff>
    </xdr:from>
    <xdr:to>
      <xdr:col>18</xdr:col>
      <xdr:colOff>177800</xdr:colOff>
      <xdr:row>35</xdr:row>
      <xdr:rowOff>151936</xdr:rowOff>
    </xdr:to>
    <xdr:cxnSp macro="">
      <xdr:nvCxnSpPr>
        <xdr:cNvPr id="122" name="直線コネクタ 121"/>
        <xdr:cNvCxnSpPr/>
      </xdr:nvCxnSpPr>
      <xdr:spPr bwMode="auto">
        <a:xfrm flipV="1">
          <a:off x="2908300" y="6730435"/>
          <a:ext cx="698500" cy="3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168330</xdr:rowOff>
    </xdr:from>
    <xdr:ext cx="762000" cy="259045"/>
    <xdr:sp macro="" textlink="">
      <xdr:nvSpPr>
        <xdr:cNvPr id="124" name="テキスト ボックス 123"/>
        <xdr:cNvSpPr txBox="1"/>
      </xdr:nvSpPr>
      <xdr:spPr>
        <a:xfrm>
          <a:off x="32258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176803</xdr:rowOff>
    </xdr:from>
    <xdr:to>
      <xdr:col>29</xdr:col>
      <xdr:colOff>177800</xdr:colOff>
      <xdr:row>35</xdr:row>
      <xdr:rowOff>278403</xdr:rowOff>
    </xdr:to>
    <xdr:sp macro="" textlink="">
      <xdr:nvSpPr>
        <xdr:cNvPr id="132" name="楕円 131"/>
        <xdr:cNvSpPr/>
      </xdr:nvSpPr>
      <xdr:spPr bwMode="auto">
        <a:xfrm>
          <a:off x="5600700" y="678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148880</xdr:rowOff>
    </xdr:from>
    <xdr:ext cx="762000" cy="259045"/>
    <xdr:sp macro="" textlink="">
      <xdr:nvSpPr>
        <xdr:cNvPr id="133" name="人口1人当たり決算額の推移該当値テキスト445"/>
        <xdr:cNvSpPr txBox="1"/>
      </xdr:nvSpPr>
      <xdr:spPr>
        <a:xfrm>
          <a:off x="5740400" y="675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178041</xdr:rowOff>
    </xdr:from>
    <xdr:to>
      <xdr:col>26</xdr:col>
      <xdr:colOff>101600</xdr:colOff>
      <xdr:row>35</xdr:row>
      <xdr:rowOff>279641</xdr:rowOff>
    </xdr:to>
    <xdr:sp macro="" textlink="">
      <xdr:nvSpPr>
        <xdr:cNvPr id="134" name="楕円 133"/>
        <xdr:cNvSpPr/>
      </xdr:nvSpPr>
      <xdr:spPr bwMode="auto">
        <a:xfrm>
          <a:off x="4953000" y="678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264418</xdr:rowOff>
    </xdr:from>
    <xdr:ext cx="736600" cy="259045"/>
    <xdr:sp macro="" textlink="">
      <xdr:nvSpPr>
        <xdr:cNvPr id="135" name="テキスト ボックス 134"/>
        <xdr:cNvSpPr txBox="1"/>
      </xdr:nvSpPr>
      <xdr:spPr>
        <a:xfrm>
          <a:off x="4622800" y="6874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129598</xdr:rowOff>
    </xdr:from>
    <xdr:to>
      <xdr:col>22</xdr:col>
      <xdr:colOff>165100</xdr:colOff>
      <xdr:row>35</xdr:row>
      <xdr:rowOff>231198</xdr:rowOff>
    </xdr:to>
    <xdr:sp macro="" textlink="">
      <xdr:nvSpPr>
        <xdr:cNvPr id="136" name="楕円 135"/>
        <xdr:cNvSpPr/>
      </xdr:nvSpPr>
      <xdr:spPr bwMode="auto">
        <a:xfrm>
          <a:off x="4254500" y="6739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215975</xdr:rowOff>
    </xdr:from>
    <xdr:ext cx="762000" cy="259045"/>
    <xdr:sp macro="" textlink="">
      <xdr:nvSpPr>
        <xdr:cNvPr id="137" name="テキスト ボックス 136"/>
        <xdr:cNvSpPr txBox="1"/>
      </xdr:nvSpPr>
      <xdr:spPr>
        <a:xfrm>
          <a:off x="3924300" y="68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69285</xdr:rowOff>
    </xdr:from>
    <xdr:to>
      <xdr:col>19</xdr:col>
      <xdr:colOff>38100</xdr:colOff>
      <xdr:row>35</xdr:row>
      <xdr:rowOff>170885</xdr:rowOff>
    </xdr:to>
    <xdr:sp macro="" textlink="">
      <xdr:nvSpPr>
        <xdr:cNvPr id="138" name="楕円 137"/>
        <xdr:cNvSpPr/>
      </xdr:nvSpPr>
      <xdr:spPr bwMode="auto">
        <a:xfrm>
          <a:off x="3556000" y="667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181062</xdr:rowOff>
    </xdr:from>
    <xdr:ext cx="762000" cy="259045"/>
    <xdr:sp macro="" textlink="">
      <xdr:nvSpPr>
        <xdr:cNvPr id="139" name="テキスト ボックス 138"/>
        <xdr:cNvSpPr txBox="1"/>
      </xdr:nvSpPr>
      <xdr:spPr>
        <a:xfrm>
          <a:off x="3225800" y="644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101136</xdr:rowOff>
    </xdr:from>
    <xdr:to>
      <xdr:col>15</xdr:col>
      <xdr:colOff>101600</xdr:colOff>
      <xdr:row>35</xdr:row>
      <xdr:rowOff>202736</xdr:rowOff>
    </xdr:to>
    <xdr:sp macro="" textlink="">
      <xdr:nvSpPr>
        <xdr:cNvPr id="140" name="楕円 139"/>
        <xdr:cNvSpPr/>
      </xdr:nvSpPr>
      <xdr:spPr bwMode="auto">
        <a:xfrm>
          <a:off x="2857500" y="671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187513</xdr:rowOff>
    </xdr:from>
    <xdr:ext cx="762000" cy="259045"/>
    <xdr:sp macro="" textlink="">
      <xdr:nvSpPr>
        <xdr:cNvPr id="141" name="テキスト ボックス 140"/>
        <xdr:cNvSpPr txBox="1"/>
      </xdr:nvSpPr>
      <xdr:spPr>
        <a:xfrm>
          <a:off x="2527300" y="679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20,007
19,277
9.08
8,576,473
8,202,656
334,973
5,621,828
4,762,938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89980</xdr:rowOff>
    </xdr:from>
    <xdr:to>
      <xdr:col>24</xdr:col>
      <xdr:colOff>63500</xdr:colOff>
      <xdr:row>38</xdr:row>
      <xdr:rowOff>95009</xdr:rowOff>
    </xdr:to>
    <xdr:cxnSp macro="">
      <xdr:nvCxnSpPr>
        <xdr:cNvPr id="61" name="直線コネクタ 60"/>
        <xdr:cNvCxnSpPr/>
      </xdr:nvCxnSpPr>
      <xdr:spPr>
        <a:xfrm>
          <a:off x="3797300" y="660508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65443</xdr:rowOff>
    </xdr:from>
    <xdr:to>
      <xdr:col>19</xdr:col>
      <xdr:colOff>177800</xdr:colOff>
      <xdr:row>38</xdr:row>
      <xdr:rowOff>89980</xdr:rowOff>
    </xdr:to>
    <xdr:cxnSp macro="">
      <xdr:nvCxnSpPr>
        <xdr:cNvPr id="64" name="直線コネクタ 63"/>
        <xdr:cNvCxnSpPr/>
      </xdr:nvCxnSpPr>
      <xdr:spPr>
        <a:xfrm>
          <a:off x="2908300" y="6580543"/>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59157</xdr:rowOff>
    </xdr:from>
    <xdr:to>
      <xdr:col>15</xdr:col>
      <xdr:colOff>50800</xdr:colOff>
      <xdr:row>38</xdr:row>
      <xdr:rowOff>65443</xdr:rowOff>
    </xdr:to>
    <xdr:cxnSp macro="">
      <xdr:nvCxnSpPr>
        <xdr:cNvPr id="67" name="直線コネクタ 66"/>
        <xdr:cNvCxnSpPr/>
      </xdr:nvCxnSpPr>
      <xdr:spPr>
        <a:xfrm>
          <a:off x="2019300" y="6574257"/>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59157</xdr:rowOff>
    </xdr:from>
    <xdr:to>
      <xdr:col>10</xdr:col>
      <xdr:colOff>114300</xdr:colOff>
      <xdr:row>38</xdr:row>
      <xdr:rowOff>67716</xdr:rowOff>
    </xdr:to>
    <xdr:cxnSp macro="">
      <xdr:nvCxnSpPr>
        <xdr:cNvPr id="70" name="直線コネクタ 69"/>
        <xdr:cNvCxnSpPr/>
      </xdr:nvCxnSpPr>
      <xdr:spPr>
        <a:xfrm flipV="1">
          <a:off x="1130300" y="6574257"/>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44209</xdr:rowOff>
    </xdr:from>
    <xdr:to>
      <xdr:col>24</xdr:col>
      <xdr:colOff>114300</xdr:colOff>
      <xdr:row>38</xdr:row>
      <xdr:rowOff>145809</xdr:rowOff>
    </xdr:to>
    <xdr:sp macro="" textlink="">
      <xdr:nvSpPr>
        <xdr:cNvPr id="80" name="楕円 79"/>
        <xdr:cNvSpPr/>
      </xdr:nvSpPr>
      <xdr:spPr>
        <a:xfrm>
          <a:off x="4584700" y="65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130586</xdr:rowOff>
    </xdr:from>
    <xdr:ext cx="534377" cy="259045"/>
    <xdr:sp macro="" textlink="">
      <xdr:nvSpPr>
        <xdr:cNvPr id="81" name="人件費該当値テキスト"/>
        <xdr:cNvSpPr txBox="1"/>
      </xdr:nvSpPr>
      <xdr:spPr>
        <a:xfrm>
          <a:off x="4686300" y="647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39180</xdr:rowOff>
    </xdr:from>
    <xdr:to>
      <xdr:col>20</xdr:col>
      <xdr:colOff>38100</xdr:colOff>
      <xdr:row>38</xdr:row>
      <xdr:rowOff>140780</xdr:rowOff>
    </xdr:to>
    <xdr:sp macro="" textlink="">
      <xdr:nvSpPr>
        <xdr:cNvPr id="82" name="楕円 81"/>
        <xdr:cNvSpPr/>
      </xdr:nvSpPr>
      <xdr:spPr>
        <a:xfrm>
          <a:off x="3746500" y="65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131907</xdr:rowOff>
    </xdr:from>
    <xdr:ext cx="534377" cy="259045"/>
    <xdr:sp macro="" textlink="">
      <xdr:nvSpPr>
        <xdr:cNvPr id="83" name="テキスト ボックス 82"/>
        <xdr:cNvSpPr txBox="1"/>
      </xdr:nvSpPr>
      <xdr:spPr>
        <a:xfrm>
          <a:off x="3530111" y="66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14643</xdr:rowOff>
    </xdr:from>
    <xdr:to>
      <xdr:col>15</xdr:col>
      <xdr:colOff>101600</xdr:colOff>
      <xdr:row>38</xdr:row>
      <xdr:rowOff>116243</xdr:rowOff>
    </xdr:to>
    <xdr:sp macro="" textlink="">
      <xdr:nvSpPr>
        <xdr:cNvPr id="84" name="楕円 83"/>
        <xdr:cNvSpPr/>
      </xdr:nvSpPr>
      <xdr:spPr>
        <a:xfrm>
          <a:off x="2857500" y="65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107370</xdr:rowOff>
    </xdr:from>
    <xdr:ext cx="534377" cy="259045"/>
    <xdr:sp macro="" textlink="">
      <xdr:nvSpPr>
        <xdr:cNvPr id="85" name="テキスト ボックス 84"/>
        <xdr:cNvSpPr txBox="1"/>
      </xdr:nvSpPr>
      <xdr:spPr>
        <a:xfrm>
          <a:off x="2641111" y="66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8357</xdr:rowOff>
    </xdr:from>
    <xdr:to>
      <xdr:col>10</xdr:col>
      <xdr:colOff>165100</xdr:colOff>
      <xdr:row>38</xdr:row>
      <xdr:rowOff>109957</xdr:rowOff>
    </xdr:to>
    <xdr:sp macro="" textlink="">
      <xdr:nvSpPr>
        <xdr:cNvPr id="86" name="楕円 85"/>
        <xdr:cNvSpPr/>
      </xdr:nvSpPr>
      <xdr:spPr>
        <a:xfrm>
          <a:off x="1968500" y="65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101084</xdr:rowOff>
    </xdr:from>
    <xdr:ext cx="534377" cy="259045"/>
    <xdr:sp macro="" textlink="">
      <xdr:nvSpPr>
        <xdr:cNvPr id="87" name="テキスト ボックス 86"/>
        <xdr:cNvSpPr txBox="1"/>
      </xdr:nvSpPr>
      <xdr:spPr>
        <a:xfrm>
          <a:off x="1752111" y="661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16916</xdr:rowOff>
    </xdr:from>
    <xdr:to>
      <xdr:col>6</xdr:col>
      <xdr:colOff>38100</xdr:colOff>
      <xdr:row>38</xdr:row>
      <xdr:rowOff>118516</xdr:rowOff>
    </xdr:to>
    <xdr:sp macro="" textlink="">
      <xdr:nvSpPr>
        <xdr:cNvPr id="88" name="楕円 87"/>
        <xdr:cNvSpPr/>
      </xdr:nvSpPr>
      <xdr:spPr>
        <a:xfrm>
          <a:off x="1079500" y="65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109643</xdr:rowOff>
    </xdr:from>
    <xdr:ext cx="534377" cy="259045"/>
    <xdr:sp macro="" textlink="">
      <xdr:nvSpPr>
        <xdr:cNvPr id="89" name="テキスト ボックス 88"/>
        <xdr:cNvSpPr txBox="1"/>
      </xdr:nvSpPr>
      <xdr:spPr>
        <a:xfrm>
          <a:off x="863111" y="662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118239</xdr:rowOff>
    </xdr:from>
    <xdr:to>
      <xdr:col>24</xdr:col>
      <xdr:colOff>63500</xdr:colOff>
      <xdr:row>56</xdr:row>
      <xdr:rowOff>145671</xdr:rowOff>
    </xdr:to>
    <xdr:cxnSp macro="">
      <xdr:nvCxnSpPr>
        <xdr:cNvPr id="116" name="直線コネクタ 115"/>
        <xdr:cNvCxnSpPr/>
      </xdr:nvCxnSpPr>
      <xdr:spPr>
        <a:xfrm>
          <a:off x="3797300" y="9719439"/>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118239</xdr:rowOff>
    </xdr:from>
    <xdr:to>
      <xdr:col>19</xdr:col>
      <xdr:colOff>177800</xdr:colOff>
      <xdr:row>56</xdr:row>
      <xdr:rowOff>140422</xdr:rowOff>
    </xdr:to>
    <xdr:cxnSp macro="">
      <xdr:nvCxnSpPr>
        <xdr:cNvPr id="119" name="直線コネクタ 118"/>
        <xdr:cNvCxnSpPr/>
      </xdr:nvCxnSpPr>
      <xdr:spPr>
        <a:xfrm flipV="1">
          <a:off x="2908300" y="9719439"/>
          <a:ext cx="889000" cy="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140422</xdr:rowOff>
    </xdr:from>
    <xdr:to>
      <xdr:col>15</xdr:col>
      <xdr:colOff>50800</xdr:colOff>
      <xdr:row>56</xdr:row>
      <xdr:rowOff>144322</xdr:rowOff>
    </xdr:to>
    <xdr:cxnSp macro="">
      <xdr:nvCxnSpPr>
        <xdr:cNvPr id="122" name="直線コネクタ 121"/>
        <xdr:cNvCxnSpPr/>
      </xdr:nvCxnSpPr>
      <xdr:spPr>
        <a:xfrm flipV="1">
          <a:off x="2019300" y="9741622"/>
          <a:ext cx="889000" cy="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144322</xdr:rowOff>
    </xdr:from>
    <xdr:to>
      <xdr:col>10</xdr:col>
      <xdr:colOff>114300</xdr:colOff>
      <xdr:row>56</xdr:row>
      <xdr:rowOff>151016</xdr:rowOff>
    </xdr:to>
    <xdr:cxnSp macro="">
      <xdr:nvCxnSpPr>
        <xdr:cNvPr id="125" name="直線コネクタ 124"/>
        <xdr:cNvCxnSpPr/>
      </xdr:nvCxnSpPr>
      <xdr:spPr>
        <a:xfrm flipV="1">
          <a:off x="1130300" y="9745522"/>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94871</xdr:rowOff>
    </xdr:from>
    <xdr:to>
      <xdr:col>24</xdr:col>
      <xdr:colOff>114300</xdr:colOff>
      <xdr:row>57</xdr:row>
      <xdr:rowOff>25021</xdr:rowOff>
    </xdr:to>
    <xdr:sp macro="" textlink="">
      <xdr:nvSpPr>
        <xdr:cNvPr id="135" name="楕円 134"/>
        <xdr:cNvSpPr/>
      </xdr:nvSpPr>
      <xdr:spPr>
        <a:xfrm>
          <a:off x="4584700" y="969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73298</xdr:rowOff>
    </xdr:from>
    <xdr:ext cx="534377" cy="259045"/>
    <xdr:sp macro="" textlink="">
      <xdr:nvSpPr>
        <xdr:cNvPr id="136" name="物件費該当値テキスト"/>
        <xdr:cNvSpPr txBox="1"/>
      </xdr:nvSpPr>
      <xdr:spPr>
        <a:xfrm>
          <a:off x="4686300" y="967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67439</xdr:rowOff>
    </xdr:from>
    <xdr:to>
      <xdr:col>20</xdr:col>
      <xdr:colOff>38100</xdr:colOff>
      <xdr:row>56</xdr:row>
      <xdr:rowOff>169039</xdr:rowOff>
    </xdr:to>
    <xdr:sp macro="" textlink="">
      <xdr:nvSpPr>
        <xdr:cNvPr id="137" name="楕円 136"/>
        <xdr:cNvSpPr/>
      </xdr:nvSpPr>
      <xdr:spPr>
        <a:xfrm>
          <a:off x="3746500" y="96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14116</xdr:rowOff>
    </xdr:from>
    <xdr:ext cx="534377" cy="259045"/>
    <xdr:sp macro="" textlink="">
      <xdr:nvSpPr>
        <xdr:cNvPr id="138" name="テキスト ボックス 137"/>
        <xdr:cNvSpPr txBox="1"/>
      </xdr:nvSpPr>
      <xdr:spPr>
        <a:xfrm>
          <a:off x="3530111" y="94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89622</xdr:rowOff>
    </xdr:from>
    <xdr:to>
      <xdr:col>15</xdr:col>
      <xdr:colOff>101600</xdr:colOff>
      <xdr:row>57</xdr:row>
      <xdr:rowOff>19772</xdr:rowOff>
    </xdr:to>
    <xdr:sp macro="" textlink="">
      <xdr:nvSpPr>
        <xdr:cNvPr id="139" name="楕円 138"/>
        <xdr:cNvSpPr/>
      </xdr:nvSpPr>
      <xdr:spPr>
        <a:xfrm>
          <a:off x="2857500" y="969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36299</xdr:rowOff>
    </xdr:from>
    <xdr:ext cx="534377" cy="259045"/>
    <xdr:sp macro="" textlink="">
      <xdr:nvSpPr>
        <xdr:cNvPr id="140" name="テキスト ボックス 139"/>
        <xdr:cNvSpPr txBox="1"/>
      </xdr:nvSpPr>
      <xdr:spPr>
        <a:xfrm>
          <a:off x="2641111" y="94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93522</xdr:rowOff>
    </xdr:from>
    <xdr:to>
      <xdr:col>10</xdr:col>
      <xdr:colOff>165100</xdr:colOff>
      <xdr:row>57</xdr:row>
      <xdr:rowOff>23672</xdr:rowOff>
    </xdr:to>
    <xdr:sp macro="" textlink="">
      <xdr:nvSpPr>
        <xdr:cNvPr id="141" name="楕円 140"/>
        <xdr:cNvSpPr/>
      </xdr:nvSpPr>
      <xdr:spPr>
        <a:xfrm>
          <a:off x="1968500" y="96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40199</xdr:rowOff>
    </xdr:from>
    <xdr:ext cx="534377" cy="259045"/>
    <xdr:sp macro="" textlink="">
      <xdr:nvSpPr>
        <xdr:cNvPr id="142" name="テキスト ボックス 141"/>
        <xdr:cNvSpPr txBox="1"/>
      </xdr:nvSpPr>
      <xdr:spPr>
        <a:xfrm>
          <a:off x="1752111" y="94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100216</xdr:rowOff>
    </xdr:from>
    <xdr:to>
      <xdr:col>6</xdr:col>
      <xdr:colOff>38100</xdr:colOff>
      <xdr:row>57</xdr:row>
      <xdr:rowOff>30366</xdr:rowOff>
    </xdr:to>
    <xdr:sp macro="" textlink="">
      <xdr:nvSpPr>
        <xdr:cNvPr id="143" name="楕円 142"/>
        <xdr:cNvSpPr/>
      </xdr:nvSpPr>
      <xdr:spPr>
        <a:xfrm>
          <a:off x="1079500" y="97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46893</xdr:rowOff>
    </xdr:from>
    <xdr:ext cx="534377" cy="259045"/>
    <xdr:sp macro="" textlink="">
      <xdr:nvSpPr>
        <xdr:cNvPr id="144" name="テキスト ボックス 143"/>
        <xdr:cNvSpPr txBox="1"/>
      </xdr:nvSpPr>
      <xdr:spPr>
        <a:xfrm>
          <a:off x="863111" y="947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105677</xdr:rowOff>
    </xdr:from>
    <xdr:to>
      <xdr:col>24</xdr:col>
      <xdr:colOff>63500</xdr:colOff>
      <xdr:row>78</xdr:row>
      <xdr:rowOff>110820</xdr:rowOff>
    </xdr:to>
    <xdr:cxnSp macro="">
      <xdr:nvCxnSpPr>
        <xdr:cNvPr id="173" name="直線コネクタ 172"/>
        <xdr:cNvCxnSpPr/>
      </xdr:nvCxnSpPr>
      <xdr:spPr>
        <a:xfrm>
          <a:off x="3797300" y="13478777"/>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105677</xdr:rowOff>
    </xdr:from>
    <xdr:to>
      <xdr:col>19</xdr:col>
      <xdr:colOff>177800</xdr:colOff>
      <xdr:row>78</xdr:row>
      <xdr:rowOff>118974</xdr:rowOff>
    </xdr:to>
    <xdr:cxnSp macro="">
      <xdr:nvCxnSpPr>
        <xdr:cNvPr id="176" name="直線コネクタ 175"/>
        <xdr:cNvCxnSpPr/>
      </xdr:nvCxnSpPr>
      <xdr:spPr>
        <a:xfrm flipV="1">
          <a:off x="2908300" y="13478777"/>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115621</xdr:rowOff>
    </xdr:from>
    <xdr:to>
      <xdr:col>15</xdr:col>
      <xdr:colOff>50800</xdr:colOff>
      <xdr:row>78</xdr:row>
      <xdr:rowOff>118974</xdr:rowOff>
    </xdr:to>
    <xdr:cxnSp macro="">
      <xdr:nvCxnSpPr>
        <xdr:cNvPr id="179" name="直線コネクタ 178"/>
        <xdr:cNvCxnSpPr/>
      </xdr:nvCxnSpPr>
      <xdr:spPr>
        <a:xfrm>
          <a:off x="2019300" y="1348872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115621</xdr:rowOff>
    </xdr:from>
    <xdr:to>
      <xdr:col>10</xdr:col>
      <xdr:colOff>114300</xdr:colOff>
      <xdr:row>78</xdr:row>
      <xdr:rowOff>146483</xdr:rowOff>
    </xdr:to>
    <xdr:cxnSp macro="">
      <xdr:nvCxnSpPr>
        <xdr:cNvPr id="182" name="直線コネクタ 181"/>
        <xdr:cNvCxnSpPr/>
      </xdr:nvCxnSpPr>
      <xdr:spPr>
        <a:xfrm flipV="1">
          <a:off x="1130300" y="13488721"/>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60020</xdr:rowOff>
    </xdr:from>
    <xdr:to>
      <xdr:col>24</xdr:col>
      <xdr:colOff>114300</xdr:colOff>
      <xdr:row>78</xdr:row>
      <xdr:rowOff>161620</xdr:rowOff>
    </xdr:to>
    <xdr:sp macro="" textlink="">
      <xdr:nvSpPr>
        <xdr:cNvPr id="192" name="楕円 191"/>
        <xdr:cNvSpPr/>
      </xdr:nvSpPr>
      <xdr:spPr>
        <a:xfrm>
          <a:off x="4584700" y="134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146397</xdr:rowOff>
    </xdr:from>
    <xdr:ext cx="469744" cy="259045"/>
    <xdr:sp macro="" textlink="">
      <xdr:nvSpPr>
        <xdr:cNvPr id="193" name="維持補修費該当値テキスト"/>
        <xdr:cNvSpPr txBox="1"/>
      </xdr:nvSpPr>
      <xdr:spPr>
        <a:xfrm>
          <a:off x="4686300" y="1334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54877</xdr:rowOff>
    </xdr:from>
    <xdr:to>
      <xdr:col>20</xdr:col>
      <xdr:colOff>38100</xdr:colOff>
      <xdr:row>78</xdr:row>
      <xdr:rowOff>156477</xdr:rowOff>
    </xdr:to>
    <xdr:sp macro="" textlink="">
      <xdr:nvSpPr>
        <xdr:cNvPr id="194" name="楕円 193"/>
        <xdr:cNvSpPr/>
      </xdr:nvSpPr>
      <xdr:spPr>
        <a:xfrm>
          <a:off x="3746500" y="134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147604</xdr:rowOff>
    </xdr:from>
    <xdr:ext cx="469744" cy="259045"/>
    <xdr:sp macro="" textlink="">
      <xdr:nvSpPr>
        <xdr:cNvPr id="195" name="テキスト ボックス 194"/>
        <xdr:cNvSpPr txBox="1"/>
      </xdr:nvSpPr>
      <xdr:spPr>
        <a:xfrm>
          <a:off x="3562428" y="1352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68174</xdr:rowOff>
    </xdr:from>
    <xdr:to>
      <xdr:col>15</xdr:col>
      <xdr:colOff>101600</xdr:colOff>
      <xdr:row>78</xdr:row>
      <xdr:rowOff>169774</xdr:rowOff>
    </xdr:to>
    <xdr:sp macro="" textlink="">
      <xdr:nvSpPr>
        <xdr:cNvPr id="196" name="楕円 195"/>
        <xdr:cNvSpPr/>
      </xdr:nvSpPr>
      <xdr:spPr>
        <a:xfrm>
          <a:off x="2857500" y="134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160901</xdr:rowOff>
    </xdr:from>
    <xdr:ext cx="469744" cy="259045"/>
    <xdr:sp macro="" textlink="">
      <xdr:nvSpPr>
        <xdr:cNvPr id="197" name="テキスト ボックス 196"/>
        <xdr:cNvSpPr txBox="1"/>
      </xdr:nvSpPr>
      <xdr:spPr>
        <a:xfrm>
          <a:off x="2673428" y="1353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64821</xdr:rowOff>
    </xdr:from>
    <xdr:to>
      <xdr:col>10</xdr:col>
      <xdr:colOff>165100</xdr:colOff>
      <xdr:row>78</xdr:row>
      <xdr:rowOff>166421</xdr:rowOff>
    </xdr:to>
    <xdr:sp macro="" textlink="">
      <xdr:nvSpPr>
        <xdr:cNvPr id="198" name="楕円 197"/>
        <xdr:cNvSpPr/>
      </xdr:nvSpPr>
      <xdr:spPr>
        <a:xfrm>
          <a:off x="1968500" y="134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157548</xdr:rowOff>
    </xdr:from>
    <xdr:ext cx="469744" cy="259045"/>
    <xdr:sp macro="" textlink="">
      <xdr:nvSpPr>
        <xdr:cNvPr id="199" name="テキスト ボックス 198"/>
        <xdr:cNvSpPr txBox="1"/>
      </xdr:nvSpPr>
      <xdr:spPr>
        <a:xfrm>
          <a:off x="1784428" y="1353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95683</xdr:rowOff>
    </xdr:from>
    <xdr:to>
      <xdr:col>6</xdr:col>
      <xdr:colOff>38100</xdr:colOff>
      <xdr:row>79</xdr:row>
      <xdr:rowOff>25833</xdr:rowOff>
    </xdr:to>
    <xdr:sp macro="" textlink="">
      <xdr:nvSpPr>
        <xdr:cNvPr id="200" name="楕円 199"/>
        <xdr:cNvSpPr/>
      </xdr:nvSpPr>
      <xdr:spPr>
        <a:xfrm>
          <a:off x="1079500" y="134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16960</xdr:rowOff>
    </xdr:from>
    <xdr:ext cx="469744" cy="259045"/>
    <xdr:sp macro="" textlink="">
      <xdr:nvSpPr>
        <xdr:cNvPr id="201" name="テキスト ボックス 200"/>
        <xdr:cNvSpPr txBox="1"/>
      </xdr:nvSpPr>
      <xdr:spPr>
        <a:xfrm>
          <a:off x="895428" y="1356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55607</xdr:rowOff>
    </xdr:from>
    <xdr:to>
      <xdr:col>24</xdr:col>
      <xdr:colOff>63500</xdr:colOff>
      <xdr:row>93</xdr:row>
      <xdr:rowOff>115894</xdr:rowOff>
    </xdr:to>
    <xdr:cxnSp macro="">
      <xdr:nvCxnSpPr>
        <xdr:cNvPr id="233" name="直線コネクタ 232"/>
        <xdr:cNvCxnSpPr/>
      </xdr:nvCxnSpPr>
      <xdr:spPr>
        <a:xfrm flipV="1">
          <a:off x="3797300" y="16000457"/>
          <a:ext cx="838200" cy="6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115894</xdr:rowOff>
    </xdr:from>
    <xdr:to>
      <xdr:col>19</xdr:col>
      <xdr:colOff>177800</xdr:colOff>
      <xdr:row>94</xdr:row>
      <xdr:rowOff>55657</xdr:rowOff>
    </xdr:to>
    <xdr:cxnSp macro="">
      <xdr:nvCxnSpPr>
        <xdr:cNvPr id="236" name="直線コネクタ 235"/>
        <xdr:cNvCxnSpPr/>
      </xdr:nvCxnSpPr>
      <xdr:spPr>
        <a:xfrm flipV="1">
          <a:off x="2908300" y="16060744"/>
          <a:ext cx="889000" cy="1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33793</xdr:rowOff>
    </xdr:from>
    <xdr:to>
      <xdr:col>15</xdr:col>
      <xdr:colOff>50800</xdr:colOff>
      <xdr:row>94</xdr:row>
      <xdr:rowOff>55657</xdr:rowOff>
    </xdr:to>
    <xdr:cxnSp macro="">
      <xdr:nvCxnSpPr>
        <xdr:cNvPr id="239" name="直線コネクタ 238"/>
        <xdr:cNvCxnSpPr/>
      </xdr:nvCxnSpPr>
      <xdr:spPr>
        <a:xfrm>
          <a:off x="2019300" y="16150093"/>
          <a:ext cx="889000" cy="2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12447</xdr:rowOff>
    </xdr:from>
    <xdr:ext cx="534377" cy="259045"/>
    <xdr:sp macro="" textlink="">
      <xdr:nvSpPr>
        <xdr:cNvPr id="241" name="テキスト ボックス 240"/>
        <xdr:cNvSpPr txBox="1"/>
      </xdr:nvSpPr>
      <xdr:spPr>
        <a:xfrm>
          <a:off x="2641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33793</xdr:rowOff>
    </xdr:from>
    <xdr:to>
      <xdr:col>10</xdr:col>
      <xdr:colOff>114300</xdr:colOff>
      <xdr:row>94</xdr:row>
      <xdr:rowOff>95270</xdr:rowOff>
    </xdr:to>
    <xdr:cxnSp macro="">
      <xdr:nvCxnSpPr>
        <xdr:cNvPr id="242" name="直線コネクタ 241"/>
        <xdr:cNvCxnSpPr/>
      </xdr:nvCxnSpPr>
      <xdr:spPr>
        <a:xfrm flipV="1">
          <a:off x="1130300" y="16150093"/>
          <a:ext cx="889000" cy="6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4807</xdr:rowOff>
    </xdr:from>
    <xdr:to>
      <xdr:col>24</xdr:col>
      <xdr:colOff>114300</xdr:colOff>
      <xdr:row>93</xdr:row>
      <xdr:rowOff>106407</xdr:rowOff>
    </xdr:to>
    <xdr:sp macro="" textlink="">
      <xdr:nvSpPr>
        <xdr:cNvPr id="252" name="楕円 251"/>
        <xdr:cNvSpPr/>
      </xdr:nvSpPr>
      <xdr:spPr>
        <a:xfrm>
          <a:off x="4584700" y="159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27684</xdr:rowOff>
    </xdr:from>
    <xdr:ext cx="534377" cy="259045"/>
    <xdr:sp macro="" textlink="">
      <xdr:nvSpPr>
        <xdr:cNvPr id="253" name="扶助費該当値テキスト"/>
        <xdr:cNvSpPr txBox="1"/>
      </xdr:nvSpPr>
      <xdr:spPr>
        <a:xfrm>
          <a:off x="4686300" y="158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65094</xdr:rowOff>
    </xdr:from>
    <xdr:to>
      <xdr:col>20</xdr:col>
      <xdr:colOff>38100</xdr:colOff>
      <xdr:row>93</xdr:row>
      <xdr:rowOff>166694</xdr:rowOff>
    </xdr:to>
    <xdr:sp macro="" textlink="">
      <xdr:nvSpPr>
        <xdr:cNvPr id="254" name="楕円 253"/>
        <xdr:cNvSpPr/>
      </xdr:nvSpPr>
      <xdr:spPr>
        <a:xfrm>
          <a:off x="3746500" y="160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11771</xdr:rowOff>
    </xdr:from>
    <xdr:ext cx="534377" cy="259045"/>
    <xdr:sp macro="" textlink="">
      <xdr:nvSpPr>
        <xdr:cNvPr id="255" name="テキスト ボックス 254"/>
        <xdr:cNvSpPr txBox="1"/>
      </xdr:nvSpPr>
      <xdr:spPr>
        <a:xfrm>
          <a:off x="3530111" y="157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4857</xdr:rowOff>
    </xdr:from>
    <xdr:to>
      <xdr:col>15</xdr:col>
      <xdr:colOff>101600</xdr:colOff>
      <xdr:row>94</xdr:row>
      <xdr:rowOff>106457</xdr:rowOff>
    </xdr:to>
    <xdr:sp macro="" textlink="">
      <xdr:nvSpPr>
        <xdr:cNvPr id="256" name="楕円 255"/>
        <xdr:cNvSpPr/>
      </xdr:nvSpPr>
      <xdr:spPr>
        <a:xfrm>
          <a:off x="2857500" y="161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122984</xdr:rowOff>
    </xdr:from>
    <xdr:ext cx="534377" cy="259045"/>
    <xdr:sp macro="" textlink="">
      <xdr:nvSpPr>
        <xdr:cNvPr id="257" name="テキスト ボックス 256"/>
        <xdr:cNvSpPr txBox="1"/>
      </xdr:nvSpPr>
      <xdr:spPr>
        <a:xfrm>
          <a:off x="2641111" y="1589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154443</xdr:rowOff>
    </xdr:from>
    <xdr:to>
      <xdr:col>10</xdr:col>
      <xdr:colOff>165100</xdr:colOff>
      <xdr:row>94</xdr:row>
      <xdr:rowOff>84593</xdr:rowOff>
    </xdr:to>
    <xdr:sp macro="" textlink="">
      <xdr:nvSpPr>
        <xdr:cNvPr id="258" name="楕円 257"/>
        <xdr:cNvSpPr/>
      </xdr:nvSpPr>
      <xdr:spPr>
        <a:xfrm>
          <a:off x="1968500" y="160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101120</xdr:rowOff>
    </xdr:from>
    <xdr:ext cx="534377" cy="259045"/>
    <xdr:sp macro="" textlink="">
      <xdr:nvSpPr>
        <xdr:cNvPr id="259" name="テキスト ボックス 258"/>
        <xdr:cNvSpPr txBox="1"/>
      </xdr:nvSpPr>
      <xdr:spPr>
        <a:xfrm>
          <a:off x="1752111" y="158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44470</xdr:rowOff>
    </xdr:from>
    <xdr:to>
      <xdr:col>6</xdr:col>
      <xdr:colOff>38100</xdr:colOff>
      <xdr:row>94</xdr:row>
      <xdr:rowOff>146070</xdr:rowOff>
    </xdr:to>
    <xdr:sp macro="" textlink="">
      <xdr:nvSpPr>
        <xdr:cNvPr id="260" name="楕円 259"/>
        <xdr:cNvSpPr/>
      </xdr:nvSpPr>
      <xdr:spPr>
        <a:xfrm>
          <a:off x="1079500" y="1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162597</xdr:rowOff>
    </xdr:from>
    <xdr:ext cx="534377" cy="259045"/>
    <xdr:sp macro="" textlink="">
      <xdr:nvSpPr>
        <xdr:cNvPr id="261" name="テキスト ボックス 260"/>
        <xdr:cNvSpPr txBox="1"/>
      </xdr:nvSpPr>
      <xdr:spPr>
        <a:xfrm>
          <a:off x="863111" y="1593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1495</xdr:rowOff>
    </xdr:from>
    <xdr:to>
      <xdr:col>55</xdr:col>
      <xdr:colOff>0</xdr:colOff>
      <xdr:row>36</xdr:row>
      <xdr:rowOff>88755</xdr:rowOff>
    </xdr:to>
    <xdr:cxnSp macro="">
      <xdr:nvCxnSpPr>
        <xdr:cNvPr id="292" name="直線コネクタ 291"/>
        <xdr:cNvCxnSpPr/>
      </xdr:nvCxnSpPr>
      <xdr:spPr>
        <a:xfrm flipV="1">
          <a:off x="9639300" y="6173695"/>
          <a:ext cx="838200" cy="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87949</xdr:rowOff>
    </xdr:from>
    <xdr:to>
      <xdr:col>50</xdr:col>
      <xdr:colOff>114300</xdr:colOff>
      <xdr:row>36</xdr:row>
      <xdr:rowOff>88755</xdr:rowOff>
    </xdr:to>
    <xdr:cxnSp macro="">
      <xdr:nvCxnSpPr>
        <xdr:cNvPr id="295" name="直線コネクタ 294"/>
        <xdr:cNvCxnSpPr/>
      </xdr:nvCxnSpPr>
      <xdr:spPr>
        <a:xfrm>
          <a:off x="8750300" y="6260149"/>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85075</xdr:rowOff>
    </xdr:from>
    <xdr:to>
      <xdr:col>45</xdr:col>
      <xdr:colOff>177800</xdr:colOff>
      <xdr:row>36</xdr:row>
      <xdr:rowOff>87949</xdr:rowOff>
    </xdr:to>
    <xdr:cxnSp macro="">
      <xdr:nvCxnSpPr>
        <xdr:cNvPr id="298" name="直線コネクタ 297"/>
        <xdr:cNvCxnSpPr/>
      </xdr:nvCxnSpPr>
      <xdr:spPr>
        <a:xfrm>
          <a:off x="7861300" y="6257275"/>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65296</xdr:rowOff>
    </xdr:from>
    <xdr:to>
      <xdr:col>41</xdr:col>
      <xdr:colOff>50800</xdr:colOff>
      <xdr:row>36</xdr:row>
      <xdr:rowOff>85075</xdr:rowOff>
    </xdr:to>
    <xdr:cxnSp macro="">
      <xdr:nvCxnSpPr>
        <xdr:cNvPr id="301" name="直線コネクタ 300"/>
        <xdr:cNvCxnSpPr/>
      </xdr:nvCxnSpPr>
      <xdr:spPr>
        <a:xfrm>
          <a:off x="6972300" y="6237496"/>
          <a:ext cx="889000" cy="1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122145</xdr:rowOff>
    </xdr:from>
    <xdr:to>
      <xdr:col>55</xdr:col>
      <xdr:colOff>50800</xdr:colOff>
      <xdr:row>36</xdr:row>
      <xdr:rowOff>52295</xdr:rowOff>
    </xdr:to>
    <xdr:sp macro="" textlink="">
      <xdr:nvSpPr>
        <xdr:cNvPr id="311" name="楕円 310"/>
        <xdr:cNvSpPr/>
      </xdr:nvSpPr>
      <xdr:spPr>
        <a:xfrm>
          <a:off x="10426700" y="612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100572</xdr:rowOff>
    </xdr:from>
    <xdr:ext cx="534377" cy="259045"/>
    <xdr:sp macro="" textlink="">
      <xdr:nvSpPr>
        <xdr:cNvPr id="312" name="補助費等該当値テキスト"/>
        <xdr:cNvSpPr txBox="1"/>
      </xdr:nvSpPr>
      <xdr:spPr>
        <a:xfrm>
          <a:off x="10528300" y="610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37955</xdr:rowOff>
    </xdr:from>
    <xdr:to>
      <xdr:col>50</xdr:col>
      <xdr:colOff>165100</xdr:colOff>
      <xdr:row>36</xdr:row>
      <xdr:rowOff>139555</xdr:rowOff>
    </xdr:to>
    <xdr:sp macro="" textlink="">
      <xdr:nvSpPr>
        <xdr:cNvPr id="313" name="楕円 312"/>
        <xdr:cNvSpPr/>
      </xdr:nvSpPr>
      <xdr:spPr>
        <a:xfrm>
          <a:off x="9588500" y="62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130682</xdr:rowOff>
    </xdr:from>
    <xdr:ext cx="534377" cy="259045"/>
    <xdr:sp macro="" textlink="">
      <xdr:nvSpPr>
        <xdr:cNvPr id="314" name="テキスト ボックス 313"/>
        <xdr:cNvSpPr txBox="1"/>
      </xdr:nvSpPr>
      <xdr:spPr>
        <a:xfrm>
          <a:off x="9372111" y="63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37149</xdr:rowOff>
    </xdr:from>
    <xdr:to>
      <xdr:col>46</xdr:col>
      <xdr:colOff>38100</xdr:colOff>
      <xdr:row>36</xdr:row>
      <xdr:rowOff>138749</xdr:rowOff>
    </xdr:to>
    <xdr:sp macro="" textlink="">
      <xdr:nvSpPr>
        <xdr:cNvPr id="315" name="楕円 314"/>
        <xdr:cNvSpPr/>
      </xdr:nvSpPr>
      <xdr:spPr>
        <a:xfrm>
          <a:off x="8699500" y="62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129876</xdr:rowOff>
    </xdr:from>
    <xdr:ext cx="534377" cy="259045"/>
    <xdr:sp macro="" textlink="">
      <xdr:nvSpPr>
        <xdr:cNvPr id="316" name="テキスト ボックス 315"/>
        <xdr:cNvSpPr txBox="1"/>
      </xdr:nvSpPr>
      <xdr:spPr>
        <a:xfrm>
          <a:off x="8483111" y="63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34275</xdr:rowOff>
    </xdr:from>
    <xdr:to>
      <xdr:col>41</xdr:col>
      <xdr:colOff>101600</xdr:colOff>
      <xdr:row>36</xdr:row>
      <xdr:rowOff>135875</xdr:rowOff>
    </xdr:to>
    <xdr:sp macro="" textlink="">
      <xdr:nvSpPr>
        <xdr:cNvPr id="317" name="楕円 316"/>
        <xdr:cNvSpPr/>
      </xdr:nvSpPr>
      <xdr:spPr>
        <a:xfrm>
          <a:off x="7810500" y="62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127002</xdr:rowOff>
    </xdr:from>
    <xdr:ext cx="534377" cy="259045"/>
    <xdr:sp macro="" textlink="">
      <xdr:nvSpPr>
        <xdr:cNvPr id="318" name="テキスト ボックス 317"/>
        <xdr:cNvSpPr txBox="1"/>
      </xdr:nvSpPr>
      <xdr:spPr>
        <a:xfrm>
          <a:off x="7594111" y="629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14496</xdr:rowOff>
    </xdr:from>
    <xdr:to>
      <xdr:col>36</xdr:col>
      <xdr:colOff>165100</xdr:colOff>
      <xdr:row>36</xdr:row>
      <xdr:rowOff>116096</xdr:rowOff>
    </xdr:to>
    <xdr:sp macro="" textlink="">
      <xdr:nvSpPr>
        <xdr:cNvPr id="319" name="楕円 318"/>
        <xdr:cNvSpPr/>
      </xdr:nvSpPr>
      <xdr:spPr>
        <a:xfrm>
          <a:off x="6921500" y="61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107223</xdr:rowOff>
    </xdr:from>
    <xdr:ext cx="534377" cy="259045"/>
    <xdr:sp macro="" textlink="">
      <xdr:nvSpPr>
        <xdr:cNvPr id="320" name="テキスト ボックス 319"/>
        <xdr:cNvSpPr txBox="1"/>
      </xdr:nvSpPr>
      <xdr:spPr>
        <a:xfrm>
          <a:off x="6705111" y="62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20858</xdr:rowOff>
    </xdr:from>
    <xdr:to>
      <xdr:col>55</xdr:col>
      <xdr:colOff>0</xdr:colOff>
      <xdr:row>58</xdr:row>
      <xdr:rowOff>75654</xdr:rowOff>
    </xdr:to>
    <xdr:cxnSp macro="">
      <xdr:nvCxnSpPr>
        <xdr:cNvPr id="349" name="直線コネクタ 348"/>
        <xdr:cNvCxnSpPr/>
      </xdr:nvCxnSpPr>
      <xdr:spPr>
        <a:xfrm>
          <a:off x="9639300" y="9964958"/>
          <a:ext cx="838200" cy="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111826</xdr:rowOff>
    </xdr:from>
    <xdr:to>
      <xdr:col>50</xdr:col>
      <xdr:colOff>114300</xdr:colOff>
      <xdr:row>58</xdr:row>
      <xdr:rowOff>20858</xdr:rowOff>
    </xdr:to>
    <xdr:cxnSp macro="">
      <xdr:nvCxnSpPr>
        <xdr:cNvPr id="352" name="直線コネクタ 351"/>
        <xdr:cNvCxnSpPr/>
      </xdr:nvCxnSpPr>
      <xdr:spPr>
        <a:xfrm>
          <a:off x="8750300" y="9884476"/>
          <a:ext cx="889000" cy="8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111330</xdr:rowOff>
    </xdr:from>
    <xdr:to>
      <xdr:col>45</xdr:col>
      <xdr:colOff>177800</xdr:colOff>
      <xdr:row>57</xdr:row>
      <xdr:rowOff>111826</xdr:rowOff>
    </xdr:to>
    <xdr:cxnSp macro="">
      <xdr:nvCxnSpPr>
        <xdr:cNvPr id="355" name="直線コネクタ 354"/>
        <xdr:cNvCxnSpPr/>
      </xdr:nvCxnSpPr>
      <xdr:spPr>
        <a:xfrm>
          <a:off x="7861300" y="9883980"/>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102362</xdr:rowOff>
    </xdr:from>
    <xdr:to>
      <xdr:col>41</xdr:col>
      <xdr:colOff>50800</xdr:colOff>
      <xdr:row>57</xdr:row>
      <xdr:rowOff>111330</xdr:rowOff>
    </xdr:to>
    <xdr:cxnSp macro="">
      <xdr:nvCxnSpPr>
        <xdr:cNvPr id="358" name="直線コネクタ 357"/>
        <xdr:cNvCxnSpPr/>
      </xdr:nvCxnSpPr>
      <xdr:spPr>
        <a:xfrm>
          <a:off x="6972300" y="9703562"/>
          <a:ext cx="889000" cy="18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24854</xdr:rowOff>
    </xdr:from>
    <xdr:to>
      <xdr:col>55</xdr:col>
      <xdr:colOff>50800</xdr:colOff>
      <xdr:row>58</xdr:row>
      <xdr:rowOff>126454</xdr:rowOff>
    </xdr:to>
    <xdr:sp macro="" textlink="">
      <xdr:nvSpPr>
        <xdr:cNvPr id="368" name="楕円 367"/>
        <xdr:cNvSpPr/>
      </xdr:nvSpPr>
      <xdr:spPr>
        <a:xfrm>
          <a:off x="10426700" y="99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111231</xdr:rowOff>
    </xdr:from>
    <xdr:ext cx="534377" cy="259045"/>
    <xdr:sp macro="" textlink="">
      <xdr:nvSpPr>
        <xdr:cNvPr id="369" name="普通建設事業費該当値テキスト"/>
        <xdr:cNvSpPr txBox="1"/>
      </xdr:nvSpPr>
      <xdr:spPr>
        <a:xfrm>
          <a:off x="10528300" y="988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141508</xdr:rowOff>
    </xdr:from>
    <xdr:to>
      <xdr:col>50</xdr:col>
      <xdr:colOff>165100</xdr:colOff>
      <xdr:row>58</xdr:row>
      <xdr:rowOff>71658</xdr:rowOff>
    </xdr:to>
    <xdr:sp macro="" textlink="">
      <xdr:nvSpPr>
        <xdr:cNvPr id="370" name="楕円 369"/>
        <xdr:cNvSpPr/>
      </xdr:nvSpPr>
      <xdr:spPr>
        <a:xfrm>
          <a:off x="9588500" y="99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62785</xdr:rowOff>
    </xdr:from>
    <xdr:ext cx="534377" cy="259045"/>
    <xdr:sp macro="" textlink="">
      <xdr:nvSpPr>
        <xdr:cNvPr id="371" name="テキスト ボックス 370"/>
        <xdr:cNvSpPr txBox="1"/>
      </xdr:nvSpPr>
      <xdr:spPr>
        <a:xfrm>
          <a:off x="9372111" y="100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61026</xdr:rowOff>
    </xdr:from>
    <xdr:to>
      <xdr:col>46</xdr:col>
      <xdr:colOff>38100</xdr:colOff>
      <xdr:row>57</xdr:row>
      <xdr:rowOff>162626</xdr:rowOff>
    </xdr:to>
    <xdr:sp macro="" textlink="">
      <xdr:nvSpPr>
        <xdr:cNvPr id="372" name="楕円 371"/>
        <xdr:cNvSpPr/>
      </xdr:nvSpPr>
      <xdr:spPr>
        <a:xfrm>
          <a:off x="8699500" y="98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153753</xdr:rowOff>
    </xdr:from>
    <xdr:ext cx="534377" cy="259045"/>
    <xdr:sp macro="" textlink="">
      <xdr:nvSpPr>
        <xdr:cNvPr id="373" name="テキスト ボックス 372"/>
        <xdr:cNvSpPr txBox="1"/>
      </xdr:nvSpPr>
      <xdr:spPr>
        <a:xfrm>
          <a:off x="8483111" y="99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60530</xdr:rowOff>
    </xdr:from>
    <xdr:to>
      <xdr:col>41</xdr:col>
      <xdr:colOff>101600</xdr:colOff>
      <xdr:row>57</xdr:row>
      <xdr:rowOff>162130</xdr:rowOff>
    </xdr:to>
    <xdr:sp macro="" textlink="">
      <xdr:nvSpPr>
        <xdr:cNvPr id="374" name="楕円 373"/>
        <xdr:cNvSpPr/>
      </xdr:nvSpPr>
      <xdr:spPr>
        <a:xfrm>
          <a:off x="7810500" y="98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153257</xdr:rowOff>
    </xdr:from>
    <xdr:ext cx="534377" cy="259045"/>
    <xdr:sp macro="" textlink="">
      <xdr:nvSpPr>
        <xdr:cNvPr id="375" name="テキスト ボックス 374"/>
        <xdr:cNvSpPr txBox="1"/>
      </xdr:nvSpPr>
      <xdr:spPr>
        <a:xfrm>
          <a:off x="7594111" y="99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51562</xdr:rowOff>
    </xdr:from>
    <xdr:to>
      <xdr:col>36</xdr:col>
      <xdr:colOff>165100</xdr:colOff>
      <xdr:row>56</xdr:row>
      <xdr:rowOff>153162</xdr:rowOff>
    </xdr:to>
    <xdr:sp macro="" textlink="">
      <xdr:nvSpPr>
        <xdr:cNvPr id="376" name="楕円 375"/>
        <xdr:cNvSpPr/>
      </xdr:nvSpPr>
      <xdr:spPr>
        <a:xfrm>
          <a:off x="6921500" y="96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144289</xdr:rowOff>
    </xdr:from>
    <xdr:ext cx="534377" cy="259045"/>
    <xdr:sp macro="" textlink="">
      <xdr:nvSpPr>
        <xdr:cNvPr id="377" name="テキスト ボックス 376"/>
        <xdr:cNvSpPr txBox="1"/>
      </xdr:nvSpPr>
      <xdr:spPr>
        <a:xfrm>
          <a:off x="6705111" y="97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109410</xdr:rowOff>
    </xdr:from>
    <xdr:to>
      <xdr:col>55</xdr:col>
      <xdr:colOff>0</xdr:colOff>
      <xdr:row>79</xdr:row>
      <xdr:rowOff>75757</xdr:rowOff>
    </xdr:to>
    <xdr:cxnSp macro="">
      <xdr:nvCxnSpPr>
        <xdr:cNvPr id="408" name="直線コネクタ 407"/>
        <xdr:cNvCxnSpPr/>
      </xdr:nvCxnSpPr>
      <xdr:spPr>
        <a:xfrm>
          <a:off x="9639300" y="13482510"/>
          <a:ext cx="838200" cy="13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44031</xdr:rowOff>
    </xdr:from>
    <xdr:to>
      <xdr:col>50</xdr:col>
      <xdr:colOff>114300</xdr:colOff>
      <xdr:row>78</xdr:row>
      <xdr:rowOff>109410</xdr:rowOff>
    </xdr:to>
    <xdr:cxnSp macro="">
      <xdr:nvCxnSpPr>
        <xdr:cNvPr id="411" name="直線コネクタ 410"/>
        <xdr:cNvCxnSpPr/>
      </xdr:nvCxnSpPr>
      <xdr:spPr>
        <a:xfrm>
          <a:off x="8750300" y="13245681"/>
          <a:ext cx="889000" cy="23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44031</xdr:rowOff>
    </xdr:from>
    <xdr:to>
      <xdr:col>45</xdr:col>
      <xdr:colOff>177800</xdr:colOff>
      <xdr:row>78</xdr:row>
      <xdr:rowOff>18151</xdr:rowOff>
    </xdr:to>
    <xdr:cxnSp macro="">
      <xdr:nvCxnSpPr>
        <xdr:cNvPr id="414" name="直線コネクタ 413"/>
        <xdr:cNvCxnSpPr/>
      </xdr:nvCxnSpPr>
      <xdr:spPr>
        <a:xfrm flipV="1">
          <a:off x="7861300" y="13245681"/>
          <a:ext cx="889000" cy="14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24957</xdr:rowOff>
    </xdr:from>
    <xdr:to>
      <xdr:col>55</xdr:col>
      <xdr:colOff>50800</xdr:colOff>
      <xdr:row>79</xdr:row>
      <xdr:rowOff>126557</xdr:rowOff>
    </xdr:to>
    <xdr:sp macro="" textlink="">
      <xdr:nvSpPr>
        <xdr:cNvPr id="424" name="楕円 423"/>
        <xdr:cNvSpPr/>
      </xdr:nvSpPr>
      <xdr:spPr>
        <a:xfrm>
          <a:off x="10426700" y="135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111334</xdr:rowOff>
    </xdr:from>
    <xdr:ext cx="469744" cy="259045"/>
    <xdr:sp macro="" textlink="">
      <xdr:nvSpPr>
        <xdr:cNvPr id="425" name="普通建設事業費 （ うち新規整備　）該当値テキスト"/>
        <xdr:cNvSpPr txBox="1"/>
      </xdr:nvSpPr>
      <xdr:spPr>
        <a:xfrm>
          <a:off x="10528300" y="1348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58610</xdr:rowOff>
    </xdr:from>
    <xdr:to>
      <xdr:col>50</xdr:col>
      <xdr:colOff>165100</xdr:colOff>
      <xdr:row>78</xdr:row>
      <xdr:rowOff>160210</xdr:rowOff>
    </xdr:to>
    <xdr:sp macro="" textlink="">
      <xdr:nvSpPr>
        <xdr:cNvPr id="426" name="楕円 425"/>
        <xdr:cNvSpPr/>
      </xdr:nvSpPr>
      <xdr:spPr>
        <a:xfrm>
          <a:off x="9588500" y="134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151337</xdr:rowOff>
    </xdr:from>
    <xdr:ext cx="469744" cy="259045"/>
    <xdr:sp macro="" textlink="">
      <xdr:nvSpPr>
        <xdr:cNvPr id="427" name="テキスト ボックス 426"/>
        <xdr:cNvSpPr txBox="1"/>
      </xdr:nvSpPr>
      <xdr:spPr>
        <a:xfrm>
          <a:off x="9404428" y="1352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164681</xdr:rowOff>
    </xdr:from>
    <xdr:to>
      <xdr:col>46</xdr:col>
      <xdr:colOff>38100</xdr:colOff>
      <xdr:row>77</xdr:row>
      <xdr:rowOff>94831</xdr:rowOff>
    </xdr:to>
    <xdr:sp macro="" textlink="">
      <xdr:nvSpPr>
        <xdr:cNvPr id="428" name="楕円 427"/>
        <xdr:cNvSpPr/>
      </xdr:nvSpPr>
      <xdr:spPr>
        <a:xfrm>
          <a:off x="8699500" y="1319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85958</xdr:rowOff>
    </xdr:from>
    <xdr:ext cx="534377" cy="259045"/>
    <xdr:sp macro="" textlink="">
      <xdr:nvSpPr>
        <xdr:cNvPr id="429" name="テキスト ボックス 428"/>
        <xdr:cNvSpPr txBox="1"/>
      </xdr:nvSpPr>
      <xdr:spPr>
        <a:xfrm>
          <a:off x="8483111" y="1328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138801</xdr:rowOff>
    </xdr:from>
    <xdr:to>
      <xdr:col>41</xdr:col>
      <xdr:colOff>101600</xdr:colOff>
      <xdr:row>78</xdr:row>
      <xdr:rowOff>68951</xdr:rowOff>
    </xdr:to>
    <xdr:sp macro="" textlink="">
      <xdr:nvSpPr>
        <xdr:cNvPr id="430" name="楕円 429"/>
        <xdr:cNvSpPr/>
      </xdr:nvSpPr>
      <xdr:spPr>
        <a:xfrm>
          <a:off x="7810500" y="133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60078</xdr:rowOff>
    </xdr:from>
    <xdr:ext cx="534377" cy="259045"/>
    <xdr:sp macro="" textlink="">
      <xdr:nvSpPr>
        <xdr:cNvPr id="431" name="テキスト ボックス 430"/>
        <xdr:cNvSpPr txBox="1"/>
      </xdr:nvSpPr>
      <xdr:spPr>
        <a:xfrm>
          <a:off x="7594111" y="1343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47583</xdr:rowOff>
    </xdr:from>
    <xdr:to>
      <xdr:col>55</xdr:col>
      <xdr:colOff>0</xdr:colOff>
      <xdr:row>98</xdr:row>
      <xdr:rowOff>67362</xdr:rowOff>
    </xdr:to>
    <xdr:cxnSp macro="">
      <xdr:nvCxnSpPr>
        <xdr:cNvPr id="458" name="直線コネクタ 457"/>
        <xdr:cNvCxnSpPr/>
      </xdr:nvCxnSpPr>
      <xdr:spPr>
        <a:xfrm flipV="1">
          <a:off x="9639300" y="16849683"/>
          <a:ext cx="838200" cy="1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67362</xdr:rowOff>
    </xdr:from>
    <xdr:to>
      <xdr:col>50</xdr:col>
      <xdr:colOff>114300</xdr:colOff>
      <xdr:row>98</xdr:row>
      <xdr:rowOff>67690</xdr:rowOff>
    </xdr:to>
    <xdr:cxnSp macro="">
      <xdr:nvCxnSpPr>
        <xdr:cNvPr id="461" name="直線コネクタ 460"/>
        <xdr:cNvCxnSpPr/>
      </xdr:nvCxnSpPr>
      <xdr:spPr>
        <a:xfrm flipV="1">
          <a:off x="8750300" y="16869462"/>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67690</xdr:rowOff>
    </xdr:from>
    <xdr:to>
      <xdr:col>45</xdr:col>
      <xdr:colOff>177800</xdr:colOff>
      <xdr:row>98</xdr:row>
      <xdr:rowOff>113457</xdr:rowOff>
    </xdr:to>
    <xdr:cxnSp macro="">
      <xdr:nvCxnSpPr>
        <xdr:cNvPr id="464" name="直線コネクタ 463"/>
        <xdr:cNvCxnSpPr/>
      </xdr:nvCxnSpPr>
      <xdr:spPr>
        <a:xfrm flipV="1">
          <a:off x="7861300" y="16869790"/>
          <a:ext cx="889000" cy="4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168233</xdr:rowOff>
    </xdr:from>
    <xdr:to>
      <xdr:col>55</xdr:col>
      <xdr:colOff>50800</xdr:colOff>
      <xdr:row>98</xdr:row>
      <xdr:rowOff>98383</xdr:rowOff>
    </xdr:to>
    <xdr:sp macro="" textlink="">
      <xdr:nvSpPr>
        <xdr:cNvPr id="474" name="楕円 473"/>
        <xdr:cNvSpPr/>
      </xdr:nvSpPr>
      <xdr:spPr>
        <a:xfrm>
          <a:off x="10426700" y="167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83160</xdr:rowOff>
    </xdr:from>
    <xdr:ext cx="534377" cy="259045"/>
    <xdr:sp macro="" textlink="">
      <xdr:nvSpPr>
        <xdr:cNvPr id="475" name="普通建設事業費 （ うち更新整備　）該当値テキスト"/>
        <xdr:cNvSpPr txBox="1"/>
      </xdr:nvSpPr>
      <xdr:spPr>
        <a:xfrm>
          <a:off x="10528300" y="1671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16562</xdr:rowOff>
    </xdr:from>
    <xdr:to>
      <xdr:col>50</xdr:col>
      <xdr:colOff>165100</xdr:colOff>
      <xdr:row>98</xdr:row>
      <xdr:rowOff>118162</xdr:rowOff>
    </xdr:to>
    <xdr:sp macro="" textlink="">
      <xdr:nvSpPr>
        <xdr:cNvPr id="476" name="楕円 475"/>
        <xdr:cNvSpPr/>
      </xdr:nvSpPr>
      <xdr:spPr>
        <a:xfrm>
          <a:off x="9588500" y="168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109289</xdr:rowOff>
    </xdr:from>
    <xdr:ext cx="469744" cy="259045"/>
    <xdr:sp macro="" textlink="">
      <xdr:nvSpPr>
        <xdr:cNvPr id="477" name="テキスト ボックス 476"/>
        <xdr:cNvSpPr txBox="1"/>
      </xdr:nvSpPr>
      <xdr:spPr>
        <a:xfrm>
          <a:off x="9404428" y="1691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16890</xdr:rowOff>
    </xdr:from>
    <xdr:to>
      <xdr:col>46</xdr:col>
      <xdr:colOff>38100</xdr:colOff>
      <xdr:row>98</xdr:row>
      <xdr:rowOff>118490</xdr:rowOff>
    </xdr:to>
    <xdr:sp macro="" textlink="">
      <xdr:nvSpPr>
        <xdr:cNvPr id="478" name="楕円 477"/>
        <xdr:cNvSpPr/>
      </xdr:nvSpPr>
      <xdr:spPr>
        <a:xfrm>
          <a:off x="8699500" y="168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109617</xdr:rowOff>
    </xdr:from>
    <xdr:ext cx="469744" cy="259045"/>
    <xdr:sp macro="" textlink="">
      <xdr:nvSpPr>
        <xdr:cNvPr id="479" name="テキスト ボックス 478"/>
        <xdr:cNvSpPr txBox="1"/>
      </xdr:nvSpPr>
      <xdr:spPr>
        <a:xfrm>
          <a:off x="8515428" y="1691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62657</xdr:rowOff>
    </xdr:from>
    <xdr:to>
      <xdr:col>41</xdr:col>
      <xdr:colOff>101600</xdr:colOff>
      <xdr:row>98</xdr:row>
      <xdr:rowOff>164257</xdr:rowOff>
    </xdr:to>
    <xdr:sp macro="" textlink="">
      <xdr:nvSpPr>
        <xdr:cNvPr id="480" name="楕円 479"/>
        <xdr:cNvSpPr/>
      </xdr:nvSpPr>
      <xdr:spPr>
        <a:xfrm>
          <a:off x="7810500" y="168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155384</xdr:rowOff>
    </xdr:from>
    <xdr:ext cx="469744" cy="259045"/>
    <xdr:sp macro="" textlink="">
      <xdr:nvSpPr>
        <xdr:cNvPr id="481" name="テキスト ボックス 480"/>
        <xdr:cNvSpPr txBox="1"/>
      </xdr:nvSpPr>
      <xdr:spPr>
        <a:xfrm>
          <a:off x="7626428" y="1695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6" name="災害復旧事業費該当値テキスト"/>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53663</xdr:rowOff>
    </xdr:from>
    <xdr:to>
      <xdr:col>85</xdr:col>
      <xdr:colOff>127000</xdr:colOff>
      <xdr:row>77</xdr:row>
      <xdr:rowOff>58693</xdr:rowOff>
    </xdr:to>
    <xdr:cxnSp macro="">
      <xdr:nvCxnSpPr>
        <xdr:cNvPr id="618" name="直線コネクタ 617"/>
        <xdr:cNvCxnSpPr/>
      </xdr:nvCxnSpPr>
      <xdr:spPr>
        <a:xfrm>
          <a:off x="15481300" y="13255313"/>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35770</xdr:rowOff>
    </xdr:from>
    <xdr:to>
      <xdr:col>81</xdr:col>
      <xdr:colOff>50800</xdr:colOff>
      <xdr:row>77</xdr:row>
      <xdr:rowOff>53663</xdr:rowOff>
    </xdr:to>
    <xdr:cxnSp macro="">
      <xdr:nvCxnSpPr>
        <xdr:cNvPr id="621" name="直線コネクタ 620"/>
        <xdr:cNvCxnSpPr/>
      </xdr:nvCxnSpPr>
      <xdr:spPr>
        <a:xfrm>
          <a:off x="14592300" y="13237420"/>
          <a:ext cx="889000" cy="1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162505</xdr:rowOff>
    </xdr:from>
    <xdr:to>
      <xdr:col>76</xdr:col>
      <xdr:colOff>114300</xdr:colOff>
      <xdr:row>77</xdr:row>
      <xdr:rowOff>35770</xdr:rowOff>
    </xdr:to>
    <xdr:cxnSp macro="">
      <xdr:nvCxnSpPr>
        <xdr:cNvPr id="624" name="直線コネクタ 623"/>
        <xdr:cNvCxnSpPr/>
      </xdr:nvCxnSpPr>
      <xdr:spPr>
        <a:xfrm>
          <a:off x="13703300" y="13192705"/>
          <a:ext cx="889000" cy="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162505</xdr:rowOff>
    </xdr:from>
    <xdr:to>
      <xdr:col>71</xdr:col>
      <xdr:colOff>177800</xdr:colOff>
      <xdr:row>77</xdr:row>
      <xdr:rowOff>8786</xdr:rowOff>
    </xdr:to>
    <xdr:cxnSp macro="">
      <xdr:nvCxnSpPr>
        <xdr:cNvPr id="627" name="直線コネクタ 626"/>
        <xdr:cNvCxnSpPr/>
      </xdr:nvCxnSpPr>
      <xdr:spPr>
        <a:xfrm flipV="1">
          <a:off x="12814300" y="13192705"/>
          <a:ext cx="889000" cy="1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7893</xdr:rowOff>
    </xdr:from>
    <xdr:to>
      <xdr:col>85</xdr:col>
      <xdr:colOff>177800</xdr:colOff>
      <xdr:row>77</xdr:row>
      <xdr:rowOff>109493</xdr:rowOff>
    </xdr:to>
    <xdr:sp macro="" textlink="">
      <xdr:nvSpPr>
        <xdr:cNvPr id="637" name="楕円 636"/>
        <xdr:cNvSpPr/>
      </xdr:nvSpPr>
      <xdr:spPr>
        <a:xfrm>
          <a:off x="16268700" y="132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157770</xdr:rowOff>
    </xdr:from>
    <xdr:ext cx="534377" cy="259045"/>
    <xdr:sp macro="" textlink="">
      <xdr:nvSpPr>
        <xdr:cNvPr id="638" name="公債費該当値テキスト"/>
        <xdr:cNvSpPr txBox="1"/>
      </xdr:nvSpPr>
      <xdr:spPr>
        <a:xfrm>
          <a:off x="16370300" y="131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2863</xdr:rowOff>
    </xdr:from>
    <xdr:to>
      <xdr:col>81</xdr:col>
      <xdr:colOff>101600</xdr:colOff>
      <xdr:row>77</xdr:row>
      <xdr:rowOff>104463</xdr:rowOff>
    </xdr:to>
    <xdr:sp macro="" textlink="">
      <xdr:nvSpPr>
        <xdr:cNvPr id="639" name="楕円 638"/>
        <xdr:cNvSpPr/>
      </xdr:nvSpPr>
      <xdr:spPr>
        <a:xfrm>
          <a:off x="15430500" y="132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95590</xdr:rowOff>
    </xdr:from>
    <xdr:ext cx="534377" cy="259045"/>
    <xdr:sp macro="" textlink="">
      <xdr:nvSpPr>
        <xdr:cNvPr id="640" name="テキスト ボックス 639"/>
        <xdr:cNvSpPr txBox="1"/>
      </xdr:nvSpPr>
      <xdr:spPr>
        <a:xfrm>
          <a:off x="15214111" y="1329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156420</xdr:rowOff>
    </xdr:from>
    <xdr:to>
      <xdr:col>76</xdr:col>
      <xdr:colOff>165100</xdr:colOff>
      <xdr:row>77</xdr:row>
      <xdr:rowOff>86570</xdr:rowOff>
    </xdr:to>
    <xdr:sp macro="" textlink="">
      <xdr:nvSpPr>
        <xdr:cNvPr id="641" name="楕円 640"/>
        <xdr:cNvSpPr/>
      </xdr:nvSpPr>
      <xdr:spPr>
        <a:xfrm>
          <a:off x="14541500" y="131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77697</xdr:rowOff>
    </xdr:from>
    <xdr:ext cx="534377" cy="259045"/>
    <xdr:sp macro="" textlink="">
      <xdr:nvSpPr>
        <xdr:cNvPr id="642" name="テキスト ボックス 641"/>
        <xdr:cNvSpPr txBox="1"/>
      </xdr:nvSpPr>
      <xdr:spPr>
        <a:xfrm>
          <a:off x="14325111" y="1327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111705</xdr:rowOff>
    </xdr:from>
    <xdr:to>
      <xdr:col>72</xdr:col>
      <xdr:colOff>38100</xdr:colOff>
      <xdr:row>77</xdr:row>
      <xdr:rowOff>41855</xdr:rowOff>
    </xdr:to>
    <xdr:sp macro="" textlink="">
      <xdr:nvSpPr>
        <xdr:cNvPr id="643" name="楕円 642"/>
        <xdr:cNvSpPr/>
      </xdr:nvSpPr>
      <xdr:spPr>
        <a:xfrm>
          <a:off x="13652500" y="131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32982</xdr:rowOff>
    </xdr:from>
    <xdr:ext cx="534377" cy="259045"/>
    <xdr:sp macro="" textlink="">
      <xdr:nvSpPr>
        <xdr:cNvPr id="644" name="テキスト ボックス 643"/>
        <xdr:cNvSpPr txBox="1"/>
      </xdr:nvSpPr>
      <xdr:spPr>
        <a:xfrm>
          <a:off x="13436111" y="132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129436</xdr:rowOff>
    </xdr:from>
    <xdr:to>
      <xdr:col>67</xdr:col>
      <xdr:colOff>101600</xdr:colOff>
      <xdr:row>77</xdr:row>
      <xdr:rowOff>59586</xdr:rowOff>
    </xdr:to>
    <xdr:sp macro="" textlink="">
      <xdr:nvSpPr>
        <xdr:cNvPr id="645" name="楕円 644"/>
        <xdr:cNvSpPr/>
      </xdr:nvSpPr>
      <xdr:spPr>
        <a:xfrm>
          <a:off x="12763500" y="1315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50713</xdr:rowOff>
    </xdr:from>
    <xdr:ext cx="534377" cy="259045"/>
    <xdr:sp macro="" textlink="">
      <xdr:nvSpPr>
        <xdr:cNvPr id="646" name="テキスト ボックス 645"/>
        <xdr:cNvSpPr txBox="1"/>
      </xdr:nvSpPr>
      <xdr:spPr>
        <a:xfrm>
          <a:off x="12547111" y="1325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143814</xdr:rowOff>
    </xdr:from>
    <xdr:to>
      <xdr:col>85</xdr:col>
      <xdr:colOff>127000</xdr:colOff>
      <xdr:row>96</xdr:row>
      <xdr:rowOff>101491</xdr:rowOff>
    </xdr:to>
    <xdr:cxnSp macro="">
      <xdr:nvCxnSpPr>
        <xdr:cNvPr id="677" name="直線コネクタ 676"/>
        <xdr:cNvCxnSpPr/>
      </xdr:nvCxnSpPr>
      <xdr:spPr>
        <a:xfrm flipV="1">
          <a:off x="15481300" y="16088664"/>
          <a:ext cx="838200" cy="47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8" name="積立金平均値テキスト"/>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171214</xdr:rowOff>
    </xdr:from>
    <xdr:to>
      <xdr:col>81</xdr:col>
      <xdr:colOff>50800</xdr:colOff>
      <xdr:row>96</xdr:row>
      <xdr:rowOff>101491</xdr:rowOff>
    </xdr:to>
    <xdr:cxnSp macro="">
      <xdr:nvCxnSpPr>
        <xdr:cNvPr id="680" name="直線コネクタ 679"/>
        <xdr:cNvCxnSpPr/>
      </xdr:nvCxnSpPr>
      <xdr:spPr>
        <a:xfrm>
          <a:off x="14592300" y="16287514"/>
          <a:ext cx="8890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171214</xdr:rowOff>
    </xdr:from>
    <xdr:to>
      <xdr:col>76</xdr:col>
      <xdr:colOff>114300</xdr:colOff>
      <xdr:row>95</xdr:row>
      <xdr:rowOff>161629</xdr:rowOff>
    </xdr:to>
    <xdr:cxnSp macro="">
      <xdr:nvCxnSpPr>
        <xdr:cNvPr id="683" name="直線コネクタ 682"/>
        <xdr:cNvCxnSpPr/>
      </xdr:nvCxnSpPr>
      <xdr:spPr>
        <a:xfrm flipV="1">
          <a:off x="13703300" y="16287514"/>
          <a:ext cx="889000" cy="16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124869</xdr:rowOff>
    </xdr:from>
    <xdr:ext cx="534377" cy="259045"/>
    <xdr:sp macro="" textlink="">
      <xdr:nvSpPr>
        <xdr:cNvPr id="685" name="テキスト ボックス 684"/>
        <xdr:cNvSpPr txBox="1"/>
      </xdr:nvSpPr>
      <xdr:spPr>
        <a:xfrm>
          <a:off x="14325111" y="16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161629</xdr:rowOff>
    </xdr:from>
    <xdr:to>
      <xdr:col>71</xdr:col>
      <xdr:colOff>177800</xdr:colOff>
      <xdr:row>98</xdr:row>
      <xdr:rowOff>8386</xdr:rowOff>
    </xdr:to>
    <xdr:cxnSp macro="">
      <xdr:nvCxnSpPr>
        <xdr:cNvPr id="686" name="直線コネクタ 685"/>
        <xdr:cNvCxnSpPr/>
      </xdr:nvCxnSpPr>
      <xdr:spPr>
        <a:xfrm flipV="1">
          <a:off x="12814300" y="16449379"/>
          <a:ext cx="889000" cy="36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127726</xdr:rowOff>
    </xdr:from>
    <xdr:ext cx="534377" cy="259045"/>
    <xdr:sp macro="" textlink="">
      <xdr:nvSpPr>
        <xdr:cNvPr id="688" name="テキスト ボックス 687"/>
        <xdr:cNvSpPr txBox="1"/>
      </xdr:nvSpPr>
      <xdr:spPr>
        <a:xfrm>
          <a:off x="13436111" y="167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93014</xdr:rowOff>
    </xdr:from>
    <xdr:to>
      <xdr:col>85</xdr:col>
      <xdr:colOff>177800</xdr:colOff>
      <xdr:row>94</xdr:row>
      <xdr:rowOff>23164</xdr:rowOff>
    </xdr:to>
    <xdr:sp macro="" textlink="">
      <xdr:nvSpPr>
        <xdr:cNvPr id="696" name="楕円 695"/>
        <xdr:cNvSpPr/>
      </xdr:nvSpPr>
      <xdr:spPr>
        <a:xfrm>
          <a:off x="16268700" y="160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115891</xdr:rowOff>
    </xdr:from>
    <xdr:ext cx="534377" cy="259045"/>
    <xdr:sp macro="" textlink="">
      <xdr:nvSpPr>
        <xdr:cNvPr id="697" name="積立金該当値テキスト"/>
        <xdr:cNvSpPr txBox="1"/>
      </xdr:nvSpPr>
      <xdr:spPr>
        <a:xfrm>
          <a:off x="16370300" y="158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50691</xdr:rowOff>
    </xdr:from>
    <xdr:to>
      <xdr:col>81</xdr:col>
      <xdr:colOff>101600</xdr:colOff>
      <xdr:row>96</xdr:row>
      <xdr:rowOff>152291</xdr:rowOff>
    </xdr:to>
    <xdr:sp macro="" textlink="">
      <xdr:nvSpPr>
        <xdr:cNvPr id="698" name="楕円 697"/>
        <xdr:cNvSpPr/>
      </xdr:nvSpPr>
      <xdr:spPr>
        <a:xfrm>
          <a:off x="15430500" y="1650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168818</xdr:rowOff>
    </xdr:from>
    <xdr:ext cx="534377" cy="259045"/>
    <xdr:sp macro="" textlink="">
      <xdr:nvSpPr>
        <xdr:cNvPr id="699" name="テキスト ボックス 698"/>
        <xdr:cNvSpPr txBox="1"/>
      </xdr:nvSpPr>
      <xdr:spPr>
        <a:xfrm>
          <a:off x="15214111" y="1628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120414</xdr:rowOff>
    </xdr:from>
    <xdr:to>
      <xdr:col>76</xdr:col>
      <xdr:colOff>165100</xdr:colOff>
      <xdr:row>95</xdr:row>
      <xdr:rowOff>50564</xdr:rowOff>
    </xdr:to>
    <xdr:sp macro="" textlink="">
      <xdr:nvSpPr>
        <xdr:cNvPr id="700" name="楕円 699"/>
        <xdr:cNvSpPr/>
      </xdr:nvSpPr>
      <xdr:spPr>
        <a:xfrm>
          <a:off x="14541500" y="1623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67091</xdr:rowOff>
    </xdr:from>
    <xdr:ext cx="534377" cy="259045"/>
    <xdr:sp macro="" textlink="">
      <xdr:nvSpPr>
        <xdr:cNvPr id="701" name="テキスト ボックス 700"/>
        <xdr:cNvSpPr txBox="1"/>
      </xdr:nvSpPr>
      <xdr:spPr>
        <a:xfrm>
          <a:off x="14325111" y="1601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110829</xdr:rowOff>
    </xdr:from>
    <xdr:to>
      <xdr:col>72</xdr:col>
      <xdr:colOff>38100</xdr:colOff>
      <xdr:row>96</xdr:row>
      <xdr:rowOff>40979</xdr:rowOff>
    </xdr:to>
    <xdr:sp macro="" textlink="">
      <xdr:nvSpPr>
        <xdr:cNvPr id="702" name="楕円 701"/>
        <xdr:cNvSpPr/>
      </xdr:nvSpPr>
      <xdr:spPr>
        <a:xfrm>
          <a:off x="13652500" y="1639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57506</xdr:rowOff>
    </xdr:from>
    <xdr:ext cx="534377" cy="259045"/>
    <xdr:sp macro="" textlink="">
      <xdr:nvSpPr>
        <xdr:cNvPr id="703" name="テキスト ボックス 702"/>
        <xdr:cNvSpPr txBox="1"/>
      </xdr:nvSpPr>
      <xdr:spPr>
        <a:xfrm>
          <a:off x="13436111" y="1617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129036</xdr:rowOff>
    </xdr:from>
    <xdr:to>
      <xdr:col>67</xdr:col>
      <xdr:colOff>101600</xdr:colOff>
      <xdr:row>98</xdr:row>
      <xdr:rowOff>59186</xdr:rowOff>
    </xdr:to>
    <xdr:sp macro="" textlink="">
      <xdr:nvSpPr>
        <xdr:cNvPr id="704" name="楕円 703"/>
        <xdr:cNvSpPr/>
      </xdr:nvSpPr>
      <xdr:spPr>
        <a:xfrm>
          <a:off x="12763500" y="1675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50313</xdr:rowOff>
    </xdr:from>
    <xdr:ext cx="534377" cy="259045"/>
    <xdr:sp macro="" textlink="">
      <xdr:nvSpPr>
        <xdr:cNvPr id="705" name="テキスト ボックス 704"/>
        <xdr:cNvSpPr txBox="1"/>
      </xdr:nvSpPr>
      <xdr:spPr>
        <a:xfrm>
          <a:off x="12547111" y="1685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5626</xdr:rowOff>
    </xdr:from>
    <xdr:to>
      <xdr:col>116</xdr:col>
      <xdr:colOff>63500</xdr:colOff>
      <xdr:row>77</xdr:row>
      <xdr:rowOff>18721</xdr:rowOff>
    </xdr:to>
    <xdr:cxnSp macro="">
      <xdr:nvCxnSpPr>
        <xdr:cNvPr id="853" name="直線コネクタ 852"/>
        <xdr:cNvCxnSpPr/>
      </xdr:nvCxnSpPr>
      <xdr:spPr>
        <a:xfrm>
          <a:off x="21323300" y="13207276"/>
          <a:ext cx="8382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5626</xdr:rowOff>
    </xdr:from>
    <xdr:to>
      <xdr:col>111</xdr:col>
      <xdr:colOff>177800</xdr:colOff>
      <xdr:row>77</xdr:row>
      <xdr:rowOff>33254</xdr:rowOff>
    </xdr:to>
    <xdr:cxnSp macro="">
      <xdr:nvCxnSpPr>
        <xdr:cNvPr id="856" name="直線コネクタ 855"/>
        <xdr:cNvCxnSpPr/>
      </xdr:nvCxnSpPr>
      <xdr:spPr>
        <a:xfrm flipV="1">
          <a:off x="20434300" y="13207276"/>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30412</xdr:rowOff>
    </xdr:from>
    <xdr:to>
      <xdr:col>107</xdr:col>
      <xdr:colOff>50800</xdr:colOff>
      <xdr:row>77</xdr:row>
      <xdr:rowOff>33254</xdr:rowOff>
    </xdr:to>
    <xdr:cxnSp macro="">
      <xdr:nvCxnSpPr>
        <xdr:cNvPr id="859" name="直線コネクタ 858"/>
        <xdr:cNvCxnSpPr/>
      </xdr:nvCxnSpPr>
      <xdr:spPr>
        <a:xfrm>
          <a:off x="19545300" y="13232062"/>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3194</xdr:rowOff>
    </xdr:from>
    <xdr:to>
      <xdr:col>102</xdr:col>
      <xdr:colOff>114300</xdr:colOff>
      <xdr:row>77</xdr:row>
      <xdr:rowOff>30412</xdr:rowOff>
    </xdr:to>
    <xdr:cxnSp macro="">
      <xdr:nvCxnSpPr>
        <xdr:cNvPr id="862" name="直線コネクタ 861"/>
        <xdr:cNvCxnSpPr/>
      </xdr:nvCxnSpPr>
      <xdr:spPr>
        <a:xfrm>
          <a:off x="18656300" y="13204844"/>
          <a:ext cx="889000" cy="2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139371</xdr:rowOff>
    </xdr:from>
    <xdr:to>
      <xdr:col>116</xdr:col>
      <xdr:colOff>114300</xdr:colOff>
      <xdr:row>77</xdr:row>
      <xdr:rowOff>69521</xdr:rowOff>
    </xdr:to>
    <xdr:sp macro="" textlink="">
      <xdr:nvSpPr>
        <xdr:cNvPr id="872" name="楕円 871"/>
        <xdr:cNvSpPr/>
      </xdr:nvSpPr>
      <xdr:spPr>
        <a:xfrm>
          <a:off x="22110700" y="1316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117798</xdr:rowOff>
    </xdr:from>
    <xdr:ext cx="534377" cy="259045"/>
    <xdr:sp macro="" textlink="">
      <xdr:nvSpPr>
        <xdr:cNvPr id="873" name="繰出金該当値テキスト"/>
        <xdr:cNvSpPr txBox="1"/>
      </xdr:nvSpPr>
      <xdr:spPr>
        <a:xfrm>
          <a:off x="22212300" y="131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126276</xdr:rowOff>
    </xdr:from>
    <xdr:to>
      <xdr:col>112</xdr:col>
      <xdr:colOff>38100</xdr:colOff>
      <xdr:row>77</xdr:row>
      <xdr:rowOff>56426</xdr:rowOff>
    </xdr:to>
    <xdr:sp macro="" textlink="">
      <xdr:nvSpPr>
        <xdr:cNvPr id="874" name="楕円 873"/>
        <xdr:cNvSpPr/>
      </xdr:nvSpPr>
      <xdr:spPr>
        <a:xfrm>
          <a:off x="21272500" y="131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47553</xdr:rowOff>
    </xdr:from>
    <xdr:ext cx="534377" cy="259045"/>
    <xdr:sp macro="" textlink="">
      <xdr:nvSpPr>
        <xdr:cNvPr id="875" name="テキスト ボックス 874"/>
        <xdr:cNvSpPr txBox="1"/>
      </xdr:nvSpPr>
      <xdr:spPr>
        <a:xfrm>
          <a:off x="21056111" y="1324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153904</xdr:rowOff>
    </xdr:from>
    <xdr:to>
      <xdr:col>107</xdr:col>
      <xdr:colOff>101600</xdr:colOff>
      <xdr:row>77</xdr:row>
      <xdr:rowOff>84054</xdr:rowOff>
    </xdr:to>
    <xdr:sp macro="" textlink="">
      <xdr:nvSpPr>
        <xdr:cNvPr id="876" name="楕円 875"/>
        <xdr:cNvSpPr/>
      </xdr:nvSpPr>
      <xdr:spPr>
        <a:xfrm>
          <a:off x="20383500" y="131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75181</xdr:rowOff>
    </xdr:from>
    <xdr:ext cx="534377" cy="259045"/>
    <xdr:sp macro="" textlink="">
      <xdr:nvSpPr>
        <xdr:cNvPr id="877" name="テキスト ボックス 876"/>
        <xdr:cNvSpPr txBox="1"/>
      </xdr:nvSpPr>
      <xdr:spPr>
        <a:xfrm>
          <a:off x="20167111" y="132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151062</xdr:rowOff>
    </xdr:from>
    <xdr:to>
      <xdr:col>102</xdr:col>
      <xdr:colOff>165100</xdr:colOff>
      <xdr:row>77</xdr:row>
      <xdr:rowOff>81212</xdr:rowOff>
    </xdr:to>
    <xdr:sp macro="" textlink="">
      <xdr:nvSpPr>
        <xdr:cNvPr id="878" name="楕円 877"/>
        <xdr:cNvSpPr/>
      </xdr:nvSpPr>
      <xdr:spPr>
        <a:xfrm>
          <a:off x="19494500" y="131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72339</xdr:rowOff>
    </xdr:from>
    <xdr:ext cx="534377" cy="259045"/>
    <xdr:sp macro="" textlink="">
      <xdr:nvSpPr>
        <xdr:cNvPr id="879" name="テキスト ボックス 878"/>
        <xdr:cNvSpPr txBox="1"/>
      </xdr:nvSpPr>
      <xdr:spPr>
        <a:xfrm>
          <a:off x="19278111" y="1327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123844</xdr:rowOff>
    </xdr:from>
    <xdr:to>
      <xdr:col>98</xdr:col>
      <xdr:colOff>38100</xdr:colOff>
      <xdr:row>77</xdr:row>
      <xdr:rowOff>53994</xdr:rowOff>
    </xdr:to>
    <xdr:sp macro="" textlink="">
      <xdr:nvSpPr>
        <xdr:cNvPr id="880" name="楕円 879"/>
        <xdr:cNvSpPr/>
      </xdr:nvSpPr>
      <xdr:spPr>
        <a:xfrm>
          <a:off x="18605500" y="131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45121</xdr:rowOff>
    </xdr:from>
    <xdr:ext cx="534377" cy="259045"/>
    <xdr:sp macro="" textlink="">
      <xdr:nvSpPr>
        <xdr:cNvPr id="881" name="テキスト ボックス 880"/>
        <xdr:cNvSpPr txBox="1"/>
      </xdr:nvSpPr>
      <xdr:spPr>
        <a:xfrm>
          <a:off x="18389111" y="132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歳出決算総額の住民</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人当たりのコストは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409,989</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円となっており、</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昨年度より約</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25,000</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円ほど増額となっている。これは、都市基盤整備基金を新設し、常永土地区画整理組合の精算金寄付金を積立てたためである。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人件費は、類似団体平均値の約</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1/2</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の経費となっている。</a:t>
          </a:r>
          <a:endPar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義務的経費である扶助費は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保育所給付費</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、子育て</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ひとり親支援に関する経費、</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障害</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者の自立支援給付費の増額に伴い、</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増加傾向にあり、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類似団体平均のコストを上回っている</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公債費については、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年続けて減額となり、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類似団体平均のコストを下回っている為、住民</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当たりの負債経費負担は少ない</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が、今後、予定されており大型事業に関連する地方債発行に伴い、一時的に増額となる見込み。</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物件費については、人件費のコストが少ない分、類似団体平均値を上回っている。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積立金の増額は、今後予定の普通建設事業に備えた</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積立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都市基盤整備基金を新設し、基金積立を行った為である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20,007
19,277
9.08
8,576,473
8,202,656
334,973
5,621,828
4,762,938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9072</xdr:rowOff>
    </xdr:from>
    <xdr:to>
      <xdr:col>24</xdr:col>
      <xdr:colOff>63500</xdr:colOff>
      <xdr:row>36</xdr:row>
      <xdr:rowOff>48260</xdr:rowOff>
    </xdr:to>
    <xdr:cxnSp macro="">
      <xdr:nvCxnSpPr>
        <xdr:cNvPr id="63" name="直線コネクタ 62"/>
        <xdr:cNvCxnSpPr/>
      </xdr:nvCxnSpPr>
      <xdr:spPr>
        <a:xfrm>
          <a:off x="3797300" y="61812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51852</xdr:rowOff>
    </xdr:from>
    <xdr:to>
      <xdr:col>19</xdr:col>
      <xdr:colOff>177800</xdr:colOff>
      <xdr:row>36</xdr:row>
      <xdr:rowOff>9072</xdr:rowOff>
    </xdr:to>
    <xdr:cxnSp macro="">
      <xdr:nvCxnSpPr>
        <xdr:cNvPr id="66" name="直線コネクタ 65"/>
        <xdr:cNvCxnSpPr/>
      </xdr:nvCxnSpPr>
      <xdr:spPr>
        <a:xfrm>
          <a:off x="2908300" y="6052602"/>
          <a:ext cx="889000" cy="1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51852</xdr:rowOff>
    </xdr:from>
    <xdr:to>
      <xdr:col>15</xdr:col>
      <xdr:colOff>50800</xdr:colOff>
      <xdr:row>35</xdr:row>
      <xdr:rowOff>122065</xdr:rowOff>
    </xdr:to>
    <xdr:cxnSp macro="">
      <xdr:nvCxnSpPr>
        <xdr:cNvPr id="69" name="直線コネクタ 68"/>
        <xdr:cNvCxnSpPr/>
      </xdr:nvCxnSpPr>
      <xdr:spPr>
        <a:xfrm flipV="1">
          <a:off x="2019300" y="6052602"/>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122065</xdr:rowOff>
    </xdr:from>
    <xdr:to>
      <xdr:col>10</xdr:col>
      <xdr:colOff>114300</xdr:colOff>
      <xdr:row>35</xdr:row>
      <xdr:rowOff>168112</xdr:rowOff>
    </xdr:to>
    <xdr:cxnSp macro="">
      <xdr:nvCxnSpPr>
        <xdr:cNvPr id="72" name="直線コネクタ 71"/>
        <xdr:cNvCxnSpPr/>
      </xdr:nvCxnSpPr>
      <xdr:spPr>
        <a:xfrm flipV="1">
          <a:off x="1130300" y="6122815"/>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168910</xdr:rowOff>
    </xdr:from>
    <xdr:to>
      <xdr:col>24</xdr:col>
      <xdr:colOff>114300</xdr:colOff>
      <xdr:row>36</xdr:row>
      <xdr:rowOff>99060</xdr:rowOff>
    </xdr:to>
    <xdr:sp macro="" textlink="">
      <xdr:nvSpPr>
        <xdr:cNvPr id="82" name="楕円 81"/>
        <xdr:cNvSpPr/>
      </xdr:nvSpPr>
      <xdr:spPr>
        <a:xfrm>
          <a:off x="4584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147337</xdr:rowOff>
    </xdr:from>
    <xdr:ext cx="469744" cy="259045"/>
    <xdr:sp macro="" textlink="">
      <xdr:nvSpPr>
        <xdr:cNvPr id="83" name="議会費該当値テキスト"/>
        <xdr:cNvSpPr txBox="1"/>
      </xdr:nvSpPr>
      <xdr:spPr>
        <a:xfrm>
          <a:off x="4686300"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129722</xdr:rowOff>
    </xdr:from>
    <xdr:to>
      <xdr:col>20</xdr:col>
      <xdr:colOff>38100</xdr:colOff>
      <xdr:row>36</xdr:row>
      <xdr:rowOff>59872</xdr:rowOff>
    </xdr:to>
    <xdr:sp macro="" textlink="">
      <xdr:nvSpPr>
        <xdr:cNvPr id="84" name="楕円 83"/>
        <xdr:cNvSpPr/>
      </xdr:nvSpPr>
      <xdr:spPr>
        <a:xfrm>
          <a:off x="3746500" y="6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50999</xdr:rowOff>
    </xdr:from>
    <xdr:ext cx="469744" cy="259045"/>
    <xdr:sp macro="" textlink="">
      <xdr:nvSpPr>
        <xdr:cNvPr id="85" name="テキスト ボックス 84"/>
        <xdr:cNvSpPr txBox="1"/>
      </xdr:nvSpPr>
      <xdr:spPr>
        <a:xfrm>
          <a:off x="3562428" y="62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1052</xdr:rowOff>
    </xdr:from>
    <xdr:to>
      <xdr:col>15</xdr:col>
      <xdr:colOff>101600</xdr:colOff>
      <xdr:row>35</xdr:row>
      <xdr:rowOff>102652</xdr:rowOff>
    </xdr:to>
    <xdr:sp macro="" textlink="">
      <xdr:nvSpPr>
        <xdr:cNvPr id="86" name="楕円 85"/>
        <xdr:cNvSpPr/>
      </xdr:nvSpPr>
      <xdr:spPr>
        <a:xfrm>
          <a:off x="2857500" y="60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93779</xdr:rowOff>
    </xdr:from>
    <xdr:ext cx="469744" cy="259045"/>
    <xdr:sp macro="" textlink="">
      <xdr:nvSpPr>
        <xdr:cNvPr id="87" name="テキスト ボックス 86"/>
        <xdr:cNvSpPr txBox="1"/>
      </xdr:nvSpPr>
      <xdr:spPr>
        <a:xfrm>
          <a:off x="2673428" y="60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71265</xdr:rowOff>
    </xdr:from>
    <xdr:to>
      <xdr:col>10</xdr:col>
      <xdr:colOff>165100</xdr:colOff>
      <xdr:row>36</xdr:row>
      <xdr:rowOff>1415</xdr:rowOff>
    </xdr:to>
    <xdr:sp macro="" textlink="">
      <xdr:nvSpPr>
        <xdr:cNvPr id="88" name="楕円 87"/>
        <xdr:cNvSpPr/>
      </xdr:nvSpPr>
      <xdr:spPr>
        <a:xfrm>
          <a:off x="1968500" y="6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163992</xdr:rowOff>
    </xdr:from>
    <xdr:ext cx="469744" cy="259045"/>
    <xdr:sp macro="" textlink="">
      <xdr:nvSpPr>
        <xdr:cNvPr id="89" name="テキスト ボックス 88"/>
        <xdr:cNvSpPr txBox="1"/>
      </xdr:nvSpPr>
      <xdr:spPr>
        <a:xfrm>
          <a:off x="1784428" y="616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117312</xdr:rowOff>
    </xdr:from>
    <xdr:to>
      <xdr:col>6</xdr:col>
      <xdr:colOff>38100</xdr:colOff>
      <xdr:row>36</xdr:row>
      <xdr:rowOff>47462</xdr:rowOff>
    </xdr:to>
    <xdr:sp macro="" textlink="">
      <xdr:nvSpPr>
        <xdr:cNvPr id="90" name="楕円 89"/>
        <xdr:cNvSpPr/>
      </xdr:nvSpPr>
      <xdr:spPr>
        <a:xfrm>
          <a:off x="1079500" y="61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38589</xdr:rowOff>
    </xdr:from>
    <xdr:ext cx="469744" cy="259045"/>
    <xdr:sp macro="" textlink="">
      <xdr:nvSpPr>
        <xdr:cNvPr id="91" name="テキスト ボックス 90"/>
        <xdr:cNvSpPr txBox="1"/>
      </xdr:nvSpPr>
      <xdr:spPr>
        <a:xfrm>
          <a:off x="895428" y="621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117122</xdr:rowOff>
    </xdr:from>
    <xdr:to>
      <xdr:col>24</xdr:col>
      <xdr:colOff>63500</xdr:colOff>
      <xdr:row>56</xdr:row>
      <xdr:rowOff>24379</xdr:rowOff>
    </xdr:to>
    <xdr:cxnSp macro="">
      <xdr:nvCxnSpPr>
        <xdr:cNvPr id="120" name="直線コネクタ 119"/>
        <xdr:cNvCxnSpPr/>
      </xdr:nvCxnSpPr>
      <xdr:spPr>
        <a:xfrm>
          <a:off x="3797300" y="9546872"/>
          <a:ext cx="838200" cy="7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165707</xdr:rowOff>
    </xdr:from>
    <xdr:to>
      <xdr:col>19</xdr:col>
      <xdr:colOff>177800</xdr:colOff>
      <xdr:row>55</xdr:row>
      <xdr:rowOff>117122</xdr:rowOff>
    </xdr:to>
    <xdr:cxnSp macro="">
      <xdr:nvCxnSpPr>
        <xdr:cNvPr id="123" name="直線コネクタ 122"/>
        <xdr:cNvCxnSpPr/>
      </xdr:nvCxnSpPr>
      <xdr:spPr>
        <a:xfrm>
          <a:off x="2908300" y="9424007"/>
          <a:ext cx="889000" cy="1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165707</xdr:rowOff>
    </xdr:from>
    <xdr:to>
      <xdr:col>15</xdr:col>
      <xdr:colOff>50800</xdr:colOff>
      <xdr:row>55</xdr:row>
      <xdr:rowOff>101310</xdr:rowOff>
    </xdr:to>
    <xdr:cxnSp macro="">
      <xdr:nvCxnSpPr>
        <xdr:cNvPr id="126" name="直線コネクタ 125"/>
        <xdr:cNvCxnSpPr/>
      </xdr:nvCxnSpPr>
      <xdr:spPr>
        <a:xfrm flipV="1">
          <a:off x="2019300" y="9424007"/>
          <a:ext cx="889000" cy="10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101310</xdr:rowOff>
    </xdr:from>
    <xdr:to>
      <xdr:col>10</xdr:col>
      <xdr:colOff>114300</xdr:colOff>
      <xdr:row>56</xdr:row>
      <xdr:rowOff>65443</xdr:rowOff>
    </xdr:to>
    <xdr:cxnSp macro="">
      <xdr:nvCxnSpPr>
        <xdr:cNvPr id="129" name="直線コネクタ 128"/>
        <xdr:cNvCxnSpPr/>
      </xdr:nvCxnSpPr>
      <xdr:spPr>
        <a:xfrm flipV="1">
          <a:off x="1130300" y="9531060"/>
          <a:ext cx="889000" cy="13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145029</xdr:rowOff>
    </xdr:from>
    <xdr:to>
      <xdr:col>24</xdr:col>
      <xdr:colOff>114300</xdr:colOff>
      <xdr:row>56</xdr:row>
      <xdr:rowOff>75179</xdr:rowOff>
    </xdr:to>
    <xdr:sp macro="" textlink="">
      <xdr:nvSpPr>
        <xdr:cNvPr id="139" name="楕円 138"/>
        <xdr:cNvSpPr/>
      </xdr:nvSpPr>
      <xdr:spPr>
        <a:xfrm>
          <a:off x="4584700" y="95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123456</xdr:rowOff>
    </xdr:from>
    <xdr:ext cx="534377" cy="259045"/>
    <xdr:sp macro="" textlink="">
      <xdr:nvSpPr>
        <xdr:cNvPr id="140" name="総務費該当値テキスト"/>
        <xdr:cNvSpPr txBox="1"/>
      </xdr:nvSpPr>
      <xdr:spPr>
        <a:xfrm>
          <a:off x="4686300" y="955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66322</xdr:rowOff>
    </xdr:from>
    <xdr:to>
      <xdr:col>20</xdr:col>
      <xdr:colOff>38100</xdr:colOff>
      <xdr:row>55</xdr:row>
      <xdr:rowOff>167922</xdr:rowOff>
    </xdr:to>
    <xdr:sp macro="" textlink="">
      <xdr:nvSpPr>
        <xdr:cNvPr id="141" name="楕円 140"/>
        <xdr:cNvSpPr/>
      </xdr:nvSpPr>
      <xdr:spPr>
        <a:xfrm>
          <a:off x="3746500" y="94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159049</xdr:rowOff>
    </xdr:from>
    <xdr:ext cx="534377" cy="259045"/>
    <xdr:sp macro="" textlink="">
      <xdr:nvSpPr>
        <xdr:cNvPr id="142" name="テキスト ボックス 141"/>
        <xdr:cNvSpPr txBox="1"/>
      </xdr:nvSpPr>
      <xdr:spPr>
        <a:xfrm>
          <a:off x="3530111" y="958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114907</xdr:rowOff>
    </xdr:from>
    <xdr:to>
      <xdr:col>15</xdr:col>
      <xdr:colOff>101600</xdr:colOff>
      <xdr:row>55</xdr:row>
      <xdr:rowOff>45057</xdr:rowOff>
    </xdr:to>
    <xdr:sp macro="" textlink="">
      <xdr:nvSpPr>
        <xdr:cNvPr id="143" name="楕円 142"/>
        <xdr:cNvSpPr/>
      </xdr:nvSpPr>
      <xdr:spPr>
        <a:xfrm>
          <a:off x="2857500" y="93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61584</xdr:rowOff>
    </xdr:from>
    <xdr:ext cx="534377" cy="259045"/>
    <xdr:sp macro="" textlink="">
      <xdr:nvSpPr>
        <xdr:cNvPr id="144" name="テキスト ボックス 143"/>
        <xdr:cNvSpPr txBox="1"/>
      </xdr:nvSpPr>
      <xdr:spPr>
        <a:xfrm>
          <a:off x="2641111" y="914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50510</xdr:rowOff>
    </xdr:from>
    <xdr:to>
      <xdr:col>10</xdr:col>
      <xdr:colOff>165100</xdr:colOff>
      <xdr:row>55</xdr:row>
      <xdr:rowOff>152110</xdr:rowOff>
    </xdr:to>
    <xdr:sp macro="" textlink="">
      <xdr:nvSpPr>
        <xdr:cNvPr id="145" name="楕円 144"/>
        <xdr:cNvSpPr/>
      </xdr:nvSpPr>
      <xdr:spPr>
        <a:xfrm>
          <a:off x="1968500" y="948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168637</xdr:rowOff>
    </xdr:from>
    <xdr:ext cx="534377" cy="259045"/>
    <xdr:sp macro="" textlink="">
      <xdr:nvSpPr>
        <xdr:cNvPr id="146" name="テキスト ボックス 145"/>
        <xdr:cNvSpPr txBox="1"/>
      </xdr:nvSpPr>
      <xdr:spPr>
        <a:xfrm>
          <a:off x="1752111" y="925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14643</xdr:rowOff>
    </xdr:from>
    <xdr:to>
      <xdr:col>6</xdr:col>
      <xdr:colOff>38100</xdr:colOff>
      <xdr:row>56</xdr:row>
      <xdr:rowOff>116243</xdr:rowOff>
    </xdr:to>
    <xdr:sp macro="" textlink="">
      <xdr:nvSpPr>
        <xdr:cNvPr id="147" name="楕円 146"/>
        <xdr:cNvSpPr/>
      </xdr:nvSpPr>
      <xdr:spPr>
        <a:xfrm>
          <a:off x="1079500" y="96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107370</xdr:rowOff>
    </xdr:from>
    <xdr:ext cx="534377" cy="259045"/>
    <xdr:sp macro="" textlink="">
      <xdr:nvSpPr>
        <xdr:cNvPr id="148" name="テキスト ボックス 147"/>
        <xdr:cNvSpPr txBox="1"/>
      </xdr:nvSpPr>
      <xdr:spPr>
        <a:xfrm>
          <a:off x="863111" y="970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154460</xdr:rowOff>
    </xdr:from>
    <xdr:to>
      <xdr:col>24</xdr:col>
      <xdr:colOff>63500</xdr:colOff>
      <xdr:row>76</xdr:row>
      <xdr:rowOff>84401</xdr:rowOff>
    </xdr:to>
    <xdr:cxnSp macro="">
      <xdr:nvCxnSpPr>
        <xdr:cNvPr id="180" name="直線コネクタ 179"/>
        <xdr:cNvCxnSpPr/>
      </xdr:nvCxnSpPr>
      <xdr:spPr>
        <a:xfrm flipV="1">
          <a:off x="3797300" y="13013210"/>
          <a:ext cx="838200" cy="10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84401</xdr:rowOff>
    </xdr:from>
    <xdr:to>
      <xdr:col>19</xdr:col>
      <xdr:colOff>177800</xdr:colOff>
      <xdr:row>77</xdr:row>
      <xdr:rowOff>106280</xdr:rowOff>
    </xdr:to>
    <xdr:cxnSp macro="">
      <xdr:nvCxnSpPr>
        <xdr:cNvPr id="183" name="直線コネクタ 182"/>
        <xdr:cNvCxnSpPr/>
      </xdr:nvCxnSpPr>
      <xdr:spPr>
        <a:xfrm flipV="1">
          <a:off x="2908300" y="13114601"/>
          <a:ext cx="889000" cy="19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29068</xdr:rowOff>
    </xdr:from>
    <xdr:to>
      <xdr:col>15</xdr:col>
      <xdr:colOff>50800</xdr:colOff>
      <xdr:row>77</xdr:row>
      <xdr:rowOff>106280</xdr:rowOff>
    </xdr:to>
    <xdr:cxnSp macro="">
      <xdr:nvCxnSpPr>
        <xdr:cNvPr id="186" name="直線コネクタ 185"/>
        <xdr:cNvCxnSpPr/>
      </xdr:nvCxnSpPr>
      <xdr:spPr>
        <a:xfrm>
          <a:off x="2019300" y="13230718"/>
          <a:ext cx="889000" cy="7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29068</xdr:rowOff>
    </xdr:from>
    <xdr:to>
      <xdr:col>10</xdr:col>
      <xdr:colOff>114300</xdr:colOff>
      <xdr:row>77</xdr:row>
      <xdr:rowOff>132896</xdr:rowOff>
    </xdr:to>
    <xdr:cxnSp macro="">
      <xdr:nvCxnSpPr>
        <xdr:cNvPr id="189" name="直線コネクタ 188"/>
        <xdr:cNvCxnSpPr/>
      </xdr:nvCxnSpPr>
      <xdr:spPr>
        <a:xfrm flipV="1">
          <a:off x="1130300" y="13230718"/>
          <a:ext cx="889000" cy="10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103661</xdr:rowOff>
    </xdr:from>
    <xdr:to>
      <xdr:col>24</xdr:col>
      <xdr:colOff>114300</xdr:colOff>
      <xdr:row>76</xdr:row>
      <xdr:rowOff>33812</xdr:rowOff>
    </xdr:to>
    <xdr:sp macro="" textlink="">
      <xdr:nvSpPr>
        <xdr:cNvPr id="199" name="楕円 198"/>
        <xdr:cNvSpPr/>
      </xdr:nvSpPr>
      <xdr:spPr>
        <a:xfrm>
          <a:off x="4584700" y="129624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126538</xdr:rowOff>
    </xdr:from>
    <xdr:ext cx="599010" cy="259045"/>
    <xdr:sp macro="" textlink="">
      <xdr:nvSpPr>
        <xdr:cNvPr id="200" name="民生費該当値テキスト"/>
        <xdr:cNvSpPr txBox="1"/>
      </xdr:nvSpPr>
      <xdr:spPr>
        <a:xfrm>
          <a:off x="4686300" y="1281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33601</xdr:rowOff>
    </xdr:from>
    <xdr:to>
      <xdr:col>20</xdr:col>
      <xdr:colOff>38100</xdr:colOff>
      <xdr:row>76</xdr:row>
      <xdr:rowOff>135201</xdr:rowOff>
    </xdr:to>
    <xdr:sp macro="" textlink="">
      <xdr:nvSpPr>
        <xdr:cNvPr id="201" name="楕円 200"/>
        <xdr:cNvSpPr/>
      </xdr:nvSpPr>
      <xdr:spPr>
        <a:xfrm>
          <a:off x="3746500" y="130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126328</xdr:rowOff>
    </xdr:from>
    <xdr:ext cx="599010" cy="259045"/>
    <xdr:sp macro="" textlink="">
      <xdr:nvSpPr>
        <xdr:cNvPr id="202" name="テキスト ボックス 201"/>
        <xdr:cNvSpPr txBox="1"/>
      </xdr:nvSpPr>
      <xdr:spPr>
        <a:xfrm>
          <a:off x="3497795" y="1315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55480</xdr:rowOff>
    </xdr:from>
    <xdr:to>
      <xdr:col>15</xdr:col>
      <xdr:colOff>101600</xdr:colOff>
      <xdr:row>77</xdr:row>
      <xdr:rowOff>157080</xdr:rowOff>
    </xdr:to>
    <xdr:sp macro="" textlink="">
      <xdr:nvSpPr>
        <xdr:cNvPr id="203" name="楕円 202"/>
        <xdr:cNvSpPr/>
      </xdr:nvSpPr>
      <xdr:spPr>
        <a:xfrm>
          <a:off x="2857500" y="132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148207</xdr:rowOff>
    </xdr:from>
    <xdr:ext cx="599010" cy="259045"/>
    <xdr:sp macro="" textlink="">
      <xdr:nvSpPr>
        <xdr:cNvPr id="204" name="テキスト ボックス 203"/>
        <xdr:cNvSpPr txBox="1"/>
      </xdr:nvSpPr>
      <xdr:spPr>
        <a:xfrm>
          <a:off x="2608795" y="1334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149718</xdr:rowOff>
    </xdr:from>
    <xdr:to>
      <xdr:col>10</xdr:col>
      <xdr:colOff>165100</xdr:colOff>
      <xdr:row>77</xdr:row>
      <xdr:rowOff>79868</xdr:rowOff>
    </xdr:to>
    <xdr:sp macro="" textlink="">
      <xdr:nvSpPr>
        <xdr:cNvPr id="205" name="楕円 204"/>
        <xdr:cNvSpPr/>
      </xdr:nvSpPr>
      <xdr:spPr>
        <a:xfrm>
          <a:off x="1968500" y="1317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70995</xdr:rowOff>
    </xdr:from>
    <xdr:ext cx="599010" cy="259045"/>
    <xdr:sp macro="" textlink="">
      <xdr:nvSpPr>
        <xdr:cNvPr id="206" name="テキスト ボックス 205"/>
        <xdr:cNvSpPr txBox="1"/>
      </xdr:nvSpPr>
      <xdr:spPr>
        <a:xfrm>
          <a:off x="1719795" y="1327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82096</xdr:rowOff>
    </xdr:from>
    <xdr:to>
      <xdr:col>6</xdr:col>
      <xdr:colOff>38100</xdr:colOff>
      <xdr:row>78</xdr:row>
      <xdr:rowOff>12246</xdr:rowOff>
    </xdr:to>
    <xdr:sp macro="" textlink="">
      <xdr:nvSpPr>
        <xdr:cNvPr id="207" name="楕円 206"/>
        <xdr:cNvSpPr/>
      </xdr:nvSpPr>
      <xdr:spPr>
        <a:xfrm>
          <a:off x="1079500" y="132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3373</xdr:rowOff>
    </xdr:from>
    <xdr:ext cx="599010" cy="259045"/>
    <xdr:sp macro="" textlink="">
      <xdr:nvSpPr>
        <xdr:cNvPr id="208" name="テキスト ボックス 207"/>
        <xdr:cNvSpPr txBox="1"/>
      </xdr:nvSpPr>
      <xdr:spPr>
        <a:xfrm>
          <a:off x="830795" y="133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46465</xdr:rowOff>
    </xdr:from>
    <xdr:to>
      <xdr:col>24</xdr:col>
      <xdr:colOff>63500</xdr:colOff>
      <xdr:row>97</xdr:row>
      <xdr:rowOff>51284</xdr:rowOff>
    </xdr:to>
    <xdr:cxnSp macro="">
      <xdr:nvCxnSpPr>
        <xdr:cNvPr id="233" name="直線コネクタ 232"/>
        <xdr:cNvCxnSpPr/>
      </xdr:nvCxnSpPr>
      <xdr:spPr>
        <a:xfrm flipV="1">
          <a:off x="3797300" y="16677115"/>
          <a:ext cx="8382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45197</xdr:rowOff>
    </xdr:from>
    <xdr:to>
      <xdr:col>19</xdr:col>
      <xdr:colOff>177800</xdr:colOff>
      <xdr:row>97</xdr:row>
      <xdr:rowOff>51284</xdr:rowOff>
    </xdr:to>
    <xdr:cxnSp macro="">
      <xdr:nvCxnSpPr>
        <xdr:cNvPr id="236" name="直線コネクタ 235"/>
        <xdr:cNvCxnSpPr/>
      </xdr:nvCxnSpPr>
      <xdr:spPr>
        <a:xfrm>
          <a:off x="2908300" y="16675847"/>
          <a:ext cx="889000" cy="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40625</xdr:rowOff>
    </xdr:from>
    <xdr:to>
      <xdr:col>15</xdr:col>
      <xdr:colOff>50800</xdr:colOff>
      <xdr:row>97</xdr:row>
      <xdr:rowOff>45197</xdr:rowOff>
    </xdr:to>
    <xdr:cxnSp macro="">
      <xdr:nvCxnSpPr>
        <xdr:cNvPr id="239" name="直線コネクタ 238"/>
        <xdr:cNvCxnSpPr/>
      </xdr:nvCxnSpPr>
      <xdr:spPr>
        <a:xfrm>
          <a:off x="2019300" y="1667127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40625</xdr:rowOff>
    </xdr:from>
    <xdr:to>
      <xdr:col>10</xdr:col>
      <xdr:colOff>114300</xdr:colOff>
      <xdr:row>97</xdr:row>
      <xdr:rowOff>40681</xdr:rowOff>
    </xdr:to>
    <xdr:cxnSp macro="">
      <xdr:nvCxnSpPr>
        <xdr:cNvPr id="242" name="直線コネクタ 241"/>
        <xdr:cNvCxnSpPr/>
      </xdr:nvCxnSpPr>
      <xdr:spPr>
        <a:xfrm flipV="1">
          <a:off x="1130300" y="16671275"/>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167115</xdr:rowOff>
    </xdr:from>
    <xdr:to>
      <xdr:col>24</xdr:col>
      <xdr:colOff>114300</xdr:colOff>
      <xdr:row>97</xdr:row>
      <xdr:rowOff>97265</xdr:rowOff>
    </xdr:to>
    <xdr:sp macro="" textlink="">
      <xdr:nvSpPr>
        <xdr:cNvPr id="252" name="楕円 251"/>
        <xdr:cNvSpPr/>
      </xdr:nvSpPr>
      <xdr:spPr>
        <a:xfrm>
          <a:off x="4584700" y="166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82042</xdr:rowOff>
    </xdr:from>
    <xdr:ext cx="534377" cy="259045"/>
    <xdr:sp macro="" textlink="">
      <xdr:nvSpPr>
        <xdr:cNvPr id="253" name="衛生費該当値テキスト"/>
        <xdr:cNvSpPr txBox="1"/>
      </xdr:nvSpPr>
      <xdr:spPr>
        <a:xfrm>
          <a:off x="4686300"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484</xdr:rowOff>
    </xdr:from>
    <xdr:to>
      <xdr:col>20</xdr:col>
      <xdr:colOff>38100</xdr:colOff>
      <xdr:row>97</xdr:row>
      <xdr:rowOff>102084</xdr:rowOff>
    </xdr:to>
    <xdr:sp macro="" textlink="">
      <xdr:nvSpPr>
        <xdr:cNvPr id="254" name="楕円 253"/>
        <xdr:cNvSpPr/>
      </xdr:nvSpPr>
      <xdr:spPr>
        <a:xfrm>
          <a:off x="3746500" y="166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93211</xdr:rowOff>
    </xdr:from>
    <xdr:ext cx="534377" cy="259045"/>
    <xdr:sp macro="" textlink="">
      <xdr:nvSpPr>
        <xdr:cNvPr id="255" name="テキスト ボックス 254"/>
        <xdr:cNvSpPr txBox="1"/>
      </xdr:nvSpPr>
      <xdr:spPr>
        <a:xfrm>
          <a:off x="3530111" y="167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165847</xdr:rowOff>
    </xdr:from>
    <xdr:to>
      <xdr:col>15</xdr:col>
      <xdr:colOff>101600</xdr:colOff>
      <xdr:row>97</xdr:row>
      <xdr:rowOff>95997</xdr:rowOff>
    </xdr:to>
    <xdr:sp macro="" textlink="">
      <xdr:nvSpPr>
        <xdr:cNvPr id="256" name="楕円 255"/>
        <xdr:cNvSpPr/>
      </xdr:nvSpPr>
      <xdr:spPr>
        <a:xfrm>
          <a:off x="2857500" y="166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87124</xdr:rowOff>
    </xdr:from>
    <xdr:ext cx="534377" cy="259045"/>
    <xdr:sp macro="" textlink="">
      <xdr:nvSpPr>
        <xdr:cNvPr id="257" name="テキスト ボックス 256"/>
        <xdr:cNvSpPr txBox="1"/>
      </xdr:nvSpPr>
      <xdr:spPr>
        <a:xfrm>
          <a:off x="2641111" y="1671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161275</xdr:rowOff>
    </xdr:from>
    <xdr:to>
      <xdr:col>10</xdr:col>
      <xdr:colOff>165100</xdr:colOff>
      <xdr:row>97</xdr:row>
      <xdr:rowOff>91425</xdr:rowOff>
    </xdr:to>
    <xdr:sp macro="" textlink="">
      <xdr:nvSpPr>
        <xdr:cNvPr id="258" name="楕円 257"/>
        <xdr:cNvSpPr/>
      </xdr:nvSpPr>
      <xdr:spPr>
        <a:xfrm>
          <a:off x="1968500" y="1662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82552</xdr:rowOff>
    </xdr:from>
    <xdr:ext cx="534377" cy="259045"/>
    <xdr:sp macro="" textlink="">
      <xdr:nvSpPr>
        <xdr:cNvPr id="259" name="テキスト ボックス 258"/>
        <xdr:cNvSpPr txBox="1"/>
      </xdr:nvSpPr>
      <xdr:spPr>
        <a:xfrm>
          <a:off x="1752111" y="1671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161331</xdr:rowOff>
    </xdr:from>
    <xdr:to>
      <xdr:col>6</xdr:col>
      <xdr:colOff>38100</xdr:colOff>
      <xdr:row>97</xdr:row>
      <xdr:rowOff>91481</xdr:rowOff>
    </xdr:to>
    <xdr:sp macro="" textlink="">
      <xdr:nvSpPr>
        <xdr:cNvPr id="260" name="楕円 259"/>
        <xdr:cNvSpPr/>
      </xdr:nvSpPr>
      <xdr:spPr>
        <a:xfrm>
          <a:off x="1079500" y="166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82608</xdr:rowOff>
    </xdr:from>
    <xdr:ext cx="534377" cy="259045"/>
    <xdr:sp macro="" textlink="">
      <xdr:nvSpPr>
        <xdr:cNvPr id="261" name="テキスト ボックス 260"/>
        <xdr:cNvSpPr txBox="1"/>
      </xdr:nvSpPr>
      <xdr:spPr>
        <a:xfrm>
          <a:off x="863111" y="1671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56097</xdr:rowOff>
    </xdr:from>
    <xdr:to>
      <xdr:col>55</xdr:col>
      <xdr:colOff>0</xdr:colOff>
      <xdr:row>39</xdr:row>
      <xdr:rowOff>59363</xdr:rowOff>
    </xdr:to>
    <xdr:cxnSp macro="">
      <xdr:nvCxnSpPr>
        <xdr:cNvPr id="292" name="直線コネクタ 291"/>
        <xdr:cNvCxnSpPr/>
      </xdr:nvCxnSpPr>
      <xdr:spPr>
        <a:xfrm flipV="1">
          <a:off x="9639300" y="674264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59363</xdr:rowOff>
    </xdr:from>
    <xdr:to>
      <xdr:col>50</xdr:col>
      <xdr:colOff>114300</xdr:colOff>
      <xdr:row>39</xdr:row>
      <xdr:rowOff>61323</xdr:rowOff>
    </xdr:to>
    <xdr:cxnSp macro="">
      <xdr:nvCxnSpPr>
        <xdr:cNvPr id="295" name="直線コネクタ 294"/>
        <xdr:cNvCxnSpPr/>
      </xdr:nvCxnSpPr>
      <xdr:spPr>
        <a:xfrm flipV="1">
          <a:off x="8750300" y="6745913"/>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61323</xdr:rowOff>
    </xdr:from>
    <xdr:to>
      <xdr:col>45</xdr:col>
      <xdr:colOff>177800</xdr:colOff>
      <xdr:row>39</xdr:row>
      <xdr:rowOff>63282</xdr:rowOff>
    </xdr:to>
    <xdr:cxnSp macro="">
      <xdr:nvCxnSpPr>
        <xdr:cNvPr id="298" name="直線コネクタ 297"/>
        <xdr:cNvCxnSpPr/>
      </xdr:nvCxnSpPr>
      <xdr:spPr>
        <a:xfrm flipV="1">
          <a:off x="7861300" y="674787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56424</xdr:rowOff>
    </xdr:from>
    <xdr:to>
      <xdr:col>41</xdr:col>
      <xdr:colOff>50800</xdr:colOff>
      <xdr:row>39</xdr:row>
      <xdr:rowOff>63282</xdr:rowOff>
    </xdr:to>
    <xdr:cxnSp macro="">
      <xdr:nvCxnSpPr>
        <xdr:cNvPr id="301" name="直線コネクタ 300"/>
        <xdr:cNvCxnSpPr/>
      </xdr:nvCxnSpPr>
      <xdr:spPr>
        <a:xfrm>
          <a:off x="6972300" y="67429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5297</xdr:rowOff>
    </xdr:from>
    <xdr:to>
      <xdr:col>55</xdr:col>
      <xdr:colOff>50800</xdr:colOff>
      <xdr:row>39</xdr:row>
      <xdr:rowOff>106897</xdr:rowOff>
    </xdr:to>
    <xdr:sp macro="" textlink="">
      <xdr:nvSpPr>
        <xdr:cNvPr id="311" name="楕円 310"/>
        <xdr:cNvSpPr/>
      </xdr:nvSpPr>
      <xdr:spPr>
        <a:xfrm>
          <a:off x="104267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91674</xdr:rowOff>
    </xdr:from>
    <xdr:ext cx="378565" cy="259045"/>
    <xdr:sp macro="" textlink="">
      <xdr:nvSpPr>
        <xdr:cNvPr id="312" name="労働費該当値テキスト"/>
        <xdr:cNvSpPr txBox="1"/>
      </xdr:nvSpPr>
      <xdr:spPr>
        <a:xfrm>
          <a:off x="10528300" y="660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8563</xdr:rowOff>
    </xdr:from>
    <xdr:to>
      <xdr:col>50</xdr:col>
      <xdr:colOff>165100</xdr:colOff>
      <xdr:row>39</xdr:row>
      <xdr:rowOff>110163</xdr:rowOff>
    </xdr:to>
    <xdr:sp macro="" textlink="">
      <xdr:nvSpPr>
        <xdr:cNvPr id="313" name="楕円 312"/>
        <xdr:cNvSpPr/>
      </xdr:nvSpPr>
      <xdr:spPr>
        <a:xfrm>
          <a:off x="9588500" y="66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101290</xdr:rowOff>
    </xdr:from>
    <xdr:ext cx="378565" cy="259045"/>
    <xdr:sp macro="" textlink="">
      <xdr:nvSpPr>
        <xdr:cNvPr id="314" name="テキスト ボックス 313"/>
        <xdr:cNvSpPr txBox="1"/>
      </xdr:nvSpPr>
      <xdr:spPr>
        <a:xfrm>
          <a:off x="9450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10523</xdr:rowOff>
    </xdr:from>
    <xdr:to>
      <xdr:col>46</xdr:col>
      <xdr:colOff>38100</xdr:colOff>
      <xdr:row>39</xdr:row>
      <xdr:rowOff>112123</xdr:rowOff>
    </xdr:to>
    <xdr:sp macro="" textlink="">
      <xdr:nvSpPr>
        <xdr:cNvPr id="315" name="楕円 314"/>
        <xdr:cNvSpPr/>
      </xdr:nvSpPr>
      <xdr:spPr>
        <a:xfrm>
          <a:off x="8699500" y="66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103250</xdr:rowOff>
    </xdr:from>
    <xdr:ext cx="378565" cy="259045"/>
    <xdr:sp macro="" textlink="">
      <xdr:nvSpPr>
        <xdr:cNvPr id="316" name="テキスト ボックス 315"/>
        <xdr:cNvSpPr txBox="1"/>
      </xdr:nvSpPr>
      <xdr:spPr>
        <a:xfrm>
          <a:off x="8561017" y="678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12482</xdr:rowOff>
    </xdr:from>
    <xdr:to>
      <xdr:col>41</xdr:col>
      <xdr:colOff>101600</xdr:colOff>
      <xdr:row>39</xdr:row>
      <xdr:rowOff>114082</xdr:rowOff>
    </xdr:to>
    <xdr:sp macro="" textlink="">
      <xdr:nvSpPr>
        <xdr:cNvPr id="317" name="楕円 316"/>
        <xdr:cNvSpPr/>
      </xdr:nvSpPr>
      <xdr:spPr>
        <a:xfrm>
          <a:off x="78105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105209</xdr:rowOff>
    </xdr:from>
    <xdr:ext cx="378565" cy="259045"/>
    <xdr:sp macro="" textlink="">
      <xdr:nvSpPr>
        <xdr:cNvPr id="318" name="テキスト ボックス 317"/>
        <xdr:cNvSpPr txBox="1"/>
      </xdr:nvSpPr>
      <xdr:spPr>
        <a:xfrm>
          <a:off x="7672017" y="6791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5624</xdr:rowOff>
    </xdr:from>
    <xdr:to>
      <xdr:col>36</xdr:col>
      <xdr:colOff>165100</xdr:colOff>
      <xdr:row>39</xdr:row>
      <xdr:rowOff>107224</xdr:rowOff>
    </xdr:to>
    <xdr:sp macro="" textlink="">
      <xdr:nvSpPr>
        <xdr:cNvPr id="319" name="楕円 318"/>
        <xdr:cNvSpPr/>
      </xdr:nvSpPr>
      <xdr:spPr>
        <a:xfrm>
          <a:off x="6921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98351</xdr:rowOff>
    </xdr:from>
    <xdr:ext cx="378565" cy="259045"/>
    <xdr:sp macro="" textlink="">
      <xdr:nvSpPr>
        <xdr:cNvPr id="320" name="テキスト ボックス 319"/>
        <xdr:cNvSpPr txBox="1"/>
      </xdr:nvSpPr>
      <xdr:spPr>
        <a:xfrm>
          <a:off x="6783017" y="678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130994</xdr:rowOff>
    </xdr:from>
    <xdr:to>
      <xdr:col>55</xdr:col>
      <xdr:colOff>0</xdr:colOff>
      <xdr:row>58</xdr:row>
      <xdr:rowOff>139338</xdr:rowOff>
    </xdr:to>
    <xdr:cxnSp macro="">
      <xdr:nvCxnSpPr>
        <xdr:cNvPr id="349" name="直線コネクタ 348"/>
        <xdr:cNvCxnSpPr/>
      </xdr:nvCxnSpPr>
      <xdr:spPr>
        <a:xfrm>
          <a:off x="9639300" y="10075094"/>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130994</xdr:rowOff>
    </xdr:from>
    <xdr:to>
      <xdr:col>50</xdr:col>
      <xdr:colOff>114300</xdr:colOff>
      <xdr:row>58</xdr:row>
      <xdr:rowOff>132842</xdr:rowOff>
    </xdr:to>
    <xdr:cxnSp macro="">
      <xdr:nvCxnSpPr>
        <xdr:cNvPr id="352" name="直線コネクタ 351"/>
        <xdr:cNvCxnSpPr/>
      </xdr:nvCxnSpPr>
      <xdr:spPr>
        <a:xfrm flipV="1">
          <a:off x="8750300" y="10075094"/>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86646</xdr:rowOff>
    </xdr:from>
    <xdr:to>
      <xdr:col>45</xdr:col>
      <xdr:colOff>177800</xdr:colOff>
      <xdr:row>58</xdr:row>
      <xdr:rowOff>132842</xdr:rowOff>
    </xdr:to>
    <xdr:cxnSp macro="">
      <xdr:nvCxnSpPr>
        <xdr:cNvPr id="355" name="直線コネクタ 354"/>
        <xdr:cNvCxnSpPr/>
      </xdr:nvCxnSpPr>
      <xdr:spPr>
        <a:xfrm>
          <a:off x="7861300" y="10030746"/>
          <a:ext cx="889000" cy="4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86646</xdr:rowOff>
    </xdr:from>
    <xdr:to>
      <xdr:col>41</xdr:col>
      <xdr:colOff>50800</xdr:colOff>
      <xdr:row>58</xdr:row>
      <xdr:rowOff>149454</xdr:rowOff>
    </xdr:to>
    <xdr:cxnSp macro="">
      <xdr:nvCxnSpPr>
        <xdr:cNvPr id="358" name="直線コネクタ 357"/>
        <xdr:cNvCxnSpPr/>
      </xdr:nvCxnSpPr>
      <xdr:spPr>
        <a:xfrm flipV="1">
          <a:off x="6972300" y="10030746"/>
          <a:ext cx="889000" cy="6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88538</xdr:rowOff>
    </xdr:from>
    <xdr:to>
      <xdr:col>55</xdr:col>
      <xdr:colOff>50800</xdr:colOff>
      <xdr:row>59</xdr:row>
      <xdr:rowOff>18688</xdr:rowOff>
    </xdr:to>
    <xdr:sp macro="" textlink="">
      <xdr:nvSpPr>
        <xdr:cNvPr id="368" name="楕円 367"/>
        <xdr:cNvSpPr/>
      </xdr:nvSpPr>
      <xdr:spPr>
        <a:xfrm>
          <a:off x="10426700" y="100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3465</xdr:rowOff>
    </xdr:from>
    <xdr:ext cx="469744" cy="259045"/>
    <xdr:sp macro="" textlink="">
      <xdr:nvSpPr>
        <xdr:cNvPr id="369" name="農林水産業費該当値テキスト"/>
        <xdr:cNvSpPr txBox="1"/>
      </xdr:nvSpPr>
      <xdr:spPr>
        <a:xfrm>
          <a:off x="10528300" y="99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80194</xdr:rowOff>
    </xdr:from>
    <xdr:to>
      <xdr:col>50</xdr:col>
      <xdr:colOff>165100</xdr:colOff>
      <xdr:row>59</xdr:row>
      <xdr:rowOff>10344</xdr:rowOff>
    </xdr:to>
    <xdr:sp macro="" textlink="">
      <xdr:nvSpPr>
        <xdr:cNvPr id="370" name="楕円 369"/>
        <xdr:cNvSpPr/>
      </xdr:nvSpPr>
      <xdr:spPr>
        <a:xfrm>
          <a:off x="9588500" y="100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1471</xdr:rowOff>
    </xdr:from>
    <xdr:ext cx="469744" cy="259045"/>
    <xdr:sp macro="" textlink="">
      <xdr:nvSpPr>
        <xdr:cNvPr id="371" name="テキスト ボックス 370"/>
        <xdr:cNvSpPr txBox="1"/>
      </xdr:nvSpPr>
      <xdr:spPr>
        <a:xfrm>
          <a:off x="9404428" y="1011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82042</xdr:rowOff>
    </xdr:from>
    <xdr:to>
      <xdr:col>46</xdr:col>
      <xdr:colOff>38100</xdr:colOff>
      <xdr:row>59</xdr:row>
      <xdr:rowOff>12192</xdr:rowOff>
    </xdr:to>
    <xdr:sp macro="" textlink="">
      <xdr:nvSpPr>
        <xdr:cNvPr id="372" name="楕円 371"/>
        <xdr:cNvSpPr/>
      </xdr:nvSpPr>
      <xdr:spPr>
        <a:xfrm>
          <a:off x="8699500" y="100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3319</xdr:rowOff>
    </xdr:from>
    <xdr:ext cx="469744" cy="259045"/>
    <xdr:sp macro="" textlink="">
      <xdr:nvSpPr>
        <xdr:cNvPr id="373" name="テキスト ボックス 372"/>
        <xdr:cNvSpPr txBox="1"/>
      </xdr:nvSpPr>
      <xdr:spPr>
        <a:xfrm>
          <a:off x="8515428"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35846</xdr:rowOff>
    </xdr:from>
    <xdr:to>
      <xdr:col>41</xdr:col>
      <xdr:colOff>101600</xdr:colOff>
      <xdr:row>58</xdr:row>
      <xdr:rowOff>137446</xdr:rowOff>
    </xdr:to>
    <xdr:sp macro="" textlink="">
      <xdr:nvSpPr>
        <xdr:cNvPr id="374" name="楕円 373"/>
        <xdr:cNvSpPr/>
      </xdr:nvSpPr>
      <xdr:spPr>
        <a:xfrm>
          <a:off x="7810500" y="99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128573</xdr:rowOff>
    </xdr:from>
    <xdr:ext cx="469744" cy="259045"/>
    <xdr:sp macro="" textlink="">
      <xdr:nvSpPr>
        <xdr:cNvPr id="375" name="テキスト ボックス 374"/>
        <xdr:cNvSpPr txBox="1"/>
      </xdr:nvSpPr>
      <xdr:spPr>
        <a:xfrm>
          <a:off x="7626428" y="100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98654</xdr:rowOff>
    </xdr:from>
    <xdr:to>
      <xdr:col>36</xdr:col>
      <xdr:colOff>165100</xdr:colOff>
      <xdr:row>59</xdr:row>
      <xdr:rowOff>28804</xdr:rowOff>
    </xdr:to>
    <xdr:sp macro="" textlink="">
      <xdr:nvSpPr>
        <xdr:cNvPr id="376" name="楕円 375"/>
        <xdr:cNvSpPr/>
      </xdr:nvSpPr>
      <xdr:spPr>
        <a:xfrm>
          <a:off x="6921500" y="1004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19931</xdr:rowOff>
    </xdr:from>
    <xdr:ext cx="469744" cy="259045"/>
    <xdr:sp macro="" textlink="">
      <xdr:nvSpPr>
        <xdr:cNvPr id="377" name="テキスト ボックス 376"/>
        <xdr:cNvSpPr txBox="1"/>
      </xdr:nvSpPr>
      <xdr:spPr>
        <a:xfrm>
          <a:off x="6737428" y="1013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3645</xdr:rowOff>
    </xdr:from>
    <xdr:to>
      <xdr:col>55</xdr:col>
      <xdr:colOff>0</xdr:colOff>
      <xdr:row>79</xdr:row>
      <xdr:rowOff>5169</xdr:rowOff>
    </xdr:to>
    <xdr:cxnSp macro="">
      <xdr:nvCxnSpPr>
        <xdr:cNvPr id="406" name="直線コネクタ 405"/>
        <xdr:cNvCxnSpPr/>
      </xdr:nvCxnSpPr>
      <xdr:spPr>
        <a:xfrm>
          <a:off x="9639300" y="1354819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146025</xdr:rowOff>
    </xdr:from>
    <xdr:to>
      <xdr:col>50</xdr:col>
      <xdr:colOff>114300</xdr:colOff>
      <xdr:row>79</xdr:row>
      <xdr:rowOff>3645</xdr:rowOff>
    </xdr:to>
    <xdr:cxnSp macro="">
      <xdr:nvCxnSpPr>
        <xdr:cNvPr id="409" name="直線コネクタ 408"/>
        <xdr:cNvCxnSpPr/>
      </xdr:nvCxnSpPr>
      <xdr:spPr>
        <a:xfrm>
          <a:off x="8750300" y="13519125"/>
          <a:ext cx="8890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146025</xdr:rowOff>
    </xdr:from>
    <xdr:to>
      <xdr:col>45</xdr:col>
      <xdr:colOff>177800</xdr:colOff>
      <xdr:row>79</xdr:row>
      <xdr:rowOff>3111</xdr:rowOff>
    </xdr:to>
    <xdr:cxnSp macro="">
      <xdr:nvCxnSpPr>
        <xdr:cNvPr id="412" name="直線コネクタ 411"/>
        <xdr:cNvCxnSpPr/>
      </xdr:nvCxnSpPr>
      <xdr:spPr>
        <a:xfrm flipV="1">
          <a:off x="7861300" y="13519125"/>
          <a:ext cx="889000" cy="2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2502</xdr:rowOff>
    </xdr:from>
    <xdr:to>
      <xdr:col>41</xdr:col>
      <xdr:colOff>50800</xdr:colOff>
      <xdr:row>79</xdr:row>
      <xdr:rowOff>3111</xdr:rowOff>
    </xdr:to>
    <xdr:cxnSp macro="">
      <xdr:nvCxnSpPr>
        <xdr:cNvPr id="415" name="直線コネクタ 414"/>
        <xdr:cNvCxnSpPr/>
      </xdr:nvCxnSpPr>
      <xdr:spPr>
        <a:xfrm>
          <a:off x="6972300" y="1354705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125819</xdr:rowOff>
    </xdr:from>
    <xdr:to>
      <xdr:col>55</xdr:col>
      <xdr:colOff>50800</xdr:colOff>
      <xdr:row>79</xdr:row>
      <xdr:rowOff>55969</xdr:rowOff>
    </xdr:to>
    <xdr:sp macro="" textlink="">
      <xdr:nvSpPr>
        <xdr:cNvPr id="425" name="楕円 424"/>
        <xdr:cNvSpPr/>
      </xdr:nvSpPr>
      <xdr:spPr>
        <a:xfrm>
          <a:off x="10426700" y="1349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40746</xdr:rowOff>
    </xdr:from>
    <xdr:ext cx="469744" cy="259045"/>
    <xdr:sp macro="" textlink="">
      <xdr:nvSpPr>
        <xdr:cNvPr id="426" name="商工費該当値テキスト"/>
        <xdr:cNvSpPr txBox="1"/>
      </xdr:nvSpPr>
      <xdr:spPr>
        <a:xfrm>
          <a:off x="10528300" y="1341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124295</xdr:rowOff>
    </xdr:from>
    <xdr:to>
      <xdr:col>50</xdr:col>
      <xdr:colOff>165100</xdr:colOff>
      <xdr:row>79</xdr:row>
      <xdr:rowOff>54445</xdr:rowOff>
    </xdr:to>
    <xdr:sp macro="" textlink="">
      <xdr:nvSpPr>
        <xdr:cNvPr id="427" name="楕円 426"/>
        <xdr:cNvSpPr/>
      </xdr:nvSpPr>
      <xdr:spPr>
        <a:xfrm>
          <a:off x="9588500" y="134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45572</xdr:rowOff>
    </xdr:from>
    <xdr:ext cx="469744" cy="259045"/>
    <xdr:sp macro="" textlink="">
      <xdr:nvSpPr>
        <xdr:cNvPr id="428" name="テキスト ボックス 427"/>
        <xdr:cNvSpPr txBox="1"/>
      </xdr:nvSpPr>
      <xdr:spPr>
        <a:xfrm>
          <a:off x="9404428" y="1359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95225</xdr:rowOff>
    </xdr:from>
    <xdr:to>
      <xdr:col>46</xdr:col>
      <xdr:colOff>38100</xdr:colOff>
      <xdr:row>79</xdr:row>
      <xdr:rowOff>25375</xdr:rowOff>
    </xdr:to>
    <xdr:sp macro="" textlink="">
      <xdr:nvSpPr>
        <xdr:cNvPr id="429" name="楕円 428"/>
        <xdr:cNvSpPr/>
      </xdr:nvSpPr>
      <xdr:spPr>
        <a:xfrm>
          <a:off x="8699500" y="134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16502</xdr:rowOff>
    </xdr:from>
    <xdr:ext cx="469744" cy="259045"/>
    <xdr:sp macro="" textlink="">
      <xdr:nvSpPr>
        <xdr:cNvPr id="430" name="テキスト ボックス 429"/>
        <xdr:cNvSpPr txBox="1"/>
      </xdr:nvSpPr>
      <xdr:spPr>
        <a:xfrm>
          <a:off x="8515428" y="135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123761</xdr:rowOff>
    </xdr:from>
    <xdr:to>
      <xdr:col>41</xdr:col>
      <xdr:colOff>101600</xdr:colOff>
      <xdr:row>79</xdr:row>
      <xdr:rowOff>53911</xdr:rowOff>
    </xdr:to>
    <xdr:sp macro="" textlink="">
      <xdr:nvSpPr>
        <xdr:cNvPr id="431" name="楕円 430"/>
        <xdr:cNvSpPr/>
      </xdr:nvSpPr>
      <xdr:spPr>
        <a:xfrm>
          <a:off x="7810500" y="134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45038</xdr:rowOff>
    </xdr:from>
    <xdr:ext cx="469744" cy="259045"/>
    <xdr:sp macro="" textlink="">
      <xdr:nvSpPr>
        <xdr:cNvPr id="432" name="テキスト ボックス 431"/>
        <xdr:cNvSpPr txBox="1"/>
      </xdr:nvSpPr>
      <xdr:spPr>
        <a:xfrm>
          <a:off x="7626428" y="1358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123152</xdr:rowOff>
    </xdr:from>
    <xdr:to>
      <xdr:col>36</xdr:col>
      <xdr:colOff>165100</xdr:colOff>
      <xdr:row>79</xdr:row>
      <xdr:rowOff>53302</xdr:rowOff>
    </xdr:to>
    <xdr:sp macro="" textlink="">
      <xdr:nvSpPr>
        <xdr:cNvPr id="433" name="楕円 432"/>
        <xdr:cNvSpPr/>
      </xdr:nvSpPr>
      <xdr:spPr>
        <a:xfrm>
          <a:off x="6921500" y="134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44429</xdr:rowOff>
    </xdr:from>
    <xdr:ext cx="469744" cy="259045"/>
    <xdr:sp macro="" textlink="">
      <xdr:nvSpPr>
        <xdr:cNvPr id="434" name="テキスト ボックス 433"/>
        <xdr:cNvSpPr txBox="1"/>
      </xdr:nvSpPr>
      <xdr:spPr>
        <a:xfrm>
          <a:off x="6737428"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169418</xdr:rowOff>
    </xdr:from>
    <xdr:to>
      <xdr:col>55</xdr:col>
      <xdr:colOff>0</xdr:colOff>
      <xdr:row>96</xdr:row>
      <xdr:rowOff>126464</xdr:rowOff>
    </xdr:to>
    <xdr:cxnSp macro="">
      <xdr:nvCxnSpPr>
        <xdr:cNvPr id="465" name="直線コネクタ 464"/>
        <xdr:cNvCxnSpPr/>
      </xdr:nvCxnSpPr>
      <xdr:spPr>
        <a:xfrm flipV="1">
          <a:off x="9639300" y="16285718"/>
          <a:ext cx="838200" cy="29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6" name="土木費平均値テキスト"/>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132189</xdr:rowOff>
    </xdr:from>
    <xdr:to>
      <xdr:col>50</xdr:col>
      <xdr:colOff>114300</xdr:colOff>
      <xdr:row>96</xdr:row>
      <xdr:rowOff>126464</xdr:rowOff>
    </xdr:to>
    <xdr:cxnSp macro="">
      <xdr:nvCxnSpPr>
        <xdr:cNvPr id="468" name="直線コネクタ 467"/>
        <xdr:cNvCxnSpPr/>
      </xdr:nvCxnSpPr>
      <xdr:spPr>
        <a:xfrm>
          <a:off x="8750300" y="16419939"/>
          <a:ext cx="889000" cy="16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132189</xdr:rowOff>
    </xdr:from>
    <xdr:to>
      <xdr:col>45</xdr:col>
      <xdr:colOff>177800</xdr:colOff>
      <xdr:row>96</xdr:row>
      <xdr:rowOff>7014</xdr:rowOff>
    </xdr:to>
    <xdr:cxnSp macro="">
      <xdr:nvCxnSpPr>
        <xdr:cNvPr id="471" name="直線コネクタ 470"/>
        <xdr:cNvCxnSpPr/>
      </xdr:nvCxnSpPr>
      <xdr:spPr>
        <a:xfrm flipV="1">
          <a:off x="7861300" y="16419939"/>
          <a:ext cx="8890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120068</xdr:rowOff>
    </xdr:from>
    <xdr:ext cx="534377" cy="259045"/>
    <xdr:sp macro="" textlink="">
      <xdr:nvSpPr>
        <xdr:cNvPr id="473" name="テキスト ボックス 472"/>
        <xdr:cNvSpPr txBox="1"/>
      </xdr:nvSpPr>
      <xdr:spPr>
        <a:xfrm>
          <a:off x="8483111" y="16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82517</xdr:rowOff>
    </xdr:from>
    <xdr:to>
      <xdr:col>41</xdr:col>
      <xdr:colOff>50800</xdr:colOff>
      <xdr:row>96</xdr:row>
      <xdr:rowOff>7014</xdr:rowOff>
    </xdr:to>
    <xdr:cxnSp macro="">
      <xdr:nvCxnSpPr>
        <xdr:cNvPr id="474" name="直線コネクタ 473"/>
        <xdr:cNvCxnSpPr/>
      </xdr:nvCxnSpPr>
      <xdr:spPr>
        <a:xfrm>
          <a:off x="6972300" y="16198817"/>
          <a:ext cx="889000" cy="26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76536</xdr:rowOff>
    </xdr:from>
    <xdr:ext cx="534377" cy="259045"/>
    <xdr:sp macro="" textlink="">
      <xdr:nvSpPr>
        <xdr:cNvPr id="478" name="テキスト ボックス 477"/>
        <xdr:cNvSpPr txBox="1"/>
      </xdr:nvSpPr>
      <xdr:spPr>
        <a:xfrm>
          <a:off x="6705111" y="165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118618</xdr:rowOff>
    </xdr:from>
    <xdr:to>
      <xdr:col>55</xdr:col>
      <xdr:colOff>50800</xdr:colOff>
      <xdr:row>95</xdr:row>
      <xdr:rowOff>48768</xdr:rowOff>
    </xdr:to>
    <xdr:sp macro="" textlink="">
      <xdr:nvSpPr>
        <xdr:cNvPr id="484" name="楕円 483"/>
        <xdr:cNvSpPr/>
      </xdr:nvSpPr>
      <xdr:spPr>
        <a:xfrm>
          <a:off x="10426700" y="162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141495</xdr:rowOff>
    </xdr:from>
    <xdr:ext cx="534377" cy="259045"/>
    <xdr:sp macro="" textlink="">
      <xdr:nvSpPr>
        <xdr:cNvPr id="485" name="土木費該当値テキスト"/>
        <xdr:cNvSpPr txBox="1"/>
      </xdr:nvSpPr>
      <xdr:spPr>
        <a:xfrm>
          <a:off x="10528300" y="160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75664</xdr:rowOff>
    </xdr:from>
    <xdr:to>
      <xdr:col>50</xdr:col>
      <xdr:colOff>165100</xdr:colOff>
      <xdr:row>97</xdr:row>
      <xdr:rowOff>5814</xdr:rowOff>
    </xdr:to>
    <xdr:sp macro="" textlink="">
      <xdr:nvSpPr>
        <xdr:cNvPr id="486" name="楕円 485"/>
        <xdr:cNvSpPr/>
      </xdr:nvSpPr>
      <xdr:spPr>
        <a:xfrm>
          <a:off x="9588500" y="165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168391</xdr:rowOff>
    </xdr:from>
    <xdr:ext cx="534377" cy="259045"/>
    <xdr:sp macro="" textlink="">
      <xdr:nvSpPr>
        <xdr:cNvPr id="487" name="テキスト ボックス 486"/>
        <xdr:cNvSpPr txBox="1"/>
      </xdr:nvSpPr>
      <xdr:spPr>
        <a:xfrm>
          <a:off x="9372111" y="1662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81389</xdr:rowOff>
    </xdr:from>
    <xdr:to>
      <xdr:col>46</xdr:col>
      <xdr:colOff>38100</xdr:colOff>
      <xdr:row>96</xdr:row>
      <xdr:rowOff>11539</xdr:rowOff>
    </xdr:to>
    <xdr:sp macro="" textlink="">
      <xdr:nvSpPr>
        <xdr:cNvPr id="488" name="楕円 487"/>
        <xdr:cNvSpPr/>
      </xdr:nvSpPr>
      <xdr:spPr>
        <a:xfrm>
          <a:off x="8699500" y="163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28066</xdr:rowOff>
    </xdr:from>
    <xdr:ext cx="534377" cy="259045"/>
    <xdr:sp macro="" textlink="">
      <xdr:nvSpPr>
        <xdr:cNvPr id="489" name="テキスト ボックス 488"/>
        <xdr:cNvSpPr txBox="1"/>
      </xdr:nvSpPr>
      <xdr:spPr>
        <a:xfrm>
          <a:off x="8483111" y="1614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127664</xdr:rowOff>
    </xdr:from>
    <xdr:to>
      <xdr:col>41</xdr:col>
      <xdr:colOff>101600</xdr:colOff>
      <xdr:row>96</xdr:row>
      <xdr:rowOff>57814</xdr:rowOff>
    </xdr:to>
    <xdr:sp macro="" textlink="">
      <xdr:nvSpPr>
        <xdr:cNvPr id="490" name="楕円 489"/>
        <xdr:cNvSpPr/>
      </xdr:nvSpPr>
      <xdr:spPr>
        <a:xfrm>
          <a:off x="7810500" y="1641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48941</xdr:rowOff>
    </xdr:from>
    <xdr:ext cx="534377" cy="259045"/>
    <xdr:sp macro="" textlink="">
      <xdr:nvSpPr>
        <xdr:cNvPr id="491" name="テキスト ボックス 490"/>
        <xdr:cNvSpPr txBox="1"/>
      </xdr:nvSpPr>
      <xdr:spPr>
        <a:xfrm>
          <a:off x="7594111" y="1650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31717</xdr:rowOff>
    </xdr:from>
    <xdr:to>
      <xdr:col>36</xdr:col>
      <xdr:colOff>165100</xdr:colOff>
      <xdr:row>94</xdr:row>
      <xdr:rowOff>133317</xdr:rowOff>
    </xdr:to>
    <xdr:sp macro="" textlink="">
      <xdr:nvSpPr>
        <xdr:cNvPr id="492" name="楕円 491"/>
        <xdr:cNvSpPr/>
      </xdr:nvSpPr>
      <xdr:spPr>
        <a:xfrm>
          <a:off x="6921500" y="1614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149844</xdr:rowOff>
    </xdr:from>
    <xdr:ext cx="534377" cy="259045"/>
    <xdr:sp macro="" textlink="">
      <xdr:nvSpPr>
        <xdr:cNvPr id="493" name="テキスト ボックス 492"/>
        <xdr:cNvSpPr txBox="1"/>
      </xdr:nvSpPr>
      <xdr:spPr>
        <a:xfrm>
          <a:off x="6705111" y="1592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111239</xdr:rowOff>
    </xdr:from>
    <xdr:to>
      <xdr:col>85</xdr:col>
      <xdr:colOff>127000</xdr:colOff>
      <xdr:row>37</xdr:row>
      <xdr:rowOff>116173</xdr:rowOff>
    </xdr:to>
    <xdr:cxnSp macro="">
      <xdr:nvCxnSpPr>
        <xdr:cNvPr id="522" name="直線コネクタ 521"/>
        <xdr:cNvCxnSpPr/>
      </xdr:nvCxnSpPr>
      <xdr:spPr>
        <a:xfrm flipV="1">
          <a:off x="15481300" y="6454889"/>
          <a:ext cx="8382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116173</xdr:rowOff>
    </xdr:from>
    <xdr:to>
      <xdr:col>81</xdr:col>
      <xdr:colOff>50800</xdr:colOff>
      <xdr:row>37</xdr:row>
      <xdr:rowOff>152292</xdr:rowOff>
    </xdr:to>
    <xdr:cxnSp macro="">
      <xdr:nvCxnSpPr>
        <xdr:cNvPr id="525" name="直線コネクタ 524"/>
        <xdr:cNvCxnSpPr/>
      </xdr:nvCxnSpPr>
      <xdr:spPr>
        <a:xfrm flipV="1">
          <a:off x="14592300" y="6459823"/>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152292</xdr:rowOff>
    </xdr:from>
    <xdr:to>
      <xdr:col>76</xdr:col>
      <xdr:colOff>114300</xdr:colOff>
      <xdr:row>37</xdr:row>
      <xdr:rowOff>152616</xdr:rowOff>
    </xdr:to>
    <xdr:cxnSp macro="">
      <xdr:nvCxnSpPr>
        <xdr:cNvPr id="528" name="直線コネクタ 527"/>
        <xdr:cNvCxnSpPr/>
      </xdr:nvCxnSpPr>
      <xdr:spPr>
        <a:xfrm flipV="1">
          <a:off x="13703300" y="6495942"/>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63786</xdr:rowOff>
    </xdr:from>
    <xdr:to>
      <xdr:col>71</xdr:col>
      <xdr:colOff>177800</xdr:colOff>
      <xdr:row>37</xdr:row>
      <xdr:rowOff>152616</xdr:rowOff>
    </xdr:to>
    <xdr:cxnSp macro="">
      <xdr:nvCxnSpPr>
        <xdr:cNvPr id="531" name="直線コネクタ 530"/>
        <xdr:cNvCxnSpPr/>
      </xdr:nvCxnSpPr>
      <xdr:spPr>
        <a:xfrm>
          <a:off x="12814300" y="6407436"/>
          <a:ext cx="889000" cy="8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60439</xdr:rowOff>
    </xdr:from>
    <xdr:to>
      <xdr:col>85</xdr:col>
      <xdr:colOff>177800</xdr:colOff>
      <xdr:row>37</xdr:row>
      <xdr:rowOff>162040</xdr:rowOff>
    </xdr:to>
    <xdr:sp macro="" textlink="">
      <xdr:nvSpPr>
        <xdr:cNvPr id="541" name="楕円 540"/>
        <xdr:cNvSpPr/>
      </xdr:nvSpPr>
      <xdr:spPr>
        <a:xfrm>
          <a:off x="16268700" y="6404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146816</xdr:rowOff>
    </xdr:from>
    <xdr:ext cx="534377" cy="259045"/>
    <xdr:sp macro="" textlink="">
      <xdr:nvSpPr>
        <xdr:cNvPr id="542" name="消防費該当値テキスト"/>
        <xdr:cNvSpPr txBox="1"/>
      </xdr:nvSpPr>
      <xdr:spPr>
        <a:xfrm>
          <a:off x="16370300" y="63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65373</xdr:rowOff>
    </xdr:from>
    <xdr:to>
      <xdr:col>81</xdr:col>
      <xdr:colOff>101600</xdr:colOff>
      <xdr:row>37</xdr:row>
      <xdr:rowOff>166973</xdr:rowOff>
    </xdr:to>
    <xdr:sp macro="" textlink="">
      <xdr:nvSpPr>
        <xdr:cNvPr id="543" name="楕円 542"/>
        <xdr:cNvSpPr/>
      </xdr:nvSpPr>
      <xdr:spPr>
        <a:xfrm>
          <a:off x="15430500" y="64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158101</xdr:rowOff>
    </xdr:from>
    <xdr:ext cx="534377" cy="259045"/>
    <xdr:sp macro="" textlink="">
      <xdr:nvSpPr>
        <xdr:cNvPr id="544" name="テキスト ボックス 543"/>
        <xdr:cNvSpPr txBox="1"/>
      </xdr:nvSpPr>
      <xdr:spPr>
        <a:xfrm>
          <a:off x="15214111" y="65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101492</xdr:rowOff>
    </xdr:from>
    <xdr:to>
      <xdr:col>76</xdr:col>
      <xdr:colOff>165100</xdr:colOff>
      <xdr:row>38</xdr:row>
      <xdr:rowOff>31641</xdr:rowOff>
    </xdr:to>
    <xdr:sp macro="" textlink="">
      <xdr:nvSpPr>
        <xdr:cNvPr id="545" name="楕円 544"/>
        <xdr:cNvSpPr/>
      </xdr:nvSpPr>
      <xdr:spPr>
        <a:xfrm>
          <a:off x="14541500" y="6445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22769</xdr:rowOff>
    </xdr:from>
    <xdr:ext cx="534377" cy="259045"/>
    <xdr:sp macro="" textlink="">
      <xdr:nvSpPr>
        <xdr:cNvPr id="546" name="テキスト ボックス 545"/>
        <xdr:cNvSpPr txBox="1"/>
      </xdr:nvSpPr>
      <xdr:spPr>
        <a:xfrm>
          <a:off x="14325111" y="65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101816</xdr:rowOff>
    </xdr:from>
    <xdr:to>
      <xdr:col>72</xdr:col>
      <xdr:colOff>38100</xdr:colOff>
      <xdr:row>38</xdr:row>
      <xdr:rowOff>31965</xdr:rowOff>
    </xdr:to>
    <xdr:sp macro="" textlink="">
      <xdr:nvSpPr>
        <xdr:cNvPr id="547" name="楕円 546"/>
        <xdr:cNvSpPr/>
      </xdr:nvSpPr>
      <xdr:spPr>
        <a:xfrm>
          <a:off x="13652500" y="64454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23093</xdr:rowOff>
    </xdr:from>
    <xdr:ext cx="534377" cy="259045"/>
    <xdr:sp macro="" textlink="">
      <xdr:nvSpPr>
        <xdr:cNvPr id="548" name="テキスト ボックス 547"/>
        <xdr:cNvSpPr txBox="1"/>
      </xdr:nvSpPr>
      <xdr:spPr>
        <a:xfrm>
          <a:off x="13436111"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12986</xdr:rowOff>
    </xdr:from>
    <xdr:to>
      <xdr:col>67</xdr:col>
      <xdr:colOff>101600</xdr:colOff>
      <xdr:row>37</xdr:row>
      <xdr:rowOff>114586</xdr:rowOff>
    </xdr:to>
    <xdr:sp macro="" textlink="">
      <xdr:nvSpPr>
        <xdr:cNvPr id="549" name="楕円 548"/>
        <xdr:cNvSpPr/>
      </xdr:nvSpPr>
      <xdr:spPr>
        <a:xfrm>
          <a:off x="12763500" y="63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105713</xdr:rowOff>
    </xdr:from>
    <xdr:ext cx="534377" cy="259045"/>
    <xdr:sp macro="" textlink="">
      <xdr:nvSpPr>
        <xdr:cNvPr id="550" name="テキスト ボックス 549"/>
        <xdr:cNvSpPr txBox="1"/>
      </xdr:nvSpPr>
      <xdr:spPr>
        <a:xfrm>
          <a:off x="12547111" y="64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77276</xdr:rowOff>
    </xdr:from>
    <xdr:to>
      <xdr:col>85</xdr:col>
      <xdr:colOff>127000</xdr:colOff>
      <xdr:row>57</xdr:row>
      <xdr:rowOff>92935</xdr:rowOff>
    </xdr:to>
    <xdr:cxnSp macro="">
      <xdr:nvCxnSpPr>
        <xdr:cNvPr id="582" name="直線コネクタ 581"/>
        <xdr:cNvCxnSpPr/>
      </xdr:nvCxnSpPr>
      <xdr:spPr>
        <a:xfrm>
          <a:off x="15481300" y="9849926"/>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48162</xdr:rowOff>
    </xdr:from>
    <xdr:to>
      <xdr:col>81</xdr:col>
      <xdr:colOff>50800</xdr:colOff>
      <xdr:row>57</xdr:row>
      <xdr:rowOff>77276</xdr:rowOff>
    </xdr:to>
    <xdr:cxnSp macro="">
      <xdr:nvCxnSpPr>
        <xdr:cNvPr id="585" name="直線コネクタ 584"/>
        <xdr:cNvCxnSpPr/>
      </xdr:nvCxnSpPr>
      <xdr:spPr>
        <a:xfrm>
          <a:off x="14592300" y="9820812"/>
          <a:ext cx="889000" cy="2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37891</xdr:rowOff>
    </xdr:from>
    <xdr:to>
      <xdr:col>76</xdr:col>
      <xdr:colOff>114300</xdr:colOff>
      <xdr:row>57</xdr:row>
      <xdr:rowOff>48162</xdr:rowOff>
    </xdr:to>
    <xdr:cxnSp macro="">
      <xdr:nvCxnSpPr>
        <xdr:cNvPr id="588" name="直線コネクタ 587"/>
        <xdr:cNvCxnSpPr/>
      </xdr:nvCxnSpPr>
      <xdr:spPr>
        <a:xfrm>
          <a:off x="13703300" y="9810541"/>
          <a:ext cx="889000" cy="1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37891</xdr:rowOff>
    </xdr:from>
    <xdr:to>
      <xdr:col>71</xdr:col>
      <xdr:colOff>177800</xdr:colOff>
      <xdr:row>57</xdr:row>
      <xdr:rowOff>40406</xdr:rowOff>
    </xdr:to>
    <xdr:cxnSp macro="">
      <xdr:nvCxnSpPr>
        <xdr:cNvPr id="591" name="直線コネクタ 590"/>
        <xdr:cNvCxnSpPr/>
      </xdr:nvCxnSpPr>
      <xdr:spPr>
        <a:xfrm flipV="1">
          <a:off x="12814300" y="981054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42135</xdr:rowOff>
    </xdr:from>
    <xdr:to>
      <xdr:col>85</xdr:col>
      <xdr:colOff>177800</xdr:colOff>
      <xdr:row>57</xdr:row>
      <xdr:rowOff>143735</xdr:rowOff>
    </xdr:to>
    <xdr:sp macro="" textlink="">
      <xdr:nvSpPr>
        <xdr:cNvPr id="601" name="楕円 600"/>
        <xdr:cNvSpPr/>
      </xdr:nvSpPr>
      <xdr:spPr>
        <a:xfrm>
          <a:off x="16268700" y="981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20562</xdr:rowOff>
    </xdr:from>
    <xdr:ext cx="534377" cy="259045"/>
    <xdr:sp macro="" textlink="">
      <xdr:nvSpPr>
        <xdr:cNvPr id="602" name="教育費該当値テキスト"/>
        <xdr:cNvSpPr txBox="1"/>
      </xdr:nvSpPr>
      <xdr:spPr>
        <a:xfrm>
          <a:off x="16370300" y="979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26476</xdr:rowOff>
    </xdr:from>
    <xdr:to>
      <xdr:col>81</xdr:col>
      <xdr:colOff>101600</xdr:colOff>
      <xdr:row>57</xdr:row>
      <xdr:rowOff>128076</xdr:rowOff>
    </xdr:to>
    <xdr:sp macro="" textlink="">
      <xdr:nvSpPr>
        <xdr:cNvPr id="603" name="楕円 602"/>
        <xdr:cNvSpPr/>
      </xdr:nvSpPr>
      <xdr:spPr>
        <a:xfrm>
          <a:off x="15430500" y="97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119203</xdr:rowOff>
    </xdr:from>
    <xdr:ext cx="534377" cy="259045"/>
    <xdr:sp macro="" textlink="">
      <xdr:nvSpPr>
        <xdr:cNvPr id="604" name="テキスト ボックス 603"/>
        <xdr:cNvSpPr txBox="1"/>
      </xdr:nvSpPr>
      <xdr:spPr>
        <a:xfrm>
          <a:off x="15214111" y="98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168812</xdr:rowOff>
    </xdr:from>
    <xdr:to>
      <xdr:col>76</xdr:col>
      <xdr:colOff>165100</xdr:colOff>
      <xdr:row>57</xdr:row>
      <xdr:rowOff>98962</xdr:rowOff>
    </xdr:to>
    <xdr:sp macro="" textlink="">
      <xdr:nvSpPr>
        <xdr:cNvPr id="605" name="楕円 604"/>
        <xdr:cNvSpPr/>
      </xdr:nvSpPr>
      <xdr:spPr>
        <a:xfrm>
          <a:off x="14541500" y="977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90089</xdr:rowOff>
    </xdr:from>
    <xdr:ext cx="534377" cy="259045"/>
    <xdr:sp macro="" textlink="">
      <xdr:nvSpPr>
        <xdr:cNvPr id="606" name="テキスト ボックス 605"/>
        <xdr:cNvSpPr txBox="1"/>
      </xdr:nvSpPr>
      <xdr:spPr>
        <a:xfrm>
          <a:off x="14325111" y="986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158541</xdr:rowOff>
    </xdr:from>
    <xdr:to>
      <xdr:col>72</xdr:col>
      <xdr:colOff>38100</xdr:colOff>
      <xdr:row>57</xdr:row>
      <xdr:rowOff>88691</xdr:rowOff>
    </xdr:to>
    <xdr:sp macro="" textlink="">
      <xdr:nvSpPr>
        <xdr:cNvPr id="607" name="楕円 606"/>
        <xdr:cNvSpPr/>
      </xdr:nvSpPr>
      <xdr:spPr>
        <a:xfrm>
          <a:off x="13652500" y="97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79818</xdr:rowOff>
    </xdr:from>
    <xdr:ext cx="534377" cy="259045"/>
    <xdr:sp macro="" textlink="">
      <xdr:nvSpPr>
        <xdr:cNvPr id="608" name="テキスト ボックス 607"/>
        <xdr:cNvSpPr txBox="1"/>
      </xdr:nvSpPr>
      <xdr:spPr>
        <a:xfrm>
          <a:off x="13436111" y="98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161056</xdr:rowOff>
    </xdr:from>
    <xdr:to>
      <xdr:col>67</xdr:col>
      <xdr:colOff>101600</xdr:colOff>
      <xdr:row>57</xdr:row>
      <xdr:rowOff>91206</xdr:rowOff>
    </xdr:to>
    <xdr:sp macro="" textlink="">
      <xdr:nvSpPr>
        <xdr:cNvPr id="609" name="楕円 608"/>
        <xdr:cNvSpPr/>
      </xdr:nvSpPr>
      <xdr:spPr>
        <a:xfrm>
          <a:off x="12763500" y="97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82333</xdr:rowOff>
    </xdr:from>
    <xdr:ext cx="534377" cy="259045"/>
    <xdr:sp macro="" textlink="">
      <xdr:nvSpPr>
        <xdr:cNvPr id="610" name="テキスト ボックス 609"/>
        <xdr:cNvSpPr txBox="1"/>
      </xdr:nvSpPr>
      <xdr:spPr>
        <a:xfrm>
          <a:off x="12547111" y="98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5" name="災害復旧費該当値テキスト"/>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53663</xdr:rowOff>
    </xdr:from>
    <xdr:to>
      <xdr:col>85</xdr:col>
      <xdr:colOff>127000</xdr:colOff>
      <xdr:row>97</xdr:row>
      <xdr:rowOff>58693</xdr:rowOff>
    </xdr:to>
    <xdr:cxnSp macro="">
      <xdr:nvCxnSpPr>
        <xdr:cNvPr id="690" name="直線コネクタ 689"/>
        <xdr:cNvCxnSpPr/>
      </xdr:nvCxnSpPr>
      <xdr:spPr>
        <a:xfrm>
          <a:off x="15481300" y="16684313"/>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35770</xdr:rowOff>
    </xdr:from>
    <xdr:to>
      <xdr:col>81</xdr:col>
      <xdr:colOff>50800</xdr:colOff>
      <xdr:row>97</xdr:row>
      <xdr:rowOff>53663</xdr:rowOff>
    </xdr:to>
    <xdr:cxnSp macro="">
      <xdr:nvCxnSpPr>
        <xdr:cNvPr id="693" name="直線コネクタ 692"/>
        <xdr:cNvCxnSpPr/>
      </xdr:nvCxnSpPr>
      <xdr:spPr>
        <a:xfrm>
          <a:off x="14592300" y="16666420"/>
          <a:ext cx="889000" cy="1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162505</xdr:rowOff>
    </xdr:from>
    <xdr:to>
      <xdr:col>76</xdr:col>
      <xdr:colOff>114300</xdr:colOff>
      <xdr:row>97</xdr:row>
      <xdr:rowOff>35770</xdr:rowOff>
    </xdr:to>
    <xdr:cxnSp macro="">
      <xdr:nvCxnSpPr>
        <xdr:cNvPr id="696" name="直線コネクタ 695"/>
        <xdr:cNvCxnSpPr/>
      </xdr:nvCxnSpPr>
      <xdr:spPr>
        <a:xfrm>
          <a:off x="13703300" y="16621705"/>
          <a:ext cx="889000" cy="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162505</xdr:rowOff>
    </xdr:from>
    <xdr:to>
      <xdr:col>71</xdr:col>
      <xdr:colOff>177800</xdr:colOff>
      <xdr:row>97</xdr:row>
      <xdr:rowOff>8786</xdr:rowOff>
    </xdr:to>
    <xdr:cxnSp macro="">
      <xdr:nvCxnSpPr>
        <xdr:cNvPr id="699" name="直線コネクタ 698"/>
        <xdr:cNvCxnSpPr/>
      </xdr:nvCxnSpPr>
      <xdr:spPr>
        <a:xfrm flipV="1">
          <a:off x="12814300" y="16621705"/>
          <a:ext cx="889000" cy="1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7893</xdr:rowOff>
    </xdr:from>
    <xdr:to>
      <xdr:col>85</xdr:col>
      <xdr:colOff>177800</xdr:colOff>
      <xdr:row>97</xdr:row>
      <xdr:rowOff>109493</xdr:rowOff>
    </xdr:to>
    <xdr:sp macro="" textlink="">
      <xdr:nvSpPr>
        <xdr:cNvPr id="709" name="楕円 708"/>
        <xdr:cNvSpPr/>
      </xdr:nvSpPr>
      <xdr:spPr>
        <a:xfrm>
          <a:off x="16268700" y="1663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157770</xdr:rowOff>
    </xdr:from>
    <xdr:ext cx="534377" cy="259045"/>
    <xdr:sp macro="" textlink="">
      <xdr:nvSpPr>
        <xdr:cNvPr id="710" name="公債費該当値テキスト"/>
        <xdr:cNvSpPr txBox="1"/>
      </xdr:nvSpPr>
      <xdr:spPr>
        <a:xfrm>
          <a:off x="16370300" y="1661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2863</xdr:rowOff>
    </xdr:from>
    <xdr:to>
      <xdr:col>81</xdr:col>
      <xdr:colOff>101600</xdr:colOff>
      <xdr:row>97</xdr:row>
      <xdr:rowOff>104463</xdr:rowOff>
    </xdr:to>
    <xdr:sp macro="" textlink="">
      <xdr:nvSpPr>
        <xdr:cNvPr id="711" name="楕円 710"/>
        <xdr:cNvSpPr/>
      </xdr:nvSpPr>
      <xdr:spPr>
        <a:xfrm>
          <a:off x="15430500" y="166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95590</xdr:rowOff>
    </xdr:from>
    <xdr:ext cx="534377" cy="259045"/>
    <xdr:sp macro="" textlink="">
      <xdr:nvSpPr>
        <xdr:cNvPr id="712" name="テキスト ボックス 711"/>
        <xdr:cNvSpPr txBox="1"/>
      </xdr:nvSpPr>
      <xdr:spPr>
        <a:xfrm>
          <a:off x="15214111" y="1672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156420</xdr:rowOff>
    </xdr:from>
    <xdr:to>
      <xdr:col>76</xdr:col>
      <xdr:colOff>165100</xdr:colOff>
      <xdr:row>97</xdr:row>
      <xdr:rowOff>86570</xdr:rowOff>
    </xdr:to>
    <xdr:sp macro="" textlink="">
      <xdr:nvSpPr>
        <xdr:cNvPr id="713" name="楕円 712"/>
        <xdr:cNvSpPr/>
      </xdr:nvSpPr>
      <xdr:spPr>
        <a:xfrm>
          <a:off x="14541500" y="166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77697</xdr:rowOff>
    </xdr:from>
    <xdr:ext cx="534377" cy="259045"/>
    <xdr:sp macro="" textlink="">
      <xdr:nvSpPr>
        <xdr:cNvPr id="714" name="テキスト ボックス 713"/>
        <xdr:cNvSpPr txBox="1"/>
      </xdr:nvSpPr>
      <xdr:spPr>
        <a:xfrm>
          <a:off x="14325111" y="167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111705</xdr:rowOff>
    </xdr:from>
    <xdr:to>
      <xdr:col>72</xdr:col>
      <xdr:colOff>38100</xdr:colOff>
      <xdr:row>97</xdr:row>
      <xdr:rowOff>41855</xdr:rowOff>
    </xdr:to>
    <xdr:sp macro="" textlink="">
      <xdr:nvSpPr>
        <xdr:cNvPr id="715" name="楕円 714"/>
        <xdr:cNvSpPr/>
      </xdr:nvSpPr>
      <xdr:spPr>
        <a:xfrm>
          <a:off x="13652500" y="165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32982</xdr:rowOff>
    </xdr:from>
    <xdr:ext cx="534377" cy="259045"/>
    <xdr:sp macro="" textlink="">
      <xdr:nvSpPr>
        <xdr:cNvPr id="716" name="テキスト ボックス 715"/>
        <xdr:cNvSpPr txBox="1"/>
      </xdr:nvSpPr>
      <xdr:spPr>
        <a:xfrm>
          <a:off x="13436111" y="166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129436</xdr:rowOff>
    </xdr:from>
    <xdr:to>
      <xdr:col>67</xdr:col>
      <xdr:colOff>101600</xdr:colOff>
      <xdr:row>97</xdr:row>
      <xdr:rowOff>59586</xdr:rowOff>
    </xdr:to>
    <xdr:sp macro="" textlink="">
      <xdr:nvSpPr>
        <xdr:cNvPr id="717" name="楕円 716"/>
        <xdr:cNvSpPr/>
      </xdr:nvSpPr>
      <xdr:spPr>
        <a:xfrm>
          <a:off x="12763500" y="165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50713</xdr:rowOff>
    </xdr:from>
    <xdr:ext cx="534377" cy="259045"/>
    <xdr:sp macro="" textlink="">
      <xdr:nvSpPr>
        <xdr:cNvPr id="718" name="テキスト ボックス 717"/>
        <xdr:cNvSpPr txBox="1"/>
      </xdr:nvSpPr>
      <xdr:spPr>
        <a:xfrm>
          <a:off x="12547111" y="1668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総務費</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は、公共施設整備等基金等事業基金及び情報セキュリティ関連経費の減額により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年続けて類似団体の平均を下回った。</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土木費が類似団体平均値を</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回っ</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要因としては、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都市基盤整備基金を新設し、積立を行ったことによる。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民生費のコストが全体の目的経費に対して多額である要因は、社会保障経費である扶助費の占める割合が多い為であ</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保育所等給付費</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障害者自立支援給付費</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が増加している。</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公債費については、類似団体と比較して</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分の</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程度となっている。</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○財政調整基金残高　基金積立可能額は前年度より</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。都市基盤整備基金へ</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の積立額を</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多額であったが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財政調整基金の積立額も前年度より増加し、税収の増加に伴う</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標準財政規模</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加よりも財政調整基金の増加が大きかったことにより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前年度比で</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上昇</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○実質収支額　実質収支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は減少し、</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標準財政規模</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となった為</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、前年度比で</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○実質単年度収支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財政調整基金積立金が増加し、同基金の取崩額が減少した。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標準財政規模</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実質単年度収支額の増加額が大きかったため</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前年度比で</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上昇</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した。　</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○一般会計、特別会計ともに赤字額は生じていない。</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○国民健康保険特別会計は、歳入、歳出ともに</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減少したが実質</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収支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は増額</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った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、標準財政規模</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も</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前年度から増額となった</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標準財政規模比は上昇した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○介護保険特別会計は、保険料の見直</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歳入、歳出ともに増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加</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収支も増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加</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標準財政規模も前年度から増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加</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比率は減少した。</a:t>
          </a:r>
          <a:r>
            <a:rPr kumimoji="1" lang="ja-JP"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endPar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○下水道事業特別会計は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実質収支は増加し、比率も上昇した。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○他の特別会計については、歳出に対し、一定の歳入が確保されている為、大きな変動はない。</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8576473</v>
      </c>
      <c r="BO4" s="410"/>
      <c r="BP4" s="410"/>
      <c r="BQ4" s="410"/>
      <c r="BR4" s="410"/>
      <c r="BS4" s="410"/>
      <c r="BT4" s="410"/>
      <c r="BU4" s="411"/>
      <c r="BV4" s="409">
        <v>8028055</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v>
      </c>
      <c r="CU4" s="416"/>
      <c r="CV4" s="416"/>
      <c r="CW4" s="416"/>
      <c r="CX4" s="416"/>
      <c r="CY4" s="416"/>
      <c r="CZ4" s="416"/>
      <c r="DA4" s="417"/>
      <c r="DB4" s="415">
        <v>7.2</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8202656</v>
      </c>
      <c r="BO5" s="447"/>
      <c r="BP5" s="447"/>
      <c r="BQ5" s="447"/>
      <c r="BR5" s="447"/>
      <c r="BS5" s="447"/>
      <c r="BT5" s="447"/>
      <c r="BU5" s="448"/>
      <c r="BV5" s="446">
        <v>7584337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84.4</v>
      </c>
      <c r="CU5" s="444"/>
      <c r="CV5" s="444"/>
      <c r="CW5" s="444"/>
      <c r="CX5" s="444"/>
      <c r="CY5" s="444"/>
      <c r="CZ5" s="444"/>
      <c r="DA5" s="445"/>
      <c r="DB5" s="443">
        <v>80.2</v>
      </c>
      <c r="DC5" s="444"/>
      <c r="DD5" s="444"/>
      <c r="DE5" s="444"/>
      <c r="DF5" s="444"/>
      <c r="DG5" s="444"/>
      <c r="DH5" s="444"/>
      <c r="DI5" s="445"/>
      <c r="DJ5" s="165"/>
      <c r="DK5" s="165"/>
      <c r="DL5" s="165"/>
      <c r="DM5" s="165"/>
      <c r="DN5" s="165"/>
      <c r="DO5" s="165"/>
    </row>
    <row r="6" spans="1:119" ht="18.75" customHeight="1" x14ac:dyDescent="0.2">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373817</v>
      </c>
      <c r="BO6" s="447"/>
      <c r="BP6" s="447"/>
      <c r="BQ6" s="447"/>
      <c r="BR6" s="447"/>
      <c r="BS6" s="447"/>
      <c r="BT6" s="447"/>
      <c r="BU6" s="448"/>
      <c r="BV6" s="446">
        <v>443718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84.4</v>
      </c>
      <c r="CU6" s="484"/>
      <c r="CV6" s="484"/>
      <c r="CW6" s="484"/>
      <c r="CX6" s="484"/>
      <c r="CY6" s="484"/>
      <c r="CZ6" s="484"/>
      <c r="DA6" s="485"/>
      <c r="DB6" s="483">
        <v>80.2</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38844</v>
      </c>
      <c r="BO7" s="447"/>
      <c r="BP7" s="447"/>
      <c r="BQ7" s="447"/>
      <c r="BR7" s="447"/>
      <c r="BS7" s="447"/>
      <c r="BT7" s="447"/>
      <c r="BU7" s="448"/>
      <c r="BV7" s="446">
        <v>53963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5621828</v>
      </c>
      <c r="CU7" s="447"/>
      <c r="CV7" s="447"/>
      <c r="CW7" s="447"/>
      <c r="CX7" s="447"/>
      <c r="CY7" s="447"/>
      <c r="CZ7" s="447"/>
      <c r="DA7" s="448"/>
      <c r="DB7" s="446">
        <v>5423416</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334973</v>
      </c>
      <c r="BO8" s="447"/>
      <c r="BP8" s="447"/>
      <c r="BQ8" s="447"/>
      <c r="BR8" s="447"/>
      <c r="BS8" s="447"/>
      <c r="BT8" s="447"/>
      <c r="BU8" s="448"/>
      <c r="BV8" s="446">
        <v>389755</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1.25</v>
      </c>
      <c r="CU8" s="487"/>
      <c r="CV8" s="487"/>
      <c r="CW8" s="487"/>
      <c r="CX8" s="487"/>
      <c r="CY8" s="487"/>
      <c r="CZ8" s="487"/>
      <c r="DA8" s="488"/>
      <c r="DB8" s="486">
        <v>1.17</v>
      </c>
      <c r="DC8" s="487"/>
      <c r="DD8" s="487"/>
      <c r="DE8" s="487"/>
      <c r="DF8" s="487"/>
      <c r="DG8" s="487"/>
      <c r="DH8" s="487"/>
      <c r="DI8" s="488"/>
      <c r="DJ8" s="165"/>
      <c r="DK8" s="165"/>
      <c r="DL8" s="165"/>
      <c r="DM8" s="165"/>
      <c r="DN8" s="165"/>
      <c r="DO8" s="165"/>
    </row>
    <row r="9" spans="1:119" ht="18.75" customHeight="1" thickBot="1" x14ac:dyDescent="0.25">
      <c r="A9" s="166"/>
      <c r="B9" s="440" t="s">
        <v>106</v>
      </c>
      <c r="C9" s="441"/>
      <c r="D9" s="441"/>
      <c r="E9" s="441"/>
      <c r="F9" s="441"/>
      <c r="G9" s="441"/>
      <c r="H9" s="441"/>
      <c r="I9" s="441"/>
      <c r="J9" s="441"/>
      <c r="K9" s="489"/>
      <c r="L9" s="490" t="s">
        <v>107</v>
      </c>
      <c r="M9" s="491"/>
      <c r="N9" s="491"/>
      <c r="O9" s="491"/>
      <c r="P9" s="491"/>
      <c r="Q9" s="492"/>
      <c r="R9" s="493">
        <v>19505</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87</v>
      </c>
      <c r="AV9" s="479"/>
      <c r="AW9" s="479"/>
      <c r="AX9" s="479"/>
      <c r="AY9" s="480" t="s">
        <v>110</v>
      </c>
      <c r="AZ9" s="481"/>
      <c r="BA9" s="481"/>
      <c r="BB9" s="481"/>
      <c r="BC9" s="481"/>
      <c r="BD9" s="481"/>
      <c r="BE9" s="481"/>
      <c r="BF9" s="481"/>
      <c r="BG9" s="481"/>
      <c r="BH9" s="481"/>
      <c r="BI9" s="481"/>
      <c r="BJ9" s="481"/>
      <c r="BK9" s="481"/>
      <c r="BL9" s="481"/>
      <c r="BM9" s="482"/>
      <c r="BN9" s="446">
        <v>-54782</v>
      </c>
      <c r="BO9" s="447"/>
      <c r="BP9" s="447"/>
      <c r="BQ9" s="447"/>
      <c r="BR9" s="447"/>
      <c r="BS9" s="447"/>
      <c r="BT9" s="447"/>
      <c r="BU9" s="448"/>
      <c r="BV9" s="446">
        <v>93588</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8.4</v>
      </c>
      <c r="CU9" s="444"/>
      <c r="CV9" s="444"/>
      <c r="CW9" s="444"/>
      <c r="CX9" s="444"/>
      <c r="CY9" s="444"/>
      <c r="CZ9" s="444"/>
      <c r="DA9" s="445"/>
      <c r="DB9" s="443">
        <v>8.4</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112</v>
      </c>
      <c r="M10" s="476"/>
      <c r="N10" s="476"/>
      <c r="O10" s="476"/>
      <c r="P10" s="476"/>
      <c r="Q10" s="477"/>
      <c r="R10" s="497">
        <v>17653</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87</v>
      </c>
      <c r="AV10" s="479"/>
      <c r="AW10" s="479"/>
      <c r="AX10" s="479"/>
      <c r="AY10" s="480" t="s">
        <v>114</v>
      </c>
      <c r="AZ10" s="481"/>
      <c r="BA10" s="481"/>
      <c r="BB10" s="481"/>
      <c r="BC10" s="481"/>
      <c r="BD10" s="481"/>
      <c r="BE10" s="481"/>
      <c r="BF10" s="481"/>
      <c r="BG10" s="481"/>
      <c r="BH10" s="481"/>
      <c r="BI10" s="481"/>
      <c r="BJ10" s="481"/>
      <c r="BK10" s="481"/>
      <c r="BL10" s="481"/>
      <c r="BM10" s="482"/>
      <c r="BN10" s="446">
        <v>515188</v>
      </c>
      <c r="BO10" s="447"/>
      <c r="BP10" s="447"/>
      <c r="BQ10" s="447"/>
      <c r="BR10" s="447"/>
      <c r="BS10" s="447"/>
      <c r="BT10" s="447"/>
      <c r="BU10" s="448"/>
      <c r="BV10" s="446">
        <v>191883</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87</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2">
      <c r="A12" s="166"/>
      <c r="B12" s="506" t="s">
        <v>122</v>
      </c>
      <c r="C12" s="507"/>
      <c r="D12" s="507"/>
      <c r="E12" s="507"/>
      <c r="F12" s="507"/>
      <c r="G12" s="507"/>
      <c r="H12" s="507"/>
      <c r="I12" s="507"/>
      <c r="J12" s="507"/>
      <c r="K12" s="508"/>
      <c r="L12" s="515" t="s">
        <v>123</v>
      </c>
      <c r="M12" s="516"/>
      <c r="N12" s="516"/>
      <c r="O12" s="516"/>
      <c r="P12" s="516"/>
      <c r="Q12" s="517"/>
      <c r="R12" s="518">
        <v>20007</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343480</v>
      </c>
      <c r="BO12" s="447"/>
      <c r="BP12" s="447"/>
      <c r="BQ12" s="447"/>
      <c r="BR12" s="447"/>
      <c r="BS12" s="447"/>
      <c r="BT12" s="447"/>
      <c r="BU12" s="448"/>
      <c r="BV12" s="446">
        <v>494996</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130</v>
      </c>
      <c r="N13" s="535"/>
      <c r="O13" s="535"/>
      <c r="P13" s="535"/>
      <c r="Q13" s="536"/>
      <c r="R13" s="527">
        <v>19277</v>
      </c>
      <c r="S13" s="528"/>
      <c r="T13" s="528"/>
      <c r="U13" s="528"/>
      <c r="V13" s="529"/>
      <c r="W13" s="462" t="s">
        <v>131</v>
      </c>
      <c r="X13" s="463"/>
      <c r="Y13" s="463"/>
      <c r="Z13" s="463"/>
      <c r="AA13" s="463"/>
      <c r="AB13" s="453"/>
      <c r="AC13" s="497">
        <v>268</v>
      </c>
      <c r="AD13" s="498"/>
      <c r="AE13" s="498"/>
      <c r="AF13" s="498"/>
      <c r="AG13" s="537"/>
      <c r="AH13" s="497">
        <v>290</v>
      </c>
      <c r="AI13" s="498"/>
      <c r="AJ13" s="498"/>
      <c r="AK13" s="498"/>
      <c r="AL13" s="499"/>
      <c r="AM13" s="475" t="s">
        <v>132</v>
      </c>
      <c r="AN13" s="476"/>
      <c r="AO13" s="476"/>
      <c r="AP13" s="476"/>
      <c r="AQ13" s="476"/>
      <c r="AR13" s="476"/>
      <c r="AS13" s="476"/>
      <c r="AT13" s="477"/>
      <c r="AU13" s="478" t="s">
        <v>95</v>
      </c>
      <c r="AV13" s="479"/>
      <c r="AW13" s="479"/>
      <c r="AX13" s="479"/>
      <c r="AY13" s="480" t="s">
        <v>133</v>
      </c>
      <c r="AZ13" s="481"/>
      <c r="BA13" s="481"/>
      <c r="BB13" s="481"/>
      <c r="BC13" s="481"/>
      <c r="BD13" s="481"/>
      <c r="BE13" s="481"/>
      <c r="BF13" s="481"/>
      <c r="BG13" s="481"/>
      <c r="BH13" s="481"/>
      <c r="BI13" s="481"/>
      <c r="BJ13" s="481"/>
      <c r="BK13" s="481"/>
      <c r="BL13" s="481"/>
      <c r="BM13" s="482"/>
      <c r="BN13" s="446">
        <v>116926</v>
      </c>
      <c r="BO13" s="447"/>
      <c r="BP13" s="447"/>
      <c r="BQ13" s="447"/>
      <c r="BR13" s="447"/>
      <c r="BS13" s="447"/>
      <c r="BT13" s="447"/>
      <c r="BU13" s="448"/>
      <c r="BV13" s="446">
        <v>-209525</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7.5</v>
      </c>
      <c r="CU13" s="444"/>
      <c r="CV13" s="444"/>
      <c r="CW13" s="444"/>
      <c r="CX13" s="444"/>
      <c r="CY13" s="444"/>
      <c r="CZ13" s="444"/>
      <c r="DA13" s="445"/>
      <c r="DB13" s="443">
        <v>9.1</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135</v>
      </c>
      <c r="M14" s="525"/>
      <c r="N14" s="525"/>
      <c r="O14" s="525"/>
      <c r="P14" s="525"/>
      <c r="Q14" s="526"/>
      <c r="R14" s="527">
        <v>19728</v>
      </c>
      <c r="S14" s="528"/>
      <c r="T14" s="528"/>
      <c r="U14" s="528"/>
      <c r="V14" s="529"/>
      <c r="W14" s="436"/>
      <c r="X14" s="437"/>
      <c r="Y14" s="437"/>
      <c r="Z14" s="437"/>
      <c r="AA14" s="437"/>
      <c r="AB14" s="426"/>
      <c r="AC14" s="530">
        <v>2.8</v>
      </c>
      <c r="AD14" s="531"/>
      <c r="AE14" s="531"/>
      <c r="AF14" s="531"/>
      <c r="AG14" s="532"/>
      <c r="AH14" s="530">
        <v>3.4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t="s">
        <v>137</v>
      </c>
      <c r="CU14" s="542"/>
      <c r="CV14" s="542"/>
      <c r="CW14" s="542"/>
      <c r="CX14" s="542"/>
      <c r="CY14" s="542"/>
      <c r="CZ14" s="542"/>
      <c r="DA14" s="543"/>
      <c r="DB14" s="541">
        <v>20.8</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130</v>
      </c>
      <c r="N15" s="535"/>
      <c r="O15" s="535"/>
      <c r="P15" s="535"/>
      <c r="Q15" s="536"/>
      <c r="R15" s="527">
        <v>18966</v>
      </c>
      <c r="S15" s="528"/>
      <c r="T15" s="528"/>
      <c r="U15" s="528"/>
      <c r="V15" s="529"/>
      <c r="W15" s="462" t="s">
        <v>138</v>
      </c>
      <c r="X15" s="463"/>
      <c r="Y15" s="463"/>
      <c r="Z15" s="463"/>
      <c r="AA15" s="463"/>
      <c r="AB15" s="453"/>
      <c r="AC15" s="497">
        <v>2901</v>
      </c>
      <c r="AD15" s="498"/>
      <c r="AE15" s="498"/>
      <c r="AF15" s="498"/>
      <c r="AG15" s="537"/>
      <c r="AH15" s="497">
        <v>2688</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4308907</v>
      </c>
      <c r="BO15" s="410"/>
      <c r="BP15" s="410"/>
      <c r="BQ15" s="410"/>
      <c r="BR15" s="410"/>
      <c r="BS15" s="410"/>
      <c r="BT15" s="410"/>
      <c r="BU15" s="411"/>
      <c r="BV15" s="409">
        <v>4153265</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30</v>
      </c>
      <c r="AD16" s="531"/>
      <c r="AE16" s="531"/>
      <c r="AF16" s="531"/>
      <c r="AG16" s="532"/>
      <c r="AH16" s="530">
        <v>31.1</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3361563</v>
      </c>
      <c r="BO16" s="447"/>
      <c r="BP16" s="447"/>
      <c r="BQ16" s="447"/>
      <c r="BR16" s="447"/>
      <c r="BS16" s="447"/>
      <c r="BT16" s="447"/>
      <c r="BU16" s="448"/>
      <c r="BV16" s="446">
        <v>3284567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6491</v>
      </c>
      <c r="AD17" s="498"/>
      <c r="AE17" s="498"/>
      <c r="AF17" s="498"/>
      <c r="AG17" s="537"/>
      <c r="AH17" s="497">
        <v>5653</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5621828</v>
      </c>
      <c r="BO17" s="447"/>
      <c r="BP17" s="447"/>
      <c r="BQ17" s="447"/>
      <c r="BR17" s="447"/>
      <c r="BS17" s="447"/>
      <c r="BT17" s="447"/>
      <c r="BU17" s="448"/>
      <c r="BV17" s="446">
        <v>5423416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148</v>
      </c>
      <c r="C18" s="489"/>
      <c r="D18" s="489"/>
      <c r="E18" s="558"/>
      <c r="F18" s="558"/>
      <c r="G18" s="558"/>
      <c r="H18" s="558"/>
      <c r="I18" s="558"/>
      <c r="J18" s="558"/>
      <c r="K18" s="558"/>
      <c r="L18" s="559">
        <v>9.08</v>
      </c>
      <c r="M18" s="559"/>
      <c r="N18" s="559"/>
      <c r="O18" s="559"/>
      <c r="P18" s="559"/>
      <c r="Q18" s="559"/>
      <c r="R18" s="560"/>
      <c r="S18" s="560"/>
      <c r="T18" s="560"/>
      <c r="U18" s="560"/>
      <c r="V18" s="561"/>
      <c r="W18" s="464"/>
      <c r="X18" s="465"/>
      <c r="Y18" s="465"/>
      <c r="Z18" s="465"/>
      <c r="AA18" s="465"/>
      <c r="AB18" s="456"/>
      <c r="AC18" s="562">
        <v>67.2</v>
      </c>
      <c r="AD18" s="563"/>
      <c r="AE18" s="563"/>
      <c r="AF18" s="563"/>
      <c r="AG18" s="564"/>
      <c r="AH18" s="562">
        <v>65.5</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4515566</v>
      </c>
      <c r="BO18" s="447"/>
      <c r="BP18" s="447"/>
      <c r="BQ18" s="447"/>
      <c r="BR18" s="447"/>
      <c r="BS18" s="447"/>
      <c r="BT18" s="447"/>
      <c r="BU18" s="448"/>
      <c r="BV18" s="446">
        <v>4284477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150</v>
      </c>
      <c r="C19" s="489"/>
      <c r="D19" s="489"/>
      <c r="E19" s="558"/>
      <c r="F19" s="558"/>
      <c r="G19" s="558"/>
      <c r="H19" s="558"/>
      <c r="I19" s="558"/>
      <c r="J19" s="558"/>
      <c r="K19" s="558"/>
      <c r="L19" s="566">
        <v>2148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6239778</v>
      </c>
      <c r="BO19" s="447"/>
      <c r="BP19" s="447"/>
      <c r="BQ19" s="447"/>
      <c r="BR19" s="447"/>
      <c r="BS19" s="447"/>
      <c r="BT19" s="447"/>
      <c r="BU19" s="448"/>
      <c r="BV19" s="446">
        <v>6233870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152</v>
      </c>
      <c r="C20" s="489"/>
      <c r="D20" s="489"/>
      <c r="E20" s="558"/>
      <c r="F20" s="558"/>
      <c r="G20" s="558"/>
      <c r="H20" s="558"/>
      <c r="I20" s="558"/>
      <c r="J20" s="558"/>
      <c r="K20" s="558"/>
      <c r="L20" s="566">
        <v>8223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4762938</v>
      </c>
      <c r="BO23" s="447"/>
      <c r="BP23" s="447"/>
      <c r="BQ23" s="447"/>
      <c r="BR23" s="447"/>
      <c r="BS23" s="447"/>
      <c r="BT23" s="447"/>
      <c r="BU23" s="448"/>
      <c r="BV23" s="446">
        <v>5241802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161</v>
      </c>
      <c r="F24" s="476"/>
      <c r="G24" s="476"/>
      <c r="H24" s="476"/>
      <c r="I24" s="476"/>
      <c r="J24" s="476"/>
      <c r="K24" s="477"/>
      <c r="L24" s="497">
        <v>1</v>
      </c>
      <c r="M24" s="498"/>
      <c r="N24" s="498"/>
      <c r="O24" s="498"/>
      <c r="P24" s="537"/>
      <c r="Q24" s="497">
        <v>7400</v>
      </c>
      <c r="R24" s="498"/>
      <c r="S24" s="498"/>
      <c r="T24" s="498"/>
      <c r="U24" s="498"/>
      <c r="V24" s="537"/>
      <c r="W24" s="596"/>
      <c r="X24" s="584"/>
      <c r="Y24" s="585"/>
      <c r="Z24" s="496" t="s">
        <v>162</v>
      </c>
      <c r="AA24" s="476"/>
      <c r="AB24" s="476"/>
      <c r="AC24" s="476"/>
      <c r="AD24" s="476"/>
      <c r="AE24" s="476"/>
      <c r="AF24" s="476"/>
      <c r="AG24" s="477"/>
      <c r="AH24" s="497">
        <v>87</v>
      </c>
      <c r="AI24" s="498"/>
      <c r="AJ24" s="498"/>
      <c r="AK24" s="498"/>
      <c r="AL24" s="537"/>
      <c r="AM24" s="497">
        <v>264741</v>
      </c>
      <c r="AN24" s="498"/>
      <c r="AO24" s="498"/>
      <c r="AP24" s="498"/>
      <c r="AQ24" s="498"/>
      <c r="AR24" s="537"/>
      <c r="AS24" s="497">
        <v>3043</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4597118</v>
      </c>
      <c r="BO24" s="447"/>
      <c r="BP24" s="447"/>
      <c r="BQ24" s="447"/>
      <c r="BR24" s="447"/>
      <c r="BS24" s="447"/>
      <c r="BT24" s="447"/>
      <c r="BU24" s="448"/>
      <c r="BV24" s="446">
        <v>5047402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164</v>
      </c>
      <c r="F25" s="476"/>
      <c r="G25" s="476"/>
      <c r="H25" s="476"/>
      <c r="I25" s="476"/>
      <c r="J25" s="476"/>
      <c r="K25" s="477"/>
      <c r="L25" s="497">
        <v>1</v>
      </c>
      <c r="M25" s="498"/>
      <c r="N25" s="498"/>
      <c r="O25" s="498"/>
      <c r="P25" s="537"/>
      <c r="Q25" s="497">
        <v>5900</v>
      </c>
      <c r="R25" s="498"/>
      <c r="S25" s="498"/>
      <c r="T25" s="498"/>
      <c r="U25" s="498"/>
      <c r="V25" s="537"/>
      <c r="W25" s="596"/>
      <c r="X25" s="584"/>
      <c r="Y25" s="585"/>
      <c r="Z25" s="496" t="s">
        <v>165</v>
      </c>
      <c r="AA25" s="476"/>
      <c r="AB25" s="476"/>
      <c r="AC25" s="476"/>
      <c r="AD25" s="476"/>
      <c r="AE25" s="476"/>
      <c r="AF25" s="476"/>
      <c r="AG25" s="477"/>
      <c r="AH25" s="497" t="s">
        <v>137</v>
      </c>
      <c r="AI25" s="498"/>
      <c r="AJ25" s="498"/>
      <c r="AK25" s="498"/>
      <c r="AL25" s="537"/>
      <c r="AM25" s="497" t="s">
        <v>121</v>
      </c>
      <c r="AN25" s="498"/>
      <c r="AO25" s="498"/>
      <c r="AP25" s="498"/>
      <c r="AQ25" s="498"/>
      <c r="AR25" s="537"/>
      <c r="AS25" s="497" t="s">
        <v>137</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92347</v>
      </c>
      <c r="BO25" s="410"/>
      <c r="BP25" s="410"/>
      <c r="BQ25" s="410"/>
      <c r="BR25" s="410"/>
      <c r="BS25" s="410"/>
      <c r="BT25" s="410"/>
      <c r="BU25" s="411"/>
      <c r="BV25" s="409">
        <v>115244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167</v>
      </c>
      <c r="F26" s="476"/>
      <c r="G26" s="476"/>
      <c r="H26" s="476"/>
      <c r="I26" s="476"/>
      <c r="J26" s="476"/>
      <c r="K26" s="477"/>
      <c r="L26" s="497">
        <v>1</v>
      </c>
      <c r="M26" s="498"/>
      <c r="N26" s="498"/>
      <c r="O26" s="498"/>
      <c r="P26" s="537"/>
      <c r="Q26" s="497">
        <v>5650</v>
      </c>
      <c r="R26" s="498"/>
      <c r="S26" s="498"/>
      <c r="T26" s="498"/>
      <c r="U26" s="498"/>
      <c r="V26" s="537"/>
      <c r="W26" s="596"/>
      <c r="X26" s="584"/>
      <c r="Y26" s="585"/>
      <c r="Z26" s="496" t="s">
        <v>168</v>
      </c>
      <c r="AA26" s="606"/>
      <c r="AB26" s="606"/>
      <c r="AC26" s="606"/>
      <c r="AD26" s="606"/>
      <c r="AE26" s="606"/>
      <c r="AF26" s="606"/>
      <c r="AG26" s="607"/>
      <c r="AH26" s="497">
        <v>1</v>
      </c>
      <c r="AI26" s="498"/>
      <c r="AJ26" s="498"/>
      <c r="AK26" s="498"/>
      <c r="AL26" s="537"/>
      <c r="AM26" s="497" t="s">
        <v>169</v>
      </c>
      <c r="AN26" s="498"/>
      <c r="AO26" s="498"/>
      <c r="AP26" s="498"/>
      <c r="AQ26" s="498"/>
      <c r="AR26" s="537"/>
      <c r="AS26" s="497" t="s">
        <v>169</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137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172</v>
      </c>
      <c r="F27" s="476"/>
      <c r="G27" s="476"/>
      <c r="H27" s="476"/>
      <c r="I27" s="476"/>
      <c r="J27" s="476"/>
      <c r="K27" s="477"/>
      <c r="L27" s="497">
        <v>1</v>
      </c>
      <c r="M27" s="498"/>
      <c r="N27" s="498"/>
      <c r="O27" s="498"/>
      <c r="P27" s="537"/>
      <c r="Q27" s="497">
        <v>2800</v>
      </c>
      <c r="R27" s="498"/>
      <c r="S27" s="498"/>
      <c r="T27" s="498"/>
      <c r="U27" s="498"/>
      <c r="V27" s="537"/>
      <c r="W27" s="596"/>
      <c r="X27" s="584"/>
      <c r="Y27" s="585"/>
      <c r="Z27" s="496" t="s">
        <v>173</v>
      </c>
      <c r="AA27" s="476"/>
      <c r="AB27" s="476"/>
      <c r="AC27" s="476"/>
      <c r="AD27" s="476"/>
      <c r="AE27" s="476"/>
      <c r="AF27" s="476"/>
      <c r="AG27" s="477"/>
      <c r="AH27" s="497" t="s">
        <v>137</v>
      </c>
      <c r="AI27" s="498"/>
      <c r="AJ27" s="498"/>
      <c r="AK27" s="498"/>
      <c r="AL27" s="537"/>
      <c r="AM27" s="497" t="s">
        <v>137</v>
      </c>
      <c r="AN27" s="498"/>
      <c r="AO27" s="498"/>
      <c r="AP27" s="498"/>
      <c r="AQ27" s="498"/>
      <c r="AR27" s="537"/>
      <c r="AS27" s="497" t="s">
        <v>121</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181172</v>
      </c>
      <c r="BO27" s="620"/>
      <c r="BP27" s="620"/>
      <c r="BQ27" s="620"/>
      <c r="BR27" s="620"/>
      <c r="BS27" s="620"/>
      <c r="BT27" s="620"/>
      <c r="BU27" s="621"/>
      <c r="BV27" s="619">
        <v>180654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175</v>
      </c>
      <c r="F28" s="476"/>
      <c r="G28" s="476"/>
      <c r="H28" s="476"/>
      <c r="I28" s="476"/>
      <c r="J28" s="476"/>
      <c r="K28" s="477"/>
      <c r="L28" s="497">
        <v>1</v>
      </c>
      <c r="M28" s="498"/>
      <c r="N28" s="498"/>
      <c r="O28" s="498"/>
      <c r="P28" s="537"/>
      <c r="Q28" s="497">
        <v>2140</v>
      </c>
      <c r="R28" s="498"/>
      <c r="S28" s="498"/>
      <c r="T28" s="498"/>
      <c r="U28" s="498"/>
      <c r="V28" s="537"/>
      <c r="W28" s="596"/>
      <c r="X28" s="584"/>
      <c r="Y28" s="585"/>
      <c r="Z28" s="496" t="s">
        <v>176</v>
      </c>
      <c r="AA28" s="476"/>
      <c r="AB28" s="476"/>
      <c r="AC28" s="476"/>
      <c r="AD28" s="476"/>
      <c r="AE28" s="476"/>
      <c r="AF28" s="476"/>
      <c r="AG28" s="477"/>
      <c r="AH28" s="497" t="s">
        <v>137</v>
      </c>
      <c r="AI28" s="498"/>
      <c r="AJ28" s="498"/>
      <c r="AK28" s="498"/>
      <c r="AL28" s="537"/>
      <c r="AM28" s="497" t="s">
        <v>121</v>
      </c>
      <c r="AN28" s="498"/>
      <c r="AO28" s="498"/>
      <c r="AP28" s="498"/>
      <c r="AQ28" s="498"/>
      <c r="AR28" s="537"/>
      <c r="AS28" s="497" t="s">
        <v>121</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1705342</v>
      </c>
      <c r="BO28" s="410"/>
      <c r="BP28" s="410"/>
      <c r="BQ28" s="410"/>
      <c r="BR28" s="410"/>
      <c r="BS28" s="410"/>
      <c r="BT28" s="410"/>
      <c r="BU28" s="411"/>
      <c r="BV28" s="409">
        <v>1533634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178</v>
      </c>
      <c r="F29" s="476"/>
      <c r="G29" s="476"/>
      <c r="H29" s="476"/>
      <c r="I29" s="476"/>
      <c r="J29" s="476"/>
      <c r="K29" s="477"/>
      <c r="L29" s="497">
        <v>14</v>
      </c>
      <c r="M29" s="498"/>
      <c r="N29" s="498"/>
      <c r="O29" s="498"/>
      <c r="P29" s="537"/>
      <c r="Q29" s="497">
        <v>1890</v>
      </c>
      <c r="R29" s="498"/>
      <c r="S29" s="498"/>
      <c r="T29" s="498"/>
      <c r="U29" s="498"/>
      <c r="V29" s="537"/>
      <c r="W29" s="597"/>
      <c r="X29" s="598"/>
      <c r="Y29" s="599"/>
      <c r="Z29" s="496" t="s">
        <v>179</v>
      </c>
      <c r="AA29" s="476"/>
      <c r="AB29" s="476"/>
      <c r="AC29" s="476"/>
      <c r="AD29" s="476"/>
      <c r="AE29" s="476"/>
      <c r="AF29" s="476"/>
      <c r="AG29" s="477"/>
      <c r="AH29" s="497">
        <v>87</v>
      </c>
      <c r="AI29" s="498"/>
      <c r="AJ29" s="498"/>
      <c r="AK29" s="498"/>
      <c r="AL29" s="537"/>
      <c r="AM29" s="497">
        <v>264741</v>
      </c>
      <c r="AN29" s="498"/>
      <c r="AO29" s="498"/>
      <c r="AP29" s="498"/>
      <c r="AQ29" s="498"/>
      <c r="AR29" s="537"/>
      <c r="AS29" s="497">
        <v>3043</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92900</v>
      </c>
      <c r="BO29" s="447"/>
      <c r="BP29" s="447"/>
      <c r="BQ29" s="447"/>
      <c r="BR29" s="447"/>
      <c r="BS29" s="447"/>
      <c r="BT29" s="447"/>
      <c r="BU29" s="448"/>
      <c r="BV29" s="446">
        <v>92877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93.9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2138076</v>
      </c>
      <c r="BO30" s="620"/>
      <c r="BP30" s="620"/>
      <c r="BQ30" s="620"/>
      <c r="BR30" s="620"/>
      <c r="BS30" s="620"/>
      <c r="BT30" s="620"/>
      <c r="BU30" s="621"/>
      <c r="BV30" s="619">
        <v>1449878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190</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山梨県市町村総合事務組合一般会計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f>IF(E35="","",C34+1)</f>
        <v>2</v>
      </c>
      <c r="D35" s="632"/>
      <c r="E35" s="633" t="str">
        <f>IF('各会計、関係団体の財政状況及び健全化判断比率'!B8="","",'各会計、関係団体の財政状況及び健全化判断比率'!B8)</f>
        <v>渇水対策事業特別会計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山梨県市町村総合事務組合電子化
事業及び会館管理・研修事業特別会計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山梨県市町村総合事務組合
一般廃棄物最終処分場事業特別会計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介護サービス特別会計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山梨県市町村総合事務組合
交通災害共済事業特別会計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甲府地区広域行政事務組合一般会計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甲府地区広域行政事務組合ふるさと市町村圏事業特別会計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甲府地区広域行政事務組合消防事業特別会計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甲府地区広域行政事務組合視聴覚ライブラリー事業特別会計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甲府地区広域行政事務組合国母公園管理事業特別会計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三郡衛生組合一般会計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202</v>
      </c>
    </row>
    <row r="50" spans="5:5" x14ac:dyDescent="0.2">
      <c r="E50" s="167" t="s">
        <v>203</v>
      </c>
    </row>
    <row r="51" spans="5:5" x14ac:dyDescent="0.2">
      <c r="E51" s="167" t="s">
        <v>204</v>
      </c>
    </row>
    <row r="52" spans="5:5" x14ac:dyDescent="0.2">
      <c r="E52" s="167" t="s">
        <v>205</v>
      </c>
    </row>
    <row r="53" spans="5:5" x14ac:dyDescent="0.2">
      <c r="E53" s="167" t="s">
        <v>206</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oG18Ica1zGbqkqJPGoq9WEbEdyms/ntwymbOYWuCRb4tEYGE+OEZY44b1mINGjTioOgd67PWwMhryrpkkWfCZg==" saltValue="KHlxPbv1SPRIfG7D2qIC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536</v>
      </c>
      <c r="G33" s="29" t="s">
        <v>537</v>
      </c>
      <c r="H33" s="29" t="s">
        <v>538</v>
      </c>
      <c r="I33" s="29" t="s">
        <v>539</v>
      </c>
      <c r="J33" s="30" t="s">
        <v>540</v>
      </c>
      <c r="K33" s="22"/>
      <c r="L33" s="22"/>
      <c r="M33" s="22"/>
      <c r="N33" s="22"/>
      <c r="O33" s="22"/>
      <c r="P33" s="22"/>
    </row>
    <row r="34" spans="1:16" ht="39" customHeight="1" x14ac:dyDescent="0.2">
      <c r="A34" s="22"/>
      <c r="B34" s="31"/>
      <c r="C34" s="1222" t="s">
        <v>543</v>
      </c>
      <c r="D34" s="1222"/>
      <c r="E34" s="1223"/>
      <c r="F34" s="32">
        <v>5.33</v>
      </c>
      <c r="G34" s="33">
        <v>6.12</v>
      </c>
      <c r="H34" s="33">
        <v>5.66</v>
      </c>
      <c r="I34" s="33">
        <v>7.15</v>
      </c>
      <c r="J34" s="34">
        <v>5.93</v>
      </c>
      <c r="K34" s="22"/>
      <c r="L34" s="22"/>
      <c r="M34" s="22"/>
      <c r="N34" s="22"/>
      <c r="O34" s="22"/>
      <c r="P34" s="22"/>
    </row>
    <row r="35" spans="1:16" ht="39" customHeight="1" x14ac:dyDescent="0.2">
      <c r="A35" s="22"/>
      <c r="B35" s="35"/>
      <c r="C35" s="1216" t="s">
        <v>544</v>
      </c>
      <c r="D35" s="1217"/>
      <c r="E35" s="1218"/>
      <c r="F35" s="36">
        <v>1.63</v>
      </c>
      <c r="G35" s="37">
        <v>3.64</v>
      </c>
      <c r="H35" s="37">
        <v>1.69</v>
      </c>
      <c r="I35" s="37">
        <v>2.69</v>
      </c>
      <c r="J35" s="38">
        <v>3.46</v>
      </c>
      <c r="K35" s="22"/>
      <c r="L35" s="22"/>
      <c r="M35" s="22"/>
      <c r="N35" s="22"/>
      <c r="O35" s="22"/>
      <c r="P35" s="22"/>
    </row>
    <row r="36" spans="1:16" ht="39" customHeight="1" x14ac:dyDescent="0.2">
      <c r="A36" s="22"/>
      <c r="B36" s="35"/>
      <c r="C36" s="1216" t="s">
        <v>545</v>
      </c>
      <c r="D36" s="1217"/>
      <c r="E36" s="1218"/>
      <c r="F36" s="36">
        <v>0.6</v>
      </c>
      <c r="G36" s="37">
        <v>0.4</v>
      </c>
      <c r="H36" s="37">
        <v>1.63</v>
      </c>
      <c r="I36" s="37">
        <v>1.65</v>
      </c>
      <c r="J36" s="38">
        <v>1.1399999999999999</v>
      </c>
      <c r="K36" s="22"/>
      <c r="L36" s="22"/>
      <c r="M36" s="22"/>
      <c r="N36" s="22"/>
      <c r="O36" s="22"/>
      <c r="P36" s="22"/>
    </row>
    <row r="37" spans="1:16" ht="39" customHeight="1" x14ac:dyDescent="0.2">
      <c r="A37" s="22"/>
      <c r="B37" s="35"/>
      <c r="C37" s="1216" t="s">
        <v>546</v>
      </c>
      <c r="D37" s="1217"/>
      <c r="E37" s="1218"/>
      <c r="F37" s="36">
        <v>0.15</v>
      </c>
      <c r="G37" s="37">
        <v>0.24</v>
      </c>
      <c r="H37" s="37">
        <v>0.11</v>
      </c>
      <c r="I37" s="37">
        <v>0.24</v>
      </c>
      <c r="J37" s="38">
        <v>0.32</v>
      </c>
      <c r="K37" s="22"/>
      <c r="L37" s="22"/>
      <c r="M37" s="22"/>
      <c r="N37" s="22"/>
      <c r="O37" s="22"/>
      <c r="P37" s="22"/>
    </row>
    <row r="38" spans="1:16" ht="39" customHeight="1" x14ac:dyDescent="0.2">
      <c r="A38" s="22"/>
      <c r="B38" s="35"/>
      <c r="C38" s="1216" t="s">
        <v>547</v>
      </c>
      <c r="D38" s="1217"/>
      <c r="E38" s="1218"/>
      <c r="F38" s="36">
        <v>0</v>
      </c>
      <c r="G38" s="37">
        <v>0</v>
      </c>
      <c r="H38" s="37">
        <v>0.01</v>
      </c>
      <c r="I38" s="37">
        <v>0.04</v>
      </c>
      <c r="J38" s="38">
        <v>0.04</v>
      </c>
      <c r="K38" s="22"/>
      <c r="L38" s="22"/>
      <c r="M38" s="22"/>
      <c r="N38" s="22"/>
      <c r="O38" s="22"/>
      <c r="P38" s="22"/>
    </row>
    <row r="39" spans="1:16" ht="39" customHeight="1" x14ac:dyDescent="0.2">
      <c r="A39" s="22"/>
      <c r="B39" s="35"/>
      <c r="C39" s="1216" t="s">
        <v>548</v>
      </c>
      <c r="D39" s="1217"/>
      <c r="E39" s="1218"/>
      <c r="F39" s="36">
        <v>0.01</v>
      </c>
      <c r="G39" s="37">
        <v>0.05</v>
      </c>
      <c r="H39" s="37">
        <v>0.04</v>
      </c>
      <c r="I39" s="37">
        <v>0.03</v>
      </c>
      <c r="J39" s="38">
        <v>0.01</v>
      </c>
      <c r="K39" s="22"/>
      <c r="L39" s="22"/>
      <c r="M39" s="22"/>
      <c r="N39" s="22"/>
      <c r="O39" s="22"/>
      <c r="P39" s="22"/>
    </row>
    <row r="40" spans="1:16" ht="39" customHeight="1" x14ac:dyDescent="0.2">
      <c r="A40" s="22"/>
      <c r="B40" s="35"/>
      <c r="C40" s="1216" t="s">
        <v>549</v>
      </c>
      <c r="D40" s="1217"/>
      <c r="E40" s="1218"/>
      <c r="F40" s="36">
        <v>0.02</v>
      </c>
      <c r="G40" s="37">
        <v>0.02</v>
      </c>
      <c r="H40" s="37">
        <v>0.01</v>
      </c>
      <c r="I40" s="37">
        <v>0.02</v>
      </c>
      <c r="J40" s="38">
        <v>0.01</v>
      </c>
      <c r="K40" s="22"/>
      <c r="L40" s="22"/>
      <c r="M40" s="22"/>
      <c r="N40" s="22"/>
      <c r="O40" s="22"/>
      <c r="P40" s="22"/>
    </row>
    <row r="41" spans="1:16" ht="39" customHeight="1" x14ac:dyDescent="0.2">
      <c r="A41" s="22"/>
      <c r="B41" s="35"/>
      <c r="C41" s="1216"/>
      <c r="D41" s="1217"/>
      <c r="E41" s="1218"/>
      <c r="F41" s="36"/>
      <c r="G41" s="37"/>
      <c r="H41" s="37"/>
      <c r="I41" s="37"/>
      <c r="J41" s="38"/>
      <c r="K41" s="22"/>
      <c r="L41" s="22"/>
      <c r="M41" s="22"/>
      <c r="N41" s="22"/>
      <c r="O41" s="22"/>
      <c r="P41" s="22"/>
    </row>
    <row r="42" spans="1:16" ht="39" customHeight="1" x14ac:dyDescent="0.2">
      <c r="A42" s="22"/>
      <c r="B42" s="39"/>
      <c r="C42" s="1216" t="s">
        <v>550</v>
      </c>
      <c r="D42" s="1217"/>
      <c r="E42" s="1218"/>
      <c r="F42" s="36" t="s">
        <v>493</v>
      </c>
      <c r="G42" s="37" t="s">
        <v>493</v>
      </c>
      <c r="H42" s="37" t="s">
        <v>493</v>
      </c>
      <c r="I42" s="37" t="s">
        <v>493</v>
      </c>
      <c r="J42" s="38" t="s">
        <v>493</v>
      </c>
      <c r="K42" s="22"/>
      <c r="L42" s="22"/>
      <c r="M42" s="22"/>
      <c r="N42" s="22"/>
      <c r="O42" s="22"/>
      <c r="P42" s="22"/>
    </row>
    <row r="43" spans="1:16" ht="39" customHeight="1" thickBot="1" x14ac:dyDescent="0.25">
      <c r="A43" s="22"/>
      <c r="B43" s="40"/>
      <c r="C43" s="1219" t="s">
        <v>551</v>
      </c>
      <c r="D43" s="1220"/>
      <c r="E43" s="1221"/>
      <c r="F43" s="41" t="s">
        <v>493</v>
      </c>
      <c r="G43" s="42" t="s">
        <v>493</v>
      </c>
      <c r="H43" s="42" t="s">
        <v>493</v>
      </c>
      <c r="I43" s="42" t="s">
        <v>493</v>
      </c>
      <c r="J43" s="43" t="s">
        <v>493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jAluGAebN8IAxp1MaZWgwDKvAzJVsMbYJTyAXkYJDDxpURPawLbXP7KvZDsDFlWlvEstFp0Uly96C4hz6V7w==" saltValue="7MP0chSRa3Ro0R3Fe6xo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x14ac:dyDescent="0.2">
      <c r="A45" s="48"/>
      <c r="B45" s="1232" t="s">
        <v>10</v>
      </c>
      <c r="C45" s="1233"/>
      <c r="D45" s="58"/>
      <c r="E45" s="1238" t="s">
        <v>11</v>
      </c>
      <c r="F45" s="1238"/>
      <c r="G45" s="1238"/>
      <c r="H45" s="1238"/>
      <c r="I45" s="1238"/>
      <c r="J45" s="1239"/>
      <c r="K45" s="59">
        <v>624</v>
      </c>
      <c r="L45" s="60">
        <v>668</v>
      </c>
      <c r="M45" s="60">
        <v>586</v>
      </c>
      <c r="N45" s="60">
        <v>556</v>
      </c>
      <c r="O45" s="61">
        <v>552</v>
      </c>
      <c r="P45" s="48"/>
      <c r="Q45" s="48"/>
      <c r="R45" s="48"/>
      <c r="S45" s="48"/>
      <c r="T45" s="48"/>
      <c r="U45" s="48"/>
    </row>
    <row r="46" spans="1:21" ht="30.75" customHeight="1" x14ac:dyDescent="0.2">
      <c r="A46" s="48"/>
      <c r="B46" s="1234"/>
      <c r="C46" s="1235"/>
      <c r="D46" s="62"/>
      <c r="E46" s="1226" t="s">
        <v>12</v>
      </c>
      <c r="F46" s="1226"/>
      <c r="G46" s="1226"/>
      <c r="H46" s="1226"/>
      <c r="I46" s="1226"/>
      <c r="J46" s="1227"/>
      <c r="K46" s="63" t="s">
        <v>493</v>
      </c>
      <c r="L46" s="64" t="s">
        <v>493</v>
      </c>
      <c r="M46" s="64" t="s">
        <v>493</v>
      </c>
      <c r="N46" s="64" t="s">
        <v>493</v>
      </c>
      <c r="O46" s="65" t="s">
        <v>493</v>
      </c>
      <c r="P46" s="48"/>
      <c r="Q46" s="48"/>
      <c r="R46" s="48"/>
      <c r="S46" s="48"/>
      <c r="T46" s="48"/>
      <c r="U46" s="48"/>
    </row>
    <row r="47" spans="1:21" ht="30.75" customHeight="1" x14ac:dyDescent="0.2">
      <c r="A47" s="48"/>
      <c r="B47" s="1234"/>
      <c r="C47" s="1235"/>
      <c r="D47" s="62"/>
      <c r="E47" s="1226" t="s">
        <v>13</v>
      </c>
      <c r="F47" s="1226"/>
      <c r="G47" s="1226"/>
      <c r="H47" s="1226"/>
      <c r="I47" s="1226"/>
      <c r="J47" s="1227"/>
      <c r="K47" s="63" t="s">
        <v>493</v>
      </c>
      <c r="L47" s="64" t="s">
        <v>493</v>
      </c>
      <c r="M47" s="64" t="s">
        <v>493</v>
      </c>
      <c r="N47" s="64" t="s">
        <v>493</v>
      </c>
      <c r="O47" s="65" t="s">
        <v>493</v>
      </c>
      <c r="P47" s="48"/>
      <c r="Q47" s="48"/>
      <c r="R47" s="48"/>
      <c r="S47" s="48"/>
      <c r="T47" s="48"/>
      <c r="U47" s="48"/>
    </row>
    <row r="48" spans="1:21" ht="30.75" customHeight="1" x14ac:dyDescent="0.2">
      <c r="A48" s="48"/>
      <c r="B48" s="1234"/>
      <c r="C48" s="1235"/>
      <c r="D48" s="62"/>
      <c r="E48" s="1226" t="s">
        <v>14</v>
      </c>
      <c r="F48" s="1226"/>
      <c r="G48" s="1226"/>
      <c r="H48" s="1226"/>
      <c r="I48" s="1226"/>
      <c r="J48" s="1227"/>
      <c r="K48" s="63">
        <v>346</v>
      </c>
      <c r="L48" s="64">
        <v>355</v>
      </c>
      <c r="M48" s="64">
        <v>363</v>
      </c>
      <c r="N48" s="64">
        <v>345</v>
      </c>
      <c r="O48" s="65">
        <v>351</v>
      </c>
      <c r="P48" s="48"/>
      <c r="Q48" s="48"/>
      <c r="R48" s="48"/>
      <c r="S48" s="48"/>
      <c r="T48" s="48"/>
      <c r="U48" s="48"/>
    </row>
    <row r="49" spans="1:21" ht="30.75" customHeight="1" x14ac:dyDescent="0.2">
      <c r="A49" s="48"/>
      <c r="B49" s="1234"/>
      <c r="C49" s="1235"/>
      <c r="D49" s="62"/>
      <c r="E49" s="1226" t="s">
        <v>15</v>
      </c>
      <c r="F49" s="1226"/>
      <c r="G49" s="1226"/>
      <c r="H49" s="1226"/>
      <c r="I49" s="1226"/>
      <c r="J49" s="1227"/>
      <c r="K49" s="63">
        <v>20</v>
      </c>
      <c r="L49" s="64">
        <v>21</v>
      </c>
      <c r="M49" s="64">
        <v>24</v>
      </c>
      <c r="N49" s="64">
        <v>31</v>
      </c>
      <c r="O49" s="65">
        <v>33</v>
      </c>
      <c r="P49" s="48"/>
      <c r="Q49" s="48"/>
      <c r="R49" s="48"/>
      <c r="S49" s="48"/>
      <c r="T49" s="48"/>
      <c r="U49" s="48"/>
    </row>
    <row r="50" spans="1:21" ht="30.75" customHeight="1" x14ac:dyDescent="0.2">
      <c r="A50" s="48"/>
      <c r="B50" s="1234"/>
      <c r="C50" s="1235"/>
      <c r="D50" s="62"/>
      <c r="E50" s="1226" t="s">
        <v>16</v>
      </c>
      <c r="F50" s="1226"/>
      <c r="G50" s="1226"/>
      <c r="H50" s="1226"/>
      <c r="I50" s="1226"/>
      <c r="J50" s="1227"/>
      <c r="K50" s="63" t="s">
        <v>493</v>
      </c>
      <c r="L50" s="64" t="s">
        <v>493</v>
      </c>
      <c r="M50" s="64" t="s">
        <v>493</v>
      </c>
      <c r="N50" s="64" t="s">
        <v>493</v>
      </c>
      <c r="O50" s="65" t="s">
        <v>493</v>
      </c>
      <c r="P50" s="48"/>
      <c r="Q50" s="48"/>
      <c r="R50" s="48"/>
      <c r="S50" s="48"/>
      <c r="T50" s="48"/>
      <c r="U50" s="48"/>
    </row>
    <row r="51" spans="1:21" ht="30.75" customHeight="1" x14ac:dyDescent="0.2">
      <c r="A51" s="48"/>
      <c r="B51" s="1236"/>
      <c r="C51" s="1237"/>
      <c r="D51" s="66"/>
      <c r="E51" s="1226" t="s">
        <v>17</v>
      </c>
      <c r="F51" s="1226"/>
      <c r="G51" s="1226"/>
      <c r="H51" s="1226"/>
      <c r="I51" s="1226"/>
      <c r="J51" s="1227"/>
      <c r="K51" s="63">
        <v>0</v>
      </c>
      <c r="L51" s="64" t="s">
        <v>493</v>
      </c>
      <c r="M51" s="64" t="s">
        <v>493</v>
      </c>
      <c r="N51" s="64" t="s">
        <v>493</v>
      </c>
      <c r="O51" s="65" t="s">
        <v>493</v>
      </c>
      <c r="P51" s="48"/>
      <c r="Q51" s="48"/>
      <c r="R51" s="48"/>
      <c r="S51" s="48"/>
      <c r="T51" s="48"/>
      <c r="U51" s="48"/>
    </row>
    <row r="52" spans="1:21" ht="30.75" customHeight="1" x14ac:dyDescent="0.2">
      <c r="A52" s="48"/>
      <c r="B52" s="1224" t="s">
        <v>18</v>
      </c>
      <c r="C52" s="1225"/>
      <c r="D52" s="66"/>
      <c r="E52" s="1226" t="s">
        <v>19</v>
      </c>
      <c r="F52" s="1226"/>
      <c r="G52" s="1226"/>
      <c r="H52" s="1226"/>
      <c r="I52" s="1226"/>
      <c r="J52" s="1227"/>
      <c r="K52" s="63">
        <v>580</v>
      </c>
      <c r="L52" s="64">
        <v>597</v>
      </c>
      <c r="M52" s="64">
        <v>580</v>
      </c>
      <c r="N52" s="64">
        <v>584</v>
      </c>
      <c r="O52" s="65">
        <v>581</v>
      </c>
      <c r="P52" s="48"/>
      <c r="Q52" s="48"/>
      <c r="R52" s="48"/>
      <c r="S52" s="48"/>
      <c r="T52" s="48"/>
      <c r="U52" s="48"/>
    </row>
    <row r="53" spans="1:21" ht="30.75" customHeight="1" thickBot="1" x14ac:dyDescent="0.25">
      <c r="A53" s="48"/>
      <c r="B53" s="1228" t="s">
        <v>20</v>
      </c>
      <c r="C53" s="1229"/>
      <c r="D53" s="67"/>
      <c r="E53" s="1230" t="s">
        <v>21</v>
      </c>
      <c r="F53" s="1230"/>
      <c r="G53" s="1230"/>
      <c r="H53" s="1230"/>
      <c r="I53" s="1230"/>
      <c r="J53" s="1231"/>
      <c r="K53" s="68">
        <v>410</v>
      </c>
      <c r="L53" s="69">
        <v>447</v>
      </c>
      <c r="M53" s="69">
        <v>393</v>
      </c>
      <c r="N53" s="69">
        <v>348</v>
      </c>
      <c r="O53" s="70">
        <v>355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RG9MEFEyANPevs0PZI4mkA7ovIfSOuIk+LKAo7w3rfBzX2le1hUL2+3KK3TPKUtfOv1L24FPi3cRQyBwjEvlA==" saltValue="Ckp1SXVbYL+bjzxGNWsVQ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536</v>
      </c>
      <c r="J40" s="79" t="s">
        <v>537</v>
      </c>
      <c r="K40" s="79" t="s">
        <v>538</v>
      </c>
      <c r="L40" s="79" t="s">
        <v>539</v>
      </c>
      <c r="M40" s="80" t="s">
        <v>540</v>
      </c>
    </row>
    <row r="41" spans="2:13" ht="27.75" customHeight="1" x14ac:dyDescent="0.2">
      <c r="B41" s="1240" t="s">
        <v>23</v>
      </c>
      <c r="C41" s="1241"/>
      <c r="D41" s="81"/>
      <c r="E41" s="1246" t="s">
        <v>24</v>
      </c>
      <c r="F41" s="1246"/>
      <c r="G41" s="1246"/>
      <c r="H41" s="1247"/>
      <c r="I41" s="82">
        <v>6625</v>
      </c>
      <c r="J41" s="83">
        <v>6125</v>
      </c>
      <c r="K41" s="83">
        <v>5681</v>
      </c>
      <c r="L41" s="83">
        <v>5242</v>
      </c>
      <c r="M41" s="84">
        <v>4763</v>
      </c>
    </row>
    <row r="42" spans="2:13" ht="27.75" customHeight="1" x14ac:dyDescent="0.2">
      <c r="B42" s="1242"/>
      <c r="C42" s="1243"/>
      <c r="D42" s="85"/>
      <c r="E42" s="1248" t="s">
        <v>25</v>
      </c>
      <c r="F42" s="1248"/>
      <c r="G42" s="1248"/>
      <c r="H42" s="1249"/>
      <c r="I42" s="86" t="s">
        <v>493</v>
      </c>
      <c r="J42" s="87" t="s">
        <v>493</v>
      </c>
      <c r="K42" s="87" t="s">
        <v>493</v>
      </c>
      <c r="L42" s="87" t="s">
        <v>493</v>
      </c>
      <c r="M42" s="88" t="s">
        <v>493</v>
      </c>
    </row>
    <row r="43" spans="2:13" ht="27.75" customHeight="1" x14ac:dyDescent="0.2">
      <c r="B43" s="1242"/>
      <c r="C43" s="1243"/>
      <c r="D43" s="85"/>
      <c r="E43" s="1248" t="s">
        <v>26</v>
      </c>
      <c r="F43" s="1248"/>
      <c r="G43" s="1248"/>
      <c r="H43" s="1249"/>
      <c r="I43" s="86">
        <v>4812</v>
      </c>
      <c r="J43" s="87">
        <v>4739</v>
      </c>
      <c r="K43" s="87">
        <v>4555</v>
      </c>
      <c r="L43" s="87">
        <v>4360</v>
      </c>
      <c r="M43" s="88">
        <v>4152</v>
      </c>
    </row>
    <row r="44" spans="2:13" ht="27.75" customHeight="1" x14ac:dyDescent="0.2">
      <c r="B44" s="1242"/>
      <c r="C44" s="1243"/>
      <c r="D44" s="85"/>
      <c r="E44" s="1248" t="s">
        <v>27</v>
      </c>
      <c r="F44" s="1248"/>
      <c r="G44" s="1248"/>
      <c r="H44" s="1249"/>
      <c r="I44" s="86">
        <v>163</v>
      </c>
      <c r="J44" s="87">
        <v>166</v>
      </c>
      <c r="K44" s="87">
        <v>409</v>
      </c>
      <c r="L44" s="87">
        <v>435</v>
      </c>
      <c r="M44" s="88">
        <v>461</v>
      </c>
    </row>
    <row r="45" spans="2:13" ht="27.75" customHeight="1" x14ac:dyDescent="0.2">
      <c r="B45" s="1242"/>
      <c r="C45" s="1243"/>
      <c r="D45" s="85"/>
      <c r="E45" s="1248" t="s">
        <v>28</v>
      </c>
      <c r="F45" s="1248"/>
      <c r="G45" s="1248"/>
      <c r="H45" s="1249"/>
      <c r="I45" s="86">
        <v>161</v>
      </c>
      <c r="J45" s="87">
        <v>102</v>
      </c>
      <c r="K45" s="87">
        <v>174</v>
      </c>
      <c r="L45" s="87">
        <v>102</v>
      </c>
      <c r="M45" s="88" t="s">
        <v>493</v>
      </c>
    </row>
    <row r="46" spans="2:13" ht="27.75" customHeight="1" x14ac:dyDescent="0.2">
      <c r="B46" s="1242"/>
      <c r="C46" s="1243"/>
      <c r="D46" s="89"/>
      <c r="E46" s="1248" t="s">
        <v>29</v>
      </c>
      <c r="F46" s="1248"/>
      <c r="G46" s="1248"/>
      <c r="H46" s="1249"/>
      <c r="I46" s="86" t="s">
        <v>493</v>
      </c>
      <c r="J46" s="87" t="s">
        <v>493</v>
      </c>
      <c r="K46" s="87" t="s">
        <v>493</v>
      </c>
      <c r="L46" s="87" t="s">
        <v>493</v>
      </c>
      <c r="M46" s="88" t="s">
        <v>493</v>
      </c>
    </row>
    <row r="47" spans="2:13" ht="27.75" customHeight="1" x14ac:dyDescent="0.2">
      <c r="B47" s="1242"/>
      <c r="C47" s="1243"/>
      <c r="D47" s="90"/>
      <c r="E47" s="1250" t="s">
        <v>30</v>
      </c>
      <c r="F47" s="1251"/>
      <c r="G47" s="1251"/>
      <c r="H47" s="1252"/>
      <c r="I47" s="86" t="s">
        <v>493</v>
      </c>
      <c r="J47" s="87" t="s">
        <v>493</v>
      </c>
      <c r="K47" s="87" t="s">
        <v>493</v>
      </c>
      <c r="L47" s="87" t="s">
        <v>493</v>
      </c>
      <c r="M47" s="88" t="s">
        <v>493</v>
      </c>
    </row>
    <row r="48" spans="2:13" ht="27.75" customHeight="1" x14ac:dyDescent="0.2">
      <c r="B48" s="1242"/>
      <c r="C48" s="1243"/>
      <c r="D48" s="85"/>
      <c r="E48" s="1248" t="s">
        <v>31</v>
      </c>
      <c r="F48" s="1248"/>
      <c r="G48" s="1248"/>
      <c r="H48" s="1249"/>
      <c r="I48" s="86" t="s">
        <v>493</v>
      </c>
      <c r="J48" s="87" t="s">
        <v>493</v>
      </c>
      <c r="K48" s="87" t="s">
        <v>493</v>
      </c>
      <c r="L48" s="87" t="s">
        <v>493</v>
      </c>
      <c r="M48" s="88" t="s">
        <v>493</v>
      </c>
    </row>
    <row r="49" spans="2:13" ht="27.75" customHeight="1" x14ac:dyDescent="0.2">
      <c r="B49" s="1244"/>
      <c r="C49" s="1245"/>
      <c r="D49" s="85"/>
      <c r="E49" s="1248" t="s">
        <v>32</v>
      </c>
      <c r="F49" s="1248"/>
      <c r="G49" s="1248"/>
      <c r="H49" s="1249"/>
      <c r="I49" s="86" t="s">
        <v>493</v>
      </c>
      <c r="J49" s="87" t="s">
        <v>493</v>
      </c>
      <c r="K49" s="87" t="s">
        <v>493</v>
      </c>
      <c r="L49" s="87" t="s">
        <v>493</v>
      </c>
      <c r="M49" s="88" t="s">
        <v>493</v>
      </c>
    </row>
    <row r="50" spans="2:13" ht="27.75" customHeight="1" x14ac:dyDescent="0.2">
      <c r="B50" s="1253" t="s">
        <v>33</v>
      </c>
      <c r="C50" s="1254"/>
      <c r="D50" s="91"/>
      <c r="E50" s="1248" t="s">
        <v>34</v>
      </c>
      <c r="F50" s="1248"/>
      <c r="G50" s="1248"/>
      <c r="H50" s="1249"/>
      <c r="I50" s="86">
        <v>2521</v>
      </c>
      <c r="J50" s="87">
        <v>2830</v>
      </c>
      <c r="K50" s="87">
        <v>3189</v>
      </c>
      <c r="L50" s="87">
        <v>3349</v>
      </c>
      <c r="M50" s="88">
        <v>4231</v>
      </c>
    </row>
    <row r="51" spans="2:13" ht="27.75" customHeight="1" x14ac:dyDescent="0.2">
      <c r="B51" s="1242"/>
      <c r="C51" s="1243"/>
      <c r="D51" s="85"/>
      <c r="E51" s="1248" t="s">
        <v>35</v>
      </c>
      <c r="F51" s="1248"/>
      <c r="G51" s="1248"/>
      <c r="H51" s="1249"/>
      <c r="I51" s="86">
        <v>396</v>
      </c>
      <c r="J51" s="87">
        <v>296</v>
      </c>
      <c r="K51" s="87">
        <v>240</v>
      </c>
      <c r="L51" s="87">
        <v>219</v>
      </c>
      <c r="M51" s="88">
        <v>280</v>
      </c>
    </row>
    <row r="52" spans="2:13" ht="27.75" customHeight="1" x14ac:dyDescent="0.2">
      <c r="B52" s="1244"/>
      <c r="C52" s="1245"/>
      <c r="D52" s="85"/>
      <c r="E52" s="1248" t="s">
        <v>36</v>
      </c>
      <c r="F52" s="1248"/>
      <c r="G52" s="1248"/>
      <c r="H52" s="1249"/>
      <c r="I52" s="86">
        <v>6527</v>
      </c>
      <c r="J52" s="87">
        <v>6252</v>
      </c>
      <c r="K52" s="87">
        <v>5918</v>
      </c>
      <c r="L52" s="87">
        <v>5559</v>
      </c>
      <c r="M52" s="88">
        <v>5180</v>
      </c>
    </row>
    <row r="53" spans="2:13" ht="27.75" customHeight="1" thickBot="1" x14ac:dyDescent="0.25">
      <c r="B53" s="1255" t="s">
        <v>37</v>
      </c>
      <c r="C53" s="1256"/>
      <c r="D53" s="92"/>
      <c r="E53" s="1257" t="s">
        <v>38</v>
      </c>
      <c r="F53" s="1257"/>
      <c r="G53" s="1257"/>
      <c r="H53" s="1258"/>
      <c r="I53" s="93">
        <v>2317</v>
      </c>
      <c r="J53" s="94">
        <v>1753</v>
      </c>
      <c r="K53" s="94">
        <v>1472</v>
      </c>
      <c r="L53" s="94">
        <v>1013</v>
      </c>
      <c r="M53" s="95">
        <v>-316</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79WlHOPP3iEGNLFzlZxqrBVe67GqCZATQSoNdlUHbkmSPIOdfPtN7vp3agfNPoj4eABwbp+i4jz1hJri5QK1Q==" saltValue="Y2g/JcIGcWJ1/7kvxSt6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538</v>
      </c>
      <c r="G54" s="104" t="s">
        <v>539</v>
      </c>
      <c r="H54" s="105" t="s">
        <v>540</v>
      </c>
    </row>
    <row r="55" spans="2:8" ht="52.5" customHeight="1" x14ac:dyDescent="0.2">
      <c r="B55" s="106"/>
      <c r="C55" s="1267" t="s">
        <v>41</v>
      </c>
      <c r="D55" s="1267"/>
      <c r="E55" s="1268"/>
      <c r="F55" s="107">
        <v>1837</v>
      </c>
      <c r="G55" s="107">
        <v>1534</v>
      </c>
      <c r="H55" s="108">
        <v>1705</v>
      </c>
    </row>
    <row r="56" spans="2:8" ht="52.5" customHeight="1" x14ac:dyDescent="0.2">
      <c r="B56" s="109"/>
      <c r="C56" s="1269" t="s">
        <v>42</v>
      </c>
      <c r="D56" s="1269"/>
      <c r="E56" s="1270"/>
      <c r="F56" s="110">
        <v>93</v>
      </c>
      <c r="G56" s="110">
        <v>93</v>
      </c>
      <c r="H56" s="111">
        <v>93</v>
      </c>
    </row>
    <row r="57" spans="2:8" ht="53.25" customHeight="1" x14ac:dyDescent="0.2">
      <c r="B57" s="109"/>
      <c r="C57" s="1271" t="s">
        <v>43</v>
      </c>
      <c r="D57" s="1271"/>
      <c r="E57" s="1272"/>
      <c r="F57" s="112">
        <v>1024</v>
      </c>
      <c r="G57" s="112">
        <v>1450</v>
      </c>
      <c r="H57" s="113">
        <v>2138</v>
      </c>
    </row>
    <row r="58" spans="2:8" ht="45.75" customHeight="1" x14ac:dyDescent="0.2">
      <c r="B58" s="114"/>
      <c r="C58" s="1259" t="s">
        <v>577</v>
      </c>
      <c r="D58" s="1260"/>
      <c r="E58" s="1261"/>
      <c r="F58" s="115">
        <v>676</v>
      </c>
      <c r="G58" s="115">
        <v>1099</v>
      </c>
      <c r="H58" s="116">
        <v>1101</v>
      </c>
    </row>
    <row r="59" spans="2:8" ht="45.75" customHeight="1" x14ac:dyDescent="0.2">
      <c r="B59" s="114"/>
      <c r="C59" s="1259" t="s">
        <v>578</v>
      </c>
      <c r="D59" s="1260"/>
      <c r="E59" s="1261"/>
      <c r="F59" s="115" t="s">
        <v>580</v>
      </c>
      <c r="G59" s="115" t="s">
        <v>581</v>
      </c>
      <c r="H59" s="116">
        <v>687</v>
      </c>
    </row>
    <row r="60" spans="2:8" ht="45.75" customHeight="1" x14ac:dyDescent="0.2">
      <c r="B60" s="114"/>
      <c r="C60" s="1259" t="s">
        <v>579</v>
      </c>
      <c r="D60" s="1260"/>
      <c r="E60" s="1261"/>
      <c r="F60" s="115">
        <v>163</v>
      </c>
      <c r="G60" s="115">
        <v>163</v>
      </c>
      <c r="H60" s="116">
        <v>163</v>
      </c>
    </row>
    <row r="61" spans="2:8" ht="45.75" customHeight="1" x14ac:dyDescent="0.2">
      <c r="B61" s="114"/>
      <c r="C61" s="1259" t="s">
        <v>582</v>
      </c>
      <c r="D61" s="1260"/>
      <c r="E61" s="1261"/>
      <c r="F61" s="115">
        <v>96</v>
      </c>
      <c r="G61" s="115">
        <v>96</v>
      </c>
      <c r="H61" s="116">
        <v>96</v>
      </c>
    </row>
    <row r="62" spans="2:8" ht="45.75" customHeight="1" thickBot="1" x14ac:dyDescent="0.25">
      <c r="B62" s="117"/>
      <c r="C62" s="1262" t="s">
        <v>583</v>
      </c>
      <c r="D62" s="1263"/>
      <c r="E62" s="1264"/>
      <c r="F62" s="118">
        <v>68</v>
      </c>
      <c r="G62" s="118">
        <v>71</v>
      </c>
      <c r="H62" s="119">
        <v>70</v>
      </c>
    </row>
    <row r="63" spans="2:8" ht="52.5" customHeight="1" thickBot="1" x14ac:dyDescent="0.25">
      <c r="B63" s="120"/>
      <c r="C63" s="1265" t="s">
        <v>44</v>
      </c>
      <c r="D63" s="1265"/>
      <c r="E63" s="1266"/>
      <c r="F63" s="121">
        <v>2953</v>
      </c>
      <c r="G63" s="121">
        <v>3076</v>
      </c>
      <c r="H63" s="122">
        <v>3936</v>
      </c>
    </row>
    <row r="64" spans="2:8" ht="15" customHeight="1" x14ac:dyDescent="0.2"/>
    <row r="65" ht="0" hidden="1" customHeight="1" x14ac:dyDescent="0.2"/>
    <row r="66" ht="0" hidden="1" customHeight="1" x14ac:dyDescent="0.2"/>
  </sheetData>
  <sheetProtection algorithmName="SHA-512" hashValue="3cnZ/BfVtxkWEvjFPoR2csHQfGoSYmWeJUPZExW7Kebu8arsc16N8kF9SCooK+hrvqvBu9gQ6kc9TNPsUh+NOA==" saltValue="uLkwtHA/YLNOtNI0LGkd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0" customHeight="1" zeroHeight="1" x14ac:dyDescent="0.2"/>
  <cols>
    <col min="1" max="1" width="6.33203125" style="365" customWidth="1"/>
    <col min="2" max="107" width="2.44140625" style="365" customWidth="1"/>
    <col min="108" max="108" width="6.109375" style="367" customWidth="1"/>
    <col min="109" max="109" width="5.88671875" style="366" customWidth="1"/>
    <col min="110" max="110" width="19.109375" style="365" hidden="1"/>
    <col min="111" max="115" width="12.6640625" style="365" hidden="1"/>
    <col min="116" max="349" width="8.6640625" style="365" hidden="1"/>
    <col min="350" max="355" width="14.88671875" style="365" hidden="1"/>
    <col min="356" max="357" width="15.88671875" style="365" hidden="1"/>
    <col min="358" max="363" width="16.109375" style="365" hidden="1"/>
    <col min="364" max="364" width="6.109375" style="365" hidden="1"/>
    <col min="365" max="365" width="3" style="365" hidden="1"/>
    <col min="366" max="605" width="8.6640625" style="365" hidden="1"/>
    <col min="606" max="611" width="14.88671875" style="365" hidden="1"/>
    <col min="612" max="613" width="15.88671875" style="365" hidden="1"/>
    <col min="614" max="619" width="16.109375" style="365" hidden="1"/>
    <col min="620" max="620" width="6.109375" style="365" hidden="1"/>
    <col min="621" max="621" width="3" style="365" hidden="1"/>
    <col min="622" max="861" width="8.6640625" style="365" hidden="1"/>
    <col min="862" max="867" width="14.88671875" style="365" hidden="1"/>
    <col min="868" max="869" width="15.88671875" style="365" hidden="1"/>
    <col min="870" max="875" width="16.109375" style="365" hidden="1"/>
    <col min="876" max="876" width="6.109375" style="365" hidden="1"/>
    <col min="877" max="877" width="3" style="365" hidden="1"/>
    <col min="878" max="1117" width="8.6640625" style="365" hidden="1"/>
    <col min="1118" max="1123" width="14.88671875" style="365" hidden="1"/>
    <col min="1124" max="1125" width="15.88671875" style="365" hidden="1"/>
    <col min="1126" max="1131" width="16.109375" style="365" hidden="1"/>
    <col min="1132" max="1132" width="6.109375" style="365" hidden="1"/>
    <col min="1133" max="1133" width="3" style="365" hidden="1"/>
    <col min="1134" max="1373" width="8.6640625" style="365" hidden="1"/>
    <col min="1374" max="1379" width="14.88671875" style="365" hidden="1"/>
    <col min="1380" max="1381" width="15.88671875" style="365" hidden="1"/>
    <col min="1382" max="1387" width="16.109375" style="365" hidden="1"/>
    <col min="1388" max="1388" width="6.109375" style="365" hidden="1"/>
    <col min="1389" max="1389" width="3" style="365" hidden="1"/>
    <col min="1390" max="1629" width="8.6640625" style="365" hidden="1"/>
    <col min="1630" max="1635" width="14.88671875" style="365" hidden="1"/>
    <col min="1636" max="1637" width="15.88671875" style="365" hidden="1"/>
    <col min="1638" max="1643" width="16.109375" style="365" hidden="1"/>
    <col min="1644" max="1644" width="6.109375" style="365" hidden="1"/>
    <col min="1645" max="1645" width="3" style="365" hidden="1"/>
    <col min="1646" max="1885" width="8.6640625" style="365" hidden="1"/>
    <col min="1886" max="1891" width="14.88671875" style="365" hidden="1"/>
    <col min="1892" max="1893" width="15.88671875" style="365" hidden="1"/>
    <col min="1894" max="1899" width="16.109375" style="365" hidden="1"/>
    <col min="1900" max="1900" width="6.109375" style="365" hidden="1"/>
    <col min="1901" max="1901" width="3" style="365" hidden="1"/>
    <col min="1902" max="2141" width="8.6640625" style="365" hidden="1"/>
    <col min="2142" max="2147" width="14.88671875" style="365" hidden="1"/>
    <col min="2148" max="2149" width="15.88671875" style="365" hidden="1"/>
    <col min="2150" max="2155" width="16.109375" style="365" hidden="1"/>
    <col min="2156" max="2156" width="6.109375" style="365" hidden="1"/>
    <col min="2157" max="2157" width="3" style="365" hidden="1"/>
    <col min="2158" max="2397" width="8.6640625" style="365" hidden="1"/>
    <col min="2398" max="2403" width="14.88671875" style="365" hidden="1"/>
    <col min="2404" max="2405" width="15.88671875" style="365" hidden="1"/>
    <col min="2406" max="2411" width="16.109375" style="365" hidden="1"/>
    <col min="2412" max="2412" width="6.109375" style="365" hidden="1"/>
    <col min="2413" max="2413" width="3" style="365" hidden="1"/>
    <col min="2414" max="2653" width="8.6640625" style="365" hidden="1"/>
    <col min="2654" max="2659" width="14.88671875" style="365" hidden="1"/>
    <col min="2660" max="2661" width="15.88671875" style="365" hidden="1"/>
    <col min="2662" max="2667" width="16.109375" style="365" hidden="1"/>
    <col min="2668" max="2668" width="6.109375" style="365" hidden="1"/>
    <col min="2669" max="2669" width="3" style="365" hidden="1"/>
    <col min="2670" max="2909" width="8.6640625" style="365" hidden="1"/>
    <col min="2910" max="2915" width="14.88671875" style="365" hidden="1"/>
    <col min="2916" max="2917" width="15.88671875" style="365" hidden="1"/>
    <col min="2918" max="2923" width="16.109375" style="365" hidden="1"/>
    <col min="2924" max="2924" width="6.109375" style="365" hidden="1"/>
    <col min="2925" max="2925" width="3" style="365" hidden="1"/>
    <col min="2926" max="3165" width="8.6640625" style="365" hidden="1"/>
    <col min="3166" max="3171" width="14.88671875" style="365" hidden="1"/>
    <col min="3172" max="3173" width="15.88671875" style="365" hidden="1"/>
    <col min="3174" max="3179" width="16.109375" style="365" hidden="1"/>
    <col min="3180" max="3180" width="6.109375" style="365" hidden="1"/>
    <col min="3181" max="3181" width="3" style="365" hidden="1"/>
    <col min="3182" max="3421" width="8.6640625" style="365" hidden="1"/>
    <col min="3422" max="3427" width="14.88671875" style="365" hidden="1"/>
    <col min="3428" max="3429" width="15.88671875" style="365" hidden="1"/>
    <col min="3430" max="3435" width="16.109375" style="365" hidden="1"/>
    <col min="3436" max="3436" width="6.109375" style="365" hidden="1"/>
    <col min="3437" max="3437" width="3" style="365" hidden="1"/>
    <col min="3438" max="3677" width="8.6640625" style="365" hidden="1"/>
    <col min="3678" max="3683" width="14.88671875" style="365" hidden="1"/>
    <col min="3684" max="3685" width="15.88671875" style="365" hidden="1"/>
    <col min="3686" max="3691" width="16.109375" style="365" hidden="1"/>
    <col min="3692" max="3692" width="6.109375" style="365" hidden="1"/>
    <col min="3693" max="3693" width="3" style="365" hidden="1"/>
    <col min="3694" max="3933" width="8.6640625" style="365" hidden="1"/>
    <col min="3934" max="3939" width="14.88671875" style="365" hidden="1"/>
    <col min="3940" max="3941" width="15.88671875" style="365" hidden="1"/>
    <col min="3942" max="3947" width="16.109375" style="365" hidden="1"/>
    <col min="3948" max="3948" width="6.109375" style="365" hidden="1"/>
    <col min="3949" max="3949" width="3" style="365" hidden="1"/>
    <col min="3950" max="4189" width="8.6640625" style="365" hidden="1"/>
    <col min="4190" max="4195" width="14.88671875" style="365" hidden="1"/>
    <col min="4196" max="4197" width="15.88671875" style="365" hidden="1"/>
    <col min="4198" max="4203" width="16.109375" style="365" hidden="1"/>
    <col min="4204" max="4204" width="6.109375" style="365" hidden="1"/>
    <col min="4205" max="4205" width="3" style="365" hidden="1"/>
    <col min="4206" max="4445" width="8.6640625" style="365" hidden="1"/>
    <col min="4446" max="4451" width="14.88671875" style="365" hidden="1"/>
    <col min="4452" max="4453" width="15.88671875" style="365" hidden="1"/>
    <col min="4454" max="4459" width="16.109375" style="365" hidden="1"/>
    <col min="4460" max="4460" width="6.109375" style="365" hidden="1"/>
    <col min="4461" max="4461" width="3" style="365" hidden="1"/>
    <col min="4462" max="4701" width="8.6640625" style="365" hidden="1"/>
    <col min="4702" max="4707" width="14.88671875" style="365" hidden="1"/>
    <col min="4708" max="4709" width="15.88671875" style="365" hidden="1"/>
    <col min="4710" max="4715" width="16.109375" style="365" hidden="1"/>
    <col min="4716" max="4716" width="6.109375" style="365" hidden="1"/>
    <col min="4717" max="4717" width="3" style="365" hidden="1"/>
    <col min="4718" max="4957" width="8.6640625" style="365" hidden="1"/>
    <col min="4958" max="4963" width="14.88671875" style="365" hidden="1"/>
    <col min="4964" max="4965" width="15.88671875" style="365" hidden="1"/>
    <col min="4966" max="4971" width="16.109375" style="365" hidden="1"/>
    <col min="4972" max="4972" width="6.109375" style="365" hidden="1"/>
    <col min="4973" max="4973" width="3" style="365" hidden="1"/>
    <col min="4974" max="5213" width="8.6640625" style="365" hidden="1"/>
    <col min="5214" max="5219" width="14.88671875" style="365" hidden="1"/>
    <col min="5220" max="5221" width="15.88671875" style="365" hidden="1"/>
    <col min="5222" max="5227" width="16.109375" style="365" hidden="1"/>
    <col min="5228" max="5228" width="6.109375" style="365" hidden="1"/>
    <col min="5229" max="5229" width="3" style="365" hidden="1"/>
    <col min="5230" max="5469" width="8.6640625" style="365" hidden="1"/>
    <col min="5470" max="5475" width="14.88671875" style="365" hidden="1"/>
    <col min="5476" max="5477" width="15.88671875" style="365" hidden="1"/>
    <col min="5478" max="5483" width="16.109375" style="365" hidden="1"/>
    <col min="5484" max="5484" width="6.109375" style="365" hidden="1"/>
    <col min="5485" max="5485" width="3" style="365" hidden="1"/>
    <col min="5486" max="5725" width="8.6640625" style="365" hidden="1"/>
    <col min="5726" max="5731" width="14.88671875" style="365" hidden="1"/>
    <col min="5732" max="5733" width="15.88671875" style="365" hidden="1"/>
    <col min="5734" max="5739" width="16.109375" style="365" hidden="1"/>
    <col min="5740" max="5740" width="6.109375" style="365" hidden="1"/>
    <col min="5741" max="5741" width="3" style="365" hidden="1"/>
    <col min="5742" max="5981" width="8.6640625" style="365" hidden="1"/>
    <col min="5982" max="5987" width="14.88671875" style="365" hidden="1"/>
    <col min="5988" max="5989" width="15.88671875" style="365" hidden="1"/>
    <col min="5990" max="5995" width="16.109375" style="365" hidden="1"/>
    <col min="5996" max="5996" width="6.109375" style="365" hidden="1"/>
    <col min="5997" max="5997" width="3" style="365" hidden="1"/>
    <col min="5998" max="6237" width="8.6640625" style="365" hidden="1"/>
    <col min="6238" max="6243" width="14.88671875" style="365" hidden="1"/>
    <col min="6244" max="6245" width="15.88671875" style="365" hidden="1"/>
    <col min="6246" max="6251" width="16.109375" style="365" hidden="1"/>
    <col min="6252" max="6252" width="6.109375" style="365" hidden="1"/>
    <col min="6253" max="6253" width="3" style="365" hidden="1"/>
    <col min="6254" max="6493" width="8.6640625" style="365" hidden="1"/>
    <col min="6494" max="6499" width="14.88671875" style="365" hidden="1"/>
    <col min="6500" max="6501" width="15.88671875" style="365" hidden="1"/>
    <col min="6502" max="6507" width="16.109375" style="365" hidden="1"/>
    <col min="6508" max="6508" width="6.109375" style="365" hidden="1"/>
    <col min="6509" max="6509" width="3" style="365" hidden="1"/>
    <col min="6510" max="6749" width="8.6640625" style="365" hidden="1"/>
    <col min="6750" max="6755" width="14.88671875" style="365" hidden="1"/>
    <col min="6756" max="6757" width="15.88671875" style="365" hidden="1"/>
    <col min="6758" max="6763" width="16.109375" style="365" hidden="1"/>
    <col min="6764" max="6764" width="6.109375" style="365" hidden="1"/>
    <col min="6765" max="6765" width="3" style="365" hidden="1"/>
    <col min="6766" max="7005" width="8.6640625" style="365" hidden="1"/>
    <col min="7006" max="7011" width="14.88671875" style="365" hidden="1"/>
    <col min="7012" max="7013" width="15.88671875" style="365" hidden="1"/>
    <col min="7014" max="7019" width="16.109375" style="365" hidden="1"/>
    <col min="7020" max="7020" width="6.109375" style="365" hidden="1"/>
    <col min="7021" max="7021" width="3" style="365" hidden="1"/>
    <col min="7022" max="7261" width="8.6640625" style="365" hidden="1"/>
    <col min="7262" max="7267" width="14.88671875" style="365" hidden="1"/>
    <col min="7268" max="7269" width="15.88671875" style="365" hidden="1"/>
    <col min="7270" max="7275" width="16.109375" style="365" hidden="1"/>
    <col min="7276" max="7276" width="6.109375" style="365" hidden="1"/>
    <col min="7277" max="7277" width="3" style="365" hidden="1"/>
    <col min="7278" max="7517" width="8.6640625" style="365" hidden="1"/>
    <col min="7518" max="7523" width="14.88671875" style="365" hidden="1"/>
    <col min="7524" max="7525" width="15.88671875" style="365" hidden="1"/>
    <col min="7526" max="7531" width="16.109375" style="365" hidden="1"/>
    <col min="7532" max="7532" width="6.109375" style="365" hidden="1"/>
    <col min="7533" max="7533" width="3" style="365" hidden="1"/>
    <col min="7534" max="7773" width="8.6640625" style="365" hidden="1"/>
    <col min="7774" max="7779" width="14.88671875" style="365" hidden="1"/>
    <col min="7780" max="7781" width="15.88671875" style="365" hidden="1"/>
    <col min="7782" max="7787" width="16.109375" style="365" hidden="1"/>
    <col min="7788" max="7788" width="6.109375" style="365" hidden="1"/>
    <col min="7789" max="7789" width="3" style="365" hidden="1"/>
    <col min="7790" max="8029" width="8.6640625" style="365" hidden="1"/>
    <col min="8030" max="8035" width="14.88671875" style="365" hidden="1"/>
    <col min="8036" max="8037" width="15.88671875" style="365" hidden="1"/>
    <col min="8038" max="8043" width="16.109375" style="365" hidden="1"/>
    <col min="8044" max="8044" width="6.109375" style="365" hidden="1"/>
    <col min="8045" max="8045" width="3" style="365" hidden="1"/>
    <col min="8046" max="8285" width="8.6640625" style="365" hidden="1"/>
    <col min="8286" max="8291" width="14.88671875" style="365" hidden="1"/>
    <col min="8292" max="8293" width="15.88671875" style="365" hidden="1"/>
    <col min="8294" max="8299" width="16.109375" style="365" hidden="1"/>
    <col min="8300" max="8300" width="6.109375" style="365" hidden="1"/>
    <col min="8301" max="8301" width="3" style="365" hidden="1"/>
    <col min="8302" max="8541" width="8.6640625" style="365" hidden="1"/>
    <col min="8542" max="8547" width="14.88671875" style="365" hidden="1"/>
    <col min="8548" max="8549" width="15.88671875" style="365" hidden="1"/>
    <col min="8550" max="8555" width="16.109375" style="365" hidden="1"/>
    <col min="8556" max="8556" width="6.109375" style="365" hidden="1"/>
    <col min="8557" max="8557" width="3" style="365" hidden="1"/>
    <col min="8558" max="8797" width="8.6640625" style="365" hidden="1"/>
    <col min="8798" max="8803" width="14.88671875" style="365" hidden="1"/>
    <col min="8804" max="8805" width="15.88671875" style="365" hidden="1"/>
    <col min="8806" max="8811" width="16.109375" style="365" hidden="1"/>
    <col min="8812" max="8812" width="6.109375" style="365" hidden="1"/>
    <col min="8813" max="8813" width="3" style="365" hidden="1"/>
    <col min="8814" max="9053" width="8.6640625" style="365" hidden="1"/>
    <col min="9054" max="9059" width="14.88671875" style="365" hidden="1"/>
    <col min="9060" max="9061" width="15.88671875" style="365" hidden="1"/>
    <col min="9062" max="9067" width="16.109375" style="365" hidden="1"/>
    <col min="9068" max="9068" width="6.109375" style="365" hidden="1"/>
    <col min="9069" max="9069" width="3" style="365" hidden="1"/>
    <col min="9070" max="9309" width="8.6640625" style="365" hidden="1"/>
    <col min="9310" max="9315" width="14.88671875" style="365" hidden="1"/>
    <col min="9316" max="9317" width="15.88671875" style="365" hidden="1"/>
    <col min="9318" max="9323" width="16.109375" style="365" hidden="1"/>
    <col min="9324" max="9324" width="6.109375" style="365" hidden="1"/>
    <col min="9325" max="9325" width="3" style="365" hidden="1"/>
    <col min="9326" max="9565" width="8.6640625" style="365" hidden="1"/>
    <col min="9566" max="9571" width="14.88671875" style="365" hidden="1"/>
    <col min="9572" max="9573" width="15.88671875" style="365" hidden="1"/>
    <col min="9574" max="9579" width="16.109375" style="365" hidden="1"/>
    <col min="9580" max="9580" width="6.109375" style="365" hidden="1"/>
    <col min="9581" max="9581" width="3" style="365" hidden="1"/>
    <col min="9582" max="9821" width="8.6640625" style="365" hidden="1"/>
    <col min="9822" max="9827" width="14.88671875" style="365" hidden="1"/>
    <col min="9828" max="9829" width="15.88671875" style="365" hidden="1"/>
    <col min="9830" max="9835" width="16.109375" style="365" hidden="1"/>
    <col min="9836" max="9836" width="6.109375" style="365" hidden="1"/>
    <col min="9837" max="9837" width="3" style="365" hidden="1"/>
    <col min="9838" max="10077" width="8.6640625" style="365" hidden="1"/>
    <col min="10078" max="10083" width="14.88671875" style="365" hidden="1"/>
    <col min="10084" max="10085" width="15.88671875" style="365" hidden="1"/>
    <col min="10086" max="10091" width="16.109375" style="365" hidden="1"/>
    <col min="10092" max="10092" width="6.109375" style="365" hidden="1"/>
    <col min="10093" max="10093" width="3" style="365" hidden="1"/>
    <col min="10094" max="10333" width="8.6640625" style="365" hidden="1"/>
    <col min="10334" max="10339" width="14.88671875" style="365" hidden="1"/>
    <col min="10340" max="10341" width="15.88671875" style="365" hidden="1"/>
    <col min="10342" max="10347" width="16.109375" style="365" hidden="1"/>
    <col min="10348" max="10348" width="6.109375" style="365" hidden="1"/>
    <col min="10349" max="10349" width="3" style="365" hidden="1"/>
    <col min="10350" max="10589" width="8.6640625" style="365" hidden="1"/>
    <col min="10590" max="10595" width="14.88671875" style="365" hidden="1"/>
    <col min="10596" max="10597" width="15.88671875" style="365" hidden="1"/>
    <col min="10598" max="10603" width="16.109375" style="365" hidden="1"/>
    <col min="10604" max="10604" width="6.109375" style="365" hidden="1"/>
    <col min="10605" max="10605" width="3" style="365" hidden="1"/>
    <col min="10606" max="10845" width="8.6640625" style="365" hidden="1"/>
    <col min="10846" max="10851" width="14.88671875" style="365" hidden="1"/>
    <col min="10852" max="10853" width="15.88671875" style="365" hidden="1"/>
    <col min="10854" max="10859" width="16.109375" style="365" hidden="1"/>
    <col min="10860" max="10860" width="6.109375" style="365" hidden="1"/>
    <col min="10861" max="10861" width="3" style="365" hidden="1"/>
    <col min="10862" max="11101" width="8.6640625" style="365" hidden="1"/>
    <col min="11102" max="11107" width="14.88671875" style="365" hidden="1"/>
    <col min="11108" max="11109" width="15.88671875" style="365" hidden="1"/>
    <col min="11110" max="11115" width="16.109375" style="365" hidden="1"/>
    <col min="11116" max="11116" width="6.109375" style="365" hidden="1"/>
    <col min="11117" max="11117" width="3" style="365" hidden="1"/>
    <col min="11118" max="11357" width="8.6640625" style="365" hidden="1"/>
    <col min="11358" max="11363" width="14.88671875" style="365" hidden="1"/>
    <col min="11364" max="11365" width="15.88671875" style="365" hidden="1"/>
    <col min="11366" max="11371" width="16.109375" style="365" hidden="1"/>
    <col min="11372" max="11372" width="6.109375" style="365" hidden="1"/>
    <col min="11373" max="11373" width="3" style="365" hidden="1"/>
    <col min="11374" max="11613" width="8.6640625" style="365" hidden="1"/>
    <col min="11614" max="11619" width="14.88671875" style="365" hidden="1"/>
    <col min="11620" max="11621" width="15.88671875" style="365" hidden="1"/>
    <col min="11622" max="11627" width="16.109375" style="365" hidden="1"/>
    <col min="11628" max="11628" width="6.109375" style="365" hidden="1"/>
    <col min="11629" max="11629" width="3" style="365" hidden="1"/>
    <col min="11630" max="11869" width="8.6640625" style="365" hidden="1"/>
    <col min="11870" max="11875" width="14.88671875" style="365" hidden="1"/>
    <col min="11876" max="11877" width="15.88671875" style="365" hidden="1"/>
    <col min="11878" max="11883" width="16.109375" style="365" hidden="1"/>
    <col min="11884" max="11884" width="6.109375" style="365" hidden="1"/>
    <col min="11885" max="11885" width="3" style="365" hidden="1"/>
    <col min="11886" max="12125" width="8.6640625" style="365" hidden="1"/>
    <col min="12126" max="12131" width="14.88671875" style="365" hidden="1"/>
    <col min="12132" max="12133" width="15.88671875" style="365" hidden="1"/>
    <col min="12134" max="12139" width="16.109375" style="365" hidden="1"/>
    <col min="12140" max="12140" width="6.109375" style="365" hidden="1"/>
    <col min="12141" max="12141" width="3" style="365" hidden="1"/>
    <col min="12142" max="12381" width="8.6640625" style="365" hidden="1"/>
    <col min="12382" max="12387" width="14.88671875" style="365" hidden="1"/>
    <col min="12388" max="12389" width="15.88671875" style="365" hidden="1"/>
    <col min="12390" max="12395" width="16.109375" style="365" hidden="1"/>
    <col min="12396" max="12396" width="6.109375" style="365" hidden="1"/>
    <col min="12397" max="12397" width="3" style="365" hidden="1"/>
    <col min="12398" max="12637" width="8.6640625" style="365" hidden="1"/>
    <col min="12638" max="12643" width="14.88671875" style="365" hidden="1"/>
    <col min="12644" max="12645" width="15.88671875" style="365" hidden="1"/>
    <col min="12646" max="12651" width="16.109375" style="365" hidden="1"/>
    <col min="12652" max="12652" width="6.109375" style="365" hidden="1"/>
    <col min="12653" max="12653" width="3" style="365" hidden="1"/>
    <col min="12654" max="12893" width="8.6640625" style="365" hidden="1"/>
    <col min="12894" max="12899" width="14.88671875" style="365" hidden="1"/>
    <col min="12900" max="12901" width="15.88671875" style="365" hidden="1"/>
    <col min="12902" max="12907" width="16.109375" style="365" hidden="1"/>
    <col min="12908" max="12908" width="6.109375" style="365" hidden="1"/>
    <col min="12909" max="12909" width="3" style="365" hidden="1"/>
    <col min="12910" max="13149" width="8.6640625" style="365" hidden="1"/>
    <col min="13150" max="13155" width="14.88671875" style="365" hidden="1"/>
    <col min="13156" max="13157" width="15.88671875" style="365" hidden="1"/>
    <col min="13158" max="13163" width="16.109375" style="365" hidden="1"/>
    <col min="13164" max="13164" width="6.109375" style="365" hidden="1"/>
    <col min="13165" max="13165" width="3" style="365" hidden="1"/>
    <col min="13166" max="13405" width="8.6640625" style="365" hidden="1"/>
    <col min="13406" max="13411" width="14.88671875" style="365" hidden="1"/>
    <col min="13412" max="13413" width="15.88671875" style="365" hidden="1"/>
    <col min="13414" max="13419" width="16.109375" style="365" hidden="1"/>
    <col min="13420" max="13420" width="6.109375" style="365" hidden="1"/>
    <col min="13421" max="13421" width="3" style="365" hidden="1"/>
    <col min="13422" max="13661" width="8.6640625" style="365" hidden="1"/>
    <col min="13662" max="13667" width="14.88671875" style="365" hidden="1"/>
    <col min="13668" max="13669" width="15.88671875" style="365" hidden="1"/>
    <col min="13670" max="13675" width="16.109375" style="365" hidden="1"/>
    <col min="13676" max="13676" width="6.109375" style="365" hidden="1"/>
    <col min="13677" max="13677" width="3" style="365" hidden="1"/>
    <col min="13678" max="13917" width="8.6640625" style="365" hidden="1"/>
    <col min="13918" max="13923" width="14.88671875" style="365" hidden="1"/>
    <col min="13924" max="13925" width="15.88671875" style="365" hidden="1"/>
    <col min="13926" max="13931" width="16.109375" style="365" hidden="1"/>
    <col min="13932" max="13932" width="6.109375" style="365" hidden="1"/>
    <col min="13933" max="13933" width="3" style="365" hidden="1"/>
    <col min="13934" max="14173" width="8.6640625" style="365" hidden="1"/>
    <col min="14174" max="14179" width="14.88671875" style="365" hidden="1"/>
    <col min="14180" max="14181" width="15.88671875" style="365" hidden="1"/>
    <col min="14182" max="14187" width="16.109375" style="365" hidden="1"/>
    <col min="14188" max="14188" width="6.109375" style="365" hidden="1"/>
    <col min="14189" max="14189" width="3" style="365" hidden="1"/>
    <col min="14190" max="14429" width="8.6640625" style="365" hidden="1"/>
    <col min="14430" max="14435" width="14.88671875" style="365" hidden="1"/>
    <col min="14436" max="14437" width="15.88671875" style="365" hidden="1"/>
    <col min="14438" max="14443" width="16.109375" style="365" hidden="1"/>
    <col min="14444" max="14444" width="6.109375" style="365" hidden="1"/>
    <col min="14445" max="14445" width="3" style="365" hidden="1"/>
    <col min="14446" max="14685" width="8.6640625" style="365" hidden="1"/>
    <col min="14686" max="14691" width="14.88671875" style="365" hidden="1"/>
    <col min="14692" max="14693" width="15.88671875" style="365" hidden="1"/>
    <col min="14694" max="14699" width="16.109375" style="365" hidden="1"/>
    <col min="14700" max="14700" width="6.109375" style="365" hidden="1"/>
    <col min="14701" max="14701" width="3" style="365" hidden="1"/>
    <col min="14702" max="14941" width="8.6640625" style="365" hidden="1"/>
    <col min="14942" max="14947" width="14.88671875" style="365" hidden="1"/>
    <col min="14948" max="14949" width="15.88671875" style="365" hidden="1"/>
    <col min="14950" max="14955" width="16.109375" style="365" hidden="1"/>
    <col min="14956" max="14956" width="6.109375" style="365" hidden="1"/>
    <col min="14957" max="14957" width="3" style="365" hidden="1"/>
    <col min="14958" max="15197" width="8.6640625" style="365" hidden="1"/>
    <col min="15198" max="15203" width="14.88671875" style="365" hidden="1"/>
    <col min="15204" max="15205" width="15.88671875" style="365" hidden="1"/>
    <col min="15206" max="15211" width="16.109375" style="365" hidden="1"/>
    <col min="15212" max="15212" width="6.109375" style="365" hidden="1"/>
    <col min="15213" max="15213" width="3" style="365" hidden="1"/>
    <col min="15214" max="15453" width="8.6640625" style="365" hidden="1"/>
    <col min="15454" max="15459" width="14.88671875" style="365" hidden="1"/>
    <col min="15460" max="15461" width="15.88671875" style="365" hidden="1"/>
    <col min="15462" max="15467" width="16.109375" style="365" hidden="1"/>
    <col min="15468" max="15468" width="6.109375" style="365" hidden="1"/>
    <col min="15469" max="15469" width="3" style="365" hidden="1"/>
    <col min="15470" max="15709" width="8.6640625" style="365" hidden="1"/>
    <col min="15710" max="15715" width="14.88671875" style="365" hidden="1"/>
    <col min="15716" max="15717" width="15.88671875" style="365" hidden="1"/>
    <col min="15718" max="15723" width="16.109375" style="365" hidden="1"/>
    <col min="15724" max="15724" width="6.109375" style="365" hidden="1"/>
    <col min="15725" max="15725" width="3" style="365" hidden="1"/>
    <col min="15726" max="15965" width="8.6640625" style="365" hidden="1"/>
    <col min="15966" max="15971" width="14.88671875" style="365" hidden="1"/>
    <col min="15972" max="15973" width="15.88671875" style="365" hidden="1"/>
    <col min="15974" max="15979" width="16.109375" style="365" hidden="1"/>
    <col min="15980" max="15980" width="6.109375" style="365" hidden="1"/>
    <col min="15981" max="15981" width="3" style="365" hidden="1"/>
    <col min="15982" max="16221" width="8.6640625" style="365" hidden="1"/>
    <col min="16222" max="16227" width="14.88671875" style="365" hidden="1"/>
    <col min="16228" max="16229" width="15.88671875" style="365" hidden="1"/>
    <col min="16230" max="16235" width="16.109375" style="365" hidden="1"/>
    <col min="16236" max="16236" width="6.109375" style="365" hidden="1"/>
    <col min="16237" max="16237" width="3" style="365" hidden="1"/>
    <col min="16238" max="16384" width="8.6640625" style="365" hidden="1"/>
  </cols>
  <sheetData>
    <row r="1" spans="1:143" ht="42.75" customHeight="1" x14ac:dyDescent="0.2">
      <c r="A1" s="402"/>
      <c r="B1" s="401"/>
      <c r="DD1" s="365"/>
      <c r="DE1" s="365"/>
    </row>
    <row r="2" spans="1:143"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5"/>
      <c r="DE19" s="365"/>
    </row>
    <row r="20" spans="1:351" ht="13.2" x14ac:dyDescent="0.2">
      <c r="DD20" s="365"/>
      <c r="DE20" s="365"/>
    </row>
    <row r="21" spans="1:351" ht="16.2" x14ac:dyDescent="0.2">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6.2" x14ac:dyDescent="0.2">
      <c r="B22" s="366"/>
      <c r="MM22" s="397"/>
    </row>
    <row r="23" spans="1:351" ht="13.2" x14ac:dyDescent="0.2">
      <c r="B23" s="366"/>
    </row>
    <row r="24" spans="1:351" ht="13.2" x14ac:dyDescent="0.2">
      <c r="B24" s="366"/>
    </row>
    <row r="25" spans="1:351" ht="13.2" x14ac:dyDescent="0.2">
      <c r="B25" s="366"/>
    </row>
    <row r="26" spans="1:351" ht="13.2" x14ac:dyDescent="0.2">
      <c r="B26" s="366"/>
    </row>
    <row r="27" spans="1:351" ht="13.2" x14ac:dyDescent="0.2">
      <c r="B27" s="366"/>
    </row>
    <row r="28" spans="1:351" ht="13.2" x14ac:dyDescent="0.2">
      <c r="B28" s="366"/>
    </row>
    <row r="29" spans="1:351" ht="13.2" x14ac:dyDescent="0.2">
      <c r="B29" s="366"/>
    </row>
    <row r="30" spans="1:351" ht="13.2" x14ac:dyDescent="0.2">
      <c r="B30" s="366"/>
    </row>
    <row r="31" spans="1:351" ht="13.2" x14ac:dyDescent="0.2">
      <c r="B31" s="366"/>
    </row>
    <row r="32" spans="1:351" ht="13.2" x14ac:dyDescent="0.2">
      <c r="B32" s="366"/>
    </row>
    <row r="33" spans="2:109" ht="13.2" x14ac:dyDescent="0.2">
      <c r="B33" s="366"/>
    </row>
    <row r="34" spans="2:109" ht="13.2" x14ac:dyDescent="0.2">
      <c r="B34" s="366"/>
    </row>
    <row r="35" spans="2:109" ht="13.2" x14ac:dyDescent="0.2">
      <c r="B35" s="366"/>
    </row>
    <row r="36" spans="2:109" ht="13.2" x14ac:dyDescent="0.2">
      <c r="B36" s="366"/>
    </row>
    <row r="37" spans="2:109" ht="13.2" x14ac:dyDescent="0.2">
      <c r="B37" s="366"/>
    </row>
    <row r="38" spans="2:109" ht="13.2" x14ac:dyDescent="0.2">
      <c r="B38" s="366"/>
    </row>
    <row r="39" spans="2:109" ht="13.2" x14ac:dyDescent="0.2">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2" x14ac:dyDescent="0.2">
      <c r="B40" s="386"/>
      <c r="DD40" s="386"/>
      <c r="DE40" s="365"/>
    </row>
    <row r="41" spans="2:109" ht="16.2" x14ac:dyDescent="0.2">
      <c r="B41" s="396" t="s">
        <v>593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2" x14ac:dyDescent="0.2">
      <c r="B42" s="366"/>
      <c r="G42" s="382"/>
      <c r="I42" s="381"/>
      <c r="J42" s="381"/>
      <c r="K42" s="381"/>
      <c r="AM42" s="382"/>
      <c r="AN42" s="382" t="s">
        <v>590</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2">
      <c r="B43" s="366"/>
      <c r="AN43" s="1278" t="s">
        <v>596</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2" x14ac:dyDescent="0.2">
      <c r="B44" s="366"/>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2" x14ac:dyDescent="0.2">
      <c r="B45" s="366"/>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2" x14ac:dyDescent="0.2">
      <c r="B46" s="366"/>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2" x14ac:dyDescent="0.2">
      <c r="B47" s="366"/>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2" x14ac:dyDescent="0.2">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2" x14ac:dyDescent="0.2">
      <c r="B49" s="366"/>
      <c r="AN49" s="365" t="s">
        <v>588</v>
      </c>
    </row>
    <row r="50" spans="1:109" ht="13.2" x14ac:dyDescent="0.2">
      <c r="B50" s="366"/>
      <c r="G50" s="1287"/>
      <c r="H50" s="1287"/>
      <c r="I50" s="1287"/>
      <c r="J50" s="1287"/>
      <c r="K50" s="375"/>
      <c r="L50" s="375"/>
      <c r="M50" s="374"/>
      <c r="N50" s="374"/>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536</v>
      </c>
      <c r="BQ50" s="1291"/>
      <c r="BR50" s="1291"/>
      <c r="BS50" s="1291"/>
      <c r="BT50" s="1291"/>
      <c r="BU50" s="1291"/>
      <c r="BV50" s="1291"/>
      <c r="BW50" s="1291"/>
      <c r="BX50" s="1291" t="s">
        <v>537</v>
      </c>
      <c r="BY50" s="1291"/>
      <c r="BZ50" s="1291"/>
      <c r="CA50" s="1291"/>
      <c r="CB50" s="1291"/>
      <c r="CC50" s="1291"/>
      <c r="CD50" s="1291"/>
      <c r="CE50" s="1291"/>
      <c r="CF50" s="1291" t="s">
        <v>538</v>
      </c>
      <c r="CG50" s="1291"/>
      <c r="CH50" s="1291"/>
      <c r="CI50" s="1291"/>
      <c r="CJ50" s="1291"/>
      <c r="CK50" s="1291"/>
      <c r="CL50" s="1291"/>
      <c r="CM50" s="1291"/>
      <c r="CN50" s="1291" t="s">
        <v>539</v>
      </c>
      <c r="CO50" s="1291"/>
      <c r="CP50" s="1291"/>
      <c r="CQ50" s="1291"/>
      <c r="CR50" s="1291"/>
      <c r="CS50" s="1291"/>
      <c r="CT50" s="1291"/>
      <c r="CU50" s="1291"/>
      <c r="CV50" s="1291" t="s">
        <v>540</v>
      </c>
      <c r="CW50" s="1291"/>
      <c r="CX50" s="1291"/>
      <c r="CY50" s="1291"/>
      <c r="CZ50" s="1291"/>
      <c r="DA50" s="1291"/>
      <c r="DB50" s="1291"/>
      <c r="DC50" s="1291"/>
    </row>
    <row r="51" spans="1:109" ht="13.5" customHeight="1" x14ac:dyDescent="0.2">
      <c r="B51" s="366"/>
      <c r="G51" s="1277"/>
      <c r="H51" s="1277"/>
      <c r="I51" s="1293"/>
      <c r="J51" s="1293"/>
      <c r="K51" s="1275"/>
      <c r="L51" s="1275"/>
      <c r="M51" s="1275"/>
      <c r="N51" s="1275"/>
      <c r="AM51" s="373"/>
      <c r="AN51" s="1276" t="s">
        <v>587</v>
      </c>
      <c r="AO51" s="1276"/>
      <c r="AP51" s="1276"/>
      <c r="AQ51" s="1276"/>
      <c r="AR51" s="1276"/>
      <c r="AS51" s="1276"/>
      <c r="AT51" s="1276"/>
      <c r="AU51" s="1276"/>
      <c r="AV51" s="1276"/>
      <c r="AW51" s="1276"/>
      <c r="AX51" s="1276"/>
      <c r="AY51" s="1276"/>
      <c r="AZ51" s="1276"/>
      <c r="BA51" s="1276"/>
      <c r="BB51" s="1276" t="s">
        <v>585</v>
      </c>
      <c r="BC51" s="1276"/>
      <c r="BD51" s="1276"/>
      <c r="BE51" s="1276"/>
      <c r="BF51" s="1276"/>
      <c r="BG51" s="1276"/>
      <c r="BH51" s="1276"/>
      <c r="BI51" s="1276"/>
      <c r="BJ51" s="1276"/>
      <c r="BK51" s="1276"/>
      <c r="BL51" s="1276"/>
      <c r="BM51" s="1276"/>
      <c r="BN51" s="1276"/>
      <c r="BO51" s="1276"/>
      <c r="BP51" s="1273"/>
      <c r="BQ51" s="1274"/>
      <c r="BR51" s="1274"/>
      <c r="BS51" s="1274"/>
      <c r="BT51" s="1274"/>
      <c r="BU51" s="1274"/>
      <c r="BV51" s="1274"/>
      <c r="BW51" s="1274"/>
      <c r="BX51" s="1273"/>
      <c r="BY51" s="1274"/>
      <c r="BZ51" s="1274"/>
      <c r="CA51" s="1274"/>
      <c r="CB51" s="1274"/>
      <c r="CC51" s="1274"/>
      <c r="CD51" s="1274"/>
      <c r="CE51" s="1274"/>
      <c r="CF51" s="1273"/>
      <c r="CG51" s="1274"/>
      <c r="CH51" s="1274"/>
      <c r="CI51" s="1274"/>
      <c r="CJ51" s="1274"/>
      <c r="CK51" s="1274"/>
      <c r="CL51" s="1274"/>
      <c r="CM51" s="1274"/>
      <c r="CN51" s="1274">
        <v>20.8</v>
      </c>
      <c r="CO51" s="1274"/>
      <c r="CP51" s="1274"/>
      <c r="CQ51" s="1274"/>
      <c r="CR51" s="1274"/>
      <c r="CS51" s="1274"/>
      <c r="CT51" s="1274"/>
      <c r="CU51" s="1274"/>
      <c r="CV51" s="1273"/>
      <c r="CW51" s="1274"/>
      <c r="CX51" s="1274"/>
      <c r="CY51" s="1274"/>
      <c r="CZ51" s="1274"/>
      <c r="DA51" s="1274"/>
      <c r="DB51" s="1274"/>
      <c r="DC51" s="1274"/>
    </row>
    <row r="52" spans="1:109" ht="13.2" x14ac:dyDescent="0.2">
      <c r="B52" s="366"/>
      <c r="G52" s="1277"/>
      <c r="H52" s="1277"/>
      <c r="I52" s="1293"/>
      <c r="J52" s="1293"/>
      <c r="K52" s="1275"/>
      <c r="L52" s="1275"/>
      <c r="M52" s="1275"/>
      <c r="N52" s="1275"/>
      <c r="AM52" s="373"/>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ht="13.2" x14ac:dyDescent="0.2">
      <c r="A53" s="381"/>
      <c r="B53" s="366"/>
      <c r="G53" s="1277"/>
      <c r="H53" s="1277"/>
      <c r="I53" s="1287"/>
      <c r="J53" s="1287"/>
      <c r="K53" s="1275"/>
      <c r="L53" s="1275"/>
      <c r="M53" s="1275"/>
      <c r="N53" s="1275"/>
      <c r="AM53" s="373"/>
      <c r="AN53" s="1276"/>
      <c r="AO53" s="1276"/>
      <c r="AP53" s="1276"/>
      <c r="AQ53" s="1276"/>
      <c r="AR53" s="1276"/>
      <c r="AS53" s="1276"/>
      <c r="AT53" s="1276"/>
      <c r="AU53" s="1276"/>
      <c r="AV53" s="1276"/>
      <c r="AW53" s="1276"/>
      <c r="AX53" s="1276"/>
      <c r="AY53" s="1276"/>
      <c r="AZ53" s="1276"/>
      <c r="BA53" s="1276"/>
      <c r="BB53" s="1276" t="s">
        <v>592</v>
      </c>
      <c r="BC53" s="1276"/>
      <c r="BD53" s="1276"/>
      <c r="BE53" s="1276"/>
      <c r="BF53" s="1276"/>
      <c r="BG53" s="1276"/>
      <c r="BH53" s="1276"/>
      <c r="BI53" s="1276"/>
      <c r="BJ53" s="1276"/>
      <c r="BK53" s="1276"/>
      <c r="BL53" s="1276"/>
      <c r="BM53" s="1276"/>
      <c r="BN53" s="1276"/>
      <c r="BO53" s="1276"/>
      <c r="BP53" s="1273"/>
      <c r="BQ53" s="1274"/>
      <c r="BR53" s="1274"/>
      <c r="BS53" s="1274"/>
      <c r="BT53" s="1274"/>
      <c r="BU53" s="1274"/>
      <c r="BV53" s="1274"/>
      <c r="BW53" s="1274"/>
      <c r="BX53" s="1273"/>
      <c r="BY53" s="1274"/>
      <c r="BZ53" s="1274"/>
      <c r="CA53" s="1274"/>
      <c r="CB53" s="1274"/>
      <c r="CC53" s="1274"/>
      <c r="CD53" s="1274"/>
      <c r="CE53" s="1274"/>
      <c r="CF53" s="1273"/>
      <c r="CG53" s="1274"/>
      <c r="CH53" s="1274"/>
      <c r="CI53" s="1274"/>
      <c r="CJ53" s="1274"/>
      <c r="CK53" s="1274"/>
      <c r="CL53" s="1274"/>
      <c r="CM53" s="1274"/>
      <c r="CN53" s="1274">
        <v>27.7</v>
      </c>
      <c r="CO53" s="1274"/>
      <c r="CP53" s="1274"/>
      <c r="CQ53" s="1274"/>
      <c r="CR53" s="1274"/>
      <c r="CS53" s="1274"/>
      <c r="CT53" s="1274"/>
      <c r="CU53" s="1274"/>
      <c r="CV53" s="1273"/>
      <c r="CW53" s="1274"/>
      <c r="CX53" s="1274"/>
      <c r="CY53" s="1274"/>
      <c r="CZ53" s="1274"/>
      <c r="DA53" s="1274"/>
      <c r="DB53" s="1274"/>
      <c r="DC53" s="1274"/>
    </row>
    <row r="54" spans="1:109" ht="13.2" x14ac:dyDescent="0.2">
      <c r="A54" s="381"/>
      <c r="B54" s="366"/>
      <c r="G54" s="1277"/>
      <c r="H54" s="1277"/>
      <c r="I54" s="1287"/>
      <c r="J54" s="1287"/>
      <c r="K54" s="1275"/>
      <c r="L54" s="1275"/>
      <c r="M54" s="1275"/>
      <c r="N54" s="1275"/>
      <c r="AM54" s="373"/>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ht="13.2" x14ac:dyDescent="0.2">
      <c r="A55" s="381"/>
      <c r="B55" s="366"/>
      <c r="G55" s="1287"/>
      <c r="H55" s="1287"/>
      <c r="I55" s="1287"/>
      <c r="J55" s="1287"/>
      <c r="K55" s="1275"/>
      <c r="L55" s="1275"/>
      <c r="M55" s="1275"/>
      <c r="N55" s="1275"/>
      <c r="AN55" s="1291" t="s">
        <v>586</v>
      </c>
      <c r="AO55" s="1291"/>
      <c r="AP55" s="1291"/>
      <c r="AQ55" s="1291"/>
      <c r="AR55" s="1291"/>
      <c r="AS55" s="1291"/>
      <c r="AT55" s="1291"/>
      <c r="AU55" s="1291"/>
      <c r="AV55" s="1291"/>
      <c r="AW55" s="1291"/>
      <c r="AX55" s="1291"/>
      <c r="AY55" s="1291"/>
      <c r="AZ55" s="1291"/>
      <c r="BA55" s="1291"/>
      <c r="BB55" s="1276" t="s">
        <v>585</v>
      </c>
      <c r="BC55" s="1276"/>
      <c r="BD55" s="1276"/>
      <c r="BE55" s="1276"/>
      <c r="BF55" s="1276"/>
      <c r="BG55" s="1276"/>
      <c r="BH55" s="1276"/>
      <c r="BI55" s="1276"/>
      <c r="BJ55" s="1276"/>
      <c r="BK55" s="1276"/>
      <c r="BL55" s="1276"/>
      <c r="BM55" s="1276"/>
      <c r="BN55" s="1276"/>
      <c r="BO55" s="1276"/>
      <c r="BP55" s="1273"/>
      <c r="BQ55" s="1274"/>
      <c r="BR55" s="1274"/>
      <c r="BS55" s="1274"/>
      <c r="BT55" s="1274"/>
      <c r="BU55" s="1274"/>
      <c r="BV55" s="1274"/>
      <c r="BW55" s="1274"/>
      <c r="BX55" s="1273"/>
      <c r="BY55" s="1274"/>
      <c r="BZ55" s="1274"/>
      <c r="CA55" s="1274"/>
      <c r="CB55" s="1274"/>
      <c r="CC55" s="1274"/>
      <c r="CD55" s="1274"/>
      <c r="CE55" s="1274"/>
      <c r="CF55" s="1273"/>
      <c r="CG55" s="1274"/>
      <c r="CH55" s="1274"/>
      <c r="CI55" s="1274"/>
      <c r="CJ55" s="1274"/>
      <c r="CK55" s="1274"/>
      <c r="CL55" s="1274"/>
      <c r="CM55" s="1274"/>
      <c r="CN55" s="1274">
        <v>32.9</v>
      </c>
      <c r="CO55" s="1274"/>
      <c r="CP55" s="1274"/>
      <c r="CQ55" s="1274"/>
      <c r="CR55" s="1274"/>
      <c r="CS55" s="1274"/>
      <c r="CT55" s="1274"/>
      <c r="CU55" s="1274"/>
      <c r="CV55" s="1273"/>
      <c r="CW55" s="1274"/>
      <c r="CX55" s="1274"/>
      <c r="CY55" s="1274"/>
      <c r="CZ55" s="1274"/>
      <c r="DA55" s="1274"/>
      <c r="DB55" s="1274"/>
      <c r="DC55" s="1274"/>
    </row>
    <row r="56" spans="1:109" ht="13.2" x14ac:dyDescent="0.2">
      <c r="A56" s="381"/>
      <c r="B56" s="366"/>
      <c r="G56" s="1287"/>
      <c r="H56" s="1287"/>
      <c r="I56" s="1287"/>
      <c r="J56" s="1287"/>
      <c r="K56" s="1275"/>
      <c r="L56" s="1275"/>
      <c r="M56" s="1275"/>
      <c r="N56" s="1275"/>
      <c r="AN56" s="1291"/>
      <c r="AO56" s="1291"/>
      <c r="AP56" s="1291"/>
      <c r="AQ56" s="1291"/>
      <c r="AR56" s="1291"/>
      <c r="AS56" s="1291"/>
      <c r="AT56" s="1291"/>
      <c r="AU56" s="1291"/>
      <c r="AV56" s="1291"/>
      <c r="AW56" s="1291"/>
      <c r="AX56" s="1291"/>
      <c r="AY56" s="1291"/>
      <c r="AZ56" s="1291"/>
      <c r="BA56" s="1291"/>
      <c r="BB56" s="1276"/>
      <c r="BC56" s="1276"/>
      <c r="BD56" s="1276"/>
      <c r="BE56" s="1276"/>
      <c r="BF56" s="1276"/>
      <c r="BG56" s="1276"/>
      <c r="BH56" s="1276"/>
      <c r="BI56" s="1276"/>
      <c r="BJ56" s="1276"/>
      <c r="BK56" s="1276"/>
      <c r="BL56" s="1276"/>
      <c r="BM56" s="1276"/>
      <c r="BN56" s="1276"/>
      <c r="BO56" s="1276"/>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1" customFormat="1" ht="13.2" x14ac:dyDescent="0.2">
      <c r="B57" s="387"/>
      <c r="G57" s="1287"/>
      <c r="H57" s="1287"/>
      <c r="I57" s="1292"/>
      <c r="J57" s="1292"/>
      <c r="K57" s="1275"/>
      <c r="L57" s="1275"/>
      <c r="M57" s="1275"/>
      <c r="N57" s="1275"/>
      <c r="AM57" s="365"/>
      <c r="AN57" s="1291"/>
      <c r="AO57" s="1291"/>
      <c r="AP57" s="1291"/>
      <c r="AQ57" s="1291"/>
      <c r="AR57" s="1291"/>
      <c r="AS57" s="1291"/>
      <c r="AT57" s="1291"/>
      <c r="AU57" s="1291"/>
      <c r="AV57" s="1291"/>
      <c r="AW57" s="1291"/>
      <c r="AX57" s="1291"/>
      <c r="AY57" s="1291"/>
      <c r="AZ57" s="1291"/>
      <c r="BA57" s="1291"/>
      <c r="BB57" s="1276" t="s">
        <v>592</v>
      </c>
      <c r="BC57" s="1276"/>
      <c r="BD57" s="1276"/>
      <c r="BE57" s="1276"/>
      <c r="BF57" s="1276"/>
      <c r="BG57" s="1276"/>
      <c r="BH57" s="1276"/>
      <c r="BI57" s="1276"/>
      <c r="BJ57" s="1276"/>
      <c r="BK57" s="1276"/>
      <c r="BL57" s="1276"/>
      <c r="BM57" s="1276"/>
      <c r="BN57" s="1276"/>
      <c r="BO57" s="1276"/>
      <c r="BP57" s="1273"/>
      <c r="BQ57" s="1274"/>
      <c r="BR57" s="1274"/>
      <c r="BS57" s="1274"/>
      <c r="BT57" s="1274"/>
      <c r="BU57" s="1274"/>
      <c r="BV57" s="1274"/>
      <c r="BW57" s="1274"/>
      <c r="BX57" s="1273"/>
      <c r="BY57" s="1274"/>
      <c r="BZ57" s="1274"/>
      <c r="CA57" s="1274"/>
      <c r="CB57" s="1274"/>
      <c r="CC57" s="1274"/>
      <c r="CD57" s="1274"/>
      <c r="CE57" s="1274"/>
      <c r="CF57" s="1273"/>
      <c r="CG57" s="1274"/>
      <c r="CH57" s="1274"/>
      <c r="CI57" s="1274"/>
      <c r="CJ57" s="1274"/>
      <c r="CK57" s="1274"/>
      <c r="CL57" s="1274"/>
      <c r="CM57" s="1274"/>
      <c r="CN57" s="1274">
        <v>57</v>
      </c>
      <c r="CO57" s="1274"/>
      <c r="CP57" s="1274"/>
      <c r="CQ57" s="1274"/>
      <c r="CR57" s="1274"/>
      <c r="CS57" s="1274"/>
      <c r="CT57" s="1274"/>
      <c r="CU57" s="1274"/>
      <c r="CV57" s="1273"/>
      <c r="CW57" s="1274"/>
      <c r="CX57" s="1274"/>
      <c r="CY57" s="1274"/>
      <c r="CZ57" s="1274"/>
      <c r="DA57" s="1274"/>
      <c r="DB57" s="1274"/>
      <c r="DC57" s="1274"/>
      <c r="DD57" s="392"/>
      <c r="DE57" s="387"/>
    </row>
    <row r="58" spans="1:109" s="381" customFormat="1" ht="13.2" x14ac:dyDescent="0.2">
      <c r="A58" s="365"/>
      <c r="B58" s="387"/>
      <c r="G58" s="1287"/>
      <c r="H58" s="1287"/>
      <c r="I58" s="1292"/>
      <c r="J58" s="1292"/>
      <c r="K58" s="1275"/>
      <c r="L58" s="1275"/>
      <c r="M58" s="1275"/>
      <c r="N58" s="1275"/>
      <c r="AM58" s="365"/>
      <c r="AN58" s="1291"/>
      <c r="AO58" s="1291"/>
      <c r="AP58" s="1291"/>
      <c r="AQ58" s="1291"/>
      <c r="AR58" s="1291"/>
      <c r="AS58" s="1291"/>
      <c r="AT58" s="1291"/>
      <c r="AU58" s="1291"/>
      <c r="AV58" s="1291"/>
      <c r="AW58" s="1291"/>
      <c r="AX58" s="1291"/>
      <c r="AY58" s="1291"/>
      <c r="AZ58" s="1291"/>
      <c r="BA58" s="1291"/>
      <c r="BB58" s="1276"/>
      <c r="BC58" s="1276"/>
      <c r="BD58" s="1276"/>
      <c r="BE58" s="1276"/>
      <c r="BF58" s="1276"/>
      <c r="BG58" s="1276"/>
      <c r="BH58" s="1276"/>
      <c r="BI58" s="1276"/>
      <c r="BJ58" s="1276"/>
      <c r="BK58" s="1276"/>
      <c r="BL58" s="1276"/>
      <c r="BM58" s="1276"/>
      <c r="BN58" s="1276"/>
      <c r="BO58" s="1276"/>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92"/>
      <c r="DE58" s="387"/>
    </row>
    <row r="59" spans="1:109" s="381" customFormat="1" ht="13.2" x14ac:dyDescent="0.2">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2" x14ac:dyDescent="0.2">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2" x14ac:dyDescent="0.2">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2" x14ac:dyDescent="0.2">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6.2" x14ac:dyDescent="0.2">
      <c r="B63" s="385" t="s">
        <v>591</v>
      </c>
    </row>
    <row r="64" spans="1:109" ht="13.2" x14ac:dyDescent="0.2">
      <c r="B64" s="366"/>
      <c r="G64" s="382"/>
      <c r="I64" s="384"/>
      <c r="J64" s="384"/>
      <c r="K64" s="384"/>
      <c r="L64" s="384"/>
      <c r="M64" s="384"/>
      <c r="N64" s="383"/>
      <c r="AM64" s="382"/>
      <c r="AN64" s="382" t="s">
        <v>590</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2" x14ac:dyDescent="0.2">
      <c r="B65" s="366"/>
      <c r="AN65" s="1278" t="s">
        <v>589</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2" x14ac:dyDescent="0.2">
      <c r="B66" s="366"/>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2" x14ac:dyDescent="0.2">
      <c r="B67" s="366"/>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2" x14ac:dyDescent="0.2">
      <c r="B68" s="366"/>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2" x14ac:dyDescent="0.2">
      <c r="B69" s="366"/>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2" x14ac:dyDescent="0.2">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2" x14ac:dyDescent="0.2">
      <c r="B71" s="366"/>
      <c r="G71" s="376"/>
      <c r="I71" s="379"/>
      <c r="J71" s="378"/>
      <c r="K71" s="378"/>
      <c r="L71" s="377"/>
      <c r="M71" s="378"/>
      <c r="N71" s="377"/>
      <c r="AM71" s="376"/>
      <c r="AN71" s="365" t="s">
        <v>588</v>
      </c>
    </row>
    <row r="72" spans="2:107" ht="13.2" x14ac:dyDescent="0.2">
      <c r="B72" s="366"/>
      <c r="G72" s="1287"/>
      <c r="H72" s="1287"/>
      <c r="I72" s="1287"/>
      <c r="J72" s="1287"/>
      <c r="K72" s="375"/>
      <c r="L72" s="375"/>
      <c r="M72" s="374"/>
      <c r="N72" s="374"/>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536</v>
      </c>
      <c r="BQ72" s="1291"/>
      <c r="BR72" s="1291"/>
      <c r="BS72" s="1291"/>
      <c r="BT72" s="1291"/>
      <c r="BU72" s="1291"/>
      <c r="BV72" s="1291"/>
      <c r="BW72" s="1291"/>
      <c r="BX72" s="1291" t="s">
        <v>537</v>
      </c>
      <c r="BY72" s="1291"/>
      <c r="BZ72" s="1291"/>
      <c r="CA72" s="1291"/>
      <c r="CB72" s="1291"/>
      <c r="CC72" s="1291"/>
      <c r="CD72" s="1291"/>
      <c r="CE72" s="1291"/>
      <c r="CF72" s="1291" t="s">
        <v>538</v>
      </c>
      <c r="CG72" s="1291"/>
      <c r="CH72" s="1291"/>
      <c r="CI72" s="1291"/>
      <c r="CJ72" s="1291"/>
      <c r="CK72" s="1291"/>
      <c r="CL72" s="1291"/>
      <c r="CM72" s="1291"/>
      <c r="CN72" s="1291" t="s">
        <v>539</v>
      </c>
      <c r="CO72" s="1291"/>
      <c r="CP72" s="1291"/>
      <c r="CQ72" s="1291"/>
      <c r="CR72" s="1291"/>
      <c r="CS72" s="1291"/>
      <c r="CT72" s="1291"/>
      <c r="CU72" s="1291"/>
      <c r="CV72" s="1291" t="s">
        <v>540</v>
      </c>
      <c r="CW72" s="1291"/>
      <c r="CX72" s="1291"/>
      <c r="CY72" s="1291"/>
      <c r="CZ72" s="1291"/>
      <c r="DA72" s="1291"/>
      <c r="DB72" s="1291"/>
      <c r="DC72" s="1291"/>
    </row>
    <row r="73" spans="2:107" ht="13.2" x14ac:dyDescent="0.2">
      <c r="B73" s="366"/>
      <c r="G73" s="1277"/>
      <c r="H73" s="1277"/>
      <c r="I73" s="1277"/>
      <c r="J73" s="1277"/>
      <c r="K73" s="1294"/>
      <c r="L73" s="1294"/>
      <c r="M73" s="1294"/>
      <c r="N73" s="1294"/>
      <c r="AM73" s="373"/>
      <c r="AN73" s="1276" t="s">
        <v>587</v>
      </c>
      <c r="AO73" s="1276"/>
      <c r="AP73" s="1276"/>
      <c r="AQ73" s="1276"/>
      <c r="AR73" s="1276"/>
      <c r="AS73" s="1276"/>
      <c r="AT73" s="1276"/>
      <c r="AU73" s="1276"/>
      <c r="AV73" s="1276"/>
      <c r="AW73" s="1276"/>
      <c r="AX73" s="1276"/>
      <c r="AY73" s="1276"/>
      <c r="AZ73" s="1276"/>
      <c r="BA73" s="1276"/>
      <c r="BB73" s="1276" t="s">
        <v>585</v>
      </c>
      <c r="BC73" s="1276"/>
      <c r="BD73" s="1276"/>
      <c r="BE73" s="1276"/>
      <c r="BF73" s="1276"/>
      <c r="BG73" s="1276"/>
      <c r="BH73" s="1276"/>
      <c r="BI73" s="1276"/>
      <c r="BJ73" s="1276"/>
      <c r="BK73" s="1276"/>
      <c r="BL73" s="1276"/>
      <c r="BM73" s="1276"/>
      <c r="BN73" s="1276"/>
      <c r="BO73" s="1276"/>
      <c r="BP73" s="1274">
        <v>52.9</v>
      </c>
      <c r="BQ73" s="1274"/>
      <c r="BR73" s="1274"/>
      <c r="BS73" s="1274"/>
      <c r="BT73" s="1274"/>
      <c r="BU73" s="1274"/>
      <c r="BV73" s="1274"/>
      <c r="BW73" s="1274"/>
      <c r="BX73" s="1274">
        <v>45.9</v>
      </c>
      <c r="BY73" s="1274"/>
      <c r="BZ73" s="1274"/>
      <c r="CA73" s="1274"/>
      <c r="CB73" s="1274"/>
      <c r="CC73" s="1274"/>
      <c r="CD73" s="1274"/>
      <c r="CE73" s="1274"/>
      <c r="CF73" s="1274">
        <v>31.7</v>
      </c>
      <c r="CG73" s="1274"/>
      <c r="CH73" s="1274"/>
      <c r="CI73" s="1274"/>
      <c r="CJ73" s="1274"/>
      <c r="CK73" s="1274"/>
      <c r="CL73" s="1274"/>
      <c r="CM73" s="1274"/>
      <c r="CN73" s="1274">
        <v>20.8</v>
      </c>
      <c r="CO73" s="1274"/>
      <c r="CP73" s="1274"/>
      <c r="CQ73" s="1274"/>
      <c r="CR73" s="1274"/>
      <c r="CS73" s="1274"/>
      <c r="CT73" s="1274"/>
      <c r="CU73" s="1274"/>
      <c r="CV73" s="1274"/>
      <c r="CW73" s="1274"/>
      <c r="CX73" s="1274"/>
      <c r="CY73" s="1274"/>
      <c r="CZ73" s="1274"/>
      <c r="DA73" s="1274"/>
      <c r="DB73" s="1274"/>
      <c r="DC73" s="1274"/>
    </row>
    <row r="74" spans="2:107" ht="13.2" x14ac:dyDescent="0.2">
      <c r="B74" s="366"/>
      <c r="G74" s="1277"/>
      <c r="H74" s="1277"/>
      <c r="I74" s="1277"/>
      <c r="J74" s="1277"/>
      <c r="K74" s="1294"/>
      <c r="L74" s="1294"/>
      <c r="M74" s="1294"/>
      <c r="N74" s="1294"/>
      <c r="AM74" s="373"/>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ht="13.2" x14ac:dyDescent="0.2">
      <c r="B75" s="366"/>
      <c r="G75" s="1277"/>
      <c r="H75" s="1277"/>
      <c r="I75" s="1287"/>
      <c r="J75" s="1287"/>
      <c r="K75" s="1275"/>
      <c r="L75" s="1275"/>
      <c r="M75" s="1275"/>
      <c r="N75" s="1275"/>
      <c r="AM75" s="373"/>
      <c r="AN75" s="1276"/>
      <c r="AO75" s="1276"/>
      <c r="AP75" s="1276"/>
      <c r="AQ75" s="1276"/>
      <c r="AR75" s="1276"/>
      <c r="AS75" s="1276"/>
      <c r="AT75" s="1276"/>
      <c r="AU75" s="1276"/>
      <c r="AV75" s="1276"/>
      <c r="AW75" s="1276"/>
      <c r="AX75" s="1276"/>
      <c r="AY75" s="1276"/>
      <c r="AZ75" s="1276"/>
      <c r="BA75" s="1276"/>
      <c r="BB75" s="1276" t="s">
        <v>584</v>
      </c>
      <c r="BC75" s="1276"/>
      <c r="BD75" s="1276"/>
      <c r="BE75" s="1276"/>
      <c r="BF75" s="1276"/>
      <c r="BG75" s="1276"/>
      <c r="BH75" s="1276"/>
      <c r="BI75" s="1276"/>
      <c r="BJ75" s="1276"/>
      <c r="BK75" s="1276"/>
      <c r="BL75" s="1276"/>
      <c r="BM75" s="1276"/>
      <c r="BN75" s="1276"/>
      <c r="BO75" s="1276"/>
      <c r="BP75" s="1274">
        <v>9.5</v>
      </c>
      <c r="BQ75" s="1274"/>
      <c r="BR75" s="1274"/>
      <c r="BS75" s="1274"/>
      <c r="BT75" s="1274"/>
      <c r="BU75" s="1274"/>
      <c r="BV75" s="1274"/>
      <c r="BW75" s="1274"/>
      <c r="BX75" s="1274">
        <v>10.3</v>
      </c>
      <c r="BY75" s="1274"/>
      <c r="BZ75" s="1274"/>
      <c r="CA75" s="1274"/>
      <c r="CB75" s="1274"/>
      <c r="CC75" s="1274"/>
      <c r="CD75" s="1274"/>
      <c r="CE75" s="1274"/>
      <c r="CF75" s="1274">
        <v>9.8000000000000007</v>
      </c>
      <c r="CG75" s="1274"/>
      <c r="CH75" s="1274"/>
      <c r="CI75" s="1274"/>
      <c r="CJ75" s="1274"/>
      <c r="CK75" s="1274"/>
      <c r="CL75" s="1274"/>
      <c r="CM75" s="1274"/>
      <c r="CN75" s="1274">
        <v>9.1</v>
      </c>
      <c r="CO75" s="1274"/>
      <c r="CP75" s="1274"/>
      <c r="CQ75" s="1274"/>
      <c r="CR75" s="1274"/>
      <c r="CS75" s="1274"/>
      <c r="CT75" s="1274"/>
      <c r="CU75" s="1274"/>
      <c r="CV75" s="1274">
        <v>7.5</v>
      </c>
      <c r="CW75" s="1274"/>
      <c r="CX75" s="1274"/>
      <c r="CY75" s="1274"/>
      <c r="CZ75" s="1274"/>
      <c r="DA75" s="1274"/>
      <c r="DB75" s="1274"/>
      <c r="DC75" s="1274"/>
    </row>
    <row r="76" spans="2:107" ht="13.2" x14ac:dyDescent="0.2">
      <c r="B76" s="366"/>
      <c r="G76" s="1277"/>
      <c r="H76" s="1277"/>
      <c r="I76" s="1287"/>
      <c r="J76" s="1287"/>
      <c r="K76" s="1275"/>
      <c r="L76" s="1275"/>
      <c r="M76" s="1275"/>
      <c r="N76" s="1275"/>
      <c r="AM76" s="373"/>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ht="13.2" x14ac:dyDescent="0.2">
      <c r="B77" s="366"/>
      <c r="G77" s="1287"/>
      <c r="H77" s="1287"/>
      <c r="I77" s="1287"/>
      <c r="J77" s="1287"/>
      <c r="K77" s="1294"/>
      <c r="L77" s="1294"/>
      <c r="M77" s="1294"/>
      <c r="N77" s="1294"/>
      <c r="AN77" s="1291" t="s">
        <v>586</v>
      </c>
      <c r="AO77" s="1291"/>
      <c r="AP77" s="1291"/>
      <c r="AQ77" s="1291"/>
      <c r="AR77" s="1291"/>
      <c r="AS77" s="1291"/>
      <c r="AT77" s="1291"/>
      <c r="AU77" s="1291"/>
      <c r="AV77" s="1291"/>
      <c r="AW77" s="1291"/>
      <c r="AX77" s="1291"/>
      <c r="AY77" s="1291"/>
      <c r="AZ77" s="1291"/>
      <c r="BA77" s="1291"/>
      <c r="BB77" s="1276" t="s">
        <v>585</v>
      </c>
      <c r="BC77" s="1276"/>
      <c r="BD77" s="1276"/>
      <c r="BE77" s="1276"/>
      <c r="BF77" s="1276"/>
      <c r="BG77" s="1276"/>
      <c r="BH77" s="1276"/>
      <c r="BI77" s="1276"/>
      <c r="BJ77" s="1276"/>
      <c r="BK77" s="1276"/>
      <c r="BL77" s="1276"/>
      <c r="BM77" s="1276"/>
      <c r="BN77" s="1276"/>
      <c r="BO77" s="1276"/>
      <c r="BP77" s="1274">
        <v>54.6</v>
      </c>
      <c r="BQ77" s="1274"/>
      <c r="BR77" s="1274"/>
      <c r="BS77" s="1274"/>
      <c r="BT77" s="1274"/>
      <c r="BU77" s="1274"/>
      <c r="BV77" s="1274"/>
      <c r="BW77" s="1274"/>
      <c r="BX77" s="1274">
        <v>48.7</v>
      </c>
      <c r="BY77" s="1274"/>
      <c r="BZ77" s="1274"/>
      <c r="CA77" s="1274"/>
      <c r="CB77" s="1274"/>
      <c r="CC77" s="1274"/>
      <c r="CD77" s="1274"/>
      <c r="CE77" s="1274"/>
      <c r="CF77" s="1274">
        <v>36.5</v>
      </c>
      <c r="CG77" s="1274"/>
      <c r="CH77" s="1274"/>
      <c r="CI77" s="1274"/>
      <c r="CJ77" s="1274"/>
      <c r="CK77" s="1274"/>
      <c r="CL77" s="1274"/>
      <c r="CM77" s="1274"/>
      <c r="CN77" s="1274">
        <v>32.9</v>
      </c>
      <c r="CO77" s="1274"/>
      <c r="CP77" s="1274"/>
      <c r="CQ77" s="1274"/>
      <c r="CR77" s="1274"/>
      <c r="CS77" s="1274"/>
      <c r="CT77" s="1274"/>
      <c r="CU77" s="1274"/>
      <c r="CV77" s="1274">
        <v>28.5</v>
      </c>
      <c r="CW77" s="1274"/>
      <c r="CX77" s="1274"/>
      <c r="CY77" s="1274"/>
      <c r="CZ77" s="1274"/>
      <c r="DA77" s="1274"/>
      <c r="DB77" s="1274"/>
      <c r="DC77" s="1274"/>
    </row>
    <row r="78" spans="2:107" ht="13.2" x14ac:dyDescent="0.2">
      <c r="B78" s="366"/>
      <c r="G78" s="1287"/>
      <c r="H78" s="1287"/>
      <c r="I78" s="1287"/>
      <c r="J78" s="1287"/>
      <c r="K78" s="1294"/>
      <c r="L78" s="1294"/>
      <c r="M78" s="1294"/>
      <c r="N78" s="1294"/>
      <c r="AN78" s="1291"/>
      <c r="AO78" s="1291"/>
      <c r="AP78" s="1291"/>
      <c r="AQ78" s="1291"/>
      <c r="AR78" s="1291"/>
      <c r="AS78" s="1291"/>
      <c r="AT78" s="1291"/>
      <c r="AU78" s="1291"/>
      <c r="AV78" s="1291"/>
      <c r="AW78" s="1291"/>
      <c r="AX78" s="1291"/>
      <c r="AY78" s="1291"/>
      <c r="AZ78" s="1291"/>
      <c r="BA78" s="1291"/>
      <c r="BB78" s="1276"/>
      <c r="BC78" s="1276"/>
      <c r="BD78" s="1276"/>
      <c r="BE78" s="1276"/>
      <c r="BF78" s="1276"/>
      <c r="BG78" s="1276"/>
      <c r="BH78" s="1276"/>
      <c r="BI78" s="1276"/>
      <c r="BJ78" s="1276"/>
      <c r="BK78" s="1276"/>
      <c r="BL78" s="1276"/>
      <c r="BM78" s="1276"/>
      <c r="BN78" s="1276"/>
      <c r="BO78" s="1276"/>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ht="13.2" x14ac:dyDescent="0.2">
      <c r="B79" s="366"/>
      <c r="G79" s="1287"/>
      <c r="H79" s="1287"/>
      <c r="I79" s="1292"/>
      <c r="J79" s="1292"/>
      <c r="K79" s="1295"/>
      <c r="L79" s="1295"/>
      <c r="M79" s="1295"/>
      <c r="N79" s="1295"/>
      <c r="AN79" s="1291"/>
      <c r="AO79" s="1291"/>
      <c r="AP79" s="1291"/>
      <c r="AQ79" s="1291"/>
      <c r="AR79" s="1291"/>
      <c r="AS79" s="1291"/>
      <c r="AT79" s="1291"/>
      <c r="AU79" s="1291"/>
      <c r="AV79" s="1291"/>
      <c r="AW79" s="1291"/>
      <c r="AX79" s="1291"/>
      <c r="AY79" s="1291"/>
      <c r="AZ79" s="1291"/>
      <c r="BA79" s="1291"/>
      <c r="BB79" s="1276" t="s">
        <v>584</v>
      </c>
      <c r="BC79" s="1276"/>
      <c r="BD79" s="1276"/>
      <c r="BE79" s="1276"/>
      <c r="BF79" s="1276"/>
      <c r="BG79" s="1276"/>
      <c r="BH79" s="1276"/>
      <c r="BI79" s="1276"/>
      <c r="BJ79" s="1276"/>
      <c r="BK79" s="1276"/>
      <c r="BL79" s="1276"/>
      <c r="BM79" s="1276"/>
      <c r="BN79" s="1276"/>
      <c r="BO79" s="1276"/>
      <c r="BP79" s="1274">
        <v>11.2</v>
      </c>
      <c r="BQ79" s="1274"/>
      <c r="BR79" s="1274"/>
      <c r="BS79" s="1274"/>
      <c r="BT79" s="1274"/>
      <c r="BU79" s="1274"/>
      <c r="BV79" s="1274"/>
      <c r="BW79" s="1274"/>
      <c r="BX79" s="1274">
        <v>10.4</v>
      </c>
      <c r="BY79" s="1274"/>
      <c r="BZ79" s="1274"/>
      <c r="CA79" s="1274"/>
      <c r="CB79" s="1274"/>
      <c r="CC79" s="1274"/>
      <c r="CD79" s="1274"/>
      <c r="CE79" s="1274"/>
      <c r="CF79" s="1274">
        <v>9</v>
      </c>
      <c r="CG79" s="1274"/>
      <c r="CH79" s="1274"/>
      <c r="CI79" s="1274"/>
      <c r="CJ79" s="1274"/>
      <c r="CK79" s="1274"/>
      <c r="CL79" s="1274"/>
      <c r="CM79" s="1274"/>
      <c r="CN79" s="1274">
        <v>8.1999999999999993</v>
      </c>
      <c r="CO79" s="1274"/>
      <c r="CP79" s="1274"/>
      <c r="CQ79" s="1274"/>
      <c r="CR79" s="1274"/>
      <c r="CS79" s="1274"/>
      <c r="CT79" s="1274"/>
      <c r="CU79" s="1274"/>
      <c r="CV79" s="1274">
        <v>8</v>
      </c>
      <c r="CW79" s="1274"/>
      <c r="CX79" s="1274"/>
      <c r="CY79" s="1274"/>
      <c r="CZ79" s="1274"/>
      <c r="DA79" s="1274"/>
      <c r="DB79" s="1274"/>
      <c r="DC79" s="1274"/>
    </row>
    <row r="80" spans="2:107" ht="13.2" x14ac:dyDescent="0.2">
      <c r="B80" s="366"/>
      <c r="G80" s="1287"/>
      <c r="H80" s="1287"/>
      <c r="I80" s="1292"/>
      <c r="J80" s="1292"/>
      <c r="K80" s="1295"/>
      <c r="L80" s="1295"/>
      <c r="M80" s="1295"/>
      <c r="N80" s="1295"/>
      <c r="AN80" s="1291"/>
      <c r="AO80" s="1291"/>
      <c r="AP80" s="1291"/>
      <c r="AQ80" s="1291"/>
      <c r="AR80" s="1291"/>
      <c r="AS80" s="1291"/>
      <c r="AT80" s="1291"/>
      <c r="AU80" s="1291"/>
      <c r="AV80" s="1291"/>
      <c r="AW80" s="1291"/>
      <c r="AX80" s="1291"/>
      <c r="AY80" s="1291"/>
      <c r="AZ80" s="1291"/>
      <c r="BA80" s="1291"/>
      <c r="BB80" s="1276"/>
      <c r="BC80" s="1276"/>
      <c r="BD80" s="1276"/>
      <c r="BE80" s="1276"/>
      <c r="BF80" s="1276"/>
      <c r="BG80" s="1276"/>
      <c r="BH80" s="1276"/>
      <c r="BI80" s="1276"/>
      <c r="BJ80" s="1276"/>
      <c r="BK80" s="1276"/>
      <c r="BL80" s="1276"/>
      <c r="BM80" s="1276"/>
      <c r="BN80" s="1276"/>
      <c r="BO80" s="1276"/>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ht="13.2" x14ac:dyDescent="0.2">
      <c r="B81" s="366"/>
    </row>
    <row r="82" spans="2:109" ht="16.2" x14ac:dyDescent="0.2">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2" x14ac:dyDescent="0.2">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2" x14ac:dyDescent="0.2">
      <c r="DD84" s="365"/>
      <c r="DE84" s="365"/>
    </row>
    <row r="85" spans="2:109" ht="13.2" x14ac:dyDescent="0.2">
      <c r="DD85" s="365"/>
      <c r="DE85" s="365"/>
    </row>
    <row r="86" spans="2:109" ht="13.2" hidden="1" x14ac:dyDescent="0.2">
      <c r="DD86" s="365"/>
      <c r="DE86" s="365"/>
    </row>
    <row r="87" spans="2:109" ht="13.2" hidden="1" x14ac:dyDescent="0.2">
      <c r="K87" s="368"/>
      <c r="AQ87" s="368"/>
      <c r="BC87" s="368"/>
      <c r="BO87" s="368"/>
      <c r="CA87" s="368"/>
      <c r="CM87" s="368"/>
      <c r="CY87" s="368"/>
      <c r="DD87" s="365"/>
      <c r="DE87" s="365"/>
    </row>
    <row r="88" spans="2:109" ht="13.2" hidden="1" x14ac:dyDescent="0.2">
      <c r="DD88" s="365"/>
      <c r="DE88" s="365"/>
    </row>
    <row r="89" spans="2:109" ht="13.2" hidden="1" x14ac:dyDescent="0.2">
      <c r="DD89" s="365"/>
      <c r="DE89" s="365"/>
    </row>
    <row r="90" spans="2:109" ht="13.2" hidden="1" x14ac:dyDescent="0.2">
      <c r="DD90" s="365"/>
      <c r="DE90" s="365"/>
    </row>
    <row r="91" spans="2:109" ht="13.2" hidden="1" x14ac:dyDescent="0.2">
      <c r="DD91" s="365"/>
      <c r="DE91" s="365"/>
    </row>
    <row r="92" spans="2:109" ht="13.5" hidden="1" customHeight="1" x14ac:dyDescent="0.2">
      <c r="DD92" s="365"/>
      <c r="DE92" s="365"/>
    </row>
    <row r="93" spans="2:109" ht="13.5" hidden="1" customHeight="1" x14ac:dyDescent="0.2">
      <c r="DD93" s="365"/>
      <c r="DE93" s="365"/>
    </row>
    <row r="94" spans="2:109" ht="13.5" hidden="1" customHeight="1" x14ac:dyDescent="0.2">
      <c r="DD94" s="365"/>
      <c r="DE94" s="365"/>
    </row>
    <row r="95" spans="2:109" ht="13.5" hidden="1" customHeight="1" x14ac:dyDescent="0.2">
      <c r="DD95" s="365"/>
      <c r="DE95" s="365"/>
    </row>
    <row r="96" spans="2:109" ht="13.5" hidden="1" customHeight="1" x14ac:dyDescent="0.2">
      <c r="DD96" s="365"/>
      <c r="DE96" s="365"/>
    </row>
    <row r="97" spans="108:109" ht="13.5" hidden="1" customHeight="1" x14ac:dyDescent="0.2">
      <c r="DD97" s="365"/>
      <c r="DE97" s="365"/>
    </row>
    <row r="98" spans="108:109" ht="13.5" hidden="1" customHeight="1" x14ac:dyDescent="0.2">
      <c r="DD98" s="365"/>
      <c r="DE98" s="365"/>
    </row>
    <row r="99" spans="108:109" ht="13.5" hidden="1" customHeight="1" x14ac:dyDescent="0.2">
      <c r="DD99" s="365"/>
      <c r="DE99" s="365"/>
    </row>
    <row r="100" spans="108:109" ht="13.5" hidden="1" customHeight="1" x14ac:dyDescent="0.2">
      <c r="DD100" s="365"/>
      <c r="DE100" s="365"/>
    </row>
    <row r="101" spans="108:109" ht="13.5" hidden="1" customHeight="1" x14ac:dyDescent="0.2">
      <c r="DD101" s="365"/>
      <c r="DE101" s="365"/>
    </row>
    <row r="102" spans="108:109" ht="13.5" hidden="1" customHeight="1" x14ac:dyDescent="0.2">
      <c r="DD102" s="365"/>
      <c r="DE102" s="365"/>
    </row>
    <row r="103" spans="108:109" ht="13.5" hidden="1" customHeight="1" x14ac:dyDescent="0.2">
      <c r="DD103" s="365"/>
      <c r="DE103" s="365"/>
    </row>
    <row r="104" spans="108:109" ht="13.5" hidden="1" customHeight="1" x14ac:dyDescent="0.2">
      <c r="DD104" s="365"/>
      <c r="DE104" s="365"/>
    </row>
    <row r="105" spans="108:109" ht="13.5" hidden="1" customHeight="1" x14ac:dyDescent="0.2">
      <c r="DD105" s="365"/>
      <c r="DE105" s="365"/>
    </row>
    <row r="106" spans="108:109" ht="13.5" hidden="1" customHeight="1" x14ac:dyDescent="0.2">
      <c r="DD106" s="365"/>
      <c r="DE106" s="365"/>
    </row>
    <row r="107" spans="108:109" ht="13.5" hidden="1" customHeight="1" x14ac:dyDescent="0.2">
      <c r="DD107" s="365"/>
      <c r="DE107" s="365"/>
    </row>
    <row r="108" spans="108:109" ht="13.5" hidden="1" customHeight="1" x14ac:dyDescent="0.2">
      <c r="DD108" s="365"/>
      <c r="DE108" s="365"/>
    </row>
    <row r="109" spans="108:109" ht="13.5" hidden="1" customHeight="1" x14ac:dyDescent="0.2">
      <c r="DD109" s="365"/>
      <c r="DE109" s="365"/>
    </row>
    <row r="110" spans="108:109" ht="13.5" hidden="1" customHeight="1" x14ac:dyDescent="0.2">
      <c r="DD110" s="365"/>
      <c r="DE110" s="365"/>
    </row>
    <row r="111" spans="108:109" ht="13.5" hidden="1" customHeight="1" x14ac:dyDescent="0.2">
      <c r="DD111" s="365"/>
      <c r="DE111" s="365"/>
    </row>
    <row r="112" spans="108:109" ht="13.5" hidden="1" customHeight="1" x14ac:dyDescent="0.2">
      <c r="DD112" s="365"/>
      <c r="DE112" s="365"/>
    </row>
    <row r="113" spans="108:109" ht="13.5" hidden="1" customHeight="1" x14ac:dyDescent="0.2">
      <c r="DD113" s="365"/>
      <c r="DE113" s="365"/>
    </row>
    <row r="114" spans="108:109" ht="13.5" hidden="1" customHeight="1" x14ac:dyDescent="0.2">
      <c r="DD114" s="365"/>
      <c r="DE114" s="365"/>
    </row>
    <row r="115" spans="108:109" ht="13.5" hidden="1" customHeight="1" x14ac:dyDescent="0.2">
      <c r="DD115" s="365"/>
      <c r="DE115" s="365"/>
    </row>
    <row r="116" spans="108:109" ht="13.5" hidden="1" customHeight="1" x14ac:dyDescent="0.2">
      <c r="DD116" s="365"/>
      <c r="DE116" s="365"/>
    </row>
    <row r="117" spans="108:109" ht="13.5" hidden="1" customHeight="1" x14ac:dyDescent="0.2">
      <c r="DD117" s="365"/>
      <c r="DE117" s="365"/>
    </row>
    <row r="118" spans="108:109" ht="13.5" hidden="1" customHeight="1" x14ac:dyDescent="0.2">
      <c r="DD118" s="365"/>
      <c r="DE118" s="365"/>
    </row>
    <row r="119" spans="108:109" ht="13.5" hidden="1" customHeight="1" x14ac:dyDescent="0.2">
      <c r="DD119" s="365"/>
      <c r="DE119" s="365"/>
    </row>
    <row r="120" spans="108:109" ht="13.5" hidden="1" customHeight="1" x14ac:dyDescent="0.2">
      <c r="DD120" s="365"/>
      <c r="DE120" s="365"/>
    </row>
    <row r="121" spans="108:109" ht="13.5" hidden="1" customHeight="1" x14ac:dyDescent="0.2">
      <c r="DD121" s="365"/>
      <c r="DE121" s="365"/>
    </row>
    <row r="122" spans="108:109" ht="13.5" hidden="1" customHeight="1" x14ac:dyDescent="0.2">
      <c r="DD122" s="365"/>
      <c r="DE122" s="365"/>
    </row>
    <row r="123" spans="108:109" ht="13.5" hidden="1" customHeight="1" x14ac:dyDescent="0.2">
      <c r="DD123" s="365"/>
      <c r="DE123" s="365"/>
    </row>
    <row r="124" spans="108:109" ht="13.5" hidden="1" customHeight="1" x14ac:dyDescent="0.2">
      <c r="DD124" s="365"/>
      <c r="DE124" s="365"/>
    </row>
    <row r="125" spans="108:109" ht="13.5" hidden="1" customHeight="1" x14ac:dyDescent="0.2">
      <c r="DD125" s="365"/>
      <c r="DE125" s="365"/>
    </row>
    <row r="126" spans="108:109" ht="13.5" hidden="1" customHeight="1" x14ac:dyDescent="0.2">
      <c r="DD126" s="365"/>
      <c r="DE126" s="365"/>
    </row>
    <row r="127" spans="108:109" ht="13.5" hidden="1" customHeight="1" x14ac:dyDescent="0.2">
      <c r="DD127" s="365"/>
      <c r="DE127" s="365"/>
    </row>
    <row r="128" spans="108:109" ht="13.5" hidden="1" customHeight="1" x14ac:dyDescent="0.2">
      <c r="DD128" s="365"/>
      <c r="DE128" s="365"/>
    </row>
    <row r="129" spans="108:109" ht="13.5" hidden="1" customHeight="1" x14ac:dyDescent="0.2">
      <c r="DD129" s="365"/>
      <c r="DE129" s="365"/>
    </row>
    <row r="130" spans="108:109" ht="13.5" hidden="1" customHeight="1" x14ac:dyDescent="0.2">
      <c r="DD130" s="365"/>
      <c r="DE130" s="365"/>
    </row>
    <row r="131" spans="108:109" ht="13.5" hidden="1" customHeight="1" x14ac:dyDescent="0.2">
      <c r="DD131" s="365"/>
      <c r="DE131" s="365"/>
    </row>
    <row r="132" spans="108:109" ht="13.5" hidden="1" customHeight="1" x14ac:dyDescent="0.2">
      <c r="DD132" s="365"/>
      <c r="DE132" s="365"/>
    </row>
    <row r="133" spans="108:109" ht="13.5" hidden="1" customHeight="1" x14ac:dyDescent="0.2">
      <c r="DD133" s="365"/>
      <c r="DE133" s="365"/>
    </row>
    <row r="134" spans="108:109" ht="13.5" hidden="1" customHeight="1" x14ac:dyDescent="0.2">
      <c r="DD134" s="365"/>
      <c r="DE134" s="365"/>
    </row>
    <row r="135" spans="108:109" ht="13.5" hidden="1" customHeight="1" x14ac:dyDescent="0.2">
      <c r="DD135" s="365"/>
      <c r="DE135" s="365"/>
    </row>
    <row r="136" spans="108:109" ht="13.5" hidden="1" customHeight="1" x14ac:dyDescent="0.2">
      <c r="DD136" s="365"/>
      <c r="DE136" s="365"/>
    </row>
    <row r="137" spans="108:109" ht="13.5" hidden="1" customHeight="1" x14ac:dyDescent="0.2">
      <c r="DD137" s="365"/>
      <c r="DE137" s="365"/>
    </row>
    <row r="138" spans="108:109" ht="13.5" hidden="1" customHeight="1" x14ac:dyDescent="0.2">
      <c r="DD138" s="365"/>
      <c r="DE138" s="365"/>
    </row>
    <row r="139" spans="108:109" ht="13.5" hidden="1" customHeight="1" x14ac:dyDescent="0.2">
      <c r="DD139" s="365"/>
      <c r="DE139" s="365"/>
    </row>
    <row r="140" spans="108:109" ht="13.5" hidden="1" customHeight="1" x14ac:dyDescent="0.2">
      <c r="DD140" s="365"/>
      <c r="DE140" s="365"/>
    </row>
    <row r="141" spans="108:109" ht="13.5" hidden="1" customHeight="1" x14ac:dyDescent="0.2">
      <c r="DD141" s="365"/>
      <c r="DE141" s="365"/>
    </row>
    <row r="142" spans="108:109" ht="13.5" hidden="1" customHeight="1" x14ac:dyDescent="0.2">
      <c r="DD142" s="365"/>
      <c r="DE142" s="365"/>
    </row>
    <row r="143" spans="108:109" ht="13.5" hidden="1" customHeight="1" x14ac:dyDescent="0.2">
      <c r="DD143" s="365"/>
      <c r="DE143" s="365"/>
    </row>
    <row r="144" spans="108:109" ht="13.5" hidden="1" customHeight="1" x14ac:dyDescent="0.2">
      <c r="DD144" s="365"/>
      <c r="DE144" s="365"/>
    </row>
    <row r="145" spans="108:109" ht="13.5" hidden="1" customHeight="1" x14ac:dyDescent="0.2">
      <c r="DD145" s="365"/>
      <c r="DE145" s="365"/>
    </row>
    <row r="146" spans="108:109" ht="13.5" hidden="1" customHeight="1" x14ac:dyDescent="0.2">
      <c r="DD146" s="365"/>
      <c r="DE146" s="365"/>
    </row>
    <row r="147" spans="108:109" ht="13.5" hidden="1" customHeight="1" x14ac:dyDescent="0.2">
      <c r="DD147" s="365"/>
      <c r="DE147" s="365"/>
    </row>
    <row r="148" spans="108:109" ht="13.5" hidden="1" customHeight="1" x14ac:dyDescent="0.2">
      <c r="DD148" s="365"/>
      <c r="DE148" s="365"/>
    </row>
    <row r="149" spans="108:109" ht="13.5" hidden="1" customHeight="1" x14ac:dyDescent="0.2">
      <c r="DD149" s="365"/>
      <c r="DE149" s="365"/>
    </row>
    <row r="150" spans="108:109" ht="13.5" hidden="1" customHeight="1" x14ac:dyDescent="0.2">
      <c r="DD150" s="365"/>
      <c r="DE150" s="365"/>
    </row>
    <row r="151" spans="108:109" ht="13.5" hidden="1" customHeight="1" x14ac:dyDescent="0.2">
      <c r="DD151" s="365"/>
      <c r="DE151" s="365"/>
    </row>
    <row r="152" spans="108:109" ht="13.5" hidden="1" customHeight="1" x14ac:dyDescent="0.2">
      <c r="DD152" s="365"/>
      <c r="DE152" s="365"/>
    </row>
    <row r="153" spans="108:109" ht="13.5" hidden="1" customHeight="1" x14ac:dyDescent="0.2">
      <c r="DD153" s="365"/>
      <c r="DE153" s="365"/>
    </row>
    <row r="154" spans="108:109" ht="13.5" hidden="1" customHeight="1" x14ac:dyDescent="0.2">
      <c r="DD154" s="365"/>
      <c r="DE154" s="365"/>
    </row>
    <row r="155" spans="108:109" ht="13.5" hidden="1" customHeight="1" x14ac:dyDescent="0.2">
      <c r="DD155" s="365"/>
      <c r="DE155" s="365"/>
    </row>
    <row r="156" spans="108:109" ht="13.5" hidden="1" customHeight="1" x14ac:dyDescent="0.2">
      <c r="DD156" s="365"/>
      <c r="DE156" s="365"/>
    </row>
    <row r="157" spans="108:109" ht="13.5" hidden="1" customHeight="1" x14ac:dyDescent="0.2">
      <c r="DD157" s="365"/>
      <c r="DE157" s="365"/>
    </row>
    <row r="158" spans="108:109" ht="13.5" hidden="1" customHeight="1" x14ac:dyDescent="0.2">
      <c r="DD158" s="365"/>
      <c r="DE158" s="365"/>
    </row>
    <row r="159" spans="108:109" ht="13.5" hidden="1" customHeight="1" x14ac:dyDescent="0.2">
      <c r="DD159" s="365"/>
      <c r="DE159" s="365"/>
    </row>
    <row r="160" spans="108:109" ht="13.5" hidden="1" customHeight="1" x14ac:dyDescent="0.2">
      <c r="DD160" s="365"/>
      <c r="DE160" s="36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LvJIm5UAWFR1QIkkVIb6bjjpDAEx4MAu5MtyhFaZwQMojocRrGDMegqZKaSlAhzNdzdT/Ss0vf1wfpqtn+muIA==" saltValue="djZ9nCIuaP8CuoRaqu+95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I75:J76"/>
    <mergeCell ref="K75:K76"/>
    <mergeCell ref="L75:L76"/>
    <mergeCell ref="M75:M76"/>
    <mergeCell ref="N75:N76"/>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481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h6XrrbZ87WESZQnJhKvt34DAl50WYRTrclgH+pMxGB+AGrXWycNUjuF5zT5yAW8EYMSyiRKCwpxOckpmv9UwA==" saltValue="VU/BBmRqaa4dLs7Sw29Z/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8PPWTCzSVdsZZmHP6F2QzWklrd5+zgn+H+fRP5s7a+j+D7XVGH9aH5diMb51anBZQJLbTn11SJX4CPPeSE+9A==" saltValue="r2UqgtS2QegrimOfuYOQu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533</v>
      </c>
      <c r="G2" s="136"/>
      <c r="H2" s="137"/>
    </row>
    <row r="3" spans="1:8" x14ac:dyDescent="0.2">
      <c r="A3" s="133" t="s">
        <v>526</v>
      </c>
      <c r="B3" s="138"/>
      <c r="C3" s="139"/>
      <c r="D3" s="140">
        <v>59900</v>
      </c>
      <c r="E3" s="141"/>
      <c r="F3" s="142">
        <v>74444</v>
      </c>
      <c r="G3" s="143"/>
      <c r="H3" s="144"/>
    </row>
    <row r="4" spans="1:8" x14ac:dyDescent="0.2">
      <c r="A4" s="145"/>
      <c r="B4" s="146"/>
      <c r="C4" s="147"/>
      <c r="D4" s="148">
        <v>14701</v>
      </c>
      <c r="E4" s="149"/>
      <c r="F4" s="150">
        <v>34175</v>
      </c>
      <c r="G4" s="151"/>
      <c r="H4" s="152"/>
    </row>
    <row r="5" spans="1:8" x14ac:dyDescent="0.2">
      <c r="A5" s="133" t="s">
        <v>528</v>
      </c>
      <c r="B5" s="138"/>
      <c r="C5" s="139"/>
      <c r="D5" s="140">
        <v>36223</v>
      </c>
      <c r="E5" s="141"/>
      <c r="F5" s="142">
        <v>85205</v>
      </c>
      <c r="G5" s="143"/>
      <c r="H5" s="144"/>
    </row>
    <row r="6" spans="1:8" x14ac:dyDescent="0.2">
      <c r="A6" s="145"/>
      <c r="B6" s="146"/>
      <c r="C6" s="147"/>
      <c r="D6" s="148">
        <v>19175</v>
      </c>
      <c r="E6" s="149"/>
      <c r="F6" s="150">
        <v>38847</v>
      </c>
      <c r="G6" s="151"/>
      <c r="H6" s="152"/>
    </row>
    <row r="7" spans="1:8" x14ac:dyDescent="0.2">
      <c r="A7" s="133" t="s">
        <v>529</v>
      </c>
      <c r="B7" s="138"/>
      <c r="C7" s="139"/>
      <c r="D7" s="140">
        <v>36158</v>
      </c>
      <c r="E7" s="141"/>
      <c r="F7" s="142">
        <v>69469</v>
      </c>
      <c r="G7" s="143"/>
      <c r="H7" s="144"/>
    </row>
    <row r="8" spans="1:8" x14ac:dyDescent="0.2">
      <c r="A8" s="145"/>
      <c r="B8" s="146"/>
      <c r="C8" s="147"/>
      <c r="D8" s="148">
        <v>23714</v>
      </c>
      <c r="E8" s="149"/>
      <c r="F8" s="150">
        <v>38215</v>
      </c>
      <c r="G8" s="151"/>
      <c r="H8" s="152"/>
    </row>
    <row r="9" spans="1:8" x14ac:dyDescent="0.2">
      <c r="A9" s="133" t="s">
        <v>530</v>
      </c>
      <c r="B9" s="138"/>
      <c r="C9" s="139"/>
      <c r="D9" s="140">
        <v>25596</v>
      </c>
      <c r="E9" s="141"/>
      <c r="F9" s="142">
        <v>67293</v>
      </c>
      <c r="G9" s="143"/>
      <c r="H9" s="144"/>
    </row>
    <row r="10" spans="1:8" x14ac:dyDescent="0.2">
      <c r="A10" s="145"/>
      <c r="B10" s="146"/>
      <c r="C10" s="147"/>
      <c r="D10" s="148">
        <v>13567</v>
      </c>
      <c r="E10" s="149"/>
      <c r="F10" s="150">
        <v>35076</v>
      </c>
      <c r="G10" s="151"/>
      <c r="H10" s="152"/>
    </row>
    <row r="11" spans="1:8" x14ac:dyDescent="0.2">
      <c r="A11" s="133" t="s">
        <v>531</v>
      </c>
      <c r="B11" s="138"/>
      <c r="C11" s="139"/>
      <c r="D11" s="140">
        <v>18405</v>
      </c>
      <c r="E11" s="141"/>
      <c r="F11" s="142">
        <v>67343</v>
      </c>
      <c r="G11" s="143"/>
      <c r="H11" s="144"/>
    </row>
    <row r="12" spans="1:8" x14ac:dyDescent="0.2">
      <c r="A12" s="145"/>
      <c r="B12" s="146"/>
      <c r="C12" s="153"/>
      <c r="D12" s="148">
        <v>10988</v>
      </c>
      <c r="E12" s="149"/>
      <c r="F12" s="150">
        <v>32865</v>
      </c>
      <c r="G12" s="151"/>
      <c r="H12" s="152"/>
    </row>
    <row r="13" spans="1:8" x14ac:dyDescent="0.2">
      <c r="A13" s="133"/>
      <c r="B13" s="138"/>
      <c r="C13" s="154"/>
      <c r="D13" s="155">
        <v>35256</v>
      </c>
      <c r="E13" s="156"/>
      <c r="F13" s="157">
        <v>72751</v>
      </c>
      <c r="G13" s="158"/>
      <c r="H13" s="144"/>
    </row>
    <row r="14" spans="1:8" x14ac:dyDescent="0.2">
      <c r="A14" s="145"/>
      <c r="B14" s="146"/>
      <c r="C14" s="147"/>
      <c r="D14" s="148">
        <v>16429</v>
      </c>
      <c r="E14" s="149"/>
      <c r="F14" s="150">
        <v>35836</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5.36</v>
      </c>
      <c r="C19" s="159">
        <f>ROUND(VALUE(SUBSTITUTE(実質収支比率等に係る経年分析!G$48,"▲","-")),2)</f>
        <v>6.18</v>
      </c>
      <c r="D19" s="159">
        <f>ROUND(VALUE(SUBSTITUTE(実質収支比率等に係る経年分析!H$48,"▲","-")),2)</f>
        <v>5.71</v>
      </c>
      <c r="E19" s="159">
        <f>ROUND(VALUE(SUBSTITUTE(実質収支比率等に係る経年分析!I$48,"▲","-")),2)</f>
        <v>7.19</v>
      </c>
      <c r="F19" s="159">
        <f>ROUND(VALUE(SUBSTITUTE(実質収支比率等に係る経年分析!J$48,"▲","-")),2)</f>
        <v>5.96</v>
      </c>
    </row>
    <row r="20" spans="1:11" x14ac:dyDescent="0.2">
      <c r="A20" s="159" t="s">
        <v>48</v>
      </c>
      <c r="B20" s="159">
        <f>ROUND(VALUE(SUBSTITUTE(実質収支比率等に係る経年分析!F$47,"▲","-")),2)</f>
        <v>28.77</v>
      </c>
      <c r="C20" s="159">
        <f>ROUND(VALUE(SUBSTITUTE(実質収支比率等に係る経年分析!G$47,"▲","-")),2)</f>
        <v>39.24</v>
      </c>
      <c r="D20" s="159">
        <f>ROUND(VALUE(SUBSTITUTE(実質収支比率等に係る経年分析!H$47,"▲","-")),2)</f>
        <v>35.42</v>
      </c>
      <c r="E20" s="159">
        <f>ROUND(VALUE(SUBSTITUTE(実質収支比率等に係る経年分析!I$47,"▲","-")),2)</f>
        <v>28.28</v>
      </c>
      <c r="F20" s="159">
        <f>ROUND(VALUE(SUBSTITUTE(実質収支比率等に係る経年分析!J$47,"▲","-")),2)</f>
        <v>30.33</v>
      </c>
    </row>
    <row r="21" spans="1:11" x14ac:dyDescent="0.2">
      <c r="A21" s="159" t="s">
        <v>49</v>
      </c>
      <c r="B21" s="159">
        <f>IF(ISNUMBER(VALUE(SUBSTITUTE(実質収支比率等に係る経年分析!F$49,"▲","-"))),ROUND(VALUE(SUBSTITUTE(実質収支比率等に係る経年分析!F$49,"▲","-")),2),NA())</f>
        <v>-8.7100000000000009</v>
      </c>
      <c r="C21" s="159">
        <f>IF(ISNUMBER(VALUE(SUBSTITUTE(実質収支比率等に係る経年分析!G$49,"▲","-"))),ROUND(VALUE(SUBSTITUTE(実質収支比率等に係る経年分析!G$49,"▲","-")),2),NA())</f>
        <v>7.05</v>
      </c>
      <c r="D21" s="159">
        <f>IF(ISNUMBER(VALUE(SUBSTITUTE(実質収支比率等に係る経年分析!H$49,"▲","-"))),ROUND(VALUE(SUBSTITUTE(実質収支比率等に係る経年分析!H$49,"▲","-")),2),NA())</f>
        <v>2.77</v>
      </c>
      <c r="E21" s="159">
        <f>IF(ISNUMBER(VALUE(SUBSTITUTE(実質収支比率等に係る経年分析!I$49,"▲","-"))),ROUND(VALUE(SUBSTITUTE(実質収支比率等に係る経年分析!I$49,"▲","-")),2),NA())</f>
        <v>-3.86</v>
      </c>
      <c r="F21" s="159">
        <f>IF(ISNUMBER(VALUE(SUBSTITUTE(実質収支比率等に係る経年分析!J$49,"▲","-"))),ROUND(VALUE(SUBSTITUTE(実質収支比率等に係る経年分析!J$49,"▲","-")),2),NA())</f>
        <v>2.08</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2">
      <c r="A31" s="160" t="str">
        <f>IF(連結実質赤字比率に係る赤字・黒字の構成分析!C$39="",NA(),連結実質赤字比率に係る赤字・黒字の構成分析!C$39)</f>
        <v>渇水対策事業特別会計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2">
      <c r="A32" s="160" t="str">
        <f>IF(連結実質赤字比率に係る赤字・黒字の構成分析!C$38="",NA(),連結実質赤字比率に係る赤字・黒字の構成分析!C$38)</f>
        <v>介護サービス特別会計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x14ac:dyDescent="0.2">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0.32</v>
      </c>
    </row>
    <row r="34" spans="1:16" x14ac:dyDescent="0.2">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1.1399999999999999</v>
      </c>
    </row>
    <row r="35" spans="1:16" x14ac:dyDescent="0.2">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3.64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2.69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3.46</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5.33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6.12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5.66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7.15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5.93</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580</v>
      </c>
      <c r="E42" s="161"/>
      <c r="F42" s="161"/>
      <c r="G42" s="161">
        <f>'実質公債費比率（分子）の構造'!L$52</f>
        <v>597</v>
      </c>
      <c r="H42" s="161"/>
      <c r="I42" s="161"/>
      <c r="J42" s="161">
        <f>'実質公債費比率（分子）の構造'!M$52</f>
        <v>580</v>
      </c>
      <c r="K42" s="161"/>
      <c r="L42" s="161"/>
      <c r="M42" s="161">
        <f>'実質公債費比率（分子）の構造'!N$52</f>
        <v>584</v>
      </c>
      <c r="N42" s="161"/>
      <c r="O42" s="161"/>
      <c r="P42" s="161">
        <f>'実質公債費比率（分子）の構造'!O$52</f>
        <v>581</v>
      </c>
    </row>
    <row r="43" spans="1:16" x14ac:dyDescent="0.2">
      <c r="A43" s="161" t="s">
        <v>57</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59</v>
      </c>
      <c r="B45" s="161">
        <f>'実質公債費比率（分子）の構造'!K$49</f>
        <v>20</v>
      </c>
      <c r="C45" s="161"/>
      <c r="D45" s="161"/>
      <c r="E45" s="161">
        <f>'実質公債費比率（分子）の構造'!L$49</f>
        <v>21</v>
      </c>
      <c r="F45" s="161"/>
      <c r="G45" s="161"/>
      <c r="H45" s="161">
        <f>'実質公債費比率（分子）の構造'!M$49</f>
        <v>24</v>
      </c>
      <c r="I45" s="161"/>
      <c r="J45" s="161"/>
      <c r="K45" s="161">
        <f>'実質公債費比率（分子）の構造'!N$49</f>
        <v>31</v>
      </c>
      <c r="L45" s="161"/>
      <c r="M45" s="161"/>
      <c r="N45" s="161">
        <f>'実質公債費比率（分子）の構造'!O$49</f>
        <v>33</v>
      </c>
      <c r="O45" s="161"/>
      <c r="P45" s="161"/>
    </row>
    <row r="46" spans="1:16" x14ac:dyDescent="0.2">
      <c r="A46" s="161" t="s">
        <v>60</v>
      </c>
      <c r="B46" s="161">
        <f>'実質公債費比率（分子）の構造'!K$48</f>
        <v>346</v>
      </c>
      <c r="C46" s="161"/>
      <c r="D46" s="161"/>
      <c r="E46" s="161">
        <f>'実質公債費比率（分子）の構造'!L$48</f>
        <v>355</v>
      </c>
      <c r="F46" s="161"/>
      <c r="G46" s="161"/>
      <c r="H46" s="161">
        <f>'実質公債費比率（分子）の構造'!M$48</f>
        <v>363</v>
      </c>
      <c r="I46" s="161"/>
      <c r="J46" s="161"/>
      <c r="K46" s="161">
        <f>'実質公債費比率（分子）の構造'!N$48</f>
        <v>345</v>
      </c>
      <c r="L46" s="161"/>
      <c r="M46" s="161"/>
      <c r="N46" s="161">
        <f>'実質公債費比率（分子）の構造'!O$48</f>
        <v>351</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624</v>
      </c>
      <c r="C49" s="161"/>
      <c r="D49" s="161"/>
      <c r="E49" s="161">
        <f>'実質公債費比率（分子）の構造'!L$45</f>
        <v>668</v>
      </c>
      <c r="F49" s="161"/>
      <c r="G49" s="161"/>
      <c r="H49" s="161">
        <f>'実質公債費比率（分子）の構造'!M$45</f>
        <v>586</v>
      </c>
      <c r="I49" s="161"/>
      <c r="J49" s="161"/>
      <c r="K49" s="161">
        <f>'実質公債費比率（分子）の構造'!N$45</f>
        <v>556</v>
      </c>
      <c r="L49" s="161"/>
      <c r="M49" s="161"/>
      <c r="N49" s="161">
        <f>'実質公債費比率（分子）の構造'!O$45</f>
        <v>552</v>
      </c>
      <c r="O49" s="161"/>
      <c r="P49" s="161"/>
    </row>
    <row r="50" spans="1:16" x14ac:dyDescent="0.2">
      <c r="A50" s="161" t="s">
        <v>64</v>
      </c>
      <c r="B50" s="161" t="e">
        <f>NA()</f>
        <v>#N/A</v>
      </c>
      <c r="C50" s="161">
        <f>IF(ISNUMBER('実質公債費比率（分子）の構造'!K$53),'実質公債費比率（分子）の構造'!K$53,NA())</f>
        <v>410</v>
      </c>
      <c r="D50" s="161" t="e">
        <f>NA()</f>
        <v>#N/A</v>
      </c>
      <c r="E50" s="161" t="e">
        <f>NA()</f>
        <v>#N/A</v>
      </c>
      <c r="F50" s="161">
        <f>IF(ISNUMBER('実質公債費比率（分子）の構造'!L$53),'実質公債費比率（分子）の構造'!L$53,NA())</f>
        <v>447</v>
      </c>
      <c r="G50" s="161" t="e">
        <f>NA()</f>
        <v>#N/A</v>
      </c>
      <c r="H50" s="161" t="e">
        <f>NA()</f>
        <v>#N/A</v>
      </c>
      <c r="I50" s="161">
        <f>IF(ISNUMBER('実質公債費比率（分子）の構造'!M$53),'実質公債費比率（分子）の構造'!M$53,NA())</f>
        <v>393</v>
      </c>
      <c r="J50" s="161" t="e">
        <f>NA()</f>
        <v>#N/A</v>
      </c>
      <c r="K50" s="161" t="e">
        <f>NA()</f>
        <v>#N/A</v>
      </c>
      <c r="L50" s="161">
        <f>IF(ISNUMBER('実質公債費比率（分子）の構造'!N$53),'実質公債費比率（分子）の構造'!N$53,NA())</f>
        <v>348</v>
      </c>
      <c r="M50" s="161" t="e">
        <f>NA()</f>
        <v>#N/A</v>
      </c>
      <c r="N50" s="161" t="e">
        <f>NA()</f>
        <v>#N/A</v>
      </c>
      <c r="O50" s="161">
        <f>IF(ISNUMBER('実質公債費比率（分子）の構造'!O$53),'実質公債費比率（分子）の構造'!O$53,NA())</f>
        <v>355</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36</v>
      </c>
      <c r="B56" s="160"/>
      <c r="C56" s="160"/>
      <c r="D56" s="160">
        <f>'将来負担比率（分子）の構造'!I$52</f>
        <v>6527</v>
      </c>
      <c r="E56" s="160"/>
      <c r="F56" s="160"/>
      <c r="G56" s="160">
        <f>'将来負担比率（分子）の構造'!J$52</f>
        <v>6252</v>
      </c>
      <c r="H56" s="160"/>
      <c r="I56" s="160"/>
      <c r="J56" s="160">
        <f>'将来負担比率（分子）の構造'!K$52</f>
        <v>5918</v>
      </c>
      <c r="K56" s="160"/>
      <c r="L56" s="160"/>
      <c r="M56" s="160">
        <f>'将来負担比率（分子）の構造'!L$52</f>
        <v>5559</v>
      </c>
      <c r="N56" s="160"/>
      <c r="O56" s="160"/>
      <c r="P56" s="160">
        <f>'将来負担比率（分子）の構造'!M$52</f>
        <v>5180</v>
      </c>
    </row>
    <row r="57" spans="1:16" x14ac:dyDescent="0.2">
      <c r="A57" s="160" t="s">
        <v>35</v>
      </c>
      <c r="B57" s="160"/>
      <c r="C57" s="160"/>
      <c r="D57" s="160">
        <f>'将来負担比率（分子）の構造'!I$51</f>
        <v>396</v>
      </c>
      <c r="E57" s="160"/>
      <c r="F57" s="160"/>
      <c r="G57" s="160">
        <f>'将来負担比率（分子）の構造'!J$51</f>
        <v>296</v>
      </c>
      <c r="H57" s="160"/>
      <c r="I57" s="160"/>
      <c r="J57" s="160">
        <f>'将来負担比率（分子）の構造'!K$51</f>
        <v>240</v>
      </c>
      <c r="K57" s="160"/>
      <c r="L57" s="160"/>
      <c r="M57" s="160">
        <f>'将来負担比率（分子）の構造'!L$51</f>
        <v>219</v>
      </c>
      <c r="N57" s="160"/>
      <c r="O57" s="160"/>
      <c r="P57" s="160">
        <f>'将来負担比率（分子）の構造'!M$51</f>
        <v>280</v>
      </c>
    </row>
    <row r="58" spans="1:16" x14ac:dyDescent="0.2">
      <c r="A58" s="160" t="s">
        <v>34</v>
      </c>
      <c r="B58" s="160"/>
      <c r="C58" s="160"/>
      <c r="D58" s="160">
        <f>'将来負担比率（分子）の構造'!I$50</f>
        <v>2521</v>
      </c>
      <c r="E58" s="160"/>
      <c r="F58" s="160"/>
      <c r="G58" s="160">
        <f>'将来負担比率（分子）の構造'!J$50</f>
        <v>2830</v>
      </c>
      <c r="H58" s="160"/>
      <c r="I58" s="160"/>
      <c r="J58" s="160">
        <f>'将来負担比率（分子）の構造'!K$50</f>
        <v>3189</v>
      </c>
      <c r="K58" s="160"/>
      <c r="L58" s="160"/>
      <c r="M58" s="160">
        <f>'将来負担比率（分子）の構造'!L$50</f>
        <v>3349</v>
      </c>
      <c r="N58" s="160"/>
      <c r="O58" s="160"/>
      <c r="P58" s="160">
        <f>'将来負担比率（分子）の構造'!M$50</f>
        <v>4231</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28</v>
      </c>
      <c r="B62" s="160">
        <f>'将来負担比率（分子）の構造'!I$45</f>
        <v>161</v>
      </c>
      <c r="C62" s="160"/>
      <c r="D62" s="160"/>
      <c r="E62" s="160">
        <f>'将来負担比率（分子）の構造'!J$45</f>
        <v>102</v>
      </c>
      <c r="F62" s="160"/>
      <c r="G62" s="160"/>
      <c r="H62" s="160">
        <f>'将来負担比率（分子）の構造'!K$45</f>
        <v>174</v>
      </c>
      <c r="I62" s="160"/>
      <c r="J62" s="160"/>
      <c r="K62" s="160">
        <f>'将来負担比率（分子）の構造'!L$45</f>
        <v>102</v>
      </c>
      <c r="L62" s="160"/>
      <c r="M62" s="160"/>
      <c r="N62" s="160" t="str">
        <f>'将来負担比率（分子）の構造'!M$45</f>
        <v>-</v>
      </c>
      <c r="O62" s="160"/>
      <c r="P62" s="160"/>
    </row>
    <row r="63" spans="1:16" x14ac:dyDescent="0.2">
      <c r="A63" s="160" t="s">
        <v>27</v>
      </c>
      <c r="B63" s="160">
        <f>'将来負担比率（分子）の構造'!I$44</f>
        <v>163</v>
      </c>
      <c r="C63" s="160"/>
      <c r="D63" s="160"/>
      <c r="E63" s="160">
        <f>'将来負担比率（分子）の構造'!J$44</f>
        <v>166</v>
      </c>
      <c r="F63" s="160"/>
      <c r="G63" s="160"/>
      <c r="H63" s="160">
        <f>'将来負担比率（分子）の構造'!K$44</f>
        <v>409</v>
      </c>
      <c r="I63" s="160"/>
      <c r="J63" s="160"/>
      <c r="K63" s="160">
        <f>'将来負担比率（分子）の構造'!L$44</f>
        <v>435</v>
      </c>
      <c r="L63" s="160"/>
      <c r="M63" s="160"/>
      <c r="N63" s="160">
        <f>'将来負担比率（分子）の構造'!M$44</f>
        <v>461</v>
      </c>
      <c r="O63" s="160"/>
      <c r="P63" s="160"/>
    </row>
    <row r="64" spans="1:16" x14ac:dyDescent="0.2">
      <c r="A64" s="160" t="s">
        <v>26</v>
      </c>
      <c r="B64" s="160">
        <f>'将来負担比率（分子）の構造'!I$43</f>
        <v>4812</v>
      </c>
      <c r="C64" s="160"/>
      <c r="D64" s="160"/>
      <c r="E64" s="160">
        <f>'将来負担比率（分子）の構造'!J$43</f>
        <v>4739</v>
      </c>
      <c r="F64" s="160"/>
      <c r="G64" s="160"/>
      <c r="H64" s="160">
        <f>'将来負担比率（分子）の構造'!K$43</f>
        <v>4555</v>
      </c>
      <c r="I64" s="160"/>
      <c r="J64" s="160"/>
      <c r="K64" s="160">
        <f>'将来負担比率（分子）の構造'!L$43</f>
        <v>4360</v>
      </c>
      <c r="L64" s="160"/>
      <c r="M64" s="160"/>
      <c r="N64" s="160">
        <f>'将来負担比率（分子）の構造'!M$43</f>
        <v>4152</v>
      </c>
      <c r="O64" s="160"/>
      <c r="P64" s="160"/>
    </row>
    <row r="65" spans="1:16" x14ac:dyDescent="0.2">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24</v>
      </c>
      <c r="B66" s="160">
        <f>'将来負担比率（分子）の構造'!I$41</f>
        <v>6625</v>
      </c>
      <c r="C66" s="160"/>
      <c r="D66" s="160"/>
      <c r="E66" s="160">
        <f>'将来負担比率（分子）の構造'!J$41</f>
        <v>6125</v>
      </c>
      <c r="F66" s="160"/>
      <c r="G66" s="160"/>
      <c r="H66" s="160">
        <f>'将来負担比率（分子）の構造'!K$41</f>
        <v>5681</v>
      </c>
      <c r="I66" s="160"/>
      <c r="J66" s="160"/>
      <c r="K66" s="160">
        <f>'将来負担比率（分子）の構造'!L$41</f>
        <v>5242</v>
      </c>
      <c r="L66" s="160"/>
      <c r="M66" s="160"/>
      <c r="N66" s="160">
        <f>'将来負担比率（分子）の構造'!M$41</f>
        <v>4763</v>
      </c>
      <c r="O66" s="160"/>
      <c r="P66" s="160"/>
    </row>
    <row r="67" spans="1:16" x14ac:dyDescent="0.2">
      <c r="A67" s="160" t="s">
        <v>68</v>
      </c>
      <c r="B67" s="160" t="e">
        <f>NA()</f>
        <v>#N/A</v>
      </c>
      <c r="C67" s="160">
        <f>IF(ISNUMBER('将来負担比率（分子）の構造'!I$53), IF('将来負担比率（分子）の構造'!I$53 &lt; 0, 0, '将来負担比率（分子）の構造'!I$53), NA())</f>
        <v>2317</v>
      </c>
      <c r="D67" s="160" t="e">
        <f>NA()</f>
        <v>#N/A</v>
      </c>
      <c r="E67" s="160" t="e">
        <f>NA()</f>
        <v>#N/A</v>
      </c>
      <c r="F67" s="160">
        <f>IF(ISNUMBER('将来負担比率（分子）の構造'!J$53), IF('将来負担比率（分子）の構造'!J$53 &lt; 0, 0, '将来負担比率（分子）の構造'!J$53), NA())</f>
        <v>1753</v>
      </c>
      <c r="G67" s="160" t="e">
        <f>NA()</f>
        <v>#N/A</v>
      </c>
      <c r="H67" s="160" t="e">
        <f>NA()</f>
        <v>#N/A</v>
      </c>
      <c r="I67" s="160">
        <f>IF(ISNUMBER('将来負担比率（分子）の構造'!K$53), IF('将来負担比率（分子）の構造'!K$53 &lt; 0, 0, '将来負担比率（分子）の構造'!K$53), NA())</f>
        <v>1472</v>
      </c>
      <c r="J67" s="160" t="e">
        <f>NA()</f>
        <v>#N/A</v>
      </c>
      <c r="K67" s="160" t="e">
        <f>NA()</f>
        <v>#N/A</v>
      </c>
      <c r="L67" s="160">
        <f>IF(ISNUMBER('将来負担比率（分子）の構造'!L$53), IF('将来負担比率（分子）の構造'!L$53 &lt; 0, 0, '将来負担比率（分子）の構造'!L$53), NA())</f>
        <v>1013</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1837</v>
      </c>
      <c r="C72" s="164">
        <f>基金残高に係る経年分析!G55</f>
        <v>1534</v>
      </c>
      <c r="D72" s="164">
        <f>基金残高に係る経年分析!H55</f>
        <v>1705</v>
      </c>
    </row>
    <row r="73" spans="1:16" x14ac:dyDescent="0.2">
      <c r="A73" s="163" t="s">
        <v>71</v>
      </c>
      <c r="B73" s="164">
        <f>基金残高に係る経年分析!F56</f>
        <v>93</v>
      </c>
      <c r="C73" s="164">
        <f>基金残高に係る経年分析!G56</f>
        <v>93</v>
      </c>
      <c r="D73" s="164">
        <f>基金残高に係る経年分析!H56</f>
        <v>93</v>
      </c>
    </row>
    <row r="74" spans="1:16" x14ac:dyDescent="0.2">
      <c r="A74" s="163" t="s">
        <v>72</v>
      </c>
      <c r="B74" s="164">
        <f>基金残高に係る経年分析!F57</f>
        <v>1024</v>
      </c>
      <c r="C74" s="164">
        <f>基金残高に係る経年分析!G57</f>
        <v>1450</v>
      </c>
      <c r="D74" s="164">
        <f>基金残高に係る経年分析!H57</f>
        <v>2138</v>
      </c>
    </row>
  </sheetData>
  <sheetProtection algorithmName="SHA-512" hashValue="kiKm83tuSwJWpJM6ZSMnanF2tdDi5YUAaedbNEXWp+K85M8uqYSaYZbVkXx8F5SFPucr3wJsAdyPt3f9QhEuUA==" saltValue="USGqQBwl+EdTVIMTcB75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220</v>
      </c>
      <c r="C5" s="646"/>
      <c r="D5" s="646"/>
      <c r="E5" s="646"/>
      <c r="F5" s="646"/>
      <c r="G5" s="646"/>
      <c r="H5" s="646"/>
      <c r="I5" s="646"/>
      <c r="J5" s="646"/>
      <c r="K5" s="646"/>
      <c r="L5" s="646"/>
      <c r="M5" s="646"/>
      <c r="N5" s="646"/>
      <c r="O5" s="646"/>
      <c r="P5" s="646"/>
      <c r="Q5" s="647"/>
      <c r="R5" s="648">
        <v>4720412</v>
      </c>
      <c r="S5" s="649"/>
      <c r="T5" s="649"/>
      <c r="U5" s="649"/>
      <c r="V5" s="649"/>
      <c r="W5" s="649"/>
      <c r="X5" s="649"/>
      <c r="Y5" s="650"/>
      <c r="Z5" s="651">
        <v>55</v>
      </c>
      <c r="AA5" s="651"/>
      <c r="AB5" s="651"/>
      <c r="AC5" s="651"/>
      <c r="AD5" s="652">
        <v>4720412</v>
      </c>
      <c r="AE5" s="652"/>
      <c r="AF5" s="652"/>
      <c r="AG5" s="652"/>
      <c r="AH5" s="652"/>
      <c r="AI5" s="652"/>
      <c r="AJ5" s="652"/>
      <c r="AK5" s="652"/>
      <c r="AL5" s="653">
        <v>88.2</v>
      </c>
      <c r="AM5" s="654"/>
      <c r="AN5" s="654"/>
      <c r="AO5" s="655"/>
      <c r="AP5" s="645" t="s">
        <v>221</v>
      </c>
      <c r="AQ5" s="646"/>
      <c r="AR5" s="646"/>
      <c r="AS5" s="646"/>
      <c r="AT5" s="646"/>
      <c r="AU5" s="646"/>
      <c r="AV5" s="646"/>
      <c r="AW5" s="646"/>
      <c r="AX5" s="646"/>
      <c r="AY5" s="646"/>
      <c r="AZ5" s="646"/>
      <c r="BA5" s="646"/>
      <c r="BB5" s="646"/>
      <c r="BC5" s="646"/>
      <c r="BD5" s="646"/>
      <c r="BE5" s="646"/>
      <c r="BF5" s="647"/>
      <c r="BG5" s="659">
        <v>4719101</v>
      </c>
      <c r="BH5" s="660"/>
      <c r="BI5" s="660"/>
      <c r="BJ5" s="660"/>
      <c r="BK5" s="660"/>
      <c r="BL5" s="660"/>
      <c r="BM5" s="660"/>
      <c r="BN5" s="661"/>
      <c r="BO5" s="662">
        <v>100</v>
      </c>
      <c r="BP5" s="662"/>
      <c r="BQ5" s="662"/>
      <c r="BR5" s="662"/>
      <c r="BS5" s="663" t="s">
        <v>121</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2">
      <c r="B6" s="656" t="s">
        <v>225</v>
      </c>
      <c r="C6" s="657"/>
      <c r="D6" s="657"/>
      <c r="E6" s="657"/>
      <c r="F6" s="657"/>
      <c r="G6" s="657"/>
      <c r="H6" s="657"/>
      <c r="I6" s="657"/>
      <c r="J6" s="657"/>
      <c r="K6" s="657"/>
      <c r="L6" s="657"/>
      <c r="M6" s="657"/>
      <c r="N6" s="657"/>
      <c r="O6" s="657"/>
      <c r="P6" s="657"/>
      <c r="Q6" s="658"/>
      <c r="R6" s="659">
        <v>52133</v>
      </c>
      <c r="S6" s="660"/>
      <c r="T6" s="660"/>
      <c r="U6" s="660"/>
      <c r="V6" s="660"/>
      <c r="W6" s="660"/>
      <c r="X6" s="660"/>
      <c r="Y6" s="661"/>
      <c r="Z6" s="662">
        <v>0.6</v>
      </c>
      <c r="AA6" s="662"/>
      <c r="AB6" s="662"/>
      <c r="AC6" s="662"/>
      <c r="AD6" s="663">
        <v>52133</v>
      </c>
      <c r="AE6" s="663"/>
      <c r="AF6" s="663"/>
      <c r="AG6" s="663"/>
      <c r="AH6" s="663"/>
      <c r="AI6" s="663"/>
      <c r="AJ6" s="663"/>
      <c r="AK6" s="663"/>
      <c r="AL6" s="664">
        <v>1</v>
      </c>
      <c r="AM6" s="665"/>
      <c r="AN6" s="665"/>
      <c r="AO6" s="666"/>
      <c r="AP6" s="656" t="s">
        <v>226</v>
      </c>
      <c r="AQ6" s="657"/>
      <c r="AR6" s="657"/>
      <c r="AS6" s="657"/>
      <c r="AT6" s="657"/>
      <c r="AU6" s="657"/>
      <c r="AV6" s="657"/>
      <c r="AW6" s="657"/>
      <c r="AX6" s="657"/>
      <c r="AY6" s="657"/>
      <c r="AZ6" s="657"/>
      <c r="BA6" s="657"/>
      <c r="BB6" s="657"/>
      <c r="BC6" s="657"/>
      <c r="BD6" s="657"/>
      <c r="BE6" s="657"/>
      <c r="BF6" s="658"/>
      <c r="BG6" s="659">
        <v>4719101</v>
      </c>
      <c r="BH6" s="660"/>
      <c r="BI6" s="660"/>
      <c r="BJ6" s="660"/>
      <c r="BK6" s="660"/>
      <c r="BL6" s="660"/>
      <c r="BM6" s="660"/>
      <c r="BN6" s="661"/>
      <c r="BO6" s="662">
        <v>100</v>
      </c>
      <c r="BP6" s="662"/>
      <c r="BQ6" s="662"/>
      <c r="BR6" s="662"/>
      <c r="BS6" s="663" t="s">
        <v>121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94638</v>
      </c>
      <c r="CS6" s="660"/>
      <c r="CT6" s="660"/>
      <c r="CU6" s="660"/>
      <c r="CV6" s="660"/>
      <c r="CW6" s="660"/>
      <c r="CX6" s="660"/>
      <c r="CY6" s="661"/>
      <c r="CZ6" s="653">
        <v>1.2</v>
      </c>
      <c r="DA6" s="654"/>
      <c r="DB6" s="654"/>
      <c r="DC6" s="673"/>
      <c r="DD6" s="668" t="s">
        <v>121</v>
      </c>
      <c r="DE6" s="660"/>
      <c r="DF6" s="660"/>
      <c r="DG6" s="660"/>
      <c r="DH6" s="660"/>
      <c r="DI6" s="660"/>
      <c r="DJ6" s="660"/>
      <c r="DK6" s="660"/>
      <c r="DL6" s="660"/>
      <c r="DM6" s="660"/>
      <c r="DN6" s="660"/>
      <c r="DO6" s="660"/>
      <c r="DP6" s="661"/>
      <c r="DQ6" s="668">
        <v>93204</v>
      </c>
      <c r="DR6" s="660"/>
      <c r="DS6" s="660"/>
      <c r="DT6" s="660"/>
      <c r="DU6" s="660"/>
      <c r="DV6" s="660"/>
      <c r="DW6" s="660"/>
      <c r="DX6" s="660"/>
      <c r="DY6" s="660"/>
      <c r="DZ6" s="660"/>
      <c r="EA6" s="660"/>
      <c r="EB6" s="660"/>
      <c r="EC6" s="669"/>
    </row>
    <row r="7" spans="2:143" ht="11.25" customHeight="1" x14ac:dyDescent="0.2">
      <c r="B7" s="656" t="s">
        <v>228</v>
      </c>
      <c r="C7" s="657"/>
      <c r="D7" s="657"/>
      <c r="E7" s="657"/>
      <c r="F7" s="657"/>
      <c r="G7" s="657"/>
      <c r="H7" s="657"/>
      <c r="I7" s="657"/>
      <c r="J7" s="657"/>
      <c r="K7" s="657"/>
      <c r="L7" s="657"/>
      <c r="M7" s="657"/>
      <c r="N7" s="657"/>
      <c r="O7" s="657"/>
      <c r="P7" s="657"/>
      <c r="Q7" s="658"/>
      <c r="R7" s="659">
        <v>4723</v>
      </c>
      <c r="S7" s="660"/>
      <c r="T7" s="660"/>
      <c r="U7" s="660"/>
      <c r="V7" s="660"/>
      <c r="W7" s="660"/>
      <c r="X7" s="660"/>
      <c r="Y7" s="661"/>
      <c r="Z7" s="662">
        <v>0.1</v>
      </c>
      <c r="AA7" s="662"/>
      <c r="AB7" s="662"/>
      <c r="AC7" s="662"/>
      <c r="AD7" s="663">
        <v>4723</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1964656</v>
      </c>
      <c r="BH7" s="660"/>
      <c r="BI7" s="660"/>
      <c r="BJ7" s="660"/>
      <c r="BK7" s="660"/>
      <c r="BL7" s="660"/>
      <c r="BM7" s="660"/>
      <c r="BN7" s="661"/>
      <c r="BO7" s="662">
        <v>41.6</v>
      </c>
      <c r="BP7" s="662"/>
      <c r="BQ7" s="662"/>
      <c r="BR7" s="662"/>
      <c r="BS7" s="663" t="s">
        <v>121</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1403165</v>
      </c>
      <c r="CS7" s="660"/>
      <c r="CT7" s="660"/>
      <c r="CU7" s="660"/>
      <c r="CV7" s="660"/>
      <c r="CW7" s="660"/>
      <c r="CX7" s="660"/>
      <c r="CY7" s="661"/>
      <c r="CZ7" s="662">
        <v>17.100000000000001</v>
      </c>
      <c r="DA7" s="662"/>
      <c r="DB7" s="662"/>
      <c r="DC7" s="662"/>
      <c r="DD7" s="668">
        <v>11502</v>
      </c>
      <c r="DE7" s="660"/>
      <c r="DF7" s="660"/>
      <c r="DG7" s="660"/>
      <c r="DH7" s="660"/>
      <c r="DI7" s="660"/>
      <c r="DJ7" s="660"/>
      <c r="DK7" s="660"/>
      <c r="DL7" s="660"/>
      <c r="DM7" s="660"/>
      <c r="DN7" s="660"/>
      <c r="DO7" s="660"/>
      <c r="DP7" s="661"/>
      <c r="DQ7" s="668">
        <v>1329878</v>
      </c>
      <c r="DR7" s="660"/>
      <c r="DS7" s="660"/>
      <c r="DT7" s="660"/>
      <c r="DU7" s="660"/>
      <c r="DV7" s="660"/>
      <c r="DW7" s="660"/>
      <c r="DX7" s="660"/>
      <c r="DY7" s="660"/>
      <c r="DZ7" s="660"/>
      <c r="EA7" s="660"/>
      <c r="EB7" s="660"/>
      <c r="EC7" s="669"/>
    </row>
    <row r="8" spans="2:143" ht="11.25" customHeight="1" x14ac:dyDescent="0.2">
      <c r="B8" s="656" t="s">
        <v>231</v>
      </c>
      <c r="C8" s="657"/>
      <c r="D8" s="657"/>
      <c r="E8" s="657"/>
      <c r="F8" s="657"/>
      <c r="G8" s="657"/>
      <c r="H8" s="657"/>
      <c r="I8" s="657"/>
      <c r="J8" s="657"/>
      <c r="K8" s="657"/>
      <c r="L8" s="657"/>
      <c r="M8" s="657"/>
      <c r="N8" s="657"/>
      <c r="O8" s="657"/>
      <c r="P8" s="657"/>
      <c r="Q8" s="658"/>
      <c r="R8" s="659">
        <v>12588</v>
      </c>
      <c r="S8" s="660"/>
      <c r="T8" s="660"/>
      <c r="U8" s="660"/>
      <c r="V8" s="660"/>
      <c r="W8" s="660"/>
      <c r="X8" s="660"/>
      <c r="Y8" s="661"/>
      <c r="Z8" s="662">
        <v>0.1</v>
      </c>
      <c r="AA8" s="662"/>
      <c r="AB8" s="662"/>
      <c r="AC8" s="662"/>
      <c r="AD8" s="663">
        <v>12588</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35596</v>
      </c>
      <c r="BH8" s="660"/>
      <c r="BI8" s="660"/>
      <c r="BJ8" s="660"/>
      <c r="BK8" s="660"/>
      <c r="BL8" s="660"/>
      <c r="BM8" s="660"/>
      <c r="BN8" s="661"/>
      <c r="BO8" s="662">
        <v>0.8</v>
      </c>
      <c r="BP8" s="662"/>
      <c r="BQ8" s="662"/>
      <c r="BR8" s="662"/>
      <c r="BS8" s="668" t="s">
        <v>233</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2958906</v>
      </c>
      <c r="CS8" s="660"/>
      <c r="CT8" s="660"/>
      <c r="CU8" s="660"/>
      <c r="CV8" s="660"/>
      <c r="CW8" s="660"/>
      <c r="CX8" s="660"/>
      <c r="CY8" s="661"/>
      <c r="CZ8" s="662">
        <v>36.1</v>
      </c>
      <c r="DA8" s="662"/>
      <c r="DB8" s="662"/>
      <c r="DC8" s="662"/>
      <c r="DD8" s="668">
        <v>150869</v>
      </c>
      <c r="DE8" s="660"/>
      <c r="DF8" s="660"/>
      <c r="DG8" s="660"/>
      <c r="DH8" s="660"/>
      <c r="DI8" s="660"/>
      <c r="DJ8" s="660"/>
      <c r="DK8" s="660"/>
      <c r="DL8" s="660"/>
      <c r="DM8" s="660"/>
      <c r="DN8" s="660"/>
      <c r="DO8" s="660"/>
      <c r="DP8" s="661"/>
      <c r="DQ8" s="668">
        <v>1503170</v>
      </c>
      <c r="DR8" s="660"/>
      <c r="DS8" s="660"/>
      <c r="DT8" s="660"/>
      <c r="DU8" s="660"/>
      <c r="DV8" s="660"/>
      <c r="DW8" s="660"/>
      <c r="DX8" s="660"/>
      <c r="DY8" s="660"/>
      <c r="DZ8" s="660"/>
      <c r="EA8" s="660"/>
      <c r="EB8" s="660"/>
      <c r="EC8" s="669"/>
    </row>
    <row r="9" spans="2:143" ht="11.25" customHeight="1" x14ac:dyDescent="0.2">
      <c r="B9" s="656" t="s">
        <v>235</v>
      </c>
      <c r="C9" s="657"/>
      <c r="D9" s="657"/>
      <c r="E9" s="657"/>
      <c r="F9" s="657"/>
      <c r="G9" s="657"/>
      <c r="H9" s="657"/>
      <c r="I9" s="657"/>
      <c r="J9" s="657"/>
      <c r="K9" s="657"/>
      <c r="L9" s="657"/>
      <c r="M9" s="657"/>
      <c r="N9" s="657"/>
      <c r="O9" s="657"/>
      <c r="P9" s="657"/>
      <c r="Q9" s="658"/>
      <c r="R9" s="659">
        <v>13728</v>
      </c>
      <c r="S9" s="660"/>
      <c r="T9" s="660"/>
      <c r="U9" s="660"/>
      <c r="V9" s="660"/>
      <c r="W9" s="660"/>
      <c r="X9" s="660"/>
      <c r="Y9" s="661"/>
      <c r="Z9" s="662">
        <v>0.2</v>
      </c>
      <c r="AA9" s="662"/>
      <c r="AB9" s="662"/>
      <c r="AC9" s="662"/>
      <c r="AD9" s="663">
        <v>13728</v>
      </c>
      <c r="AE9" s="663"/>
      <c r="AF9" s="663"/>
      <c r="AG9" s="663"/>
      <c r="AH9" s="663"/>
      <c r="AI9" s="663"/>
      <c r="AJ9" s="663"/>
      <c r="AK9" s="663"/>
      <c r="AL9" s="664">
        <v>0.3</v>
      </c>
      <c r="AM9" s="665"/>
      <c r="AN9" s="665"/>
      <c r="AO9" s="666"/>
      <c r="AP9" s="656" t="s">
        <v>236</v>
      </c>
      <c r="AQ9" s="657"/>
      <c r="AR9" s="657"/>
      <c r="AS9" s="657"/>
      <c r="AT9" s="657"/>
      <c r="AU9" s="657"/>
      <c r="AV9" s="657"/>
      <c r="AW9" s="657"/>
      <c r="AX9" s="657"/>
      <c r="AY9" s="657"/>
      <c r="AZ9" s="657"/>
      <c r="BA9" s="657"/>
      <c r="BB9" s="657"/>
      <c r="BC9" s="657"/>
      <c r="BD9" s="657"/>
      <c r="BE9" s="657"/>
      <c r="BF9" s="658"/>
      <c r="BG9" s="659">
        <v>1209040</v>
      </c>
      <c r="BH9" s="660"/>
      <c r="BI9" s="660"/>
      <c r="BJ9" s="660"/>
      <c r="BK9" s="660"/>
      <c r="BL9" s="660"/>
      <c r="BM9" s="660"/>
      <c r="BN9" s="661"/>
      <c r="BO9" s="662">
        <v>25.6</v>
      </c>
      <c r="BP9" s="662"/>
      <c r="BQ9" s="662"/>
      <c r="BR9" s="662"/>
      <c r="BS9" s="668" t="s">
        <v>121</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526473</v>
      </c>
      <c r="CS9" s="660"/>
      <c r="CT9" s="660"/>
      <c r="CU9" s="660"/>
      <c r="CV9" s="660"/>
      <c r="CW9" s="660"/>
      <c r="CX9" s="660"/>
      <c r="CY9" s="661"/>
      <c r="CZ9" s="662">
        <v>6.4</v>
      </c>
      <c r="DA9" s="662"/>
      <c r="DB9" s="662"/>
      <c r="DC9" s="662"/>
      <c r="DD9" s="668">
        <v>2726</v>
      </c>
      <c r="DE9" s="660"/>
      <c r="DF9" s="660"/>
      <c r="DG9" s="660"/>
      <c r="DH9" s="660"/>
      <c r="DI9" s="660"/>
      <c r="DJ9" s="660"/>
      <c r="DK9" s="660"/>
      <c r="DL9" s="660"/>
      <c r="DM9" s="660"/>
      <c r="DN9" s="660"/>
      <c r="DO9" s="660"/>
      <c r="DP9" s="661"/>
      <c r="DQ9" s="668">
        <v>477649</v>
      </c>
      <c r="DR9" s="660"/>
      <c r="DS9" s="660"/>
      <c r="DT9" s="660"/>
      <c r="DU9" s="660"/>
      <c r="DV9" s="660"/>
      <c r="DW9" s="660"/>
      <c r="DX9" s="660"/>
      <c r="DY9" s="660"/>
      <c r="DZ9" s="660"/>
      <c r="EA9" s="660"/>
      <c r="EB9" s="660"/>
      <c r="EC9" s="669"/>
    </row>
    <row r="10" spans="2:143" ht="11.25" customHeight="1" x14ac:dyDescent="0.2">
      <c r="B10" s="656" t="s">
        <v>238</v>
      </c>
      <c r="C10" s="657"/>
      <c r="D10" s="657"/>
      <c r="E10" s="657"/>
      <c r="F10" s="657"/>
      <c r="G10" s="657"/>
      <c r="H10" s="657"/>
      <c r="I10" s="657"/>
      <c r="J10" s="657"/>
      <c r="K10" s="657"/>
      <c r="L10" s="657"/>
      <c r="M10" s="657"/>
      <c r="N10" s="657"/>
      <c r="O10" s="657"/>
      <c r="P10" s="657"/>
      <c r="Q10" s="658"/>
      <c r="R10" s="659" t="s">
        <v>233</v>
      </c>
      <c r="S10" s="660"/>
      <c r="T10" s="660"/>
      <c r="U10" s="660"/>
      <c r="V10" s="660"/>
      <c r="W10" s="660"/>
      <c r="X10" s="660"/>
      <c r="Y10" s="661"/>
      <c r="Z10" s="662" t="s">
        <v>233</v>
      </c>
      <c r="AA10" s="662"/>
      <c r="AB10" s="662"/>
      <c r="AC10" s="662"/>
      <c r="AD10" s="663" t="s">
        <v>121</v>
      </c>
      <c r="AE10" s="663"/>
      <c r="AF10" s="663"/>
      <c r="AG10" s="663"/>
      <c r="AH10" s="663"/>
      <c r="AI10" s="663"/>
      <c r="AJ10" s="663"/>
      <c r="AK10" s="663"/>
      <c r="AL10" s="664" t="s">
        <v>121</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154444</v>
      </c>
      <c r="BH10" s="660"/>
      <c r="BI10" s="660"/>
      <c r="BJ10" s="660"/>
      <c r="BK10" s="660"/>
      <c r="BL10" s="660"/>
      <c r="BM10" s="660"/>
      <c r="BN10" s="661"/>
      <c r="BO10" s="662">
        <v>3.3</v>
      </c>
      <c r="BP10" s="662"/>
      <c r="BQ10" s="662"/>
      <c r="BR10" s="662"/>
      <c r="BS10" s="668" t="s">
        <v>121</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2621</v>
      </c>
      <c r="CS10" s="660"/>
      <c r="CT10" s="660"/>
      <c r="CU10" s="660"/>
      <c r="CV10" s="660"/>
      <c r="CW10" s="660"/>
      <c r="CX10" s="660"/>
      <c r="CY10" s="661"/>
      <c r="CZ10" s="662">
        <v>0</v>
      </c>
      <c r="DA10" s="662"/>
      <c r="DB10" s="662"/>
      <c r="DC10" s="662"/>
      <c r="DD10" s="668" t="s">
        <v>121</v>
      </c>
      <c r="DE10" s="660"/>
      <c r="DF10" s="660"/>
      <c r="DG10" s="660"/>
      <c r="DH10" s="660"/>
      <c r="DI10" s="660"/>
      <c r="DJ10" s="660"/>
      <c r="DK10" s="660"/>
      <c r="DL10" s="660"/>
      <c r="DM10" s="660"/>
      <c r="DN10" s="660"/>
      <c r="DO10" s="660"/>
      <c r="DP10" s="661"/>
      <c r="DQ10" s="668">
        <v>2340</v>
      </c>
      <c r="DR10" s="660"/>
      <c r="DS10" s="660"/>
      <c r="DT10" s="660"/>
      <c r="DU10" s="660"/>
      <c r="DV10" s="660"/>
      <c r="DW10" s="660"/>
      <c r="DX10" s="660"/>
      <c r="DY10" s="660"/>
      <c r="DZ10" s="660"/>
      <c r="EA10" s="660"/>
      <c r="EB10" s="660"/>
      <c r="EC10" s="669"/>
    </row>
    <row r="11" spans="2:143" ht="11.25" customHeight="1" x14ac:dyDescent="0.2">
      <c r="B11" s="656" t="s">
        <v>241</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121</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565576</v>
      </c>
      <c r="BH11" s="660"/>
      <c r="BI11" s="660"/>
      <c r="BJ11" s="660"/>
      <c r="BK11" s="660"/>
      <c r="BL11" s="660"/>
      <c r="BM11" s="660"/>
      <c r="BN11" s="661"/>
      <c r="BO11" s="662">
        <v>12</v>
      </c>
      <c r="BP11" s="662"/>
      <c r="BQ11" s="662"/>
      <c r="BR11" s="662"/>
      <c r="BS11" s="668" t="s">
        <v>121</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80418</v>
      </c>
      <c r="CS11" s="660"/>
      <c r="CT11" s="660"/>
      <c r="CU11" s="660"/>
      <c r="CV11" s="660"/>
      <c r="CW11" s="660"/>
      <c r="CX11" s="660"/>
      <c r="CY11" s="661"/>
      <c r="CZ11" s="662">
        <v>1</v>
      </c>
      <c r="DA11" s="662"/>
      <c r="DB11" s="662"/>
      <c r="DC11" s="662"/>
      <c r="DD11" s="668">
        <v>26280</v>
      </c>
      <c r="DE11" s="660"/>
      <c r="DF11" s="660"/>
      <c r="DG11" s="660"/>
      <c r="DH11" s="660"/>
      <c r="DI11" s="660"/>
      <c r="DJ11" s="660"/>
      <c r="DK11" s="660"/>
      <c r="DL11" s="660"/>
      <c r="DM11" s="660"/>
      <c r="DN11" s="660"/>
      <c r="DO11" s="660"/>
      <c r="DP11" s="661"/>
      <c r="DQ11" s="668">
        <v>73649</v>
      </c>
      <c r="DR11" s="660"/>
      <c r="DS11" s="660"/>
      <c r="DT11" s="660"/>
      <c r="DU11" s="660"/>
      <c r="DV11" s="660"/>
      <c r="DW11" s="660"/>
      <c r="DX11" s="660"/>
      <c r="DY11" s="660"/>
      <c r="DZ11" s="660"/>
      <c r="EA11" s="660"/>
      <c r="EB11" s="660"/>
      <c r="EC11" s="669"/>
    </row>
    <row r="12" spans="2:143" ht="11.25" customHeight="1" x14ac:dyDescent="0.2">
      <c r="B12" s="656" t="s">
        <v>244</v>
      </c>
      <c r="C12" s="657"/>
      <c r="D12" s="657"/>
      <c r="E12" s="657"/>
      <c r="F12" s="657"/>
      <c r="G12" s="657"/>
      <c r="H12" s="657"/>
      <c r="I12" s="657"/>
      <c r="J12" s="657"/>
      <c r="K12" s="657"/>
      <c r="L12" s="657"/>
      <c r="M12" s="657"/>
      <c r="N12" s="657"/>
      <c r="O12" s="657"/>
      <c r="P12" s="657"/>
      <c r="Q12" s="658"/>
      <c r="R12" s="659">
        <v>469292</v>
      </c>
      <c r="S12" s="660"/>
      <c r="T12" s="660"/>
      <c r="U12" s="660"/>
      <c r="V12" s="660"/>
      <c r="W12" s="660"/>
      <c r="X12" s="660"/>
      <c r="Y12" s="661"/>
      <c r="Z12" s="662">
        <v>5.5</v>
      </c>
      <c r="AA12" s="662"/>
      <c r="AB12" s="662"/>
      <c r="AC12" s="662"/>
      <c r="AD12" s="663">
        <v>469292</v>
      </c>
      <c r="AE12" s="663"/>
      <c r="AF12" s="663"/>
      <c r="AG12" s="663"/>
      <c r="AH12" s="663"/>
      <c r="AI12" s="663"/>
      <c r="AJ12" s="663"/>
      <c r="AK12" s="663"/>
      <c r="AL12" s="664">
        <v>8.8000000000000007</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2420761</v>
      </c>
      <c r="BH12" s="660"/>
      <c r="BI12" s="660"/>
      <c r="BJ12" s="660"/>
      <c r="BK12" s="660"/>
      <c r="BL12" s="660"/>
      <c r="BM12" s="660"/>
      <c r="BN12" s="661"/>
      <c r="BO12" s="662">
        <v>51.3</v>
      </c>
      <c r="BP12" s="662"/>
      <c r="BQ12" s="662"/>
      <c r="BR12" s="662"/>
      <c r="BS12" s="668" t="s">
        <v>121</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20625</v>
      </c>
      <c r="CS12" s="660"/>
      <c r="CT12" s="660"/>
      <c r="CU12" s="660"/>
      <c r="CV12" s="660"/>
      <c r="CW12" s="660"/>
      <c r="CX12" s="660"/>
      <c r="CY12" s="661"/>
      <c r="CZ12" s="662">
        <v>0.3</v>
      </c>
      <c r="DA12" s="662"/>
      <c r="DB12" s="662"/>
      <c r="DC12" s="662"/>
      <c r="DD12" s="668" t="s">
        <v>121</v>
      </c>
      <c r="DE12" s="660"/>
      <c r="DF12" s="660"/>
      <c r="DG12" s="660"/>
      <c r="DH12" s="660"/>
      <c r="DI12" s="660"/>
      <c r="DJ12" s="660"/>
      <c r="DK12" s="660"/>
      <c r="DL12" s="660"/>
      <c r="DM12" s="660"/>
      <c r="DN12" s="660"/>
      <c r="DO12" s="660"/>
      <c r="DP12" s="661"/>
      <c r="DQ12" s="668">
        <v>20625</v>
      </c>
      <c r="DR12" s="660"/>
      <c r="DS12" s="660"/>
      <c r="DT12" s="660"/>
      <c r="DU12" s="660"/>
      <c r="DV12" s="660"/>
      <c r="DW12" s="660"/>
      <c r="DX12" s="660"/>
      <c r="DY12" s="660"/>
      <c r="DZ12" s="660"/>
      <c r="EA12" s="660"/>
      <c r="EB12" s="660"/>
      <c r="EC12" s="669"/>
    </row>
    <row r="13" spans="2:143" ht="11.25" customHeight="1" x14ac:dyDescent="0.2">
      <c r="B13" s="656" t="s">
        <v>247</v>
      </c>
      <c r="C13" s="657"/>
      <c r="D13" s="657"/>
      <c r="E13" s="657"/>
      <c r="F13" s="657"/>
      <c r="G13" s="657"/>
      <c r="H13" s="657"/>
      <c r="I13" s="657"/>
      <c r="J13" s="657"/>
      <c r="K13" s="657"/>
      <c r="L13" s="657"/>
      <c r="M13" s="657"/>
      <c r="N13" s="657"/>
      <c r="O13" s="657"/>
      <c r="P13" s="657"/>
      <c r="Q13" s="658"/>
      <c r="R13" s="659" t="s">
        <v>233</v>
      </c>
      <c r="S13" s="660"/>
      <c r="T13" s="660"/>
      <c r="U13" s="660"/>
      <c r="V13" s="660"/>
      <c r="W13" s="660"/>
      <c r="X13" s="660"/>
      <c r="Y13" s="661"/>
      <c r="Z13" s="662" t="s">
        <v>233</v>
      </c>
      <c r="AA13" s="662"/>
      <c r="AB13" s="662"/>
      <c r="AC13" s="662"/>
      <c r="AD13" s="663" t="s">
        <v>121</v>
      </c>
      <c r="AE13" s="663"/>
      <c r="AF13" s="663"/>
      <c r="AG13" s="663"/>
      <c r="AH13" s="663"/>
      <c r="AI13" s="663"/>
      <c r="AJ13" s="663"/>
      <c r="AK13" s="663"/>
      <c r="AL13" s="664" t="s">
        <v>121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2414227</v>
      </c>
      <c r="BH13" s="660"/>
      <c r="BI13" s="660"/>
      <c r="BJ13" s="660"/>
      <c r="BK13" s="660"/>
      <c r="BL13" s="660"/>
      <c r="BM13" s="660"/>
      <c r="BN13" s="661"/>
      <c r="BO13" s="662">
        <v>51.1</v>
      </c>
      <c r="BP13" s="662"/>
      <c r="BQ13" s="662"/>
      <c r="BR13" s="662"/>
      <c r="BS13" s="668" t="s">
        <v>121</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1445897</v>
      </c>
      <c r="CS13" s="660"/>
      <c r="CT13" s="660"/>
      <c r="CU13" s="660"/>
      <c r="CV13" s="660"/>
      <c r="CW13" s="660"/>
      <c r="CX13" s="660"/>
      <c r="CY13" s="661"/>
      <c r="CZ13" s="662">
        <v>17.600000000000001</v>
      </c>
      <c r="DA13" s="662"/>
      <c r="DB13" s="662"/>
      <c r="DC13" s="662"/>
      <c r="DD13" s="668">
        <v>141363</v>
      </c>
      <c r="DE13" s="660"/>
      <c r="DF13" s="660"/>
      <c r="DG13" s="660"/>
      <c r="DH13" s="660"/>
      <c r="DI13" s="660"/>
      <c r="DJ13" s="660"/>
      <c r="DK13" s="660"/>
      <c r="DL13" s="660"/>
      <c r="DM13" s="660"/>
      <c r="DN13" s="660"/>
      <c r="DO13" s="660"/>
      <c r="DP13" s="661"/>
      <c r="DQ13" s="668">
        <v>847371</v>
      </c>
      <c r="DR13" s="660"/>
      <c r="DS13" s="660"/>
      <c r="DT13" s="660"/>
      <c r="DU13" s="660"/>
      <c r="DV13" s="660"/>
      <c r="DW13" s="660"/>
      <c r="DX13" s="660"/>
      <c r="DY13" s="660"/>
      <c r="DZ13" s="660"/>
      <c r="EA13" s="660"/>
      <c r="EB13" s="660"/>
      <c r="EC13" s="669"/>
    </row>
    <row r="14" spans="2:143" ht="11.25" customHeight="1" x14ac:dyDescent="0.2">
      <c r="B14" s="656" t="s">
        <v>250</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233</v>
      </c>
      <c r="AA14" s="662"/>
      <c r="AB14" s="662"/>
      <c r="AC14" s="662"/>
      <c r="AD14" s="663" t="s">
        <v>121</v>
      </c>
      <c r="AE14" s="663"/>
      <c r="AF14" s="663"/>
      <c r="AG14" s="663"/>
      <c r="AH14" s="663"/>
      <c r="AI14" s="663"/>
      <c r="AJ14" s="663"/>
      <c r="AK14" s="663"/>
      <c r="AL14" s="664" t="s">
        <v>233</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58824</v>
      </c>
      <c r="BH14" s="660"/>
      <c r="BI14" s="660"/>
      <c r="BJ14" s="660"/>
      <c r="BK14" s="660"/>
      <c r="BL14" s="660"/>
      <c r="BM14" s="660"/>
      <c r="BN14" s="661"/>
      <c r="BO14" s="662">
        <v>1.2</v>
      </c>
      <c r="BP14" s="662"/>
      <c r="BQ14" s="662"/>
      <c r="BR14" s="662"/>
      <c r="BS14" s="668" t="s">
        <v>121</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289973</v>
      </c>
      <c r="CS14" s="660"/>
      <c r="CT14" s="660"/>
      <c r="CU14" s="660"/>
      <c r="CV14" s="660"/>
      <c r="CW14" s="660"/>
      <c r="CX14" s="660"/>
      <c r="CY14" s="661"/>
      <c r="CZ14" s="662">
        <v>3.5</v>
      </c>
      <c r="DA14" s="662"/>
      <c r="DB14" s="662"/>
      <c r="DC14" s="662"/>
      <c r="DD14" s="668">
        <v>8180</v>
      </c>
      <c r="DE14" s="660"/>
      <c r="DF14" s="660"/>
      <c r="DG14" s="660"/>
      <c r="DH14" s="660"/>
      <c r="DI14" s="660"/>
      <c r="DJ14" s="660"/>
      <c r="DK14" s="660"/>
      <c r="DL14" s="660"/>
      <c r="DM14" s="660"/>
      <c r="DN14" s="660"/>
      <c r="DO14" s="660"/>
      <c r="DP14" s="661"/>
      <c r="DQ14" s="668">
        <v>289965</v>
      </c>
      <c r="DR14" s="660"/>
      <c r="DS14" s="660"/>
      <c r="DT14" s="660"/>
      <c r="DU14" s="660"/>
      <c r="DV14" s="660"/>
      <c r="DW14" s="660"/>
      <c r="DX14" s="660"/>
      <c r="DY14" s="660"/>
      <c r="DZ14" s="660"/>
      <c r="EA14" s="660"/>
      <c r="EB14" s="660"/>
      <c r="EC14" s="669"/>
    </row>
    <row r="15" spans="2:143" ht="11.25" customHeight="1" x14ac:dyDescent="0.2">
      <c r="B15" s="656" t="s">
        <v>253</v>
      </c>
      <c r="C15" s="657"/>
      <c r="D15" s="657"/>
      <c r="E15" s="657"/>
      <c r="F15" s="657"/>
      <c r="G15" s="657"/>
      <c r="H15" s="657"/>
      <c r="I15" s="657"/>
      <c r="J15" s="657"/>
      <c r="K15" s="657"/>
      <c r="L15" s="657"/>
      <c r="M15" s="657"/>
      <c r="N15" s="657"/>
      <c r="O15" s="657"/>
      <c r="P15" s="657"/>
      <c r="Q15" s="658"/>
      <c r="R15" s="659">
        <v>16280</v>
      </c>
      <c r="S15" s="660"/>
      <c r="T15" s="660"/>
      <c r="U15" s="660"/>
      <c r="V15" s="660"/>
      <c r="W15" s="660"/>
      <c r="X15" s="660"/>
      <c r="Y15" s="661"/>
      <c r="Z15" s="662">
        <v>0.2</v>
      </c>
      <c r="AA15" s="662"/>
      <c r="AB15" s="662"/>
      <c r="AC15" s="662"/>
      <c r="AD15" s="663">
        <v>16280</v>
      </c>
      <c r="AE15" s="663"/>
      <c r="AF15" s="663"/>
      <c r="AG15" s="663"/>
      <c r="AH15" s="663"/>
      <c r="AI15" s="663"/>
      <c r="AJ15" s="663"/>
      <c r="AK15" s="663"/>
      <c r="AL15" s="664">
        <v>0.3</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274860</v>
      </c>
      <c r="BH15" s="660"/>
      <c r="BI15" s="660"/>
      <c r="BJ15" s="660"/>
      <c r="BK15" s="660"/>
      <c r="BL15" s="660"/>
      <c r="BM15" s="660"/>
      <c r="BN15" s="661"/>
      <c r="BO15" s="662">
        <v>5.8</v>
      </c>
      <c r="BP15" s="662"/>
      <c r="BQ15" s="662"/>
      <c r="BR15" s="662"/>
      <c r="BS15" s="668" t="s">
        <v>121</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827569</v>
      </c>
      <c r="CS15" s="660"/>
      <c r="CT15" s="660"/>
      <c r="CU15" s="660"/>
      <c r="CV15" s="660"/>
      <c r="CW15" s="660"/>
      <c r="CX15" s="660"/>
      <c r="CY15" s="661"/>
      <c r="CZ15" s="662">
        <v>10.1</v>
      </c>
      <c r="DA15" s="662"/>
      <c r="DB15" s="662"/>
      <c r="DC15" s="662"/>
      <c r="DD15" s="668">
        <v>27318</v>
      </c>
      <c r="DE15" s="660"/>
      <c r="DF15" s="660"/>
      <c r="DG15" s="660"/>
      <c r="DH15" s="660"/>
      <c r="DI15" s="660"/>
      <c r="DJ15" s="660"/>
      <c r="DK15" s="660"/>
      <c r="DL15" s="660"/>
      <c r="DM15" s="660"/>
      <c r="DN15" s="660"/>
      <c r="DO15" s="660"/>
      <c r="DP15" s="661"/>
      <c r="DQ15" s="668">
        <v>705111</v>
      </c>
      <c r="DR15" s="660"/>
      <c r="DS15" s="660"/>
      <c r="DT15" s="660"/>
      <c r="DU15" s="660"/>
      <c r="DV15" s="660"/>
      <c r="DW15" s="660"/>
      <c r="DX15" s="660"/>
      <c r="DY15" s="660"/>
      <c r="DZ15" s="660"/>
      <c r="EA15" s="660"/>
      <c r="EB15" s="660"/>
      <c r="EC15" s="669"/>
    </row>
    <row r="16" spans="2:143" ht="11.25" customHeight="1" x14ac:dyDescent="0.2">
      <c r="B16" s="656" t="s">
        <v>256</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121</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121</v>
      </c>
      <c r="CS16" s="660"/>
      <c r="CT16" s="660"/>
      <c r="CU16" s="660"/>
      <c r="CV16" s="660"/>
      <c r="CW16" s="660"/>
      <c r="CX16" s="660"/>
      <c r="CY16" s="661"/>
      <c r="CZ16" s="662" t="s">
        <v>121</v>
      </c>
      <c r="DA16" s="662"/>
      <c r="DB16" s="662"/>
      <c r="DC16" s="662"/>
      <c r="DD16" s="668" t="s">
        <v>121</v>
      </c>
      <c r="DE16" s="660"/>
      <c r="DF16" s="660"/>
      <c r="DG16" s="660"/>
      <c r="DH16" s="660"/>
      <c r="DI16" s="660"/>
      <c r="DJ16" s="660"/>
      <c r="DK16" s="660"/>
      <c r="DL16" s="660"/>
      <c r="DM16" s="660"/>
      <c r="DN16" s="660"/>
      <c r="DO16" s="660"/>
      <c r="DP16" s="661"/>
      <c r="DQ16" s="668" t="s">
        <v>121</v>
      </c>
      <c r="DR16" s="660"/>
      <c r="DS16" s="660"/>
      <c r="DT16" s="660"/>
      <c r="DU16" s="660"/>
      <c r="DV16" s="660"/>
      <c r="DW16" s="660"/>
      <c r="DX16" s="660"/>
      <c r="DY16" s="660"/>
      <c r="DZ16" s="660"/>
      <c r="EA16" s="660"/>
      <c r="EB16" s="660"/>
      <c r="EC16" s="669"/>
    </row>
    <row r="17" spans="2:133" ht="11.25" customHeight="1" x14ac:dyDescent="0.2">
      <c r="B17" s="656" t="s">
        <v>259</v>
      </c>
      <c r="C17" s="657"/>
      <c r="D17" s="657"/>
      <c r="E17" s="657"/>
      <c r="F17" s="657"/>
      <c r="G17" s="657"/>
      <c r="H17" s="657"/>
      <c r="I17" s="657"/>
      <c r="J17" s="657"/>
      <c r="K17" s="657"/>
      <c r="L17" s="657"/>
      <c r="M17" s="657"/>
      <c r="N17" s="657"/>
      <c r="O17" s="657"/>
      <c r="P17" s="657"/>
      <c r="Q17" s="658"/>
      <c r="R17" s="659">
        <v>18389</v>
      </c>
      <c r="S17" s="660"/>
      <c r="T17" s="660"/>
      <c r="U17" s="660"/>
      <c r="V17" s="660"/>
      <c r="W17" s="660"/>
      <c r="X17" s="660"/>
      <c r="Y17" s="661"/>
      <c r="Z17" s="662">
        <v>0.2</v>
      </c>
      <c r="AA17" s="662"/>
      <c r="AB17" s="662"/>
      <c r="AC17" s="662"/>
      <c r="AD17" s="663">
        <v>18389</v>
      </c>
      <c r="AE17" s="663"/>
      <c r="AF17" s="663"/>
      <c r="AG17" s="663"/>
      <c r="AH17" s="663"/>
      <c r="AI17" s="663"/>
      <c r="AJ17" s="663"/>
      <c r="AK17" s="663"/>
      <c r="AL17" s="664">
        <v>0.3</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552371</v>
      </c>
      <c r="CS17" s="660"/>
      <c r="CT17" s="660"/>
      <c r="CU17" s="660"/>
      <c r="CV17" s="660"/>
      <c r="CW17" s="660"/>
      <c r="CX17" s="660"/>
      <c r="CY17" s="661"/>
      <c r="CZ17" s="662">
        <v>6.7</v>
      </c>
      <c r="DA17" s="662"/>
      <c r="DB17" s="662"/>
      <c r="DC17" s="662"/>
      <c r="DD17" s="668" t="s">
        <v>233</v>
      </c>
      <c r="DE17" s="660"/>
      <c r="DF17" s="660"/>
      <c r="DG17" s="660"/>
      <c r="DH17" s="660"/>
      <c r="DI17" s="660"/>
      <c r="DJ17" s="660"/>
      <c r="DK17" s="660"/>
      <c r="DL17" s="660"/>
      <c r="DM17" s="660"/>
      <c r="DN17" s="660"/>
      <c r="DO17" s="660"/>
      <c r="DP17" s="661"/>
      <c r="DQ17" s="668">
        <v>522999</v>
      </c>
      <c r="DR17" s="660"/>
      <c r="DS17" s="660"/>
      <c r="DT17" s="660"/>
      <c r="DU17" s="660"/>
      <c r="DV17" s="660"/>
      <c r="DW17" s="660"/>
      <c r="DX17" s="660"/>
      <c r="DY17" s="660"/>
      <c r="DZ17" s="660"/>
      <c r="EA17" s="660"/>
      <c r="EB17" s="660"/>
      <c r="EC17" s="669"/>
    </row>
    <row r="18" spans="2:133" ht="11.25" customHeight="1" x14ac:dyDescent="0.2">
      <c r="B18" s="656" t="s">
        <v>262</v>
      </c>
      <c r="C18" s="657"/>
      <c r="D18" s="657"/>
      <c r="E18" s="657"/>
      <c r="F18" s="657"/>
      <c r="G18" s="657"/>
      <c r="H18" s="657"/>
      <c r="I18" s="657"/>
      <c r="J18" s="657"/>
      <c r="K18" s="657"/>
      <c r="L18" s="657"/>
      <c r="M18" s="657"/>
      <c r="N18" s="657"/>
      <c r="O18" s="657"/>
      <c r="P18" s="657"/>
      <c r="Q18" s="658"/>
      <c r="R18" s="659">
        <v>192</v>
      </c>
      <c r="S18" s="660"/>
      <c r="T18" s="660"/>
      <c r="U18" s="660"/>
      <c r="V18" s="660"/>
      <c r="W18" s="660"/>
      <c r="X18" s="660"/>
      <c r="Y18" s="661"/>
      <c r="Z18" s="662">
        <v>0</v>
      </c>
      <c r="AA18" s="662"/>
      <c r="AB18" s="662"/>
      <c r="AC18" s="662"/>
      <c r="AD18" s="663" t="s">
        <v>121</v>
      </c>
      <c r="AE18" s="663"/>
      <c r="AF18" s="663"/>
      <c r="AG18" s="663"/>
      <c r="AH18" s="663"/>
      <c r="AI18" s="663"/>
      <c r="AJ18" s="663"/>
      <c r="AK18" s="663"/>
      <c r="AL18" s="664" t="s">
        <v>121</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233</v>
      </c>
      <c r="BH18" s="660"/>
      <c r="BI18" s="660"/>
      <c r="BJ18" s="660"/>
      <c r="BK18" s="660"/>
      <c r="BL18" s="660"/>
      <c r="BM18" s="660"/>
      <c r="BN18" s="661"/>
      <c r="BO18" s="662" t="s">
        <v>233</v>
      </c>
      <c r="BP18" s="662"/>
      <c r="BQ18" s="662"/>
      <c r="BR18" s="662"/>
      <c r="BS18" s="668" t="s">
        <v>121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2">
      <c r="B19" s="656" t="s">
        <v>265</v>
      </c>
      <c r="C19" s="657"/>
      <c r="D19" s="657"/>
      <c r="E19" s="657"/>
      <c r="F19" s="657"/>
      <c r="G19" s="657"/>
      <c r="H19" s="657"/>
      <c r="I19" s="657"/>
      <c r="J19" s="657"/>
      <c r="K19" s="657"/>
      <c r="L19" s="657"/>
      <c r="M19" s="657"/>
      <c r="N19" s="657"/>
      <c r="O19" s="657"/>
      <c r="P19" s="657"/>
      <c r="Q19" s="658"/>
      <c r="R19" s="659" t="s">
        <v>121</v>
      </c>
      <c r="S19" s="660"/>
      <c r="T19" s="660"/>
      <c r="U19" s="660"/>
      <c r="V19" s="660"/>
      <c r="W19" s="660"/>
      <c r="X19" s="660"/>
      <c r="Y19" s="661"/>
      <c r="Z19" s="662" t="s">
        <v>121</v>
      </c>
      <c r="AA19" s="662"/>
      <c r="AB19" s="662"/>
      <c r="AC19" s="662"/>
      <c r="AD19" s="663" t="s">
        <v>233</v>
      </c>
      <c r="AE19" s="663"/>
      <c r="AF19" s="663"/>
      <c r="AG19" s="663"/>
      <c r="AH19" s="663"/>
      <c r="AI19" s="663"/>
      <c r="AJ19" s="663"/>
      <c r="AK19" s="663"/>
      <c r="AL19" s="664" t="s">
        <v>121</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1311</v>
      </c>
      <c r="BH19" s="660"/>
      <c r="BI19" s="660"/>
      <c r="BJ19" s="660"/>
      <c r="BK19" s="660"/>
      <c r="BL19" s="660"/>
      <c r="BM19" s="660"/>
      <c r="BN19" s="661"/>
      <c r="BO19" s="662">
        <v>0</v>
      </c>
      <c r="BP19" s="662"/>
      <c r="BQ19" s="662"/>
      <c r="BR19" s="662"/>
      <c r="BS19" s="668" t="s">
        <v>121</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233</v>
      </c>
      <c r="CS19" s="660"/>
      <c r="CT19" s="660"/>
      <c r="CU19" s="660"/>
      <c r="CV19" s="660"/>
      <c r="CW19" s="660"/>
      <c r="CX19" s="660"/>
      <c r="CY19" s="661"/>
      <c r="CZ19" s="662" t="s">
        <v>233</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2">
      <c r="B20" s="656" t="s">
        <v>268</v>
      </c>
      <c r="C20" s="657"/>
      <c r="D20" s="657"/>
      <c r="E20" s="657"/>
      <c r="F20" s="657"/>
      <c r="G20" s="657"/>
      <c r="H20" s="657"/>
      <c r="I20" s="657"/>
      <c r="J20" s="657"/>
      <c r="K20" s="657"/>
      <c r="L20" s="657"/>
      <c r="M20" s="657"/>
      <c r="N20" s="657"/>
      <c r="O20" s="657"/>
      <c r="P20" s="657"/>
      <c r="Q20" s="658"/>
      <c r="R20" s="659">
        <v>164</v>
      </c>
      <c r="S20" s="660"/>
      <c r="T20" s="660"/>
      <c r="U20" s="660"/>
      <c r="V20" s="660"/>
      <c r="W20" s="660"/>
      <c r="X20" s="660"/>
      <c r="Y20" s="661"/>
      <c r="Z20" s="662">
        <v>0</v>
      </c>
      <c r="AA20" s="662"/>
      <c r="AB20" s="662"/>
      <c r="AC20" s="662"/>
      <c r="AD20" s="663" t="s">
        <v>121</v>
      </c>
      <c r="AE20" s="663"/>
      <c r="AF20" s="663"/>
      <c r="AG20" s="663"/>
      <c r="AH20" s="663"/>
      <c r="AI20" s="663"/>
      <c r="AJ20" s="663"/>
      <c r="AK20" s="663"/>
      <c r="AL20" s="664" t="s">
        <v>233</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1311</v>
      </c>
      <c r="BH20" s="660"/>
      <c r="BI20" s="660"/>
      <c r="BJ20" s="660"/>
      <c r="BK20" s="660"/>
      <c r="BL20" s="660"/>
      <c r="BM20" s="660"/>
      <c r="BN20" s="661"/>
      <c r="BO20" s="662">
        <v>0</v>
      </c>
      <c r="BP20" s="662"/>
      <c r="BQ20" s="662"/>
      <c r="BR20" s="662"/>
      <c r="BS20" s="668" t="s">
        <v>121</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8202656</v>
      </c>
      <c r="CS20" s="660"/>
      <c r="CT20" s="660"/>
      <c r="CU20" s="660"/>
      <c r="CV20" s="660"/>
      <c r="CW20" s="660"/>
      <c r="CX20" s="660"/>
      <c r="CY20" s="661"/>
      <c r="CZ20" s="662">
        <v>100</v>
      </c>
      <c r="DA20" s="662"/>
      <c r="DB20" s="662"/>
      <c r="DC20" s="662"/>
      <c r="DD20" s="668">
        <v>368238</v>
      </c>
      <c r="DE20" s="660"/>
      <c r="DF20" s="660"/>
      <c r="DG20" s="660"/>
      <c r="DH20" s="660"/>
      <c r="DI20" s="660"/>
      <c r="DJ20" s="660"/>
      <c r="DK20" s="660"/>
      <c r="DL20" s="660"/>
      <c r="DM20" s="660"/>
      <c r="DN20" s="660"/>
      <c r="DO20" s="660"/>
      <c r="DP20" s="661"/>
      <c r="DQ20" s="668">
        <v>5865961</v>
      </c>
      <c r="DR20" s="660"/>
      <c r="DS20" s="660"/>
      <c r="DT20" s="660"/>
      <c r="DU20" s="660"/>
      <c r="DV20" s="660"/>
      <c r="DW20" s="660"/>
      <c r="DX20" s="660"/>
      <c r="DY20" s="660"/>
      <c r="DZ20" s="660"/>
      <c r="EA20" s="660"/>
      <c r="EB20" s="660"/>
      <c r="EC20" s="669"/>
    </row>
    <row r="21" spans="2:133" ht="11.25" customHeight="1" x14ac:dyDescent="0.2">
      <c r="B21" s="656" t="s">
        <v>271</v>
      </c>
      <c r="C21" s="657"/>
      <c r="D21" s="657"/>
      <c r="E21" s="657"/>
      <c r="F21" s="657"/>
      <c r="G21" s="657"/>
      <c r="H21" s="657"/>
      <c r="I21" s="657"/>
      <c r="J21" s="657"/>
      <c r="K21" s="657"/>
      <c r="L21" s="657"/>
      <c r="M21" s="657"/>
      <c r="N21" s="657"/>
      <c r="O21" s="657"/>
      <c r="P21" s="657"/>
      <c r="Q21" s="658"/>
      <c r="R21" s="659">
        <v>28</v>
      </c>
      <c r="S21" s="660"/>
      <c r="T21" s="660"/>
      <c r="U21" s="660"/>
      <c r="V21" s="660"/>
      <c r="W21" s="660"/>
      <c r="X21" s="660"/>
      <c r="Y21" s="661"/>
      <c r="Z21" s="662">
        <v>0</v>
      </c>
      <c r="AA21" s="662"/>
      <c r="AB21" s="662"/>
      <c r="AC21" s="662"/>
      <c r="AD21" s="663" t="s">
        <v>233</v>
      </c>
      <c r="AE21" s="663"/>
      <c r="AF21" s="663"/>
      <c r="AG21" s="663"/>
      <c r="AH21" s="663"/>
      <c r="AI21" s="663"/>
      <c r="AJ21" s="663"/>
      <c r="AK21" s="663"/>
      <c r="AL21" s="664" t="s">
        <v>121</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1311</v>
      </c>
      <c r="BH21" s="660"/>
      <c r="BI21" s="660"/>
      <c r="BJ21" s="660"/>
      <c r="BK21" s="660"/>
      <c r="BL21" s="660"/>
      <c r="BM21" s="660"/>
      <c r="BN21" s="661"/>
      <c r="BO21" s="662">
        <v>0</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273</v>
      </c>
      <c r="C22" s="657"/>
      <c r="D22" s="657"/>
      <c r="E22" s="657"/>
      <c r="F22" s="657"/>
      <c r="G22" s="657"/>
      <c r="H22" s="657"/>
      <c r="I22" s="657"/>
      <c r="J22" s="657"/>
      <c r="K22" s="657"/>
      <c r="L22" s="657"/>
      <c r="M22" s="657"/>
      <c r="N22" s="657"/>
      <c r="O22" s="657"/>
      <c r="P22" s="657"/>
      <c r="Q22" s="658"/>
      <c r="R22" s="659">
        <v>5307737</v>
      </c>
      <c r="S22" s="660"/>
      <c r="T22" s="660"/>
      <c r="U22" s="660"/>
      <c r="V22" s="660"/>
      <c r="W22" s="660"/>
      <c r="X22" s="660"/>
      <c r="Y22" s="661"/>
      <c r="Z22" s="662">
        <v>61.9</v>
      </c>
      <c r="AA22" s="662"/>
      <c r="AB22" s="662"/>
      <c r="AC22" s="662"/>
      <c r="AD22" s="663">
        <v>5307545</v>
      </c>
      <c r="AE22" s="663"/>
      <c r="AF22" s="663"/>
      <c r="AG22" s="663"/>
      <c r="AH22" s="663"/>
      <c r="AI22" s="663"/>
      <c r="AJ22" s="663"/>
      <c r="AK22" s="663"/>
      <c r="AL22" s="664">
        <v>99.2</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233</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276</v>
      </c>
      <c r="C23" s="657"/>
      <c r="D23" s="657"/>
      <c r="E23" s="657"/>
      <c r="F23" s="657"/>
      <c r="G23" s="657"/>
      <c r="H23" s="657"/>
      <c r="I23" s="657"/>
      <c r="J23" s="657"/>
      <c r="K23" s="657"/>
      <c r="L23" s="657"/>
      <c r="M23" s="657"/>
      <c r="N23" s="657"/>
      <c r="O23" s="657"/>
      <c r="P23" s="657"/>
      <c r="Q23" s="658"/>
      <c r="R23" s="659">
        <v>4194</v>
      </c>
      <c r="S23" s="660"/>
      <c r="T23" s="660"/>
      <c r="U23" s="660"/>
      <c r="V23" s="660"/>
      <c r="W23" s="660"/>
      <c r="X23" s="660"/>
      <c r="Y23" s="661"/>
      <c r="Z23" s="662">
        <v>0</v>
      </c>
      <c r="AA23" s="662"/>
      <c r="AB23" s="662"/>
      <c r="AC23" s="662"/>
      <c r="AD23" s="663">
        <v>4194</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233</v>
      </c>
      <c r="BH23" s="660"/>
      <c r="BI23" s="660"/>
      <c r="BJ23" s="660"/>
      <c r="BK23" s="660"/>
      <c r="BL23" s="660"/>
      <c r="BM23" s="660"/>
      <c r="BN23" s="661"/>
      <c r="BO23" s="662" t="s">
        <v>121</v>
      </c>
      <c r="BP23" s="662"/>
      <c r="BQ23" s="662"/>
      <c r="BR23" s="662"/>
      <c r="BS23" s="668" t="s">
        <v>121</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2">
      <c r="B24" s="656" t="s">
        <v>283</v>
      </c>
      <c r="C24" s="657"/>
      <c r="D24" s="657"/>
      <c r="E24" s="657"/>
      <c r="F24" s="657"/>
      <c r="G24" s="657"/>
      <c r="H24" s="657"/>
      <c r="I24" s="657"/>
      <c r="J24" s="657"/>
      <c r="K24" s="657"/>
      <c r="L24" s="657"/>
      <c r="M24" s="657"/>
      <c r="N24" s="657"/>
      <c r="O24" s="657"/>
      <c r="P24" s="657"/>
      <c r="Q24" s="658"/>
      <c r="R24" s="659">
        <v>196301</v>
      </c>
      <c r="S24" s="660"/>
      <c r="T24" s="660"/>
      <c r="U24" s="660"/>
      <c r="V24" s="660"/>
      <c r="W24" s="660"/>
      <c r="X24" s="660"/>
      <c r="Y24" s="661"/>
      <c r="Z24" s="662">
        <v>2.2999999999999998</v>
      </c>
      <c r="AA24" s="662"/>
      <c r="AB24" s="662"/>
      <c r="AC24" s="662"/>
      <c r="AD24" s="663" t="s">
        <v>121</v>
      </c>
      <c r="AE24" s="663"/>
      <c r="AF24" s="663"/>
      <c r="AG24" s="663"/>
      <c r="AH24" s="663"/>
      <c r="AI24" s="663"/>
      <c r="AJ24" s="663"/>
      <c r="AK24" s="663"/>
      <c r="AL24" s="664" t="s">
        <v>121</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3056637</v>
      </c>
      <c r="CS24" s="649"/>
      <c r="CT24" s="649"/>
      <c r="CU24" s="649"/>
      <c r="CV24" s="649"/>
      <c r="CW24" s="649"/>
      <c r="CX24" s="649"/>
      <c r="CY24" s="650"/>
      <c r="CZ24" s="653">
        <v>37.299999999999997</v>
      </c>
      <c r="DA24" s="654"/>
      <c r="DB24" s="654"/>
      <c r="DC24" s="673"/>
      <c r="DD24" s="692">
        <v>1803556</v>
      </c>
      <c r="DE24" s="649"/>
      <c r="DF24" s="649"/>
      <c r="DG24" s="649"/>
      <c r="DH24" s="649"/>
      <c r="DI24" s="649"/>
      <c r="DJ24" s="649"/>
      <c r="DK24" s="650"/>
      <c r="DL24" s="692">
        <v>1798313</v>
      </c>
      <c r="DM24" s="649"/>
      <c r="DN24" s="649"/>
      <c r="DO24" s="649"/>
      <c r="DP24" s="649"/>
      <c r="DQ24" s="649"/>
      <c r="DR24" s="649"/>
      <c r="DS24" s="649"/>
      <c r="DT24" s="649"/>
      <c r="DU24" s="649"/>
      <c r="DV24" s="650"/>
      <c r="DW24" s="653">
        <v>33.6</v>
      </c>
      <c r="DX24" s="654"/>
      <c r="DY24" s="654"/>
      <c r="DZ24" s="654"/>
      <c r="EA24" s="654"/>
      <c r="EB24" s="654"/>
      <c r="EC24" s="655"/>
    </row>
    <row r="25" spans="2:133" ht="11.25" customHeight="1" x14ac:dyDescent="0.2">
      <c r="B25" s="656" t="s">
        <v>286</v>
      </c>
      <c r="C25" s="657"/>
      <c r="D25" s="657"/>
      <c r="E25" s="657"/>
      <c r="F25" s="657"/>
      <c r="G25" s="657"/>
      <c r="H25" s="657"/>
      <c r="I25" s="657"/>
      <c r="J25" s="657"/>
      <c r="K25" s="657"/>
      <c r="L25" s="657"/>
      <c r="M25" s="657"/>
      <c r="N25" s="657"/>
      <c r="O25" s="657"/>
      <c r="P25" s="657"/>
      <c r="Q25" s="658"/>
      <c r="R25" s="659">
        <v>62883</v>
      </c>
      <c r="S25" s="660"/>
      <c r="T25" s="660"/>
      <c r="U25" s="660"/>
      <c r="V25" s="660"/>
      <c r="W25" s="660"/>
      <c r="X25" s="660"/>
      <c r="Y25" s="661"/>
      <c r="Z25" s="662">
        <v>0.7</v>
      </c>
      <c r="AA25" s="662"/>
      <c r="AB25" s="662"/>
      <c r="AC25" s="662"/>
      <c r="AD25" s="663">
        <v>7093</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790657</v>
      </c>
      <c r="CS25" s="695"/>
      <c r="CT25" s="695"/>
      <c r="CU25" s="695"/>
      <c r="CV25" s="695"/>
      <c r="CW25" s="695"/>
      <c r="CX25" s="695"/>
      <c r="CY25" s="696"/>
      <c r="CZ25" s="664">
        <v>9.6</v>
      </c>
      <c r="DA25" s="693"/>
      <c r="DB25" s="693"/>
      <c r="DC25" s="697"/>
      <c r="DD25" s="668">
        <v>750428</v>
      </c>
      <c r="DE25" s="695"/>
      <c r="DF25" s="695"/>
      <c r="DG25" s="695"/>
      <c r="DH25" s="695"/>
      <c r="DI25" s="695"/>
      <c r="DJ25" s="695"/>
      <c r="DK25" s="696"/>
      <c r="DL25" s="668">
        <v>745185</v>
      </c>
      <c r="DM25" s="695"/>
      <c r="DN25" s="695"/>
      <c r="DO25" s="695"/>
      <c r="DP25" s="695"/>
      <c r="DQ25" s="695"/>
      <c r="DR25" s="695"/>
      <c r="DS25" s="695"/>
      <c r="DT25" s="695"/>
      <c r="DU25" s="695"/>
      <c r="DV25" s="696"/>
      <c r="DW25" s="664">
        <v>13.9</v>
      </c>
      <c r="DX25" s="693"/>
      <c r="DY25" s="693"/>
      <c r="DZ25" s="693"/>
      <c r="EA25" s="693"/>
      <c r="EB25" s="693"/>
      <c r="EC25" s="694"/>
    </row>
    <row r="26" spans="2:133" ht="11.25" customHeight="1" x14ac:dyDescent="0.2">
      <c r="B26" s="656" t="s">
        <v>289</v>
      </c>
      <c r="C26" s="657"/>
      <c r="D26" s="657"/>
      <c r="E26" s="657"/>
      <c r="F26" s="657"/>
      <c r="G26" s="657"/>
      <c r="H26" s="657"/>
      <c r="I26" s="657"/>
      <c r="J26" s="657"/>
      <c r="K26" s="657"/>
      <c r="L26" s="657"/>
      <c r="M26" s="657"/>
      <c r="N26" s="657"/>
      <c r="O26" s="657"/>
      <c r="P26" s="657"/>
      <c r="Q26" s="658"/>
      <c r="R26" s="659">
        <v>13309</v>
      </c>
      <c r="S26" s="660"/>
      <c r="T26" s="660"/>
      <c r="U26" s="660"/>
      <c r="V26" s="660"/>
      <c r="W26" s="660"/>
      <c r="X26" s="660"/>
      <c r="Y26" s="661"/>
      <c r="Z26" s="662">
        <v>0.2</v>
      </c>
      <c r="AA26" s="662"/>
      <c r="AB26" s="662"/>
      <c r="AC26" s="662"/>
      <c r="AD26" s="663" t="s">
        <v>121</v>
      </c>
      <c r="AE26" s="663"/>
      <c r="AF26" s="663"/>
      <c r="AG26" s="663"/>
      <c r="AH26" s="663"/>
      <c r="AI26" s="663"/>
      <c r="AJ26" s="663"/>
      <c r="AK26" s="663"/>
      <c r="AL26" s="664" t="s">
        <v>121</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233</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504148</v>
      </c>
      <c r="CS26" s="660"/>
      <c r="CT26" s="660"/>
      <c r="CU26" s="660"/>
      <c r="CV26" s="660"/>
      <c r="CW26" s="660"/>
      <c r="CX26" s="660"/>
      <c r="CY26" s="661"/>
      <c r="CZ26" s="664">
        <v>6.1</v>
      </c>
      <c r="DA26" s="693"/>
      <c r="DB26" s="693"/>
      <c r="DC26" s="697"/>
      <c r="DD26" s="668">
        <v>465514</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2">
      <c r="B27" s="656" t="s">
        <v>292</v>
      </c>
      <c r="C27" s="657"/>
      <c r="D27" s="657"/>
      <c r="E27" s="657"/>
      <c r="F27" s="657"/>
      <c r="G27" s="657"/>
      <c r="H27" s="657"/>
      <c r="I27" s="657"/>
      <c r="J27" s="657"/>
      <c r="K27" s="657"/>
      <c r="L27" s="657"/>
      <c r="M27" s="657"/>
      <c r="N27" s="657"/>
      <c r="O27" s="657"/>
      <c r="P27" s="657"/>
      <c r="Q27" s="658"/>
      <c r="R27" s="659">
        <v>859168</v>
      </c>
      <c r="S27" s="660"/>
      <c r="T27" s="660"/>
      <c r="U27" s="660"/>
      <c r="V27" s="660"/>
      <c r="W27" s="660"/>
      <c r="X27" s="660"/>
      <c r="Y27" s="661"/>
      <c r="Z27" s="662">
        <v>10</v>
      </c>
      <c r="AA27" s="662"/>
      <c r="AB27" s="662"/>
      <c r="AC27" s="662"/>
      <c r="AD27" s="663" t="s">
        <v>233</v>
      </c>
      <c r="AE27" s="663"/>
      <c r="AF27" s="663"/>
      <c r="AG27" s="663"/>
      <c r="AH27" s="663"/>
      <c r="AI27" s="663"/>
      <c r="AJ27" s="663"/>
      <c r="AK27" s="663"/>
      <c r="AL27" s="664" t="s">
        <v>121</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4720412</v>
      </c>
      <c r="BH27" s="660"/>
      <c r="BI27" s="660"/>
      <c r="BJ27" s="660"/>
      <c r="BK27" s="660"/>
      <c r="BL27" s="660"/>
      <c r="BM27" s="660"/>
      <c r="BN27" s="661"/>
      <c r="BO27" s="662">
        <v>100</v>
      </c>
      <c r="BP27" s="662"/>
      <c r="BQ27" s="662"/>
      <c r="BR27" s="662"/>
      <c r="BS27" s="668" t="s">
        <v>121</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1713609</v>
      </c>
      <c r="CS27" s="695"/>
      <c r="CT27" s="695"/>
      <c r="CU27" s="695"/>
      <c r="CV27" s="695"/>
      <c r="CW27" s="695"/>
      <c r="CX27" s="695"/>
      <c r="CY27" s="696"/>
      <c r="CZ27" s="664">
        <v>20.9</v>
      </c>
      <c r="DA27" s="693"/>
      <c r="DB27" s="693"/>
      <c r="DC27" s="697"/>
      <c r="DD27" s="668">
        <v>530129</v>
      </c>
      <c r="DE27" s="695"/>
      <c r="DF27" s="695"/>
      <c r="DG27" s="695"/>
      <c r="DH27" s="695"/>
      <c r="DI27" s="695"/>
      <c r="DJ27" s="695"/>
      <c r="DK27" s="696"/>
      <c r="DL27" s="668">
        <v>530129</v>
      </c>
      <c r="DM27" s="695"/>
      <c r="DN27" s="695"/>
      <c r="DO27" s="695"/>
      <c r="DP27" s="695"/>
      <c r="DQ27" s="695"/>
      <c r="DR27" s="695"/>
      <c r="DS27" s="695"/>
      <c r="DT27" s="695"/>
      <c r="DU27" s="695"/>
      <c r="DV27" s="696"/>
      <c r="DW27" s="664">
        <v>9.9</v>
      </c>
      <c r="DX27" s="693"/>
      <c r="DY27" s="693"/>
      <c r="DZ27" s="693"/>
      <c r="EA27" s="693"/>
      <c r="EB27" s="693"/>
      <c r="EC27" s="694"/>
    </row>
    <row r="28" spans="2:133" ht="11.25" customHeight="1" x14ac:dyDescent="0.2">
      <c r="B28" s="701" t="s">
        <v>295</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552371</v>
      </c>
      <c r="CS28" s="660"/>
      <c r="CT28" s="660"/>
      <c r="CU28" s="660"/>
      <c r="CV28" s="660"/>
      <c r="CW28" s="660"/>
      <c r="CX28" s="660"/>
      <c r="CY28" s="661"/>
      <c r="CZ28" s="664">
        <v>6.7</v>
      </c>
      <c r="DA28" s="693"/>
      <c r="DB28" s="693"/>
      <c r="DC28" s="697"/>
      <c r="DD28" s="668">
        <v>522999</v>
      </c>
      <c r="DE28" s="660"/>
      <c r="DF28" s="660"/>
      <c r="DG28" s="660"/>
      <c r="DH28" s="660"/>
      <c r="DI28" s="660"/>
      <c r="DJ28" s="660"/>
      <c r="DK28" s="661"/>
      <c r="DL28" s="668">
        <v>522999</v>
      </c>
      <c r="DM28" s="660"/>
      <c r="DN28" s="660"/>
      <c r="DO28" s="660"/>
      <c r="DP28" s="660"/>
      <c r="DQ28" s="660"/>
      <c r="DR28" s="660"/>
      <c r="DS28" s="660"/>
      <c r="DT28" s="660"/>
      <c r="DU28" s="660"/>
      <c r="DV28" s="661"/>
      <c r="DW28" s="664">
        <v>9.8000000000000007</v>
      </c>
      <c r="DX28" s="693"/>
      <c r="DY28" s="693"/>
      <c r="DZ28" s="693"/>
      <c r="EA28" s="693"/>
      <c r="EB28" s="693"/>
      <c r="EC28" s="694"/>
    </row>
    <row r="29" spans="2:133" ht="11.25" customHeight="1" x14ac:dyDescent="0.2">
      <c r="B29" s="656" t="s">
        <v>297</v>
      </c>
      <c r="C29" s="657"/>
      <c r="D29" s="657"/>
      <c r="E29" s="657"/>
      <c r="F29" s="657"/>
      <c r="G29" s="657"/>
      <c r="H29" s="657"/>
      <c r="I29" s="657"/>
      <c r="J29" s="657"/>
      <c r="K29" s="657"/>
      <c r="L29" s="657"/>
      <c r="M29" s="657"/>
      <c r="N29" s="657"/>
      <c r="O29" s="657"/>
      <c r="P29" s="657"/>
      <c r="Q29" s="658"/>
      <c r="R29" s="659">
        <v>615342</v>
      </c>
      <c r="S29" s="660"/>
      <c r="T29" s="660"/>
      <c r="U29" s="660"/>
      <c r="V29" s="660"/>
      <c r="W29" s="660"/>
      <c r="X29" s="660"/>
      <c r="Y29" s="661"/>
      <c r="Z29" s="662">
        <v>7.2</v>
      </c>
      <c r="AA29" s="662"/>
      <c r="AB29" s="662"/>
      <c r="AC29" s="662"/>
      <c r="AD29" s="663" t="s">
        <v>121</v>
      </c>
      <c r="AE29" s="663"/>
      <c r="AF29" s="663"/>
      <c r="AG29" s="663"/>
      <c r="AH29" s="663"/>
      <c r="AI29" s="663"/>
      <c r="AJ29" s="663"/>
      <c r="AK29" s="663"/>
      <c r="AL29" s="664" t="s">
        <v>233</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552371</v>
      </c>
      <c r="CS29" s="695"/>
      <c r="CT29" s="695"/>
      <c r="CU29" s="695"/>
      <c r="CV29" s="695"/>
      <c r="CW29" s="695"/>
      <c r="CX29" s="695"/>
      <c r="CY29" s="696"/>
      <c r="CZ29" s="664">
        <v>6.7</v>
      </c>
      <c r="DA29" s="693"/>
      <c r="DB29" s="693"/>
      <c r="DC29" s="697"/>
      <c r="DD29" s="668">
        <v>522999</v>
      </c>
      <c r="DE29" s="695"/>
      <c r="DF29" s="695"/>
      <c r="DG29" s="695"/>
      <c r="DH29" s="695"/>
      <c r="DI29" s="695"/>
      <c r="DJ29" s="695"/>
      <c r="DK29" s="696"/>
      <c r="DL29" s="668">
        <v>522999</v>
      </c>
      <c r="DM29" s="695"/>
      <c r="DN29" s="695"/>
      <c r="DO29" s="695"/>
      <c r="DP29" s="695"/>
      <c r="DQ29" s="695"/>
      <c r="DR29" s="695"/>
      <c r="DS29" s="695"/>
      <c r="DT29" s="695"/>
      <c r="DU29" s="695"/>
      <c r="DV29" s="696"/>
      <c r="DW29" s="664">
        <v>9.8000000000000007</v>
      </c>
      <c r="DX29" s="693"/>
      <c r="DY29" s="693"/>
      <c r="DZ29" s="693"/>
      <c r="EA29" s="693"/>
      <c r="EB29" s="693"/>
      <c r="EC29" s="694"/>
    </row>
    <row r="30" spans="2:133" ht="11.25" customHeight="1" x14ac:dyDescent="0.2">
      <c r="B30" s="656" t="s">
        <v>302</v>
      </c>
      <c r="C30" s="657"/>
      <c r="D30" s="657"/>
      <c r="E30" s="657"/>
      <c r="F30" s="657"/>
      <c r="G30" s="657"/>
      <c r="H30" s="657"/>
      <c r="I30" s="657"/>
      <c r="J30" s="657"/>
      <c r="K30" s="657"/>
      <c r="L30" s="657"/>
      <c r="M30" s="657"/>
      <c r="N30" s="657"/>
      <c r="O30" s="657"/>
      <c r="P30" s="657"/>
      <c r="Q30" s="658"/>
      <c r="R30" s="659">
        <v>37293</v>
      </c>
      <c r="S30" s="660"/>
      <c r="T30" s="660"/>
      <c r="U30" s="660"/>
      <c r="V30" s="660"/>
      <c r="W30" s="660"/>
      <c r="X30" s="660"/>
      <c r="Y30" s="661"/>
      <c r="Z30" s="662">
        <v>0.4</v>
      </c>
      <c r="AA30" s="662"/>
      <c r="AB30" s="662"/>
      <c r="AC30" s="662"/>
      <c r="AD30" s="663">
        <v>30540</v>
      </c>
      <c r="AE30" s="663"/>
      <c r="AF30" s="663"/>
      <c r="AG30" s="663"/>
      <c r="AH30" s="663"/>
      <c r="AI30" s="663"/>
      <c r="AJ30" s="663"/>
      <c r="AK30" s="663"/>
      <c r="AL30" s="664">
        <v>0.6</v>
      </c>
      <c r="AM30" s="665"/>
      <c r="AN30" s="665"/>
      <c r="AO30" s="666"/>
      <c r="AP30" s="707" t="s">
        <v>303</v>
      </c>
      <c r="AQ30" s="708"/>
      <c r="AR30" s="708"/>
      <c r="AS30" s="708"/>
      <c r="AT30" s="713" t="s">
        <v>304</v>
      </c>
      <c r="AU30" s="210"/>
      <c r="AV30" s="210"/>
      <c r="AW30" s="210"/>
      <c r="AX30" s="645" t="s">
        <v>179</v>
      </c>
      <c r="AY30" s="646"/>
      <c r="AZ30" s="646"/>
      <c r="BA30" s="646"/>
      <c r="BB30" s="646"/>
      <c r="BC30" s="646"/>
      <c r="BD30" s="646"/>
      <c r="BE30" s="646"/>
      <c r="BF30" s="647"/>
      <c r="BG30" s="719">
        <v>99.1</v>
      </c>
      <c r="BH30" s="720"/>
      <c r="BI30" s="720"/>
      <c r="BJ30" s="720"/>
      <c r="BK30" s="720"/>
      <c r="BL30" s="720"/>
      <c r="BM30" s="654">
        <v>97.1</v>
      </c>
      <c r="BN30" s="720"/>
      <c r="BO30" s="720"/>
      <c r="BP30" s="720"/>
      <c r="BQ30" s="721"/>
      <c r="BR30" s="719">
        <v>99</v>
      </c>
      <c r="BS30" s="720"/>
      <c r="BT30" s="720"/>
      <c r="BU30" s="720"/>
      <c r="BV30" s="720"/>
      <c r="BW30" s="720"/>
      <c r="BX30" s="654">
        <v>96.5</v>
      </c>
      <c r="BY30" s="720"/>
      <c r="BZ30" s="720"/>
      <c r="CA30" s="720"/>
      <c r="CB30" s="721"/>
      <c r="CD30" s="724"/>
      <c r="CE30" s="725"/>
      <c r="CF30" s="674" t="s">
        <v>305</v>
      </c>
      <c r="CG30" s="675"/>
      <c r="CH30" s="675"/>
      <c r="CI30" s="675"/>
      <c r="CJ30" s="675"/>
      <c r="CK30" s="675"/>
      <c r="CL30" s="675"/>
      <c r="CM30" s="675"/>
      <c r="CN30" s="675"/>
      <c r="CO30" s="675"/>
      <c r="CP30" s="675"/>
      <c r="CQ30" s="676"/>
      <c r="CR30" s="659">
        <v>487764</v>
      </c>
      <c r="CS30" s="660"/>
      <c r="CT30" s="660"/>
      <c r="CU30" s="660"/>
      <c r="CV30" s="660"/>
      <c r="CW30" s="660"/>
      <c r="CX30" s="660"/>
      <c r="CY30" s="661"/>
      <c r="CZ30" s="664">
        <v>5.9</v>
      </c>
      <c r="DA30" s="693"/>
      <c r="DB30" s="693"/>
      <c r="DC30" s="697"/>
      <c r="DD30" s="668">
        <v>465651</v>
      </c>
      <c r="DE30" s="660"/>
      <c r="DF30" s="660"/>
      <c r="DG30" s="660"/>
      <c r="DH30" s="660"/>
      <c r="DI30" s="660"/>
      <c r="DJ30" s="660"/>
      <c r="DK30" s="661"/>
      <c r="DL30" s="668">
        <v>465651</v>
      </c>
      <c r="DM30" s="660"/>
      <c r="DN30" s="660"/>
      <c r="DO30" s="660"/>
      <c r="DP30" s="660"/>
      <c r="DQ30" s="660"/>
      <c r="DR30" s="660"/>
      <c r="DS30" s="660"/>
      <c r="DT30" s="660"/>
      <c r="DU30" s="660"/>
      <c r="DV30" s="661"/>
      <c r="DW30" s="664">
        <v>8.6999999999999993</v>
      </c>
      <c r="DX30" s="693"/>
      <c r="DY30" s="693"/>
      <c r="DZ30" s="693"/>
      <c r="EA30" s="693"/>
      <c r="EB30" s="693"/>
      <c r="EC30" s="694"/>
    </row>
    <row r="31" spans="2:133" ht="11.25" customHeight="1" x14ac:dyDescent="0.2">
      <c r="B31" s="656" t="s">
        <v>306</v>
      </c>
      <c r="C31" s="657"/>
      <c r="D31" s="657"/>
      <c r="E31" s="657"/>
      <c r="F31" s="657"/>
      <c r="G31" s="657"/>
      <c r="H31" s="657"/>
      <c r="I31" s="657"/>
      <c r="J31" s="657"/>
      <c r="K31" s="657"/>
      <c r="L31" s="657"/>
      <c r="M31" s="657"/>
      <c r="N31" s="657"/>
      <c r="O31" s="657"/>
      <c r="P31" s="657"/>
      <c r="Q31" s="658"/>
      <c r="R31" s="659">
        <v>578430</v>
      </c>
      <c r="S31" s="660"/>
      <c r="T31" s="660"/>
      <c r="U31" s="660"/>
      <c r="V31" s="660"/>
      <c r="W31" s="660"/>
      <c r="X31" s="660"/>
      <c r="Y31" s="661"/>
      <c r="Z31" s="662">
        <v>6.7</v>
      </c>
      <c r="AA31" s="662"/>
      <c r="AB31" s="662"/>
      <c r="AC31" s="662"/>
      <c r="AD31" s="663" t="s">
        <v>233</v>
      </c>
      <c r="AE31" s="663"/>
      <c r="AF31" s="663"/>
      <c r="AG31" s="663"/>
      <c r="AH31" s="663"/>
      <c r="AI31" s="663"/>
      <c r="AJ31" s="663"/>
      <c r="AK31" s="663"/>
      <c r="AL31" s="664" t="s">
        <v>121</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99.3</v>
      </c>
      <c r="BH31" s="695"/>
      <c r="BI31" s="695"/>
      <c r="BJ31" s="695"/>
      <c r="BK31" s="695"/>
      <c r="BL31" s="695"/>
      <c r="BM31" s="665">
        <v>97.7</v>
      </c>
      <c r="BN31" s="717"/>
      <c r="BO31" s="717"/>
      <c r="BP31" s="717"/>
      <c r="BQ31" s="718"/>
      <c r="BR31" s="716">
        <v>99.1</v>
      </c>
      <c r="BS31" s="695"/>
      <c r="BT31" s="695"/>
      <c r="BU31" s="695"/>
      <c r="BV31" s="695"/>
      <c r="BW31" s="695"/>
      <c r="BX31" s="665">
        <v>97.4</v>
      </c>
      <c r="BY31" s="717"/>
      <c r="BZ31" s="717"/>
      <c r="CA31" s="717"/>
      <c r="CB31" s="718"/>
      <c r="CD31" s="724"/>
      <c r="CE31" s="725"/>
      <c r="CF31" s="674" t="s">
        <v>309</v>
      </c>
      <c r="CG31" s="675"/>
      <c r="CH31" s="675"/>
      <c r="CI31" s="675"/>
      <c r="CJ31" s="675"/>
      <c r="CK31" s="675"/>
      <c r="CL31" s="675"/>
      <c r="CM31" s="675"/>
      <c r="CN31" s="675"/>
      <c r="CO31" s="675"/>
      <c r="CP31" s="675"/>
      <c r="CQ31" s="676"/>
      <c r="CR31" s="659">
        <v>64607</v>
      </c>
      <c r="CS31" s="695"/>
      <c r="CT31" s="695"/>
      <c r="CU31" s="695"/>
      <c r="CV31" s="695"/>
      <c r="CW31" s="695"/>
      <c r="CX31" s="695"/>
      <c r="CY31" s="696"/>
      <c r="CZ31" s="664">
        <v>0.8</v>
      </c>
      <c r="DA31" s="693"/>
      <c r="DB31" s="693"/>
      <c r="DC31" s="697"/>
      <c r="DD31" s="668">
        <v>57348</v>
      </c>
      <c r="DE31" s="695"/>
      <c r="DF31" s="695"/>
      <c r="DG31" s="695"/>
      <c r="DH31" s="695"/>
      <c r="DI31" s="695"/>
      <c r="DJ31" s="695"/>
      <c r="DK31" s="696"/>
      <c r="DL31" s="668">
        <v>57348</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2">
      <c r="B32" s="656" t="s">
        <v>310</v>
      </c>
      <c r="C32" s="657"/>
      <c r="D32" s="657"/>
      <c r="E32" s="657"/>
      <c r="F32" s="657"/>
      <c r="G32" s="657"/>
      <c r="H32" s="657"/>
      <c r="I32" s="657"/>
      <c r="J32" s="657"/>
      <c r="K32" s="657"/>
      <c r="L32" s="657"/>
      <c r="M32" s="657"/>
      <c r="N32" s="657"/>
      <c r="O32" s="657"/>
      <c r="P32" s="657"/>
      <c r="Q32" s="658"/>
      <c r="R32" s="659">
        <v>390187</v>
      </c>
      <c r="S32" s="660"/>
      <c r="T32" s="660"/>
      <c r="U32" s="660"/>
      <c r="V32" s="660"/>
      <c r="W32" s="660"/>
      <c r="X32" s="660"/>
      <c r="Y32" s="661"/>
      <c r="Z32" s="662">
        <v>4.5</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v>
      </c>
      <c r="BH32" s="729"/>
      <c r="BI32" s="729"/>
      <c r="BJ32" s="729"/>
      <c r="BK32" s="729"/>
      <c r="BL32" s="729"/>
      <c r="BM32" s="730">
        <v>96.4</v>
      </c>
      <c r="BN32" s="729"/>
      <c r="BO32" s="729"/>
      <c r="BP32" s="729"/>
      <c r="BQ32" s="731"/>
      <c r="BR32" s="728">
        <v>98.9</v>
      </c>
      <c r="BS32" s="729"/>
      <c r="BT32" s="729"/>
      <c r="BU32" s="729"/>
      <c r="BV32" s="729"/>
      <c r="BW32" s="729"/>
      <c r="BX32" s="730">
        <v>95.4</v>
      </c>
      <c r="BY32" s="729"/>
      <c r="BZ32" s="729"/>
      <c r="CA32" s="729"/>
      <c r="CB32" s="731"/>
      <c r="CD32" s="726"/>
      <c r="CE32" s="727"/>
      <c r="CF32" s="674" t="s">
        <v>312</v>
      </c>
      <c r="CG32" s="675"/>
      <c r="CH32" s="675"/>
      <c r="CI32" s="675"/>
      <c r="CJ32" s="675"/>
      <c r="CK32" s="675"/>
      <c r="CL32" s="675"/>
      <c r="CM32" s="675"/>
      <c r="CN32" s="675"/>
      <c r="CO32" s="675"/>
      <c r="CP32" s="675"/>
      <c r="CQ32" s="676"/>
      <c r="CR32" s="659" t="s">
        <v>121</v>
      </c>
      <c r="CS32" s="660"/>
      <c r="CT32" s="660"/>
      <c r="CU32" s="660"/>
      <c r="CV32" s="660"/>
      <c r="CW32" s="660"/>
      <c r="CX32" s="660"/>
      <c r="CY32" s="661"/>
      <c r="CZ32" s="664" t="s">
        <v>121</v>
      </c>
      <c r="DA32" s="693"/>
      <c r="DB32" s="693"/>
      <c r="DC32" s="697"/>
      <c r="DD32" s="668" t="s">
        <v>121</v>
      </c>
      <c r="DE32" s="660"/>
      <c r="DF32" s="660"/>
      <c r="DG32" s="660"/>
      <c r="DH32" s="660"/>
      <c r="DI32" s="660"/>
      <c r="DJ32" s="660"/>
      <c r="DK32" s="661"/>
      <c r="DL32" s="668" t="s">
        <v>121</v>
      </c>
      <c r="DM32" s="660"/>
      <c r="DN32" s="660"/>
      <c r="DO32" s="660"/>
      <c r="DP32" s="660"/>
      <c r="DQ32" s="660"/>
      <c r="DR32" s="660"/>
      <c r="DS32" s="660"/>
      <c r="DT32" s="660"/>
      <c r="DU32" s="660"/>
      <c r="DV32" s="661"/>
      <c r="DW32" s="664" t="s">
        <v>121</v>
      </c>
      <c r="DX32" s="693"/>
      <c r="DY32" s="693"/>
      <c r="DZ32" s="693"/>
      <c r="EA32" s="693"/>
      <c r="EB32" s="693"/>
      <c r="EC32" s="694"/>
    </row>
    <row r="33" spans="2:133" ht="11.25" customHeight="1" x14ac:dyDescent="0.2">
      <c r="B33" s="656" t="s">
        <v>313</v>
      </c>
      <c r="C33" s="657"/>
      <c r="D33" s="657"/>
      <c r="E33" s="657"/>
      <c r="F33" s="657"/>
      <c r="G33" s="657"/>
      <c r="H33" s="657"/>
      <c r="I33" s="657"/>
      <c r="J33" s="657"/>
      <c r="K33" s="657"/>
      <c r="L33" s="657"/>
      <c r="M33" s="657"/>
      <c r="N33" s="657"/>
      <c r="O33" s="657"/>
      <c r="P33" s="657"/>
      <c r="Q33" s="658"/>
      <c r="R33" s="659">
        <v>443718</v>
      </c>
      <c r="S33" s="660"/>
      <c r="T33" s="660"/>
      <c r="U33" s="660"/>
      <c r="V33" s="660"/>
      <c r="W33" s="660"/>
      <c r="X33" s="660"/>
      <c r="Y33" s="661"/>
      <c r="Z33" s="662">
        <v>5.2</v>
      </c>
      <c r="AA33" s="662"/>
      <c r="AB33" s="662"/>
      <c r="AC33" s="662"/>
      <c r="AD33" s="663" t="s">
        <v>233</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4777781</v>
      </c>
      <c r="CS33" s="695"/>
      <c r="CT33" s="695"/>
      <c r="CU33" s="695"/>
      <c r="CV33" s="695"/>
      <c r="CW33" s="695"/>
      <c r="CX33" s="695"/>
      <c r="CY33" s="696"/>
      <c r="CZ33" s="664">
        <v>58.2</v>
      </c>
      <c r="DA33" s="693"/>
      <c r="DB33" s="693"/>
      <c r="DC33" s="697"/>
      <c r="DD33" s="668">
        <v>3822000</v>
      </c>
      <c r="DE33" s="695"/>
      <c r="DF33" s="695"/>
      <c r="DG33" s="695"/>
      <c r="DH33" s="695"/>
      <c r="DI33" s="695"/>
      <c r="DJ33" s="695"/>
      <c r="DK33" s="696"/>
      <c r="DL33" s="668">
        <v>2717253</v>
      </c>
      <c r="DM33" s="695"/>
      <c r="DN33" s="695"/>
      <c r="DO33" s="695"/>
      <c r="DP33" s="695"/>
      <c r="DQ33" s="695"/>
      <c r="DR33" s="695"/>
      <c r="DS33" s="695"/>
      <c r="DT33" s="695"/>
      <c r="DU33" s="695"/>
      <c r="DV33" s="696"/>
      <c r="DW33" s="664">
        <v>50.8</v>
      </c>
      <c r="DX33" s="693"/>
      <c r="DY33" s="693"/>
      <c r="DZ33" s="693"/>
      <c r="EA33" s="693"/>
      <c r="EB33" s="693"/>
      <c r="EC33" s="694"/>
    </row>
    <row r="34" spans="2:133" ht="11.25" customHeight="1" x14ac:dyDescent="0.2">
      <c r="B34" s="656" t="s">
        <v>315</v>
      </c>
      <c r="C34" s="657"/>
      <c r="D34" s="657"/>
      <c r="E34" s="657"/>
      <c r="F34" s="657"/>
      <c r="G34" s="657"/>
      <c r="H34" s="657"/>
      <c r="I34" s="657"/>
      <c r="J34" s="657"/>
      <c r="K34" s="657"/>
      <c r="L34" s="657"/>
      <c r="M34" s="657"/>
      <c r="N34" s="657"/>
      <c r="O34" s="657"/>
      <c r="P34" s="657"/>
      <c r="Q34" s="658"/>
      <c r="R34" s="659">
        <v>59011</v>
      </c>
      <c r="S34" s="660"/>
      <c r="T34" s="660"/>
      <c r="U34" s="660"/>
      <c r="V34" s="660"/>
      <c r="W34" s="660"/>
      <c r="X34" s="660"/>
      <c r="Y34" s="661"/>
      <c r="Z34" s="662">
        <v>0.7</v>
      </c>
      <c r="AA34" s="662"/>
      <c r="AB34" s="662"/>
      <c r="AC34" s="662"/>
      <c r="AD34" s="663">
        <v>1040</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1474400</v>
      </c>
      <c r="CS34" s="660"/>
      <c r="CT34" s="660"/>
      <c r="CU34" s="660"/>
      <c r="CV34" s="660"/>
      <c r="CW34" s="660"/>
      <c r="CX34" s="660"/>
      <c r="CY34" s="661"/>
      <c r="CZ34" s="664">
        <v>18</v>
      </c>
      <c r="DA34" s="693"/>
      <c r="DB34" s="693"/>
      <c r="DC34" s="697"/>
      <c r="DD34" s="668">
        <v>1262186</v>
      </c>
      <c r="DE34" s="660"/>
      <c r="DF34" s="660"/>
      <c r="DG34" s="660"/>
      <c r="DH34" s="660"/>
      <c r="DI34" s="660"/>
      <c r="DJ34" s="660"/>
      <c r="DK34" s="661"/>
      <c r="DL34" s="668">
        <v>1142887</v>
      </c>
      <c r="DM34" s="660"/>
      <c r="DN34" s="660"/>
      <c r="DO34" s="660"/>
      <c r="DP34" s="660"/>
      <c r="DQ34" s="660"/>
      <c r="DR34" s="660"/>
      <c r="DS34" s="660"/>
      <c r="DT34" s="660"/>
      <c r="DU34" s="660"/>
      <c r="DV34" s="661"/>
      <c r="DW34" s="664">
        <v>21.4</v>
      </c>
      <c r="DX34" s="693"/>
      <c r="DY34" s="693"/>
      <c r="DZ34" s="693"/>
      <c r="EA34" s="693"/>
      <c r="EB34" s="693"/>
      <c r="EC34" s="694"/>
    </row>
    <row r="35" spans="2:133" ht="11.25" customHeight="1" x14ac:dyDescent="0.2">
      <c r="B35" s="656" t="s">
        <v>319</v>
      </c>
      <c r="C35" s="657"/>
      <c r="D35" s="657"/>
      <c r="E35" s="657"/>
      <c r="F35" s="657"/>
      <c r="G35" s="657"/>
      <c r="H35" s="657"/>
      <c r="I35" s="657"/>
      <c r="J35" s="657"/>
      <c r="K35" s="657"/>
      <c r="L35" s="657"/>
      <c r="M35" s="657"/>
      <c r="N35" s="657"/>
      <c r="O35" s="657"/>
      <c r="P35" s="657"/>
      <c r="Q35" s="658"/>
      <c r="R35" s="659">
        <v>8900</v>
      </c>
      <c r="S35" s="660"/>
      <c r="T35" s="660"/>
      <c r="U35" s="660"/>
      <c r="V35" s="660"/>
      <c r="W35" s="660"/>
      <c r="X35" s="660"/>
      <c r="Y35" s="661"/>
      <c r="Z35" s="662">
        <v>0.1</v>
      </c>
      <c r="AA35" s="662"/>
      <c r="AB35" s="662"/>
      <c r="AC35" s="662"/>
      <c r="AD35" s="663" t="s">
        <v>121</v>
      </c>
      <c r="AE35" s="663"/>
      <c r="AF35" s="663"/>
      <c r="AG35" s="663"/>
      <c r="AH35" s="663"/>
      <c r="AI35" s="663"/>
      <c r="AJ35" s="663"/>
      <c r="AK35" s="663"/>
      <c r="AL35" s="664" t="s">
        <v>121</v>
      </c>
      <c r="AM35" s="665"/>
      <c r="AN35" s="665"/>
      <c r="AO35" s="666"/>
      <c r="AP35" s="214"/>
      <c r="AQ35" s="732" t="s">
        <v>320</v>
      </c>
      <c r="AR35" s="733"/>
      <c r="AS35" s="733"/>
      <c r="AT35" s="733"/>
      <c r="AU35" s="733"/>
      <c r="AV35" s="733"/>
      <c r="AW35" s="733"/>
      <c r="AX35" s="733"/>
      <c r="AY35" s="734"/>
      <c r="AZ35" s="648">
        <v>918502</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194753</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55186</v>
      </c>
      <c r="CS35" s="695"/>
      <c r="CT35" s="695"/>
      <c r="CU35" s="695"/>
      <c r="CV35" s="695"/>
      <c r="CW35" s="695"/>
      <c r="CX35" s="695"/>
      <c r="CY35" s="696"/>
      <c r="CZ35" s="664">
        <v>0.7</v>
      </c>
      <c r="DA35" s="693"/>
      <c r="DB35" s="693"/>
      <c r="DC35" s="697"/>
      <c r="DD35" s="668">
        <v>53553</v>
      </c>
      <c r="DE35" s="695"/>
      <c r="DF35" s="695"/>
      <c r="DG35" s="695"/>
      <c r="DH35" s="695"/>
      <c r="DI35" s="695"/>
      <c r="DJ35" s="695"/>
      <c r="DK35" s="696"/>
      <c r="DL35" s="668">
        <v>28445</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2">
      <c r="B36" s="656" t="s">
        <v>323</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233</v>
      </c>
      <c r="AE36" s="663"/>
      <c r="AF36" s="663"/>
      <c r="AG36" s="663"/>
      <c r="AH36" s="663"/>
      <c r="AI36" s="663"/>
      <c r="AJ36" s="663"/>
      <c r="AK36" s="663"/>
      <c r="AL36" s="664" t="s">
        <v>233</v>
      </c>
      <c r="AM36" s="665"/>
      <c r="AN36" s="665"/>
      <c r="AO36" s="666"/>
      <c r="AQ36" s="736" t="s">
        <v>324</v>
      </c>
      <c r="AR36" s="737"/>
      <c r="AS36" s="737"/>
      <c r="AT36" s="737"/>
      <c r="AU36" s="737"/>
      <c r="AV36" s="737"/>
      <c r="AW36" s="737"/>
      <c r="AX36" s="737"/>
      <c r="AY36" s="738"/>
      <c r="AZ36" s="659">
        <v>411738</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133294</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1124307</v>
      </c>
      <c r="CS36" s="660"/>
      <c r="CT36" s="660"/>
      <c r="CU36" s="660"/>
      <c r="CV36" s="660"/>
      <c r="CW36" s="660"/>
      <c r="CX36" s="660"/>
      <c r="CY36" s="661"/>
      <c r="CZ36" s="664">
        <v>13.7</v>
      </c>
      <c r="DA36" s="693"/>
      <c r="DB36" s="693"/>
      <c r="DC36" s="697"/>
      <c r="DD36" s="668">
        <v>1051119</v>
      </c>
      <c r="DE36" s="660"/>
      <c r="DF36" s="660"/>
      <c r="DG36" s="660"/>
      <c r="DH36" s="660"/>
      <c r="DI36" s="660"/>
      <c r="DJ36" s="660"/>
      <c r="DK36" s="661"/>
      <c r="DL36" s="668">
        <v>948991</v>
      </c>
      <c r="DM36" s="660"/>
      <c r="DN36" s="660"/>
      <c r="DO36" s="660"/>
      <c r="DP36" s="660"/>
      <c r="DQ36" s="660"/>
      <c r="DR36" s="660"/>
      <c r="DS36" s="660"/>
      <c r="DT36" s="660"/>
      <c r="DU36" s="660"/>
      <c r="DV36" s="661"/>
      <c r="DW36" s="664">
        <v>17.7</v>
      </c>
      <c r="DX36" s="693"/>
      <c r="DY36" s="693"/>
      <c r="DZ36" s="693"/>
      <c r="EA36" s="693"/>
      <c r="EB36" s="693"/>
      <c r="EC36" s="694"/>
    </row>
    <row r="37" spans="2:133" ht="11.25" customHeight="1" x14ac:dyDescent="0.2">
      <c r="B37" s="656" t="s">
        <v>327</v>
      </c>
      <c r="C37" s="657"/>
      <c r="D37" s="657"/>
      <c r="E37" s="657"/>
      <c r="F37" s="657"/>
      <c r="G37" s="657"/>
      <c r="H37" s="657"/>
      <c r="I37" s="657"/>
      <c r="J37" s="657"/>
      <c r="K37" s="657"/>
      <c r="L37" s="657"/>
      <c r="M37" s="657"/>
      <c r="N37" s="657"/>
      <c r="O37" s="657"/>
      <c r="P37" s="657"/>
      <c r="Q37" s="658"/>
      <c r="R37" s="659" t="s">
        <v>121</v>
      </c>
      <c r="S37" s="660"/>
      <c r="T37" s="660"/>
      <c r="U37" s="660"/>
      <c r="V37" s="660"/>
      <c r="W37" s="660"/>
      <c r="X37" s="660"/>
      <c r="Y37" s="661"/>
      <c r="Z37" s="662" t="s">
        <v>121</v>
      </c>
      <c r="AA37" s="662"/>
      <c r="AB37" s="662"/>
      <c r="AC37" s="662"/>
      <c r="AD37" s="663" t="s">
        <v>121</v>
      </c>
      <c r="AE37" s="663"/>
      <c r="AF37" s="663"/>
      <c r="AG37" s="663"/>
      <c r="AH37" s="663"/>
      <c r="AI37" s="663"/>
      <c r="AJ37" s="663"/>
      <c r="AK37" s="663"/>
      <c r="AL37" s="664" t="s">
        <v>121</v>
      </c>
      <c r="AM37" s="665"/>
      <c r="AN37" s="665"/>
      <c r="AO37" s="666"/>
      <c r="AQ37" s="736" t="s">
        <v>328</v>
      </c>
      <c r="AR37" s="737"/>
      <c r="AS37" s="737"/>
      <c r="AT37" s="737"/>
      <c r="AU37" s="737"/>
      <c r="AV37" s="737"/>
      <c r="AW37" s="737"/>
      <c r="AX37" s="737"/>
      <c r="AY37" s="738"/>
      <c r="AZ37" s="659" t="s">
        <v>233</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2446</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445633</v>
      </c>
      <c r="CS37" s="695"/>
      <c r="CT37" s="695"/>
      <c r="CU37" s="695"/>
      <c r="CV37" s="695"/>
      <c r="CW37" s="695"/>
      <c r="CX37" s="695"/>
      <c r="CY37" s="696"/>
      <c r="CZ37" s="664">
        <v>5.4</v>
      </c>
      <c r="DA37" s="693"/>
      <c r="DB37" s="693"/>
      <c r="DC37" s="697"/>
      <c r="DD37" s="668">
        <v>440725</v>
      </c>
      <c r="DE37" s="695"/>
      <c r="DF37" s="695"/>
      <c r="DG37" s="695"/>
      <c r="DH37" s="695"/>
      <c r="DI37" s="695"/>
      <c r="DJ37" s="695"/>
      <c r="DK37" s="696"/>
      <c r="DL37" s="668">
        <v>440021</v>
      </c>
      <c r="DM37" s="695"/>
      <c r="DN37" s="695"/>
      <c r="DO37" s="695"/>
      <c r="DP37" s="695"/>
      <c r="DQ37" s="695"/>
      <c r="DR37" s="695"/>
      <c r="DS37" s="695"/>
      <c r="DT37" s="695"/>
      <c r="DU37" s="695"/>
      <c r="DV37" s="696"/>
      <c r="DW37" s="664">
        <v>8.1999999999999993</v>
      </c>
      <c r="DX37" s="693"/>
      <c r="DY37" s="693"/>
      <c r="DZ37" s="693"/>
      <c r="EA37" s="693"/>
      <c r="EB37" s="693"/>
      <c r="EC37" s="694"/>
    </row>
    <row r="38" spans="2:133" ht="11.25" customHeight="1" x14ac:dyDescent="0.2">
      <c r="B38" s="704" t="s">
        <v>331</v>
      </c>
      <c r="C38" s="705"/>
      <c r="D38" s="705"/>
      <c r="E38" s="705"/>
      <c r="F38" s="705"/>
      <c r="G38" s="705"/>
      <c r="H38" s="705"/>
      <c r="I38" s="705"/>
      <c r="J38" s="705"/>
      <c r="K38" s="705"/>
      <c r="L38" s="705"/>
      <c r="M38" s="705"/>
      <c r="N38" s="705"/>
      <c r="O38" s="705"/>
      <c r="P38" s="705"/>
      <c r="Q38" s="706"/>
      <c r="R38" s="739">
        <v>8576473</v>
      </c>
      <c r="S38" s="740"/>
      <c r="T38" s="740"/>
      <c r="U38" s="740"/>
      <c r="V38" s="740"/>
      <c r="W38" s="740"/>
      <c r="X38" s="740"/>
      <c r="Y38" s="741"/>
      <c r="Z38" s="742">
        <v>100</v>
      </c>
      <c r="AA38" s="742"/>
      <c r="AB38" s="742"/>
      <c r="AC38" s="742"/>
      <c r="AD38" s="743">
        <v>5350412</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121</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4076</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918502</v>
      </c>
      <c r="CS38" s="660"/>
      <c r="CT38" s="660"/>
      <c r="CU38" s="660"/>
      <c r="CV38" s="660"/>
      <c r="CW38" s="660"/>
      <c r="CX38" s="660"/>
      <c r="CY38" s="661"/>
      <c r="CZ38" s="664">
        <v>11.2</v>
      </c>
      <c r="DA38" s="693"/>
      <c r="DB38" s="693"/>
      <c r="DC38" s="697"/>
      <c r="DD38" s="668">
        <v>813840</v>
      </c>
      <c r="DE38" s="660"/>
      <c r="DF38" s="660"/>
      <c r="DG38" s="660"/>
      <c r="DH38" s="660"/>
      <c r="DI38" s="660"/>
      <c r="DJ38" s="660"/>
      <c r="DK38" s="661"/>
      <c r="DL38" s="668">
        <v>596930</v>
      </c>
      <c r="DM38" s="660"/>
      <c r="DN38" s="660"/>
      <c r="DO38" s="660"/>
      <c r="DP38" s="660"/>
      <c r="DQ38" s="660"/>
      <c r="DR38" s="660"/>
      <c r="DS38" s="660"/>
      <c r="DT38" s="660"/>
      <c r="DU38" s="660"/>
      <c r="DV38" s="661"/>
      <c r="DW38" s="664">
        <v>11.2</v>
      </c>
      <c r="DX38" s="693"/>
      <c r="DY38" s="693"/>
      <c r="DZ38" s="693"/>
      <c r="EA38" s="693"/>
      <c r="EB38" s="693"/>
      <c r="EC38" s="694"/>
    </row>
    <row r="39" spans="2:133" ht="11.25" customHeight="1" x14ac:dyDescent="0.2">
      <c r="AQ39" s="736" t="s">
        <v>335</v>
      </c>
      <c r="AR39" s="737"/>
      <c r="AS39" s="737"/>
      <c r="AT39" s="737"/>
      <c r="AU39" s="737"/>
      <c r="AV39" s="737"/>
      <c r="AW39" s="737"/>
      <c r="AX39" s="737"/>
      <c r="AY39" s="738"/>
      <c r="AZ39" s="659" t="s">
        <v>121</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123</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1205386</v>
      </c>
      <c r="CS39" s="695"/>
      <c r="CT39" s="695"/>
      <c r="CU39" s="695"/>
      <c r="CV39" s="695"/>
      <c r="CW39" s="695"/>
      <c r="CX39" s="695"/>
      <c r="CY39" s="696"/>
      <c r="CZ39" s="664">
        <v>14.7</v>
      </c>
      <c r="DA39" s="693"/>
      <c r="DB39" s="693"/>
      <c r="DC39" s="697"/>
      <c r="DD39" s="668">
        <v>641302</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2">
      <c r="AQ40" s="736" t="s">
        <v>339</v>
      </c>
      <c r="AR40" s="737"/>
      <c r="AS40" s="737"/>
      <c r="AT40" s="737"/>
      <c r="AU40" s="737"/>
      <c r="AV40" s="737"/>
      <c r="AW40" s="737"/>
      <c r="AX40" s="737"/>
      <c r="AY40" s="738"/>
      <c r="AZ40" s="659">
        <v>206039</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110</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t="s">
        <v>121</v>
      </c>
      <c r="CS40" s="660"/>
      <c r="CT40" s="660"/>
      <c r="CU40" s="660"/>
      <c r="CV40" s="660"/>
      <c r="CW40" s="660"/>
      <c r="CX40" s="660"/>
      <c r="CY40" s="661"/>
      <c r="CZ40" s="664" t="s">
        <v>121</v>
      </c>
      <c r="DA40" s="693"/>
      <c r="DB40" s="693"/>
      <c r="DC40" s="697"/>
      <c r="DD40" s="668" t="s">
        <v>121</v>
      </c>
      <c r="DE40" s="660"/>
      <c r="DF40" s="660"/>
      <c r="DG40" s="660"/>
      <c r="DH40" s="660"/>
      <c r="DI40" s="660"/>
      <c r="DJ40" s="660"/>
      <c r="DK40" s="661"/>
      <c r="DL40" s="668" t="s">
        <v>121</v>
      </c>
      <c r="DM40" s="660"/>
      <c r="DN40" s="660"/>
      <c r="DO40" s="660"/>
      <c r="DP40" s="660"/>
      <c r="DQ40" s="660"/>
      <c r="DR40" s="660"/>
      <c r="DS40" s="660"/>
      <c r="DT40" s="660"/>
      <c r="DU40" s="660"/>
      <c r="DV40" s="661"/>
      <c r="DW40" s="664" t="s">
        <v>233</v>
      </c>
      <c r="DX40" s="693"/>
      <c r="DY40" s="693"/>
      <c r="DZ40" s="693"/>
      <c r="EA40" s="693"/>
      <c r="EB40" s="693"/>
      <c r="EC40" s="694"/>
    </row>
    <row r="41" spans="2:133" ht="11.25" customHeight="1" x14ac:dyDescent="0.2">
      <c r="AQ41" s="746" t="s">
        <v>342</v>
      </c>
      <c r="AR41" s="747"/>
      <c r="AS41" s="747"/>
      <c r="AT41" s="747"/>
      <c r="AU41" s="747"/>
      <c r="AV41" s="747"/>
      <c r="AW41" s="747"/>
      <c r="AX41" s="747"/>
      <c r="AY41" s="748"/>
      <c r="AZ41" s="739">
        <v>300725</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280</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233</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368238</v>
      </c>
      <c r="CS42" s="660"/>
      <c r="CT42" s="660"/>
      <c r="CU42" s="660"/>
      <c r="CV42" s="660"/>
      <c r="CW42" s="660"/>
      <c r="CX42" s="660"/>
      <c r="CY42" s="661"/>
      <c r="CZ42" s="664">
        <v>4.5</v>
      </c>
      <c r="DA42" s="665"/>
      <c r="DB42" s="665"/>
      <c r="DC42" s="760"/>
      <c r="DD42" s="668">
        <v>240405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22593</v>
      </c>
      <c r="CS43" s="695"/>
      <c r="CT43" s="695"/>
      <c r="CU43" s="695"/>
      <c r="CV43" s="695"/>
      <c r="CW43" s="695"/>
      <c r="CX43" s="695"/>
      <c r="CY43" s="696"/>
      <c r="CZ43" s="664">
        <v>0.3</v>
      </c>
      <c r="DA43" s="693"/>
      <c r="DB43" s="693"/>
      <c r="DC43" s="697"/>
      <c r="DD43" s="668">
        <v>22593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349</v>
      </c>
      <c r="CD44" s="771" t="s">
        <v>300</v>
      </c>
      <c r="CE44" s="772"/>
      <c r="CF44" s="656" t="s">
        <v>350</v>
      </c>
      <c r="CG44" s="657"/>
      <c r="CH44" s="657"/>
      <c r="CI44" s="657"/>
      <c r="CJ44" s="657"/>
      <c r="CK44" s="657"/>
      <c r="CL44" s="657"/>
      <c r="CM44" s="657"/>
      <c r="CN44" s="657"/>
      <c r="CO44" s="657"/>
      <c r="CP44" s="657"/>
      <c r="CQ44" s="658"/>
      <c r="CR44" s="659">
        <v>368238</v>
      </c>
      <c r="CS44" s="660"/>
      <c r="CT44" s="660"/>
      <c r="CU44" s="660"/>
      <c r="CV44" s="660"/>
      <c r="CW44" s="660"/>
      <c r="CX44" s="660"/>
      <c r="CY44" s="661"/>
      <c r="CZ44" s="664">
        <v>4.5</v>
      </c>
      <c r="DA44" s="665"/>
      <c r="DB44" s="665"/>
      <c r="DC44" s="760"/>
      <c r="DD44" s="668">
        <v>240405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351</v>
      </c>
      <c r="CG45" s="657"/>
      <c r="CH45" s="657"/>
      <c r="CI45" s="657"/>
      <c r="CJ45" s="657"/>
      <c r="CK45" s="657"/>
      <c r="CL45" s="657"/>
      <c r="CM45" s="657"/>
      <c r="CN45" s="657"/>
      <c r="CO45" s="657"/>
      <c r="CP45" s="657"/>
      <c r="CQ45" s="658"/>
      <c r="CR45" s="659">
        <v>148405</v>
      </c>
      <c r="CS45" s="695"/>
      <c r="CT45" s="695"/>
      <c r="CU45" s="695"/>
      <c r="CV45" s="695"/>
      <c r="CW45" s="695"/>
      <c r="CX45" s="695"/>
      <c r="CY45" s="696"/>
      <c r="CZ45" s="664">
        <v>1.8</v>
      </c>
      <c r="DA45" s="693"/>
      <c r="DB45" s="693"/>
      <c r="DC45" s="697"/>
      <c r="DD45" s="668">
        <v>47403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352</v>
      </c>
      <c r="CG46" s="657"/>
      <c r="CH46" s="657"/>
      <c r="CI46" s="657"/>
      <c r="CJ46" s="657"/>
      <c r="CK46" s="657"/>
      <c r="CL46" s="657"/>
      <c r="CM46" s="657"/>
      <c r="CN46" s="657"/>
      <c r="CO46" s="657"/>
      <c r="CP46" s="657"/>
      <c r="CQ46" s="658"/>
      <c r="CR46" s="659">
        <v>219833</v>
      </c>
      <c r="CS46" s="660"/>
      <c r="CT46" s="660"/>
      <c r="CU46" s="660"/>
      <c r="CV46" s="660"/>
      <c r="CW46" s="660"/>
      <c r="CX46" s="660"/>
      <c r="CY46" s="661"/>
      <c r="CZ46" s="664">
        <v>2.7</v>
      </c>
      <c r="DA46" s="665"/>
      <c r="DB46" s="665"/>
      <c r="DC46" s="760"/>
      <c r="DD46" s="668">
        <v>193002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353</v>
      </c>
      <c r="CG47" s="657"/>
      <c r="CH47" s="657"/>
      <c r="CI47" s="657"/>
      <c r="CJ47" s="657"/>
      <c r="CK47" s="657"/>
      <c r="CL47" s="657"/>
      <c r="CM47" s="657"/>
      <c r="CN47" s="657"/>
      <c r="CO47" s="657"/>
      <c r="CP47" s="657"/>
      <c r="CQ47" s="658"/>
      <c r="CR47" s="659" t="s">
        <v>121</v>
      </c>
      <c r="CS47" s="695"/>
      <c r="CT47" s="695"/>
      <c r="CU47" s="695"/>
      <c r="CV47" s="695"/>
      <c r="CW47" s="695"/>
      <c r="CX47" s="695"/>
      <c r="CY47" s="696"/>
      <c r="CZ47" s="664" t="s">
        <v>233</v>
      </c>
      <c r="DA47" s="693"/>
      <c r="DB47" s="693"/>
      <c r="DC47" s="697"/>
      <c r="DD47" s="668" t="s">
        <v>121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354</v>
      </c>
      <c r="CG48" s="657"/>
      <c r="CH48" s="657"/>
      <c r="CI48" s="657"/>
      <c r="CJ48" s="657"/>
      <c r="CK48" s="657"/>
      <c r="CL48" s="657"/>
      <c r="CM48" s="657"/>
      <c r="CN48" s="657"/>
      <c r="CO48" s="657"/>
      <c r="CP48" s="657"/>
      <c r="CQ48" s="658"/>
      <c r="CR48" s="659" t="s">
        <v>121</v>
      </c>
      <c r="CS48" s="660"/>
      <c r="CT48" s="660"/>
      <c r="CU48" s="660"/>
      <c r="CV48" s="660"/>
      <c r="CW48" s="660"/>
      <c r="CX48" s="660"/>
      <c r="CY48" s="661"/>
      <c r="CZ48" s="664" t="s">
        <v>233</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355</v>
      </c>
      <c r="CE49" s="705"/>
      <c r="CF49" s="705"/>
      <c r="CG49" s="705"/>
      <c r="CH49" s="705"/>
      <c r="CI49" s="705"/>
      <c r="CJ49" s="705"/>
      <c r="CK49" s="705"/>
      <c r="CL49" s="705"/>
      <c r="CM49" s="705"/>
      <c r="CN49" s="705"/>
      <c r="CO49" s="705"/>
      <c r="CP49" s="705"/>
      <c r="CQ49" s="706"/>
      <c r="CR49" s="739">
        <v>8202656</v>
      </c>
      <c r="CS49" s="729"/>
      <c r="CT49" s="729"/>
      <c r="CU49" s="729"/>
      <c r="CV49" s="729"/>
      <c r="CW49" s="729"/>
      <c r="CX49" s="729"/>
      <c r="CY49" s="761"/>
      <c r="CZ49" s="744">
        <v>100</v>
      </c>
      <c r="DA49" s="762"/>
      <c r="DB49" s="762"/>
      <c r="DC49" s="763"/>
      <c r="DD49" s="764">
        <v>5865961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k5f0un4KDlL3kuI88iBKgpRWl1Pxj8qSClBw2W22/EtlJ3N6EEhrPbzr70W45HRtcJkZfKMKivz3+7ypyjjfNA==" saltValue="xu85J+pAcCLAW29ajeEGR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378</v>
      </c>
      <c r="C7" s="792"/>
      <c r="D7" s="792"/>
      <c r="E7" s="792"/>
      <c r="F7" s="792"/>
      <c r="G7" s="792"/>
      <c r="H7" s="792"/>
      <c r="I7" s="792"/>
      <c r="J7" s="792"/>
      <c r="K7" s="792"/>
      <c r="L7" s="792"/>
      <c r="M7" s="792"/>
      <c r="N7" s="792"/>
      <c r="O7" s="792"/>
      <c r="P7" s="793"/>
      <c r="Q7" s="794">
        <v>8568</v>
      </c>
      <c r="R7" s="795"/>
      <c r="S7" s="795"/>
      <c r="T7" s="795"/>
      <c r="U7" s="795"/>
      <c r="V7" s="795">
        <v>8195</v>
      </c>
      <c r="W7" s="795"/>
      <c r="X7" s="795"/>
      <c r="Y7" s="795"/>
      <c r="Z7" s="795"/>
      <c r="AA7" s="795">
        <v>373</v>
      </c>
      <c r="AB7" s="795"/>
      <c r="AC7" s="795"/>
      <c r="AD7" s="795"/>
      <c r="AE7" s="796"/>
      <c r="AF7" s="797">
        <v>334</v>
      </c>
      <c r="AG7" s="798"/>
      <c r="AH7" s="798"/>
      <c r="AI7" s="798"/>
      <c r="AJ7" s="799"/>
      <c r="AK7" s="834">
        <v>388</v>
      </c>
      <c r="AL7" s="835"/>
      <c r="AM7" s="835"/>
      <c r="AN7" s="835"/>
      <c r="AO7" s="835"/>
      <c r="AP7" s="835">
        <v>4763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2">
      <c r="A8" s="241">
        <v>2</v>
      </c>
      <c r="B8" s="815" t="s">
        <v>379</v>
      </c>
      <c r="C8" s="816"/>
      <c r="D8" s="816"/>
      <c r="E8" s="816"/>
      <c r="F8" s="816"/>
      <c r="G8" s="816"/>
      <c r="H8" s="816"/>
      <c r="I8" s="816"/>
      <c r="J8" s="816"/>
      <c r="K8" s="816"/>
      <c r="L8" s="816"/>
      <c r="M8" s="816"/>
      <c r="N8" s="816"/>
      <c r="O8" s="816"/>
      <c r="P8" s="817"/>
      <c r="Q8" s="818">
        <v>9</v>
      </c>
      <c r="R8" s="819"/>
      <c r="S8" s="819"/>
      <c r="T8" s="819"/>
      <c r="U8" s="819"/>
      <c r="V8" s="819">
        <v>8</v>
      </c>
      <c r="W8" s="819"/>
      <c r="X8" s="819"/>
      <c r="Y8" s="819"/>
      <c r="Z8" s="819"/>
      <c r="AA8" s="819">
        <v>1</v>
      </c>
      <c r="AB8" s="819"/>
      <c r="AC8" s="819"/>
      <c r="AD8" s="819"/>
      <c r="AE8" s="820"/>
      <c r="AF8" s="821">
        <v>1</v>
      </c>
      <c r="AG8" s="822"/>
      <c r="AH8" s="822"/>
      <c r="AI8" s="822"/>
      <c r="AJ8" s="823"/>
      <c r="AK8" s="824">
        <v>2</v>
      </c>
      <c r="AL8" s="825"/>
      <c r="AM8" s="825"/>
      <c r="AN8" s="825"/>
      <c r="AO8" s="825"/>
      <c r="AP8" s="825" t="s">
        <v>572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381</v>
      </c>
      <c r="B23" s="850" t="s">
        <v>382</v>
      </c>
      <c r="C23" s="851"/>
      <c r="D23" s="851"/>
      <c r="E23" s="851"/>
      <c r="F23" s="851"/>
      <c r="G23" s="851"/>
      <c r="H23" s="851"/>
      <c r="I23" s="851"/>
      <c r="J23" s="851"/>
      <c r="K23" s="851"/>
      <c r="L23" s="851"/>
      <c r="M23" s="851"/>
      <c r="N23" s="851"/>
      <c r="O23" s="851"/>
      <c r="P23" s="852"/>
      <c r="Q23" s="853">
        <v>8577</v>
      </c>
      <c r="R23" s="854"/>
      <c r="S23" s="854"/>
      <c r="T23" s="854"/>
      <c r="U23" s="854"/>
      <c r="V23" s="854">
        <v>8203</v>
      </c>
      <c r="W23" s="854"/>
      <c r="X23" s="854"/>
      <c r="Y23" s="854"/>
      <c r="Z23" s="854"/>
      <c r="AA23" s="854">
        <v>374</v>
      </c>
      <c r="AB23" s="854"/>
      <c r="AC23" s="854"/>
      <c r="AD23" s="854"/>
      <c r="AE23" s="855"/>
      <c r="AF23" s="856">
        <v>335</v>
      </c>
      <c r="AG23" s="854"/>
      <c r="AH23" s="854"/>
      <c r="AI23" s="854"/>
      <c r="AJ23" s="857"/>
      <c r="AK23" s="858"/>
      <c r="AL23" s="859"/>
      <c r="AM23" s="859"/>
      <c r="AN23" s="859"/>
      <c r="AO23" s="859"/>
      <c r="AP23" s="854">
        <v>4763</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393</v>
      </c>
      <c r="C28" s="792"/>
      <c r="D28" s="792"/>
      <c r="E28" s="792"/>
      <c r="F28" s="792"/>
      <c r="G28" s="792"/>
      <c r="H28" s="792"/>
      <c r="I28" s="792"/>
      <c r="J28" s="792"/>
      <c r="K28" s="792"/>
      <c r="L28" s="792"/>
      <c r="M28" s="792"/>
      <c r="N28" s="792"/>
      <c r="O28" s="792"/>
      <c r="P28" s="793"/>
      <c r="Q28" s="882">
        <v>2253</v>
      </c>
      <c r="R28" s="883"/>
      <c r="S28" s="883"/>
      <c r="T28" s="883"/>
      <c r="U28" s="883"/>
      <c r="V28" s="883">
        <v>2058</v>
      </c>
      <c r="W28" s="883"/>
      <c r="X28" s="883"/>
      <c r="Y28" s="883"/>
      <c r="Z28" s="883"/>
      <c r="AA28" s="883">
        <v>195</v>
      </c>
      <c r="AB28" s="883"/>
      <c r="AC28" s="883"/>
      <c r="AD28" s="883"/>
      <c r="AE28" s="884"/>
      <c r="AF28" s="885">
        <v>195</v>
      </c>
      <c r="AG28" s="883"/>
      <c r="AH28" s="883"/>
      <c r="AI28" s="883"/>
      <c r="AJ28" s="886"/>
      <c r="AK28" s="887">
        <v>180</v>
      </c>
      <c r="AL28" s="878"/>
      <c r="AM28" s="878"/>
      <c r="AN28" s="878"/>
      <c r="AO28" s="878"/>
      <c r="AP28" s="878" t="s">
        <v>572</v>
      </c>
      <c r="AQ28" s="878"/>
      <c r="AR28" s="878"/>
      <c r="AS28" s="878"/>
      <c r="AT28" s="878"/>
      <c r="AU28" s="878" t="s">
        <v>572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394</v>
      </c>
      <c r="C29" s="816"/>
      <c r="D29" s="816"/>
      <c r="E29" s="816"/>
      <c r="F29" s="816"/>
      <c r="G29" s="816"/>
      <c r="H29" s="816"/>
      <c r="I29" s="816"/>
      <c r="J29" s="816"/>
      <c r="K29" s="816"/>
      <c r="L29" s="816"/>
      <c r="M29" s="816"/>
      <c r="N29" s="816"/>
      <c r="O29" s="816"/>
      <c r="P29" s="817"/>
      <c r="Q29" s="818">
        <v>1028</v>
      </c>
      <c r="R29" s="819"/>
      <c r="S29" s="819"/>
      <c r="T29" s="819"/>
      <c r="U29" s="819"/>
      <c r="V29" s="819">
        <v>963</v>
      </c>
      <c r="W29" s="819"/>
      <c r="X29" s="819"/>
      <c r="Y29" s="819"/>
      <c r="Z29" s="819"/>
      <c r="AA29" s="819">
        <v>65</v>
      </c>
      <c r="AB29" s="819"/>
      <c r="AC29" s="819"/>
      <c r="AD29" s="819"/>
      <c r="AE29" s="820"/>
      <c r="AF29" s="821">
        <v>65</v>
      </c>
      <c r="AG29" s="822"/>
      <c r="AH29" s="822"/>
      <c r="AI29" s="822"/>
      <c r="AJ29" s="823"/>
      <c r="AK29" s="890">
        <v>142</v>
      </c>
      <c r="AL29" s="891"/>
      <c r="AM29" s="891"/>
      <c r="AN29" s="891"/>
      <c r="AO29" s="891"/>
      <c r="AP29" s="891" t="s">
        <v>572</v>
      </c>
      <c r="AQ29" s="891"/>
      <c r="AR29" s="891"/>
      <c r="AS29" s="891"/>
      <c r="AT29" s="891"/>
      <c r="AU29" s="891" t="s">
        <v>573</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395</v>
      </c>
      <c r="C30" s="816"/>
      <c r="D30" s="816"/>
      <c r="E30" s="816"/>
      <c r="F30" s="816"/>
      <c r="G30" s="816"/>
      <c r="H30" s="816"/>
      <c r="I30" s="816"/>
      <c r="J30" s="816"/>
      <c r="K30" s="816"/>
      <c r="L30" s="816"/>
      <c r="M30" s="816"/>
      <c r="N30" s="816"/>
      <c r="O30" s="816"/>
      <c r="P30" s="817"/>
      <c r="Q30" s="818">
        <v>158</v>
      </c>
      <c r="R30" s="819"/>
      <c r="S30" s="819"/>
      <c r="T30" s="819"/>
      <c r="U30" s="819"/>
      <c r="V30" s="819">
        <v>157</v>
      </c>
      <c r="W30" s="819"/>
      <c r="X30" s="819"/>
      <c r="Y30" s="819"/>
      <c r="Z30" s="819"/>
      <c r="AA30" s="819">
        <v>1</v>
      </c>
      <c r="AB30" s="819"/>
      <c r="AC30" s="819"/>
      <c r="AD30" s="819"/>
      <c r="AE30" s="820"/>
      <c r="AF30" s="821">
        <v>1</v>
      </c>
      <c r="AG30" s="822"/>
      <c r="AH30" s="822"/>
      <c r="AI30" s="822"/>
      <c r="AJ30" s="823"/>
      <c r="AK30" s="890">
        <v>26</v>
      </c>
      <c r="AL30" s="891"/>
      <c r="AM30" s="891"/>
      <c r="AN30" s="891"/>
      <c r="AO30" s="891"/>
      <c r="AP30" s="891" t="s">
        <v>572</v>
      </c>
      <c r="AQ30" s="891"/>
      <c r="AR30" s="891"/>
      <c r="AS30" s="891"/>
      <c r="AT30" s="891"/>
      <c r="AU30" s="891" t="s">
        <v>572</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396</v>
      </c>
      <c r="C31" s="816"/>
      <c r="D31" s="816"/>
      <c r="E31" s="816"/>
      <c r="F31" s="816"/>
      <c r="G31" s="816"/>
      <c r="H31" s="816"/>
      <c r="I31" s="816"/>
      <c r="J31" s="816"/>
      <c r="K31" s="816"/>
      <c r="L31" s="816"/>
      <c r="M31" s="816"/>
      <c r="N31" s="816"/>
      <c r="O31" s="816"/>
      <c r="P31" s="817"/>
      <c r="Q31" s="818">
        <v>23</v>
      </c>
      <c r="R31" s="819"/>
      <c r="S31" s="819"/>
      <c r="T31" s="819"/>
      <c r="U31" s="819"/>
      <c r="V31" s="819">
        <v>20</v>
      </c>
      <c r="W31" s="819"/>
      <c r="X31" s="819"/>
      <c r="Y31" s="819"/>
      <c r="Z31" s="819"/>
      <c r="AA31" s="819">
        <v>3</v>
      </c>
      <c r="AB31" s="819"/>
      <c r="AC31" s="819"/>
      <c r="AD31" s="819"/>
      <c r="AE31" s="820"/>
      <c r="AF31" s="821">
        <v>3</v>
      </c>
      <c r="AG31" s="822"/>
      <c r="AH31" s="822"/>
      <c r="AI31" s="822"/>
      <c r="AJ31" s="823"/>
      <c r="AK31" s="890">
        <v>19</v>
      </c>
      <c r="AL31" s="891"/>
      <c r="AM31" s="891"/>
      <c r="AN31" s="891"/>
      <c r="AO31" s="891"/>
      <c r="AP31" s="891" t="s">
        <v>574</v>
      </c>
      <c r="AQ31" s="891"/>
      <c r="AR31" s="891"/>
      <c r="AS31" s="891"/>
      <c r="AT31" s="891"/>
      <c r="AU31" s="891" t="s">
        <v>572</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397</v>
      </c>
      <c r="C32" s="816"/>
      <c r="D32" s="816"/>
      <c r="E32" s="816"/>
      <c r="F32" s="816"/>
      <c r="G32" s="816"/>
      <c r="H32" s="816"/>
      <c r="I32" s="816"/>
      <c r="J32" s="816"/>
      <c r="K32" s="816"/>
      <c r="L32" s="816"/>
      <c r="M32" s="816"/>
      <c r="N32" s="816"/>
      <c r="O32" s="816"/>
      <c r="P32" s="817"/>
      <c r="Q32" s="818">
        <v>1056</v>
      </c>
      <c r="R32" s="819"/>
      <c r="S32" s="819"/>
      <c r="T32" s="819"/>
      <c r="U32" s="819"/>
      <c r="V32" s="819">
        <v>1028</v>
      </c>
      <c r="W32" s="819"/>
      <c r="X32" s="819"/>
      <c r="Y32" s="819"/>
      <c r="Z32" s="819"/>
      <c r="AA32" s="819">
        <v>28</v>
      </c>
      <c r="AB32" s="819"/>
      <c r="AC32" s="819"/>
      <c r="AD32" s="819"/>
      <c r="AE32" s="820"/>
      <c r="AF32" s="821">
        <v>18</v>
      </c>
      <c r="AG32" s="822"/>
      <c r="AH32" s="822"/>
      <c r="AI32" s="822"/>
      <c r="AJ32" s="823"/>
      <c r="AK32" s="890">
        <v>412</v>
      </c>
      <c r="AL32" s="891"/>
      <c r="AM32" s="891"/>
      <c r="AN32" s="891"/>
      <c r="AO32" s="891"/>
      <c r="AP32" s="891">
        <v>5413</v>
      </c>
      <c r="AQ32" s="891"/>
      <c r="AR32" s="891"/>
      <c r="AS32" s="891"/>
      <c r="AT32" s="891"/>
      <c r="AU32" s="891"/>
      <c r="AV32" s="891"/>
      <c r="AW32" s="891"/>
      <c r="AX32" s="891"/>
      <c r="AY32" s="891"/>
      <c r="AZ32" s="892"/>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381</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281</v>
      </c>
      <c r="AG63" s="902"/>
      <c r="AH63" s="902"/>
      <c r="AI63" s="902"/>
      <c r="AJ63" s="903"/>
      <c r="AK63" s="904"/>
      <c r="AL63" s="899"/>
      <c r="AM63" s="899"/>
      <c r="AN63" s="899"/>
      <c r="AO63" s="899"/>
      <c r="AP63" s="902">
        <v>5413</v>
      </c>
      <c r="AQ63" s="902"/>
      <c r="AR63" s="902"/>
      <c r="AS63" s="902"/>
      <c r="AT63" s="902"/>
      <c r="AU63" s="902"/>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402</v>
      </c>
      <c r="B66" s="801"/>
      <c r="C66" s="801"/>
      <c r="D66" s="801"/>
      <c r="E66" s="801"/>
      <c r="F66" s="801"/>
      <c r="G66" s="801"/>
      <c r="H66" s="801"/>
      <c r="I66" s="801"/>
      <c r="J66" s="801"/>
      <c r="K66" s="801"/>
      <c r="L66" s="801"/>
      <c r="M66" s="801"/>
      <c r="N66" s="801"/>
      <c r="O66" s="801"/>
      <c r="P66" s="802"/>
      <c r="Q66" s="777" t="s">
        <v>385</v>
      </c>
      <c r="R66" s="778"/>
      <c r="S66" s="778"/>
      <c r="T66" s="778"/>
      <c r="U66" s="779"/>
      <c r="V66" s="777" t="s">
        <v>403</v>
      </c>
      <c r="W66" s="778"/>
      <c r="X66" s="778"/>
      <c r="Y66" s="778"/>
      <c r="Z66" s="779"/>
      <c r="AA66" s="777" t="s">
        <v>387</v>
      </c>
      <c r="AB66" s="778"/>
      <c r="AC66" s="778"/>
      <c r="AD66" s="778"/>
      <c r="AE66" s="779"/>
      <c r="AF66" s="912" t="s">
        <v>388</v>
      </c>
      <c r="AG66" s="873"/>
      <c r="AH66" s="873"/>
      <c r="AI66" s="873"/>
      <c r="AJ66" s="913"/>
      <c r="AK66" s="777" t="s">
        <v>389</v>
      </c>
      <c r="AL66" s="801"/>
      <c r="AM66" s="801"/>
      <c r="AN66" s="801"/>
      <c r="AO66" s="802"/>
      <c r="AP66" s="777" t="s">
        <v>390</v>
      </c>
      <c r="AQ66" s="778"/>
      <c r="AR66" s="778"/>
      <c r="AS66" s="778"/>
      <c r="AT66" s="779"/>
      <c r="AU66" s="777" t="s">
        <v>404</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571</v>
      </c>
      <c r="C68" s="930"/>
      <c r="D68" s="930"/>
      <c r="E68" s="930"/>
      <c r="F68" s="930"/>
      <c r="G68" s="930"/>
      <c r="H68" s="930"/>
      <c r="I68" s="930"/>
      <c r="J68" s="930"/>
      <c r="K68" s="930"/>
      <c r="L68" s="930"/>
      <c r="M68" s="930"/>
      <c r="N68" s="930"/>
      <c r="O68" s="930"/>
      <c r="P68" s="931"/>
      <c r="Q68" s="932">
        <v>5404</v>
      </c>
      <c r="R68" s="926"/>
      <c r="S68" s="926"/>
      <c r="T68" s="926"/>
      <c r="U68" s="926"/>
      <c r="V68" s="926">
        <v>5346</v>
      </c>
      <c r="W68" s="926"/>
      <c r="X68" s="926"/>
      <c r="Y68" s="926"/>
      <c r="Z68" s="926"/>
      <c r="AA68" s="926">
        <v>58</v>
      </c>
      <c r="AB68" s="926"/>
      <c r="AC68" s="926"/>
      <c r="AD68" s="926"/>
      <c r="AE68" s="926"/>
      <c r="AF68" s="926">
        <v>58</v>
      </c>
      <c r="AG68" s="926"/>
      <c r="AH68" s="926"/>
      <c r="AI68" s="926"/>
      <c r="AJ68" s="926"/>
      <c r="AK68" s="926">
        <v>69</v>
      </c>
      <c r="AL68" s="926"/>
      <c r="AM68" s="926"/>
      <c r="AN68" s="926"/>
      <c r="AO68" s="926"/>
      <c r="AP68" s="926" t="s">
        <v>572</v>
      </c>
      <c r="AQ68" s="926"/>
      <c r="AR68" s="926"/>
      <c r="AS68" s="926"/>
      <c r="AT68" s="926"/>
      <c r="AU68" s="926" t="s">
        <v>572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552</v>
      </c>
      <c r="C69" s="934"/>
      <c r="D69" s="934"/>
      <c r="E69" s="934"/>
      <c r="F69" s="934"/>
      <c r="G69" s="934"/>
      <c r="H69" s="934"/>
      <c r="I69" s="934"/>
      <c r="J69" s="934"/>
      <c r="K69" s="934"/>
      <c r="L69" s="934"/>
      <c r="M69" s="934"/>
      <c r="N69" s="934"/>
      <c r="O69" s="934"/>
      <c r="P69" s="935"/>
      <c r="Q69" s="936">
        <v>365</v>
      </c>
      <c r="R69" s="891"/>
      <c r="S69" s="891"/>
      <c r="T69" s="891"/>
      <c r="U69" s="891"/>
      <c r="V69" s="891">
        <v>361</v>
      </c>
      <c r="W69" s="891"/>
      <c r="X69" s="891"/>
      <c r="Y69" s="891"/>
      <c r="Z69" s="891"/>
      <c r="AA69" s="891">
        <v>4</v>
      </c>
      <c r="AB69" s="891"/>
      <c r="AC69" s="891"/>
      <c r="AD69" s="891"/>
      <c r="AE69" s="891"/>
      <c r="AF69" s="891">
        <v>4</v>
      </c>
      <c r="AG69" s="891"/>
      <c r="AH69" s="891"/>
      <c r="AI69" s="891"/>
      <c r="AJ69" s="891"/>
      <c r="AK69" s="891">
        <v>6</v>
      </c>
      <c r="AL69" s="891"/>
      <c r="AM69" s="891"/>
      <c r="AN69" s="891"/>
      <c r="AO69" s="891"/>
      <c r="AP69" s="891" t="s">
        <v>572</v>
      </c>
      <c r="AQ69" s="891"/>
      <c r="AR69" s="891"/>
      <c r="AS69" s="891"/>
      <c r="AT69" s="891"/>
      <c r="AU69" s="891" t="s">
        <v>572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553</v>
      </c>
      <c r="C70" s="934"/>
      <c r="D70" s="934"/>
      <c r="E70" s="934"/>
      <c r="F70" s="934"/>
      <c r="G70" s="934"/>
      <c r="H70" s="934"/>
      <c r="I70" s="934"/>
      <c r="J70" s="934"/>
      <c r="K70" s="934"/>
      <c r="L70" s="934"/>
      <c r="M70" s="934"/>
      <c r="N70" s="934"/>
      <c r="O70" s="934"/>
      <c r="P70" s="935"/>
      <c r="Q70" s="936">
        <v>1964</v>
      </c>
      <c r="R70" s="891"/>
      <c r="S70" s="891"/>
      <c r="T70" s="891"/>
      <c r="U70" s="891"/>
      <c r="V70" s="891">
        <v>1703</v>
      </c>
      <c r="W70" s="891"/>
      <c r="X70" s="891"/>
      <c r="Y70" s="891"/>
      <c r="Z70" s="891"/>
      <c r="AA70" s="891">
        <v>261</v>
      </c>
      <c r="AB70" s="891"/>
      <c r="AC70" s="891"/>
      <c r="AD70" s="891"/>
      <c r="AE70" s="891"/>
      <c r="AF70" s="891">
        <v>48</v>
      </c>
      <c r="AG70" s="891"/>
      <c r="AH70" s="891"/>
      <c r="AI70" s="891"/>
      <c r="AJ70" s="891"/>
      <c r="AK70" s="891">
        <v>0</v>
      </c>
      <c r="AL70" s="891"/>
      <c r="AM70" s="891"/>
      <c r="AN70" s="891"/>
      <c r="AO70" s="891"/>
      <c r="AP70" s="891">
        <v>2832</v>
      </c>
      <c r="AQ70" s="891"/>
      <c r="AR70" s="891"/>
      <c r="AS70" s="891"/>
      <c r="AT70" s="891"/>
      <c r="AU70" s="891">
        <v>96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554</v>
      </c>
      <c r="C71" s="934"/>
      <c r="D71" s="934"/>
      <c r="E71" s="934"/>
      <c r="F71" s="934"/>
      <c r="G71" s="934"/>
      <c r="H71" s="934"/>
      <c r="I71" s="934"/>
      <c r="J71" s="934"/>
      <c r="K71" s="934"/>
      <c r="L71" s="934"/>
      <c r="M71" s="934"/>
      <c r="N71" s="934"/>
      <c r="O71" s="934"/>
      <c r="P71" s="935"/>
      <c r="Q71" s="936">
        <v>65</v>
      </c>
      <c r="R71" s="891"/>
      <c r="S71" s="891"/>
      <c r="T71" s="891"/>
      <c r="U71" s="891"/>
      <c r="V71" s="891">
        <v>65</v>
      </c>
      <c r="W71" s="891"/>
      <c r="X71" s="891"/>
      <c r="Y71" s="891"/>
      <c r="Z71" s="891"/>
      <c r="AA71" s="891">
        <v>0</v>
      </c>
      <c r="AB71" s="891"/>
      <c r="AC71" s="891"/>
      <c r="AD71" s="891"/>
      <c r="AE71" s="891"/>
      <c r="AF71" s="891">
        <v>0</v>
      </c>
      <c r="AG71" s="891"/>
      <c r="AH71" s="891"/>
      <c r="AI71" s="891"/>
      <c r="AJ71" s="891"/>
      <c r="AK71" s="891">
        <v>0</v>
      </c>
      <c r="AL71" s="891"/>
      <c r="AM71" s="891"/>
      <c r="AN71" s="891"/>
      <c r="AO71" s="891"/>
      <c r="AP71" s="891" t="s">
        <v>575</v>
      </c>
      <c r="AQ71" s="891"/>
      <c r="AR71" s="891"/>
      <c r="AS71" s="891"/>
      <c r="AT71" s="891"/>
      <c r="AU71" s="891" t="s">
        <v>572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9" t="s">
        <v>555</v>
      </c>
      <c r="C72" s="934"/>
      <c r="D72" s="934"/>
      <c r="E72" s="934"/>
      <c r="F72" s="934"/>
      <c r="G72" s="934"/>
      <c r="H72" s="934"/>
      <c r="I72" s="934"/>
      <c r="J72" s="934"/>
      <c r="K72" s="934"/>
      <c r="L72" s="934"/>
      <c r="M72" s="934"/>
      <c r="N72" s="934"/>
      <c r="O72" s="934"/>
      <c r="P72" s="935"/>
      <c r="Q72" s="936">
        <v>54</v>
      </c>
      <c r="R72" s="891"/>
      <c r="S72" s="891"/>
      <c r="T72" s="891"/>
      <c r="U72" s="891"/>
      <c r="V72" s="891">
        <v>53</v>
      </c>
      <c r="W72" s="891"/>
      <c r="X72" s="891"/>
      <c r="Y72" s="891"/>
      <c r="Z72" s="891"/>
      <c r="AA72" s="891">
        <v>1</v>
      </c>
      <c r="AB72" s="891"/>
      <c r="AC72" s="891"/>
      <c r="AD72" s="891"/>
      <c r="AE72" s="891"/>
      <c r="AF72" s="891">
        <v>1</v>
      </c>
      <c r="AG72" s="891"/>
      <c r="AH72" s="891"/>
      <c r="AI72" s="891"/>
      <c r="AJ72" s="891"/>
      <c r="AK72" s="891" t="s">
        <v>576</v>
      </c>
      <c r="AL72" s="891"/>
      <c r="AM72" s="891"/>
      <c r="AN72" s="891"/>
      <c r="AO72" s="891"/>
      <c r="AP72" s="891" t="s">
        <v>572</v>
      </c>
      <c r="AQ72" s="891"/>
      <c r="AR72" s="891"/>
      <c r="AS72" s="891"/>
      <c r="AT72" s="891"/>
      <c r="AU72" s="891" t="s">
        <v>572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9" t="s">
        <v>556</v>
      </c>
      <c r="C73" s="934"/>
      <c r="D73" s="934"/>
      <c r="E73" s="934"/>
      <c r="F73" s="934"/>
      <c r="G73" s="934"/>
      <c r="H73" s="934"/>
      <c r="I73" s="934"/>
      <c r="J73" s="934"/>
      <c r="K73" s="934"/>
      <c r="L73" s="934"/>
      <c r="M73" s="934"/>
      <c r="N73" s="934"/>
      <c r="O73" s="934"/>
      <c r="P73" s="935"/>
      <c r="Q73" s="936">
        <v>3</v>
      </c>
      <c r="R73" s="891"/>
      <c r="S73" s="891"/>
      <c r="T73" s="891"/>
      <c r="U73" s="891"/>
      <c r="V73" s="891">
        <v>3</v>
      </c>
      <c r="W73" s="891"/>
      <c r="X73" s="891"/>
      <c r="Y73" s="891"/>
      <c r="Z73" s="891"/>
      <c r="AA73" s="891" t="s">
        <v>572</v>
      </c>
      <c r="AB73" s="891"/>
      <c r="AC73" s="891"/>
      <c r="AD73" s="891"/>
      <c r="AE73" s="891"/>
      <c r="AF73" s="891" t="s">
        <v>572</v>
      </c>
      <c r="AG73" s="891"/>
      <c r="AH73" s="891"/>
      <c r="AI73" s="891"/>
      <c r="AJ73" s="891"/>
      <c r="AK73" s="891" t="s">
        <v>572</v>
      </c>
      <c r="AL73" s="891"/>
      <c r="AM73" s="891"/>
      <c r="AN73" s="891"/>
      <c r="AO73" s="891"/>
      <c r="AP73" s="891" t="s">
        <v>572</v>
      </c>
      <c r="AQ73" s="891"/>
      <c r="AR73" s="891"/>
      <c r="AS73" s="891"/>
      <c r="AT73" s="891"/>
      <c r="AU73" s="891" t="s">
        <v>572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9" t="s">
        <v>557</v>
      </c>
      <c r="C74" s="934"/>
      <c r="D74" s="934"/>
      <c r="E74" s="934"/>
      <c r="F74" s="934"/>
      <c r="G74" s="934"/>
      <c r="H74" s="934"/>
      <c r="I74" s="934"/>
      <c r="J74" s="934"/>
      <c r="K74" s="934"/>
      <c r="L74" s="934"/>
      <c r="M74" s="934"/>
      <c r="N74" s="934"/>
      <c r="O74" s="934"/>
      <c r="P74" s="935"/>
      <c r="Q74" s="936">
        <v>3717</v>
      </c>
      <c r="R74" s="891"/>
      <c r="S74" s="891"/>
      <c r="T74" s="891"/>
      <c r="U74" s="891"/>
      <c r="V74" s="891">
        <v>3692</v>
      </c>
      <c r="W74" s="891"/>
      <c r="X74" s="891"/>
      <c r="Y74" s="891"/>
      <c r="Z74" s="891"/>
      <c r="AA74" s="891">
        <v>25</v>
      </c>
      <c r="AB74" s="891"/>
      <c r="AC74" s="891"/>
      <c r="AD74" s="891"/>
      <c r="AE74" s="891"/>
      <c r="AF74" s="891">
        <v>25</v>
      </c>
      <c r="AG74" s="891"/>
      <c r="AH74" s="891"/>
      <c r="AI74" s="891"/>
      <c r="AJ74" s="891"/>
      <c r="AK74" s="891">
        <v>332</v>
      </c>
      <c r="AL74" s="891"/>
      <c r="AM74" s="891"/>
      <c r="AN74" s="891"/>
      <c r="AO74" s="891"/>
      <c r="AP74" s="891">
        <v>1531</v>
      </c>
      <c r="AQ74" s="891"/>
      <c r="AR74" s="891"/>
      <c r="AS74" s="891"/>
      <c r="AT74" s="891"/>
      <c r="AU74" s="891">
        <v>93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9" t="s">
        <v>558</v>
      </c>
      <c r="C75" s="934"/>
      <c r="D75" s="934"/>
      <c r="E75" s="934"/>
      <c r="F75" s="934"/>
      <c r="G75" s="934"/>
      <c r="H75" s="934"/>
      <c r="I75" s="934"/>
      <c r="J75" s="934"/>
      <c r="K75" s="934"/>
      <c r="L75" s="934"/>
      <c r="M75" s="934"/>
      <c r="N75" s="934"/>
      <c r="O75" s="934"/>
      <c r="P75" s="935"/>
      <c r="Q75" s="940">
        <v>1</v>
      </c>
      <c r="R75" s="941"/>
      <c r="S75" s="941"/>
      <c r="T75" s="941"/>
      <c r="U75" s="890"/>
      <c r="V75" s="942">
        <v>1</v>
      </c>
      <c r="W75" s="941"/>
      <c r="X75" s="941"/>
      <c r="Y75" s="941"/>
      <c r="Z75" s="890"/>
      <c r="AA75" s="942" t="s">
        <v>572</v>
      </c>
      <c r="AB75" s="941"/>
      <c r="AC75" s="941"/>
      <c r="AD75" s="941"/>
      <c r="AE75" s="890"/>
      <c r="AF75" s="942" t="s">
        <v>572</v>
      </c>
      <c r="AG75" s="941"/>
      <c r="AH75" s="941"/>
      <c r="AI75" s="941"/>
      <c r="AJ75" s="890"/>
      <c r="AK75" s="942" t="s">
        <v>572</v>
      </c>
      <c r="AL75" s="941"/>
      <c r="AM75" s="941"/>
      <c r="AN75" s="941"/>
      <c r="AO75" s="890"/>
      <c r="AP75" s="942" t="s">
        <v>572</v>
      </c>
      <c r="AQ75" s="941"/>
      <c r="AR75" s="941"/>
      <c r="AS75" s="941"/>
      <c r="AT75" s="890"/>
      <c r="AU75" s="942" t="s">
        <v>572</v>
      </c>
      <c r="AV75" s="941"/>
      <c r="AW75" s="941"/>
      <c r="AX75" s="941"/>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9" t="s">
        <v>559</v>
      </c>
      <c r="C76" s="934"/>
      <c r="D76" s="934"/>
      <c r="E76" s="934"/>
      <c r="F76" s="934"/>
      <c r="G76" s="934"/>
      <c r="H76" s="934"/>
      <c r="I76" s="934"/>
      <c r="J76" s="934"/>
      <c r="K76" s="934"/>
      <c r="L76" s="934"/>
      <c r="M76" s="934"/>
      <c r="N76" s="934"/>
      <c r="O76" s="934"/>
      <c r="P76" s="935"/>
      <c r="Q76" s="940">
        <v>21</v>
      </c>
      <c r="R76" s="941"/>
      <c r="S76" s="941"/>
      <c r="T76" s="941"/>
      <c r="U76" s="890"/>
      <c r="V76" s="942">
        <v>20</v>
      </c>
      <c r="W76" s="941"/>
      <c r="X76" s="941"/>
      <c r="Y76" s="941"/>
      <c r="Z76" s="890"/>
      <c r="AA76" s="942">
        <v>1</v>
      </c>
      <c r="AB76" s="941"/>
      <c r="AC76" s="941"/>
      <c r="AD76" s="941"/>
      <c r="AE76" s="890"/>
      <c r="AF76" s="942">
        <v>1</v>
      </c>
      <c r="AG76" s="941"/>
      <c r="AH76" s="941"/>
      <c r="AI76" s="941"/>
      <c r="AJ76" s="890"/>
      <c r="AK76" s="942" t="s">
        <v>572</v>
      </c>
      <c r="AL76" s="941"/>
      <c r="AM76" s="941"/>
      <c r="AN76" s="941"/>
      <c r="AO76" s="890"/>
      <c r="AP76" s="942" t="s">
        <v>572</v>
      </c>
      <c r="AQ76" s="941"/>
      <c r="AR76" s="941"/>
      <c r="AS76" s="941"/>
      <c r="AT76" s="890"/>
      <c r="AU76" s="942" t="s">
        <v>572</v>
      </c>
      <c r="AV76" s="941"/>
      <c r="AW76" s="941"/>
      <c r="AX76" s="941"/>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9" t="s">
        <v>560</v>
      </c>
      <c r="C77" s="934"/>
      <c r="D77" s="934"/>
      <c r="E77" s="934"/>
      <c r="F77" s="934"/>
      <c r="G77" s="934"/>
      <c r="H77" s="934"/>
      <c r="I77" s="934"/>
      <c r="J77" s="934"/>
      <c r="K77" s="934"/>
      <c r="L77" s="934"/>
      <c r="M77" s="934"/>
      <c r="N77" s="934"/>
      <c r="O77" s="934"/>
      <c r="P77" s="935"/>
      <c r="Q77" s="940">
        <v>21</v>
      </c>
      <c r="R77" s="941"/>
      <c r="S77" s="941"/>
      <c r="T77" s="941"/>
      <c r="U77" s="890"/>
      <c r="V77" s="942">
        <v>19</v>
      </c>
      <c r="W77" s="941"/>
      <c r="X77" s="941"/>
      <c r="Y77" s="941"/>
      <c r="Z77" s="890"/>
      <c r="AA77" s="942">
        <v>2</v>
      </c>
      <c r="AB77" s="941"/>
      <c r="AC77" s="941"/>
      <c r="AD77" s="941"/>
      <c r="AE77" s="890"/>
      <c r="AF77" s="942">
        <v>2</v>
      </c>
      <c r="AG77" s="941"/>
      <c r="AH77" s="941"/>
      <c r="AI77" s="941"/>
      <c r="AJ77" s="890"/>
      <c r="AK77" s="942" t="s">
        <v>572</v>
      </c>
      <c r="AL77" s="941"/>
      <c r="AM77" s="941"/>
      <c r="AN77" s="941"/>
      <c r="AO77" s="890"/>
      <c r="AP77" s="942" t="s">
        <v>572</v>
      </c>
      <c r="AQ77" s="941"/>
      <c r="AR77" s="941"/>
      <c r="AS77" s="941"/>
      <c r="AT77" s="890"/>
      <c r="AU77" s="942" t="s">
        <v>572</v>
      </c>
      <c r="AV77" s="941"/>
      <c r="AW77" s="941"/>
      <c r="AX77" s="941"/>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9" t="s">
        <v>561</v>
      </c>
      <c r="C78" s="934"/>
      <c r="D78" s="934"/>
      <c r="E78" s="934"/>
      <c r="F78" s="934"/>
      <c r="G78" s="934"/>
      <c r="H78" s="934"/>
      <c r="I78" s="934"/>
      <c r="J78" s="934"/>
      <c r="K78" s="934"/>
      <c r="L78" s="934"/>
      <c r="M78" s="934"/>
      <c r="N78" s="934"/>
      <c r="O78" s="934"/>
      <c r="P78" s="935"/>
      <c r="Q78" s="936">
        <v>233</v>
      </c>
      <c r="R78" s="891"/>
      <c r="S78" s="891"/>
      <c r="T78" s="891"/>
      <c r="U78" s="891"/>
      <c r="V78" s="891">
        <v>212</v>
      </c>
      <c r="W78" s="891"/>
      <c r="X78" s="891"/>
      <c r="Y78" s="891"/>
      <c r="Z78" s="891"/>
      <c r="AA78" s="891">
        <v>21</v>
      </c>
      <c r="AB78" s="891"/>
      <c r="AC78" s="891"/>
      <c r="AD78" s="891"/>
      <c r="AE78" s="891"/>
      <c r="AF78" s="891">
        <v>21</v>
      </c>
      <c r="AG78" s="891"/>
      <c r="AH78" s="891"/>
      <c r="AI78" s="891"/>
      <c r="AJ78" s="891"/>
      <c r="AK78" s="891" t="s">
        <v>575</v>
      </c>
      <c r="AL78" s="891"/>
      <c r="AM78" s="891"/>
      <c r="AN78" s="891"/>
      <c r="AO78" s="891"/>
      <c r="AP78" s="942" t="s">
        <v>572</v>
      </c>
      <c r="AQ78" s="941"/>
      <c r="AR78" s="941"/>
      <c r="AS78" s="941"/>
      <c r="AT78" s="890"/>
      <c r="AU78" s="942" t="s">
        <v>572</v>
      </c>
      <c r="AV78" s="941"/>
      <c r="AW78" s="941"/>
      <c r="AX78" s="941"/>
      <c r="AY78" s="890"/>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9" t="s">
        <v>562</v>
      </c>
      <c r="C79" s="934"/>
      <c r="D79" s="934"/>
      <c r="E79" s="934"/>
      <c r="F79" s="934"/>
      <c r="G79" s="934"/>
      <c r="H79" s="934"/>
      <c r="I79" s="934"/>
      <c r="J79" s="934"/>
      <c r="K79" s="934"/>
      <c r="L79" s="934"/>
      <c r="M79" s="934"/>
      <c r="N79" s="934"/>
      <c r="O79" s="934"/>
      <c r="P79" s="935"/>
      <c r="Q79" s="936">
        <v>195</v>
      </c>
      <c r="R79" s="891"/>
      <c r="S79" s="891"/>
      <c r="T79" s="891"/>
      <c r="U79" s="891"/>
      <c r="V79" s="891">
        <v>185</v>
      </c>
      <c r="W79" s="891"/>
      <c r="X79" s="891"/>
      <c r="Y79" s="891"/>
      <c r="Z79" s="891"/>
      <c r="AA79" s="891">
        <v>10</v>
      </c>
      <c r="AB79" s="891"/>
      <c r="AC79" s="891"/>
      <c r="AD79" s="891"/>
      <c r="AE79" s="891"/>
      <c r="AF79" s="891">
        <v>10</v>
      </c>
      <c r="AG79" s="891"/>
      <c r="AH79" s="891"/>
      <c r="AI79" s="891"/>
      <c r="AJ79" s="891"/>
      <c r="AK79" s="891">
        <v>1</v>
      </c>
      <c r="AL79" s="891"/>
      <c r="AM79" s="891"/>
      <c r="AN79" s="891"/>
      <c r="AO79" s="891"/>
      <c r="AP79" s="891">
        <v>61</v>
      </c>
      <c r="AQ79" s="891"/>
      <c r="AR79" s="891"/>
      <c r="AS79" s="891"/>
      <c r="AT79" s="891"/>
      <c r="AU79" s="891">
        <v>9</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9" t="s">
        <v>563</v>
      </c>
      <c r="C80" s="934"/>
      <c r="D80" s="934"/>
      <c r="E80" s="934"/>
      <c r="F80" s="934"/>
      <c r="G80" s="934"/>
      <c r="H80" s="934"/>
      <c r="I80" s="934"/>
      <c r="J80" s="934"/>
      <c r="K80" s="934"/>
      <c r="L80" s="934"/>
      <c r="M80" s="934"/>
      <c r="N80" s="934"/>
      <c r="O80" s="934"/>
      <c r="P80" s="935"/>
      <c r="Q80" s="936">
        <v>102641</v>
      </c>
      <c r="R80" s="891"/>
      <c r="S80" s="891"/>
      <c r="T80" s="891"/>
      <c r="U80" s="891"/>
      <c r="V80" s="891">
        <v>101601</v>
      </c>
      <c r="W80" s="891"/>
      <c r="X80" s="891"/>
      <c r="Y80" s="891"/>
      <c r="Z80" s="891"/>
      <c r="AA80" s="891">
        <v>1040</v>
      </c>
      <c r="AB80" s="891"/>
      <c r="AC80" s="891"/>
      <c r="AD80" s="891"/>
      <c r="AE80" s="891"/>
      <c r="AF80" s="891">
        <v>1040</v>
      </c>
      <c r="AG80" s="891"/>
      <c r="AH80" s="891"/>
      <c r="AI80" s="891"/>
      <c r="AJ80" s="891"/>
      <c r="AK80" s="891">
        <v>278</v>
      </c>
      <c r="AL80" s="891"/>
      <c r="AM80" s="891"/>
      <c r="AN80" s="891"/>
      <c r="AO80" s="891"/>
      <c r="AP80" s="891" t="s">
        <v>572</v>
      </c>
      <c r="AQ80" s="891"/>
      <c r="AR80" s="891"/>
      <c r="AS80" s="891"/>
      <c r="AT80" s="891"/>
      <c r="AU80" s="891" t="s">
        <v>572</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9" t="s">
        <v>564</v>
      </c>
      <c r="C81" s="934"/>
      <c r="D81" s="934"/>
      <c r="E81" s="934"/>
      <c r="F81" s="934"/>
      <c r="G81" s="934"/>
      <c r="H81" s="934"/>
      <c r="I81" s="934"/>
      <c r="J81" s="934"/>
      <c r="K81" s="934"/>
      <c r="L81" s="934"/>
      <c r="M81" s="934"/>
      <c r="N81" s="934"/>
      <c r="O81" s="934"/>
      <c r="P81" s="935"/>
      <c r="Q81" s="936">
        <v>44</v>
      </c>
      <c r="R81" s="891"/>
      <c r="S81" s="891"/>
      <c r="T81" s="891"/>
      <c r="U81" s="891"/>
      <c r="V81" s="891">
        <v>41</v>
      </c>
      <c r="W81" s="891"/>
      <c r="X81" s="891"/>
      <c r="Y81" s="891"/>
      <c r="Z81" s="891"/>
      <c r="AA81" s="891">
        <v>3</v>
      </c>
      <c r="AB81" s="891"/>
      <c r="AC81" s="891"/>
      <c r="AD81" s="891"/>
      <c r="AE81" s="891"/>
      <c r="AF81" s="891">
        <v>3</v>
      </c>
      <c r="AG81" s="891"/>
      <c r="AH81" s="891"/>
      <c r="AI81" s="891"/>
      <c r="AJ81" s="891"/>
      <c r="AK81" s="891">
        <v>1</v>
      </c>
      <c r="AL81" s="891"/>
      <c r="AM81" s="891"/>
      <c r="AN81" s="891"/>
      <c r="AO81" s="891"/>
      <c r="AP81" s="891" t="s">
        <v>572</v>
      </c>
      <c r="AQ81" s="891"/>
      <c r="AR81" s="891"/>
      <c r="AS81" s="891"/>
      <c r="AT81" s="891"/>
      <c r="AU81" s="891" t="s">
        <v>572</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9" t="s">
        <v>565</v>
      </c>
      <c r="C82" s="934"/>
      <c r="D82" s="934"/>
      <c r="E82" s="934"/>
      <c r="F82" s="934"/>
      <c r="G82" s="934"/>
      <c r="H82" s="934"/>
      <c r="I82" s="934"/>
      <c r="J82" s="934"/>
      <c r="K82" s="934"/>
      <c r="L82" s="934"/>
      <c r="M82" s="934"/>
      <c r="N82" s="934"/>
      <c r="O82" s="934"/>
      <c r="P82" s="935"/>
      <c r="Q82" s="936">
        <v>1245</v>
      </c>
      <c r="R82" s="891"/>
      <c r="S82" s="891"/>
      <c r="T82" s="891"/>
      <c r="U82" s="891"/>
      <c r="V82" s="891">
        <v>1185</v>
      </c>
      <c r="W82" s="891"/>
      <c r="X82" s="891"/>
      <c r="Y82" s="891"/>
      <c r="Z82" s="891"/>
      <c r="AA82" s="891">
        <v>60</v>
      </c>
      <c r="AB82" s="891"/>
      <c r="AC82" s="891"/>
      <c r="AD82" s="891"/>
      <c r="AE82" s="891"/>
      <c r="AF82" s="891">
        <v>60</v>
      </c>
      <c r="AG82" s="891"/>
      <c r="AH82" s="891"/>
      <c r="AI82" s="891"/>
      <c r="AJ82" s="891"/>
      <c r="AK82" s="891">
        <v>2</v>
      </c>
      <c r="AL82" s="891"/>
      <c r="AM82" s="891"/>
      <c r="AN82" s="891"/>
      <c r="AO82" s="891"/>
      <c r="AP82" s="891">
        <v>2396</v>
      </c>
      <c r="AQ82" s="891"/>
      <c r="AR82" s="891"/>
      <c r="AS82" s="891"/>
      <c r="AT82" s="891"/>
      <c r="AU82" s="891">
        <v>259</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9" t="s">
        <v>566</v>
      </c>
      <c r="C83" s="934"/>
      <c r="D83" s="934"/>
      <c r="E83" s="934"/>
      <c r="F83" s="934"/>
      <c r="G83" s="934"/>
      <c r="H83" s="934"/>
      <c r="I83" s="934"/>
      <c r="J83" s="934"/>
      <c r="K83" s="934"/>
      <c r="L83" s="934"/>
      <c r="M83" s="934"/>
      <c r="N83" s="934"/>
      <c r="O83" s="934"/>
      <c r="P83" s="935"/>
      <c r="Q83" s="936">
        <v>9</v>
      </c>
      <c r="R83" s="891"/>
      <c r="S83" s="891"/>
      <c r="T83" s="891"/>
      <c r="U83" s="891"/>
      <c r="V83" s="891">
        <v>8</v>
      </c>
      <c r="W83" s="891"/>
      <c r="X83" s="891"/>
      <c r="Y83" s="891"/>
      <c r="Z83" s="891"/>
      <c r="AA83" s="891">
        <v>1</v>
      </c>
      <c r="AB83" s="891"/>
      <c r="AC83" s="891"/>
      <c r="AD83" s="891"/>
      <c r="AE83" s="891"/>
      <c r="AF83" s="891">
        <v>1</v>
      </c>
      <c r="AG83" s="891"/>
      <c r="AH83" s="891"/>
      <c r="AI83" s="891"/>
      <c r="AJ83" s="891"/>
      <c r="AK83" s="891" t="s">
        <v>572</v>
      </c>
      <c r="AL83" s="891"/>
      <c r="AM83" s="891"/>
      <c r="AN83" s="891"/>
      <c r="AO83" s="891"/>
      <c r="AP83" s="891" t="s">
        <v>572</v>
      </c>
      <c r="AQ83" s="891"/>
      <c r="AR83" s="891"/>
      <c r="AS83" s="891"/>
      <c r="AT83" s="891"/>
      <c r="AU83" s="891" t="s">
        <v>572</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9" t="s">
        <v>567</v>
      </c>
      <c r="C84" s="934"/>
      <c r="D84" s="934"/>
      <c r="E84" s="934"/>
      <c r="F84" s="934"/>
      <c r="G84" s="934"/>
      <c r="H84" s="934"/>
      <c r="I84" s="934"/>
      <c r="J84" s="934"/>
      <c r="K84" s="934"/>
      <c r="L84" s="934"/>
      <c r="M84" s="934"/>
      <c r="N84" s="934"/>
      <c r="O84" s="934"/>
      <c r="P84" s="935"/>
      <c r="Q84" s="936">
        <v>38</v>
      </c>
      <c r="R84" s="891"/>
      <c r="S84" s="891"/>
      <c r="T84" s="891"/>
      <c r="U84" s="891"/>
      <c r="V84" s="891">
        <v>37</v>
      </c>
      <c r="W84" s="891"/>
      <c r="X84" s="891"/>
      <c r="Y84" s="891"/>
      <c r="Z84" s="891"/>
      <c r="AA84" s="891">
        <v>1</v>
      </c>
      <c r="AB84" s="891"/>
      <c r="AC84" s="891"/>
      <c r="AD84" s="891"/>
      <c r="AE84" s="891"/>
      <c r="AF84" s="891">
        <v>1</v>
      </c>
      <c r="AG84" s="891"/>
      <c r="AH84" s="891"/>
      <c r="AI84" s="891"/>
      <c r="AJ84" s="891"/>
      <c r="AK84" s="891">
        <v>3</v>
      </c>
      <c r="AL84" s="891"/>
      <c r="AM84" s="891"/>
      <c r="AN84" s="891"/>
      <c r="AO84" s="891"/>
      <c r="AP84" s="891" t="s">
        <v>572</v>
      </c>
      <c r="AQ84" s="891"/>
      <c r="AR84" s="891"/>
      <c r="AS84" s="891"/>
      <c r="AT84" s="891"/>
      <c r="AU84" s="891" t="s">
        <v>572</v>
      </c>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9" t="s">
        <v>568</v>
      </c>
      <c r="C85" s="934"/>
      <c r="D85" s="934"/>
      <c r="E85" s="934"/>
      <c r="F85" s="934"/>
      <c r="G85" s="934"/>
      <c r="H85" s="934"/>
      <c r="I85" s="934"/>
      <c r="J85" s="934"/>
      <c r="K85" s="934"/>
      <c r="L85" s="934"/>
      <c r="M85" s="934"/>
      <c r="N85" s="934"/>
      <c r="O85" s="934"/>
      <c r="P85" s="935"/>
      <c r="Q85" s="936">
        <v>48</v>
      </c>
      <c r="R85" s="891"/>
      <c r="S85" s="891"/>
      <c r="T85" s="891"/>
      <c r="U85" s="891"/>
      <c r="V85" s="891">
        <v>46</v>
      </c>
      <c r="W85" s="891"/>
      <c r="X85" s="891"/>
      <c r="Y85" s="891"/>
      <c r="Z85" s="891"/>
      <c r="AA85" s="891">
        <v>2</v>
      </c>
      <c r="AB85" s="891"/>
      <c r="AC85" s="891"/>
      <c r="AD85" s="891"/>
      <c r="AE85" s="891"/>
      <c r="AF85" s="891">
        <v>2</v>
      </c>
      <c r="AG85" s="891"/>
      <c r="AH85" s="891"/>
      <c r="AI85" s="891"/>
      <c r="AJ85" s="891"/>
      <c r="AK85" s="891">
        <v>0</v>
      </c>
      <c r="AL85" s="891"/>
      <c r="AM85" s="891"/>
      <c r="AN85" s="891"/>
      <c r="AO85" s="891"/>
      <c r="AP85" s="891">
        <v>25</v>
      </c>
      <c r="AQ85" s="891"/>
      <c r="AR85" s="891"/>
      <c r="AS85" s="891"/>
      <c r="AT85" s="891"/>
      <c r="AU85" s="891">
        <v>3</v>
      </c>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9" t="s">
        <v>569</v>
      </c>
      <c r="C86" s="934"/>
      <c r="D86" s="934"/>
      <c r="E86" s="934"/>
      <c r="F86" s="934"/>
      <c r="G86" s="934"/>
      <c r="H86" s="934"/>
      <c r="I86" s="934"/>
      <c r="J86" s="934"/>
      <c r="K86" s="934"/>
      <c r="L86" s="934"/>
      <c r="M86" s="934"/>
      <c r="N86" s="934"/>
      <c r="O86" s="934"/>
      <c r="P86" s="935"/>
      <c r="Q86" s="936">
        <v>256</v>
      </c>
      <c r="R86" s="891"/>
      <c r="S86" s="891"/>
      <c r="T86" s="891"/>
      <c r="U86" s="891"/>
      <c r="V86" s="891">
        <v>241</v>
      </c>
      <c r="W86" s="891"/>
      <c r="X86" s="891"/>
      <c r="Y86" s="891"/>
      <c r="Z86" s="891"/>
      <c r="AA86" s="891">
        <v>15</v>
      </c>
      <c r="AB86" s="891"/>
      <c r="AC86" s="891"/>
      <c r="AD86" s="891"/>
      <c r="AE86" s="891"/>
      <c r="AF86" s="891">
        <v>15</v>
      </c>
      <c r="AG86" s="891"/>
      <c r="AH86" s="891"/>
      <c r="AI86" s="891"/>
      <c r="AJ86" s="891"/>
      <c r="AK86" s="891">
        <v>16</v>
      </c>
      <c r="AL86" s="891"/>
      <c r="AM86" s="891"/>
      <c r="AN86" s="891"/>
      <c r="AO86" s="891"/>
      <c r="AP86" s="891" t="s">
        <v>572</v>
      </c>
      <c r="AQ86" s="891"/>
      <c r="AR86" s="891"/>
      <c r="AS86" s="891"/>
      <c r="AT86" s="891"/>
      <c r="AU86" s="891" t="s">
        <v>572</v>
      </c>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33" t="s">
        <v>570</v>
      </c>
      <c r="C87" s="934"/>
      <c r="D87" s="934"/>
      <c r="E87" s="934"/>
      <c r="F87" s="934"/>
      <c r="G87" s="934"/>
      <c r="H87" s="934"/>
      <c r="I87" s="934"/>
      <c r="J87" s="934"/>
      <c r="K87" s="934"/>
      <c r="L87" s="934"/>
      <c r="M87" s="934"/>
      <c r="N87" s="934"/>
      <c r="O87" s="934"/>
      <c r="P87" s="935"/>
      <c r="Q87" s="943">
        <v>9</v>
      </c>
      <c r="R87" s="944"/>
      <c r="S87" s="944"/>
      <c r="T87" s="944"/>
      <c r="U87" s="944"/>
      <c r="V87" s="944">
        <v>8</v>
      </c>
      <c r="W87" s="944"/>
      <c r="X87" s="944"/>
      <c r="Y87" s="944"/>
      <c r="Z87" s="944"/>
      <c r="AA87" s="944">
        <v>1</v>
      </c>
      <c r="AB87" s="944"/>
      <c r="AC87" s="944"/>
      <c r="AD87" s="944"/>
      <c r="AE87" s="944"/>
      <c r="AF87" s="944">
        <v>1</v>
      </c>
      <c r="AG87" s="944"/>
      <c r="AH87" s="944"/>
      <c r="AI87" s="944"/>
      <c r="AJ87" s="944"/>
      <c r="AK87" s="944">
        <v>0</v>
      </c>
      <c r="AL87" s="944"/>
      <c r="AM87" s="944"/>
      <c r="AN87" s="944"/>
      <c r="AO87" s="944"/>
      <c r="AP87" s="944" t="s">
        <v>572</v>
      </c>
      <c r="AQ87" s="944"/>
      <c r="AR87" s="944"/>
      <c r="AS87" s="944"/>
      <c r="AT87" s="944"/>
      <c r="AU87" s="944" t="s">
        <v>572</v>
      </c>
      <c r="AV87" s="944"/>
      <c r="AW87" s="944"/>
      <c r="AX87" s="944"/>
      <c r="AY87" s="944"/>
      <c r="AZ87" s="945"/>
      <c r="BA87" s="945"/>
      <c r="BB87" s="945"/>
      <c r="BC87" s="945"/>
      <c r="BD87" s="946"/>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381</v>
      </c>
      <c r="B88" s="850" t="s">
        <v>405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1293</v>
      </c>
      <c r="AG88" s="902"/>
      <c r="AH88" s="902"/>
      <c r="AI88" s="902"/>
      <c r="AJ88" s="902"/>
      <c r="AK88" s="899"/>
      <c r="AL88" s="899"/>
      <c r="AM88" s="899"/>
      <c r="AN88" s="899"/>
      <c r="AO88" s="899"/>
      <c r="AP88" s="902">
        <v>6845</v>
      </c>
      <c r="AQ88" s="902"/>
      <c r="AR88" s="902"/>
      <c r="AS88" s="902"/>
      <c r="AT88" s="902"/>
      <c r="AU88" s="902">
        <v>460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406</v>
      </c>
      <c r="BS102" s="851"/>
      <c r="BT102" s="851"/>
      <c r="BU102" s="851"/>
      <c r="BV102" s="851"/>
      <c r="BW102" s="851"/>
      <c r="BX102" s="851"/>
      <c r="BY102" s="851"/>
      <c r="BZ102" s="851"/>
      <c r="CA102" s="851"/>
      <c r="CB102" s="851"/>
      <c r="CC102" s="851"/>
      <c r="CD102" s="851"/>
      <c r="CE102" s="851"/>
      <c r="CF102" s="851"/>
      <c r="CG102" s="852"/>
      <c r="CH102" s="947"/>
      <c r="CI102" s="948"/>
      <c r="CJ102" s="948"/>
      <c r="CK102" s="948"/>
      <c r="CL102" s="949"/>
      <c r="CM102" s="947"/>
      <c r="CN102" s="948"/>
      <c r="CO102" s="948"/>
      <c r="CP102" s="948"/>
      <c r="CQ102" s="949"/>
      <c r="CR102" s="950"/>
      <c r="CS102" s="910"/>
      <c r="CT102" s="910"/>
      <c r="CU102" s="910"/>
      <c r="CV102" s="951"/>
      <c r="CW102" s="950"/>
      <c r="CX102" s="910"/>
      <c r="CY102" s="910"/>
      <c r="CZ102" s="910"/>
      <c r="DA102" s="951"/>
      <c r="DB102" s="950"/>
      <c r="DC102" s="910"/>
      <c r="DD102" s="910"/>
      <c r="DE102" s="910"/>
      <c r="DF102" s="951"/>
      <c r="DG102" s="950"/>
      <c r="DH102" s="910"/>
      <c r="DI102" s="910"/>
      <c r="DJ102" s="910"/>
      <c r="DK102" s="951"/>
      <c r="DL102" s="950"/>
      <c r="DM102" s="910"/>
      <c r="DN102" s="910"/>
      <c r="DO102" s="910"/>
      <c r="DP102" s="951"/>
      <c r="DQ102" s="950"/>
      <c r="DR102" s="910"/>
      <c r="DS102" s="910"/>
      <c r="DT102" s="910"/>
      <c r="DU102" s="951"/>
      <c r="DV102" s="974"/>
      <c r="DW102" s="975"/>
      <c r="DX102" s="975"/>
      <c r="DY102" s="975"/>
      <c r="DZ102" s="976"/>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7" t="s">
        <v>407</v>
      </c>
      <c r="BR103" s="977"/>
      <c r="BS103" s="977"/>
      <c r="BT103" s="977"/>
      <c r="BU103" s="977"/>
      <c r="BV103" s="977"/>
      <c r="BW103" s="977"/>
      <c r="BX103" s="977"/>
      <c r="BY103" s="977"/>
      <c r="BZ103" s="977"/>
      <c r="CA103" s="977"/>
      <c r="CB103" s="977"/>
      <c r="CC103" s="977"/>
      <c r="CD103" s="977"/>
      <c r="CE103" s="977"/>
      <c r="CF103" s="977"/>
      <c r="CG103" s="977"/>
      <c r="CH103" s="977"/>
      <c r="CI103" s="977"/>
      <c r="CJ103" s="977"/>
      <c r="CK103" s="977"/>
      <c r="CL103" s="977"/>
      <c r="CM103" s="977"/>
      <c r="CN103" s="977"/>
      <c r="CO103" s="977"/>
      <c r="CP103" s="977"/>
      <c r="CQ103" s="977"/>
      <c r="CR103" s="977"/>
      <c r="CS103" s="977"/>
      <c r="CT103" s="977"/>
      <c r="CU103" s="977"/>
      <c r="CV103" s="977"/>
      <c r="CW103" s="977"/>
      <c r="CX103" s="977"/>
      <c r="CY103" s="977"/>
      <c r="CZ103" s="977"/>
      <c r="DA103" s="977"/>
      <c r="DB103" s="977"/>
      <c r="DC103" s="977"/>
      <c r="DD103" s="977"/>
      <c r="DE103" s="977"/>
      <c r="DF103" s="977"/>
      <c r="DG103" s="977"/>
      <c r="DH103" s="977"/>
      <c r="DI103" s="977"/>
      <c r="DJ103" s="977"/>
      <c r="DK103" s="977"/>
      <c r="DL103" s="977"/>
      <c r="DM103" s="977"/>
      <c r="DN103" s="977"/>
      <c r="DO103" s="977"/>
      <c r="DP103" s="977"/>
      <c r="DQ103" s="977"/>
      <c r="DR103" s="977"/>
      <c r="DS103" s="977"/>
      <c r="DT103" s="977"/>
      <c r="DU103" s="977"/>
      <c r="DV103" s="977"/>
      <c r="DW103" s="977"/>
      <c r="DX103" s="977"/>
      <c r="DY103" s="977"/>
      <c r="DZ103" s="977"/>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8" t="s">
        <v>408</v>
      </c>
      <c r="BR104" s="978"/>
      <c r="BS104" s="978"/>
      <c r="BT104" s="978"/>
      <c r="BU104" s="978"/>
      <c r="BV104" s="978"/>
      <c r="BW104" s="978"/>
      <c r="BX104" s="978"/>
      <c r="BY104" s="978"/>
      <c r="BZ104" s="978"/>
      <c r="CA104" s="978"/>
      <c r="CB104" s="978"/>
      <c r="CC104" s="978"/>
      <c r="CD104" s="978"/>
      <c r="CE104" s="978"/>
      <c r="CF104" s="978"/>
      <c r="CG104" s="978"/>
      <c r="CH104" s="978"/>
      <c r="CI104" s="978"/>
      <c r="CJ104" s="978"/>
      <c r="CK104" s="978"/>
      <c r="CL104" s="978"/>
      <c r="CM104" s="978"/>
      <c r="CN104" s="978"/>
      <c r="CO104" s="978"/>
      <c r="CP104" s="978"/>
      <c r="CQ104" s="978"/>
      <c r="CR104" s="978"/>
      <c r="CS104" s="978"/>
      <c r="CT104" s="978"/>
      <c r="CU104" s="978"/>
      <c r="CV104" s="978"/>
      <c r="CW104" s="978"/>
      <c r="CX104" s="978"/>
      <c r="CY104" s="978"/>
      <c r="CZ104" s="978"/>
      <c r="DA104" s="978"/>
      <c r="DB104" s="978"/>
      <c r="DC104" s="978"/>
      <c r="DD104" s="978"/>
      <c r="DE104" s="978"/>
      <c r="DF104" s="978"/>
      <c r="DG104" s="978"/>
      <c r="DH104" s="978"/>
      <c r="DI104" s="978"/>
      <c r="DJ104" s="978"/>
      <c r="DK104" s="978"/>
      <c r="DL104" s="978"/>
      <c r="DM104" s="978"/>
      <c r="DN104" s="978"/>
      <c r="DO104" s="978"/>
      <c r="DP104" s="978"/>
      <c r="DQ104" s="978"/>
      <c r="DR104" s="978"/>
      <c r="DS104" s="978"/>
      <c r="DT104" s="978"/>
      <c r="DU104" s="978"/>
      <c r="DV104" s="978"/>
      <c r="DW104" s="978"/>
      <c r="DX104" s="978"/>
      <c r="DY104" s="978"/>
      <c r="DZ104" s="978"/>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79" t="s">
        <v>411</v>
      </c>
      <c r="B108" s="980"/>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0"/>
      <c r="AL108" s="980"/>
      <c r="AM108" s="980"/>
      <c r="AN108" s="980"/>
      <c r="AO108" s="980"/>
      <c r="AP108" s="980"/>
      <c r="AQ108" s="980"/>
      <c r="AR108" s="980"/>
      <c r="AS108" s="980"/>
      <c r="AT108" s="981"/>
      <c r="AU108" s="979" t="s">
        <v>412</v>
      </c>
      <c r="AV108" s="980"/>
      <c r="AW108" s="980"/>
      <c r="AX108" s="980"/>
      <c r="AY108" s="980"/>
      <c r="AZ108" s="980"/>
      <c r="BA108" s="980"/>
      <c r="BB108" s="980"/>
      <c r="BC108" s="980"/>
      <c r="BD108" s="980"/>
      <c r="BE108" s="980"/>
      <c r="BF108" s="980"/>
      <c r="BG108" s="980"/>
      <c r="BH108" s="980"/>
      <c r="BI108" s="980"/>
      <c r="BJ108" s="980"/>
      <c r="BK108" s="980"/>
      <c r="BL108" s="980"/>
      <c r="BM108" s="980"/>
      <c r="BN108" s="980"/>
      <c r="BO108" s="980"/>
      <c r="BP108" s="980"/>
      <c r="BQ108" s="980"/>
      <c r="BR108" s="980"/>
      <c r="BS108" s="980"/>
      <c r="BT108" s="980"/>
      <c r="BU108" s="980"/>
      <c r="BV108" s="980"/>
      <c r="BW108" s="980"/>
      <c r="BX108" s="980"/>
      <c r="BY108" s="980"/>
      <c r="BZ108" s="980"/>
      <c r="CA108" s="980"/>
      <c r="CB108" s="980"/>
      <c r="CC108" s="980"/>
      <c r="CD108" s="980"/>
      <c r="CE108" s="980"/>
      <c r="CF108" s="980"/>
      <c r="CG108" s="980"/>
      <c r="CH108" s="980"/>
      <c r="CI108" s="980"/>
      <c r="CJ108" s="980"/>
      <c r="CK108" s="980"/>
      <c r="CL108" s="980"/>
      <c r="CM108" s="980"/>
      <c r="CN108" s="980"/>
      <c r="CO108" s="980"/>
      <c r="CP108" s="980"/>
      <c r="CQ108" s="980"/>
      <c r="CR108" s="980"/>
      <c r="CS108" s="980"/>
      <c r="CT108" s="980"/>
      <c r="CU108" s="980"/>
      <c r="CV108" s="980"/>
      <c r="CW108" s="980"/>
      <c r="CX108" s="980"/>
      <c r="CY108" s="980"/>
      <c r="CZ108" s="980"/>
      <c r="DA108" s="980"/>
      <c r="DB108" s="980"/>
      <c r="DC108" s="980"/>
      <c r="DD108" s="980"/>
      <c r="DE108" s="980"/>
      <c r="DF108" s="980"/>
      <c r="DG108" s="980"/>
      <c r="DH108" s="980"/>
      <c r="DI108" s="980"/>
      <c r="DJ108" s="980"/>
      <c r="DK108" s="980"/>
      <c r="DL108" s="980"/>
      <c r="DM108" s="980"/>
      <c r="DN108" s="980"/>
      <c r="DO108" s="980"/>
      <c r="DP108" s="980"/>
      <c r="DQ108" s="980"/>
      <c r="DR108" s="980"/>
      <c r="DS108" s="980"/>
      <c r="DT108" s="980"/>
      <c r="DU108" s="980"/>
      <c r="DV108" s="980"/>
      <c r="DW108" s="980"/>
      <c r="DX108" s="980"/>
      <c r="DY108" s="980"/>
      <c r="DZ108" s="981"/>
    </row>
    <row r="109" spans="1:131" s="226" customFormat="1" ht="26.25" customHeight="1" x14ac:dyDescent="0.2">
      <c r="A109" s="972" t="s">
        <v>413</v>
      </c>
      <c r="B109" s="953"/>
      <c r="C109" s="953"/>
      <c r="D109" s="953"/>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4"/>
      <c r="AA109" s="952" t="s">
        <v>414</v>
      </c>
      <c r="AB109" s="953"/>
      <c r="AC109" s="953"/>
      <c r="AD109" s="953"/>
      <c r="AE109" s="954"/>
      <c r="AF109" s="952" t="s">
        <v>299</v>
      </c>
      <c r="AG109" s="953"/>
      <c r="AH109" s="953"/>
      <c r="AI109" s="953"/>
      <c r="AJ109" s="954"/>
      <c r="AK109" s="952" t="s">
        <v>298</v>
      </c>
      <c r="AL109" s="953"/>
      <c r="AM109" s="953"/>
      <c r="AN109" s="953"/>
      <c r="AO109" s="954"/>
      <c r="AP109" s="952" t="s">
        <v>415</v>
      </c>
      <c r="AQ109" s="953"/>
      <c r="AR109" s="953"/>
      <c r="AS109" s="953"/>
      <c r="AT109" s="955"/>
      <c r="AU109" s="972" t="s">
        <v>413</v>
      </c>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4"/>
      <c r="BQ109" s="952" t="s">
        <v>414</v>
      </c>
      <c r="BR109" s="953"/>
      <c r="BS109" s="953"/>
      <c r="BT109" s="953"/>
      <c r="BU109" s="954"/>
      <c r="BV109" s="952" t="s">
        <v>299</v>
      </c>
      <c r="BW109" s="953"/>
      <c r="BX109" s="953"/>
      <c r="BY109" s="953"/>
      <c r="BZ109" s="954"/>
      <c r="CA109" s="952" t="s">
        <v>298</v>
      </c>
      <c r="CB109" s="953"/>
      <c r="CC109" s="953"/>
      <c r="CD109" s="953"/>
      <c r="CE109" s="954"/>
      <c r="CF109" s="973" t="s">
        <v>415</v>
      </c>
      <c r="CG109" s="973"/>
      <c r="CH109" s="973"/>
      <c r="CI109" s="973"/>
      <c r="CJ109" s="973"/>
      <c r="CK109" s="952" t="s">
        <v>416</v>
      </c>
      <c r="CL109" s="953"/>
      <c r="CM109" s="953"/>
      <c r="CN109" s="953"/>
      <c r="CO109" s="953"/>
      <c r="CP109" s="953"/>
      <c r="CQ109" s="953"/>
      <c r="CR109" s="953"/>
      <c r="CS109" s="953"/>
      <c r="CT109" s="953"/>
      <c r="CU109" s="953"/>
      <c r="CV109" s="953"/>
      <c r="CW109" s="953"/>
      <c r="CX109" s="953"/>
      <c r="CY109" s="953"/>
      <c r="CZ109" s="953"/>
      <c r="DA109" s="953"/>
      <c r="DB109" s="953"/>
      <c r="DC109" s="953"/>
      <c r="DD109" s="953"/>
      <c r="DE109" s="953"/>
      <c r="DF109" s="954"/>
      <c r="DG109" s="952" t="s">
        <v>414</v>
      </c>
      <c r="DH109" s="953"/>
      <c r="DI109" s="953"/>
      <c r="DJ109" s="953"/>
      <c r="DK109" s="954"/>
      <c r="DL109" s="952" t="s">
        <v>299</v>
      </c>
      <c r="DM109" s="953"/>
      <c r="DN109" s="953"/>
      <c r="DO109" s="953"/>
      <c r="DP109" s="954"/>
      <c r="DQ109" s="952" t="s">
        <v>298</v>
      </c>
      <c r="DR109" s="953"/>
      <c r="DS109" s="953"/>
      <c r="DT109" s="953"/>
      <c r="DU109" s="954"/>
      <c r="DV109" s="952" t="s">
        <v>415</v>
      </c>
      <c r="DW109" s="953"/>
      <c r="DX109" s="953"/>
      <c r="DY109" s="953"/>
      <c r="DZ109" s="955"/>
    </row>
    <row r="110" spans="1:131" s="226" customFormat="1" ht="26.25" customHeight="1" x14ac:dyDescent="0.2">
      <c r="A110" s="956" t="s">
        <v>417</v>
      </c>
      <c r="B110" s="957"/>
      <c r="C110" s="957"/>
      <c r="D110" s="957"/>
      <c r="E110" s="957"/>
      <c r="F110" s="957"/>
      <c r="G110" s="957"/>
      <c r="H110" s="957"/>
      <c r="I110" s="957"/>
      <c r="J110" s="957"/>
      <c r="K110" s="957"/>
      <c r="L110" s="957"/>
      <c r="M110" s="957"/>
      <c r="N110" s="957"/>
      <c r="O110" s="957"/>
      <c r="P110" s="957"/>
      <c r="Q110" s="957"/>
      <c r="R110" s="957"/>
      <c r="S110" s="957"/>
      <c r="T110" s="957"/>
      <c r="U110" s="957"/>
      <c r="V110" s="957"/>
      <c r="W110" s="957"/>
      <c r="X110" s="957"/>
      <c r="Y110" s="957"/>
      <c r="Z110" s="958"/>
      <c r="AA110" s="959">
        <v>586424</v>
      </c>
      <c r="AB110" s="960"/>
      <c r="AC110" s="960"/>
      <c r="AD110" s="960"/>
      <c r="AE110" s="961"/>
      <c r="AF110" s="962">
        <v>555521</v>
      </c>
      <c r="AG110" s="960"/>
      <c r="AH110" s="960"/>
      <c r="AI110" s="960"/>
      <c r="AJ110" s="961"/>
      <c r="AK110" s="962">
        <v>552371</v>
      </c>
      <c r="AL110" s="960"/>
      <c r="AM110" s="960"/>
      <c r="AN110" s="960"/>
      <c r="AO110" s="961"/>
      <c r="AP110" s="963">
        <v>10.9</v>
      </c>
      <c r="AQ110" s="964"/>
      <c r="AR110" s="964"/>
      <c r="AS110" s="964"/>
      <c r="AT110" s="965"/>
      <c r="AU110" s="966" t="s">
        <v>66</v>
      </c>
      <c r="AV110" s="967"/>
      <c r="AW110" s="967"/>
      <c r="AX110" s="967"/>
      <c r="AY110" s="967"/>
      <c r="AZ110" s="1008" t="s">
        <v>418</v>
      </c>
      <c r="BA110" s="957"/>
      <c r="BB110" s="957"/>
      <c r="BC110" s="957"/>
      <c r="BD110" s="957"/>
      <c r="BE110" s="957"/>
      <c r="BF110" s="957"/>
      <c r="BG110" s="957"/>
      <c r="BH110" s="957"/>
      <c r="BI110" s="957"/>
      <c r="BJ110" s="957"/>
      <c r="BK110" s="957"/>
      <c r="BL110" s="957"/>
      <c r="BM110" s="957"/>
      <c r="BN110" s="957"/>
      <c r="BO110" s="957"/>
      <c r="BP110" s="958"/>
      <c r="BQ110" s="994">
        <v>5681052</v>
      </c>
      <c r="BR110" s="995"/>
      <c r="BS110" s="995"/>
      <c r="BT110" s="995"/>
      <c r="BU110" s="995"/>
      <c r="BV110" s="995">
        <v>5241802</v>
      </c>
      <c r="BW110" s="995"/>
      <c r="BX110" s="995"/>
      <c r="BY110" s="995"/>
      <c r="BZ110" s="995"/>
      <c r="CA110" s="995">
        <v>4762938</v>
      </c>
      <c r="CB110" s="995"/>
      <c r="CC110" s="995"/>
      <c r="CD110" s="995"/>
      <c r="CE110" s="995"/>
      <c r="CF110" s="1009">
        <v>94</v>
      </c>
      <c r="CG110" s="1010"/>
      <c r="CH110" s="1010"/>
      <c r="CI110" s="1010"/>
      <c r="CJ110" s="1010"/>
      <c r="CK110" s="1011" t="s">
        <v>419</v>
      </c>
      <c r="CL110" s="1012"/>
      <c r="CM110" s="991" t="s">
        <v>420</v>
      </c>
      <c r="CN110" s="992"/>
      <c r="CO110" s="992"/>
      <c r="CP110" s="992"/>
      <c r="CQ110" s="992"/>
      <c r="CR110" s="992"/>
      <c r="CS110" s="992"/>
      <c r="CT110" s="992"/>
      <c r="CU110" s="992"/>
      <c r="CV110" s="992"/>
      <c r="CW110" s="992"/>
      <c r="CX110" s="992"/>
      <c r="CY110" s="992"/>
      <c r="CZ110" s="992"/>
      <c r="DA110" s="992"/>
      <c r="DB110" s="992"/>
      <c r="DC110" s="992"/>
      <c r="DD110" s="992"/>
      <c r="DE110" s="992"/>
      <c r="DF110" s="993"/>
      <c r="DG110" s="994" t="s">
        <v>421</v>
      </c>
      <c r="DH110" s="995"/>
      <c r="DI110" s="995"/>
      <c r="DJ110" s="995"/>
      <c r="DK110" s="995"/>
      <c r="DL110" s="995" t="s">
        <v>421</v>
      </c>
      <c r="DM110" s="995"/>
      <c r="DN110" s="995"/>
      <c r="DO110" s="995"/>
      <c r="DP110" s="995"/>
      <c r="DQ110" s="995" t="s">
        <v>121</v>
      </c>
      <c r="DR110" s="995"/>
      <c r="DS110" s="995"/>
      <c r="DT110" s="995"/>
      <c r="DU110" s="995"/>
      <c r="DV110" s="996" t="s">
        <v>421</v>
      </c>
      <c r="DW110" s="996"/>
      <c r="DX110" s="996"/>
      <c r="DY110" s="996"/>
      <c r="DZ110" s="997"/>
    </row>
    <row r="111" spans="1:131" s="226" customFormat="1" ht="26.25" customHeight="1" x14ac:dyDescent="0.2">
      <c r="A111" s="998" t="s">
        <v>422</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121</v>
      </c>
      <c r="AB111" s="1002"/>
      <c r="AC111" s="1002"/>
      <c r="AD111" s="1002"/>
      <c r="AE111" s="1003"/>
      <c r="AF111" s="1004" t="s">
        <v>421</v>
      </c>
      <c r="AG111" s="1002"/>
      <c r="AH111" s="1002"/>
      <c r="AI111" s="1002"/>
      <c r="AJ111" s="1003"/>
      <c r="AK111" s="1004" t="s">
        <v>421</v>
      </c>
      <c r="AL111" s="1002"/>
      <c r="AM111" s="1002"/>
      <c r="AN111" s="1002"/>
      <c r="AO111" s="1003"/>
      <c r="AP111" s="1005" t="s">
        <v>121</v>
      </c>
      <c r="AQ111" s="1006"/>
      <c r="AR111" s="1006"/>
      <c r="AS111" s="1006"/>
      <c r="AT111" s="1007"/>
      <c r="AU111" s="968"/>
      <c r="AV111" s="969"/>
      <c r="AW111" s="969"/>
      <c r="AX111" s="969"/>
      <c r="AY111" s="969"/>
      <c r="AZ111" s="1017" t="s">
        <v>423</v>
      </c>
      <c r="BA111" s="1018"/>
      <c r="BB111" s="1018"/>
      <c r="BC111" s="1018"/>
      <c r="BD111" s="1018"/>
      <c r="BE111" s="1018"/>
      <c r="BF111" s="1018"/>
      <c r="BG111" s="1018"/>
      <c r="BH111" s="1018"/>
      <c r="BI111" s="1018"/>
      <c r="BJ111" s="1018"/>
      <c r="BK111" s="1018"/>
      <c r="BL111" s="1018"/>
      <c r="BM111" s="1018"/>
      <c r="BN111" s="1018"/>
      <c r="BO111" s="1018"/>
      <c r="BP111" s="1019"/>
      <c r="BQ111" s="987" t="s">
        <v>121</v>
      </c>
      <c r="BR111" s="988"/>
      <c r="BS111" s="988"/>
      <c r="BT111" s="988"/>
      <c r="BU111" s="988"/>
      <c r="BV111" s="988" t="s">
        <v>421</v>
      </c>
      <c r="BW111" s="988"/>
      <c r="BX111" s="988"/>
      <c r="BY111" s="988"/>
      <c r="BZ111" s="988"/>
      <c r="CA111" s="988" t="s">
        <v>121</v>
      </c>
      <c r="CB111" s="988"/>
      <c r="CC111" s="988"/>
      <c r="CD111" s="988"/>
      <c r="CE111" s="988"/>
      <c r="CF111" s="982" t="s">
        <v>121</v>
      </c>
      <c r="CG111" s="983"/>
      <c r="CH111" s="983"/>
      <c r="CI111" s="983"/>
      <c r="CJ111" s="983"/>
      <c r="CK111" s="1013"/>
      <c r="CL111" s="1014"/>
      <c r="CM111" s="984" t="s">
        <v>424</v>
      </c>
      <c r="CN111" s="985"/>
      <c r="CO111" s="985"/>
      <c r="CP111" s="985"/>
      <c r="CQ111" s="985"/>
      <c r="CR111" s="985"/>
      <c r="CS111" s="985"/>
      <c r="CT111" s="985"/>
      <c r="CU111" s="985"/>
      <c r="CV111" s="985"/>
      <c r="CW111" s="985"/>
      <c r="CX111" s="985"/>
      <c r="CY111" s="985"/>
      <c r="CZ111" s="985"/>
      <c r="DA111" s="985"/>
      <c r="DB111" s="985"/>
      <c r="DC111" s="985"/>
      <c r="DD111" s="985"/>
      <c r="DE111" s="985"/>
      <c r="DF111" s="986"/>
      <c r="DG111" s="987" t="s">
        <v>121</v>
      </c>
      <c r="DH111" s="988"/>
      <c r="DI111" s="988"/>
      <c r="DJ111" s="988"/>
      <c r="DK111" s="988"/>
      <c r="DL111" s="988" t="s">
        <v>121</v>
      </c>
      <c r="DM111" s="988"/>
      <c r="DN111" s="988"/>
      <c r="DO111" s="988"/>
      <c r="DP111" s="988"/>
      <c r="DQ111" s="988" t="s">
        <v>121</v>
      </c>
      <c r="DR111" s="988"/>
      <c r="DS111" s="988"/>
      <c r="DT111" s="988"/>
      <c r="DU111" s="988"/>
      <c r="DV111" s="989" t="s">
        <v>121</v>
      </c>
      <c r="DW111" s="989"/>
      <c r="DX111" s="989"/>
      <c r="DY111" s="989"/>
      <c r="DZ111" s="990"/>
    </row>
    <row r="112" spans="1:131" s="226" customFormat="1" ht="26.25" customHeight="1" x14ac:dyDescent="0.2">
      <c r="A112" s="1020" t="s">
        <v>425</v>
      </c>
      <c r="B112" s="1021"/>
      <c r="C112" s="1018" t="s">
        <v>426</v>
      </c>
      <c r="D112" s="1018"/>
      <c r="E112" s="1018"/>
      <c r="F112" s="1018"/>
      <c r="G112" s="1018"/>
      <c r="H112" s="1018"/>
      <c r="I112" s="1018"/>
      <c r="J112" s="1018"/>
      <c r="K112" s="1018"/>
      <c r="L112" s="1018"/>
      <c r="M112" s="1018"/>
      <c r="N112" s="1018"/>
      <c r="O112" s="1018"/>
      <c r="P112" s="1018"/>
      <c r="Q112" s="1018"/>
      <c r="R112" s="1018"/>
      <c r="S112" s="1018"/>
      <c r="T112" s="1018"/>
      <c r="U112" s="1018"/>
      <c r="V112" s="1018"/>
      <c r="W112" s="1018"/>
      <c r="X112" s="1018"/>
      <c r="Y112" s="1018"/>
      <c r="Z112" s="1019"/>
      <c r="AA112" s="1026" t="s">
        <v>121</v>
      </c>
      <c r="AB112" s="1027"/>
      <c r="AC112" s="1027"/>
      <c r="AD112" s="1027"/>
      <c r="AE112" s="1028"/>
      <c r="AF112" s="1029" t="s">
        <v>421</v>
      </c>
      <c r="AG112" s="1027"/>
      <c r="AH112" s="1027"/>
      <c r="AI112" s="1027"/>
      <c r="AJ112" s="1028"/>
      <c r="AK112" s="1029" t="s">
        <v>121</v>
      </c>
      <c r="AL112" s="1027"/>
      <c r="AM112" s="1027"/>
      <c r="AN112" s="1027"/>
      <c r="AO112" s="1028"/>
      <c r="AP112" s="1030" t="s">
        <v>421</v>
      </c>
      <c r="AQ112" s="1031"/>
      <c r="AR112" s="1031"/>
      <c r="AS112" s="1031"/>
      <c r="AT112" s="1032"/>
      <c r="AU112" s="968"/>
      <c r="AV112" s="969"/>
      <c r="AW112" s="969"/>
      <c r="AX112" s="969"/>
      <c r="AY112" s="969"/>
      <c r="AZ112" s="1017" t="s">
        <v>427</v>
      </c>
      <c r="BA112" s="1018"/>
      <c r="BB112" s="1018"/>
      <c r="BC112" s="1018"/>
      <c r="BD112" s="1018"/>
      <c r="BE112" s="1018"/>
      <c r="BF112" s="1018"/>
      <c r="BG112" s="1018"/>
      <c r="BH112" s="1018"/>
      <c r="BI112" s="1018"/>
      <c r="BJ112" s="1018"/>
      <c r="BK112" s="1018"/>
      <c r="BL112" s="1018"/>
      <c r="BM112" s="1018"/>
      <c r="BN112" s="1018"/>
      <c r="BO112" s="1018"/>
      <c r="BP112" s="1019"/>
      <c r="BQ112" s="987">
        <v>4555169</v>
      </c>
      <c r="BR112" s="988"/>
      <c r="BS112" s="988"/>
      <c r="BT112" s="988"/>
      <c r="BU112" s="988"/>
      <c r="BV112" s="988">
        <v>4360078</v>
      </c>
      <c r="BW112" s="988"/>
      <c r="BX112" s="988"/>
      <c r="BY112" s="988"/>
      <c r="BZ112" s="988"/>
      <c r="CA112" s="988">
        <v>4151781</v>
      </c>
      <c r="CB112" s="988"/>
      <c r="CC112" s="988"/>
      <c r="CD112" s="988"/>
      <c r="CE112" s="988"/>
      <c r="CF112" s="982">
        <v>81.900000000000006</v>
      </c>
      <c r="CG112" s="983"/>
      <c r="CH112" s="983"/>
      <c r="CI112" s="983"/>
      <c r="CJ112" s="983"/>
      <c r="CK112" s="1013"/>
      <c r="CL112" s="1014"/>
      <c r="CM112" s="984" t="s">
        <v>428</v>
      </c>
      <c r="CN112" s="985"/>
      <c r="CO112" s="985"/>
      <c r="CP112" s="985"/>
      <c r="CQ112" s="985"/>
      <c r="CR112" s="985"/>
      <c r="CS112" s="985"/>
      <c r="CT112" s="985"/>
      <c r="CU112" s="985"/>
      <c r="CV112" s="985"/>
      <c r="CW112" s="985"/>
      <c r="CX112" s="985"/>
      <c r="CY112" s="985"/>
      <c r="CZ112" s="985"/>
      <c r="DA112" s="985"/>
      <c r="DB112" s="985"/>
      <c r="DC112" s="985"/>
      <c r="DD112" s="985"/>
      <c r="DE112" s="985"/>
      <c r="DF112" s="986"/>
      <c r="DG112" s="987" t="s">
        <v>121</v>
      </c>
      <c r="DH112" s="988"/>
      <c r="DI112" s="988"/>
      <c r="DJ112" s="988"/>
      <c r="DK112" s="988"/>
      <c r="DL112" s="988" t="s">
        <v>121</v>
      </c>
      <c r="DM112" s="988"/>
      <c r="DN112" s="988"/>
      <c r="DO112" s="988"/>
      <c r="DP112" s="988"/>
      <c r="DQ112" s="988" t="s">
        <v>421</v>
      </c>
      <c r="DR112" s="988"/>
      <c r="DS112" s="988"/>
      <c r="DT112" s="988"/>
      <c r="DU112" s="988"/>
      <c r="DV112" s="989" t="s">
        <v>121</v>
      </c>
      <c r="DW112" s="989"/>
      <c r="DX112" s="989"/>
      <c r="DY112" s="989"/>
      <c r="DZ112" s="990"/>
    </row>
    <row r="113" spans="1:130" s="226" customFormat="1" ht="26.25" customHeight="1" x14ac:dyDescent="0.2">
      <c r="A113" s="1022"/>
      <c r="B113" s="1023"/>
      <c r="C113" s="1018" t="s">
        <v>429</v>
      </c>
      <c r="D113" s="1018"/>
      <c r="E113" s="1018"/>
      <c r="F113" s="1018"/>
      <c r="G113" s="1018"/>
      <c r="H113" s="1018"/>
      <c r="I113" s="1018"/>
      <c r="J113" s="1018"/>
      <c r="K113" s="1018"/>
      <c r="L113" s="1018"/>
      <c r="M113" s="1018"/>
      <c r="N113" s="1018"/>
      <c r="O113" s="1018"/>
      <c r="P113" s="1018"/>
      <c r="Q113" s="1018"/>
      <c r="R113" s="1018"/>
      <c r="S113" s="1018"/>
      <c r="T113" s="1018"/>
      <c r="U113" s="1018"/>
      <c r="V113" s="1018"/>
      <c r="W113" s="1018"/>
      <c r="X113" s="1018"/>
      <c r="Y113" s="1018"/>
      <c r="Z113" s="1019"/>
      <c r="AA113" s="1001">
        <v>363019</v>
      </c>
      <c r="AB113" s="1002"/>
      <c r="AC113" s="1002"/>
      <c r="AD113" s="1002"/>
      <c r="AE113" s="1003"/>
      <c r="AF113" s="1004">
        <v>345312</v>
      </c>
      <c r="AG113" s="1002"/>
      <c r="AH113" s="1002"/>
      <c r="AI113" s="1002"/>
      <c r="AJ113" s="1003"/>
      <c r="AK113" s="1004">
        <v>351451</v>
      </c>
      <c r="AL113" s="1002"/>
      <c r="AM113" s="1002"/>
      <c r="AN113" s="1002"/>
      <c r="AO113" s="1003"/>
      <c r="AP113" s="1005">
        <v>6.9</v>
      </c>
      <c r="AQ113" s="1006"/>
      <c r="AR113" s="1006"/>
      <c r="AS113" s="1006"/>
      <c r="AT113" s="1007"/>
      <c r="AU113" s="968"/>
      <c r="AV113" s="969"/>
      <c r="AW113" s="969"/>
      <c r="AX113" s="969"/>
      <c r="AY113" s="969"/>
      <c r="AZ113" s="1017" t="s">
        <v>430</v>
      </c>
      <c r="BA113" s="1018"/>
      <c r="BB113" s="1018"/>
      <c r="BC113" s="1018"/>
      <c r="BD113" s="1018"/>
      <c r="BE113" s="1018"/>
      <c r="BF113" s="1018"/>
      <c r="BG113" s="1018"/>
      <c r="BH113" s="1018"/>
      <c r="BI113" s="1018"/>
      <c r="BJ113" s="1018"/>
      <c r="BK113" s="1018"/>
      <c r="BL113" s="1018"/>
      <c r="BM113" s="1018"/>
      <c r="BN113" s="1018"/>
      <c r="BO113" s="1018"/>
      <c r="BP113" s="1019"/>
      <c r="BQ113" s="987">
        <v>409239</v>
      </c>
      <c r="BR113" s="988"/>
      <c r="BS113" s="988"/>
      <c r="BT113" s="988"/>
      <c r="BU113" s="988"/>
      <c r="BV113" s="988">
        <v>434946</v>
      </c>
      <c r="BW113" s="988"/>
      <c r="BX113" s="988"/>
      <c r="BY113" s="988"/>
      <c r="BZ113" s="988"/>
      <c r="CA113" s="988">
        <v>460716</v>
      </c>
      <c r="CB113" s="988"/>
      <c r="CC113" s="988"/>
      <c r="CD113" s="988"/>
      <c r="CE113" s="988"/>
      <c r="CF113" s="982">
        <v>9.1</v>
      </c>
      <c r="CG113" s="983"/>
      <c r="CH113" s="983"/>
      <c r="CI113" s="983"/>
      <c r="CJ113" s="983"/>
      <c r="CK113" s="1013"/>
      <c r="CL113" s="1014"/>
      <c r="CM113" s="984" t="s">
        <v>431</v>
      </c>
      <c r="CN113" s="985"/>
      <c r="CO113" s="985"/>
      <c r="CP113" s="985"/>
      <c r="CQ113" s="985"/>
      <c r="CR113" s="985"/>
      <c r="CS113" s="985"/>
      <c r="CT113" s="985"/>
      <c r="CU113" s="985"/>
      <c r="CV113" s="985"/>
      <c r="CW113" s="985"/>
      <c r="CX113" s="985"/>
      <c r="CY113" s="985"/>
      <c r="CZ113" s="985"/>
      <c r="DA113" s="985"/>
      <c r="DB113" s="985"/>
      <c r="DC113" s="985"/>
      <c r="DD113" s="985"/>
      <c r="DE113" s="985"/>
      <c r="DF113" s="986"/>
      <c r="DG113" s="1026" t="s">
        <v>432</v>
      </c>
      <c r="DH113" s="1027"/>
      <c r="DI113" s="1027"/>
      <c r="DJ113" s="1027"/>
      <c r="DK113" s="1028"/>
      <c r="DL113" s="1029" t="s">
        <v>421</v>
      </c>
      <c r="DM113" s="1027"/>
      <c r="DN113" s="1027"/>
      <c r="DO113" s="1027"/>
      <c r="DP113" s="1028"/>
      <c r="DQ113" s="1029" t="s">
        <v>421</v>
      </c>
      <c r="DR113" s="1027"/>
      <c r="DS113" s="1027"/>
      <c r="DT113" s="1027"/>
      <c r="DU113" s="1028"/>
      <c r="DV113" s="1030" t="s">
        <v>421</v>
      </c>
      <c r="DW113" s="1031"/>
      <c r="DX113" s="1031"/>
      <c r="DY113" s="1031"/>
      <c r="DZ113" s="1032"/>
    </row>
    <row r="114" spans="1:130" s="226" customFormat="1" ht="26.25" customHeight="1" x14ac:dyDescent="0.2">
      <c r="A114" s="1022"/>
      <c r="B114" s="1023"/>
      <c r="C114" s="1018" t="s">
        <v>433</v>
      </c>
      <c r="D114" s="1018"/>
      <c r="E114" s="1018"/>
      <c r="F114" s="1018"/>
      <c r="G114" s="1018"/>
      <c r="H114" s="1018"/>
      <c r="I114" s="1018"/>
      <c r="J114" s="1018"/>
      <c r="K114" s="1018"/>
      <c r="L114" s="1018"/>
      <c r="M114" s="1018"/>
      <c r="N114" s="1018"/>
      <c r="O114" s="1018"/>
      <c r="P114" s="1018"/>
      <c r="Q114" s="1018"/>
      <c r="R114" s="1018"/>
      <c r="S114" s="1018"/>
      <c r="T114" s="1018"/>
      <c r="U114" s="1018"/>
      <c r="V114" s="1018"/>
      <c r="W114" s="1018"/>
      <c r="X114" s="1018"/>
      <c r="Y114" s="1018"/>
      <c r="Z114" s="1019"/>
      <c r="AA114" s="1026">
        <v>23725</v>
      </c>
      <c r="AB114" s="1027"/>
      <c r="AC114" s="1027"/>
      <c r="AD114" s="1027"/>
      <c r="AE114" s="1028"/>
      <c r="AF114" s="1029">
        <v>31362</v>
      </c>
      <c r="AG114" s="1027"/>
      <c r="AH114" s="1027"/>
      <c r="AI114" s="1027"/>
      <c r="AJ114" s="1028"/>
      <c r="AK114" s="1029">
        <v>32554</v>
      </c>
      <c r="AL114" s="1027"/>
      <c r="AM114" s="1027"/>
      <c r="AN114" s="1027"/>
      <c r="AO114" s="1028"/>
      <c r="AP114" s="1030">
        <v>0.6</v>
      </c>
      <c r="AQ114" s="1031"/>
      <c r="AR114" s="1031"/>
      <c r="AS114" s="1031"/>
      <c r="AT114" s="1032"/>
      <c r="AU114" s="968"/>
      <c r="AV114" s="969"/>
      <c r="AW114" s="969"/>
      <c r="AX114" s="969"/>
      <c r="AY114" s="969"/>
      <c r="AZ114" s="1017" t="s">
        <v>434</v>
      </c>
      <c r="BA114" s="1018"/>
      <c r="BB114" s="1018"/>
      <c r="BC114" s="1018"/>
      <c r="BD114" s="1018"/>
      <c r="BE114" s="1018"/>
      <c r="BF114" s="1018"/>
      <c r="BG114" s="1018"/>
      <c r="BH114" s="1018"/>
      <c r="BI114" s="1018"/>
      <c r="BJ114" s="1018"/>
      <c r="BK114" s="1018"/>
      <c r="BL114" s="1018"/>
      <c r="BM114" s="1018"/>
      <c r="BN114" s="1018"/>
      <c r="BO114" s="1018"/>
      <c r="BP114" s="1019"/>
      <c r="BQ114" s="987">
        <v>173687</v>
      </c>
      <c r="BR114" s="988"/>
      <c r="BS114" s="988"/>
      <c r="BT114" s="988"/>
      <c r="BU114" s="988"/>
      <c r="BV114" s="988">
        <v>102152</v>
      </c>
      <c r="BW114" s="988"/>
      <c r="BX114" s="988"/>
      <c r="BY114" s="988"/>
      <c r="BZ114" s="988"/>
      <c r="CA114" s="988" t="s">
        <v>121</v>
      </c>
      <c r="CB114" s="988"/>
      <c r="CC114" s="988"/>
      <c r="CD114" s="988"/>
      <c r="CE114" s="988"/>
      <c r="CF114" s="982" t="s">
        <v>421</v>
      </c>
      <c r="CG114" s="983"/>
      <c r="CH114" s="983"/>
      <c r="CI114" s="983"/>
      <c r="CJ114" s="983"/>
      <c r="CK114" s="1013"/>
      <c r="CL114" s="1014"/>
      <c r="CM114" s="984" t="s">
        <v>435</v>
      </c>
      <c r="CN114" s="985"/>
      <c r="CO114" s="985"/>
      <c r="CP114" s="985"/>
      <c r="CQ114" s="985"/>
      <c r="CR114" s="985"/>
      <c r="CS114" s="985"/>
      <c r="CT114" s="985"/>
      <c r="CU114" s="985"/>
      <c r="CV114" s="985"/>
      <c r="CW114" s="985"/>
      <c r="CX114" s="985"/>
      <c r="CY114" s="985"/>
      <c r="CZ114" s="985"/>
      <c r="DA114" s="985"/>
      <c r="DB114" s="985"/>
      <c r="DC114" s="985"/>
      <c r="DD114" s="985"/>
      <c r="DE114" s="985"/>
      <c r="DF114" s="986"/>
      <c r="DG114" s="1026" t="s">
        <v>121</v>
      </c>
      <c r="DH114" s="1027"/>
      <c r="DI114" s="1027"/>
      <c r="DJ114" s="1027"/>
      <c r="DK114" s="1028"/>
      <c r="DL114" s="1029" t="s">
        <v>421</v>
      </c>
      <c r="DM114" s="1027"/>
      <c r="DN114" s="1027"/>
      <c r="DO114" s="1027"/>
      <c r="DP114" s="1028"/>
      <c r="DQ114" s="1029" t="s">
        <v>421</v>
      </c>
      <c r="DR114" s="1027"/>
      <c r="DS114" s="1027"/>
      <c r="DT114" s="1027"/>
      <c r="DU114" s="1028"/>
      <c r="DV114" s="1030" t="s">
        <v>421</v>
      </c>
      <c r="DW114" s="1031"/>
      <c r="DX114" s="1031"/>
      <c r="DY114" s="1031"/>
      <c r="DZ114" s="1032"/>
    </row>
    <row r="115" spans="1:130" s="226" customFormat="1" ht="26.25" customHeight="1" x14ac:dyDescent="0.2">
      <c r="A115" s="1022"/>
      <c r="B115" s="1023"/>
      <c r="C115" s="1018" t="s">
        <v>436</v>
      </c>
      <c r="D115" s="1018"/>
      <c r="E115" s="1018"/>
      <c r="F115" s="1018"/>
      <c r="G115" s="1018"/>
      <c r="H115" s="1018"/>
      <c r="I115" s="1018"/>
      <c r="J115" s="1018"/>
      <c r="K115" s="1018"/>
      <c r="L115" s="1018"/>
      <c r="M115" s="1018"/>
      <c r="N115" s="1018"/>
      <c r="O115" s="1018"/>
      <c r="P115" s="1018"/>
      <c r="Q115" s="1018"/>
      <c r="R115" s="1018"/>
      <c r="S115" s="1018"/>
      <c r="T115" s="1018"/>
      <c r="U115" s="1018"/>
      <c r="V115" s="1018"/>
      <c r="W115" s="1018"/>
      <c r="X115" s="1018"/>
      <c r="Y115" s="1018"/>
      <c r="Z115" s="1019"/>
      <c r="AA115" s="1001" t="s">
        <v>121</v>
      </c>
      <c r="AB115" s="1002"/>
      <c r="AC115" s="1002"/>
      <c r="AD115" s="1002"/>
      <c r="AE115" s="1003"/>
      <c r="AF115" s="1004" t="s">
        <v>421</v>
      </c>
      <c r="AG115" s="1002"/>
      <c r="AH115" s="1002"/>
      <c r="AI115" s="1002"/>
      <c r="AJ115" s="1003"/>
      <c r="AK115" s="1004" t="s">
        <v>121</v>
      </c>
      <c r="AL115" s="1002"/>
      <c r="AM115" s="1002"/>
      <c r="AN115" s="1002"/>
      <c r="AO115" s="1003"/>
      <c r="AP115" s="1005" t="s">
        <v>121</v>
      </c>
      <c r="AQ115" s="1006"/>
      <c r="AR115" s="1006"/>
      <c r="AS115" s="1006"/>
      <c r="AT115" s="1007"/>
      <c r="AU115" s="968"/>
      <c r="AV115" s="969"/>
      <c r="AW115" s="969"/>
      <c r="AX115" s="969"/>
      <c r="AY115" s="969"/>
      <c r="AZ115" s="1017" t="s">
        <v>437</v>
      </c>
      <c r="BA115" s="1018"/>
      <c r="BB115" s="1018"/>
      <c r="BC115" s="1018"/>
      <c r="BD115" s="1018"/>
      <c r="BE115" s="1018"/>
      <c r="BF115" s="1018"/>
      <c r="BG115" s="1018"/>
      <c r="BH115" s="1018"/>
      <c r="BI115" s="1018"/>
      <c r="BJ115" s="1018"/>
      <c r="BK115" s="1018"/>
      <c r="BL115" s="1018"/>
      <c r="BM115" s="1018"/>
      <c r="BN115" s="1018"/>
      <c r="BO115" s="1018"/>
      <c r="BP115" s="1019"/>
      <c r="BQ115" s="987" t="s">
        <v>121</v>
      </c>
      <c r="BR115" s="988"/>
      <c r="BS115" s="988"/>
      <c r="BT115" s="988"/>
      <c r="BU115" s="988"/>
      <c r="BV115" s="988" t="s">
        <v>121</v>
      </c>
      <c r="BW115" s="988"/>
      <c r="BX115" s="988"/>
      <c r="BY115" s="988"/>
      <c r="BZ115" s="988"/>
      <c r="CA115" s="988" t="s">
        <v>421</v>
      </c>
      <c r="CB115" s="988"/>
      <c r="CC115" s="988"/>
      <c r="CD115" s="988"/>
      <c r="CE115" s="988"/>
      <c r="CF115" s="982" t="s">
        <v>121</v>
      </c>
      <c r="CG115" s="983"/>
      <c r="CH115" s="983"/>
      <c r="CI115" s="983"/>
      <c r="CJ115" s="983"/>
      <c r="CK115" s="1013"/>
      <c r="CL115" s="1014"/>
      <c r="CM115" s="1017" t="s">
        <v>438</v>
      </c>
      <c r="CN115" s="1038"/>
      <c r="CO115" s="1038"/>
      <c r="CP115" s="1038"/>
      <c r="CQ115" s="1038"/>
      <c r="CR115" s="1038"/>
      <c r="CS115" s="1038"/>
      <c r="CT115" s="1038"/>
      <c r="CU115" s="1038"/>
      <c r="CV115" s="1038"/>
      <c r="CW115" s="1038"/>
      <c r="CX115" s="1038"/>
      <c r="CY115" s="1038"/>
      <c r="CZ115" s="1038"/>
      <c r="DA115" s="1038"/>
      <c r="DB115" s="1038"/>
      <c r="DC115" s="1038"/>
      <c r="DD115" s="1038"/>
      <c r="DE115" s="1038"/>
      <c r="DF115" s="1019"/>
      <c r="DG115" s="1026" t="s">
        <v>421</v>
      </c>
      <c r="DH115" s="1027"/>
      <c r="DI115" s="1027"/>
      <c r="DJ115" s="1027"/>
      <c r="DK115" s="1028"/>
      <c r="DL115" s="1029" t="s">
        <v>121</v>
      </c>
      <c r="DM115" s="1027"/>
      <c r="DN115" s="1027"/>
      <c r="DO115" s="1027"/>
      <c r="DP115" s="1028"/>
      <c r="DQ115" s="1029" t="s">
        <v>421</v>
      </c>
      <c r="DR115" s="1027"/>
      <c r="DS115" s="1027"/>
      <c r="DT115" s="1027"/>
      <c r="DU115" s="1028"/>
      <c r="DV115" s="1030" t="s">
        <v>121</v>
      </c>
      <c r="DW115" s="1031"/>
      <c r="DX115" s="1031"/>
      <c r="DY115" s="1031"/>
      <c r="DZ115" s="1032"/>
    </row>
    <row r="116" spans="1:130" s="226" customFormat="1" ht="26.25" customHeight="1" x14ac:dyDescent="0.2">
      <c r="A116" s="1024"/>
      <c r="B116" s="1025"/>
      <c r="C116" s="1033" t="s">
        <v>439</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t="s">
        <v>121</v>
      </c>
      <c r="AB116" s="1027"/>
      <c r="AC116" s="1027"/>
      <c r="AD116" s="1027"/>
      <c r="AE116" s="1028"/>
      <c r="AF116" s="1029" t="s">
        <v>421</v>
      </c>
      <c r="AG116" s="1027"/>
      <c r="AH116" s="1027"/>
      <c r="AI116" s="1027"/>
      <c r="AJ116" s="1028"/>
      <c r="AK116" s="1029" t="s">
        <v>121</v>
      </c>
      <c r="AL116" s="1027"/>
      <c r="AM116" s="1027"/>
      <c r="AN116" s="1027"/>
      <c r="AO116" s="1028"/>
      <c r="AP116" s="1030" t="s">
        <v>421</v>
      </c>
      <c r="AQ116" s="1031"/>
      <c r="AR116" s="1031"/>
      <c r="AS116" s="1031"/>
      <c r="AT116" s="1032"/>
      <c r="AU116" s="968"/>
      <c r="AV116" s="969"/>
      <c r="AW116" s="969"/>
      <c r="AX116" s="969"/>
      <c r="AY116" s="969"/>
      <c r="AZ116" s="1035" t="s">
        <v>440</v>
      </c>
      <c r="BA116" s="1036"/>
      <c r="BB116" s="1036"/>
      <c r="BC116" s="1036"/>
      <c r="BD116" s="1036"/>
      <c r="BE116" s="1036"/>
      <c r="BF116" s="1036"/>
      <c r="BG116" s="1036"/>
      <c r="BH116" s="1036"/>
      <c r="BI116" s="1036"/>
      <c r="BJ116" s="1036"/>
      <c r="BK116" s="1036"/>
      <c r="BL116" s="1036"/>
      <c r="BM116" s="1036"/>
      <c r="BN116" s="1036"/>
      <c r="BO116" s="1036"/>
      <c r="BP116" s="1037"/>
      <c r="BQ116" s="987" t="s">
        <v>121</v>
      </c>
      <c r="BR116" s="988"/>
      <c r="BS116" s="988"/>
      <c r="BT116" s="988"/>
      <c r="BU116" s="988"/>
      <c r="BV116" s="988" t="s">
        <v>121</v>
      </c>
      <c r="BW116" s="988"/>
      <c r="BX116" s="988"/>
      <c r="BY116" s="988"/>
      <c r="BZ116" s="988"/>
      <c r="CA116" s="988" t="s">
        <v>121</v>
      </c>
      <c r="CB116" s="988"/>
      <c r="CC116" s="988"/>
      <c r="CD116" s="988"/>
      <c r="CE116" s="988"/>
      <c r="CF116" s="982" t="s">
        <v>421</v>
      </c>
      <c r="CG116" s="983"/>
      <c r="CH116" s="983"/>
      <c r="CI116" s="983"/>
      <c r="CJ116" s="983"/>
      <c r="CK116" s="1013"/>
      <c r="CL116" s="1014"/>
      <c r="CM116" s="984" t="s">
        <v>441</v>
      </c>
      <c r="CN116" s="985"/>
      <c r="CO116" s="985"/>
      <c r="CP116" s="985"/>
      <c r="CQ116" s="985"/>
      <c r="CR116" s="985"/>
      <c r="CS116" s="985"/>
      <c r="CT116" s="985"/>
      <c r="CU116" s="985"/>
      <c r="CV116" s="985"/>
      <c r="CW116" s="985"/>
      <c r="CX116" s="985"/>
      <c r="CY116" s="985"/>
      <c r="CZ116" s="985"/>
      <c r="DA116" s="985"/>
      <c r="DB116" s="985"/>
      <c r="DC116" s="985"/>
      <c r="DD116" s="985"/>
      <c r="DE116" s="985"/>
      <c r="DF116" s="986"/>
      <c r="DG116" s="1026" t="s">
        <v>121</v>
      </c>
      <c r="DH116" s="1027"/>
      <c r="DI116" s="1027"/>
      <c r="DJ116" s="1027"/>
      <c r="DK116" s="1028"/>
      <c r="DL116" s="1029" t="s">
        <v>121</v>
      </c>
      <c r="DM116" s="1027"/>
      <c r="DN116" s="1027"/>
      <c r="DO116" s="1027"/>
      <c r="DP116" s="1028"/>
      <c r="DQ116" s="1029" t="s">
        <v>421</v>
      </c>
      <c r="DR116" s="1027"/>
      <c r="DS116" s="1027"/>
      <c r="DT116" s="1027"/>
      <c r="DU116" s="1028"/>
      <c r="DV116" s="1030" t="s">
        <v>121</v>
      </c>
      <c r="DW116" s="1031"/>
      <c r="DX116" s="1031"/>
      <c r="DY116" s="1031"/>
      <c r="DZ116" s="1032"/>
    </row>
    <row r="117" spans="1:130" s="226" customFormat="1" ht="26.25" customHeight="1" x14ac:dyDescent="0.2">
      <c r="A117" s="972" t="s">
        <v>179</v>
      </c>
      <c r="B117" s="953"/>
      <c r="C117" s="953"/>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1043" t="s">
        <v>442</v>
      </c>
      <c r="Z117" s="954"/>
      <c r="AA117" s="1044">
        <v>973168</v>
      </c>
      <c r="AB117" s="1045"/>
      <c r="AC117" s="1045"/>
      <c r="AD117" s="1045"/>
      <c r="AE117" s="1046"/>
      <c r="AF117" s="1047">
        <v>932195</v>
      </c>
      <c r="AG117" s="1045"/>
      <c r="AH117" s="1045"/>
      <c r="AI117" s="1045"/>
      <c r="AJ117" s="1046"/>
      <c r="AK117" s="1047">
        <v>936376</v>
      </c>
      <c r="AL117" s="1045"/>
      <c r="AM117" s="1045"/>
      <c r="AN117" s="1045"/>
      <c r="AO117" s="1046"/>
      <c r="AP117" s="1048"/>
      <c r="AQ117" s="1049"/>
      <c r="AR117" s="1049"/>
      <c r="AS117" s="1049"/>
      <c r="AT117" s="1050"/>
      <c r="AU117" s="968"/>
      <c r="AV117" s="969"/>
      <c r="AW117" s="969"/>
      <c r="AX117" s="969"/>
      <c r="AY117" s="969"/>
      <c r="AZ117" s="1035" t="s">
        <v>443</v>
      </c>
      <c r="BA117" s="1036"/>
      <c r="BB117" s="1036"/>
      <c r="BC117" s="1036"/>
      <c r="BD117" s="1036"/>
      <c r="BE117" s="1036"/>
      <c r="BF117" s="1036"/>
      <c r="BG117" s="1036"/>
      <c r="BH117" s="1036"/>
      <c r="BI117" s="1036"/>
      <c r="BJ117" s="1036"/>
      <c r="BK117" s="1036"/>
      <c r="BL117" s="1036"/>
      <c r="BM117" s="1036"/>
      <c r="BN117" s="1036"/>
      <c r="BO117" s="1036"/>
      <c r="BP117" s="1037"/>
      <c r="BQ117" s="987" t="s">
        <v>121</v>
      </c>
      <c r="BR117" s="988"/>
      <c r="BS117" s="988"/>
      <c r="BT117" s="988"/>
      <c r="BU117" s="988"/>
      <c r="BV117" s="988" t="s">
        <v>421</v>
      </c>
      <c r="BW117" s="988"/>
      <c r="BX117" s="988"/>
      <c r="BY117" s="988"/>
      <c r="BZ117" s="988"/>
      <c r="CA117" s="988" t="s">
        <v>121</v>
      </c>
      <c r="CB117" s="988"/>
      <c r="CC117" s="988"/>
      <c r="CD117" s="988"/>
      <c r="CE117" s="988"/>
      <c r="CF117" s="982" t="s">
        <v>432</v>
      </c>
      <c r="CG117" s="983"/>
      <c r="CH117" s="983"/>
      <c r="CI117" s="983"/>
      <c r="CJ117" s="983"/>
      <c r="CK117" s="1013"/>
      <c r="CL117" s="1014"/>
      <c r="CM117" s="984" t="s">
        <v>444</v>
      </c>
      <c r="CN117" s="985"/>
      <c r="CO117" s="985"/>
      <c r="CP117" s="985"/>
      <c r="CQ117" s="985"/>
      <c r="CR117" s="985"/>
      <c r="CS117" s="985"/>
      <c r="CT117" s="985"/>
      <c r="CU117" s="985"/>
      <c r="CV117" s="985"/>
      <c r="CW117" s="985"/>
      <c r="CX117" s="985"/>
      <c r="CY117" s="985"/>
      <c r="CZ117" s="985"/>
      <c r="DA117" s="985"/>
      <c r="DB117" s="985"/>
      <c r="DC117" s="985"/>
      <c r="DD117" s="985"/>
      <c r="DE117" s="985"/>
      <c r="DF117" s="986"/>
      <c r="DG117" s="1026" t="s">
        <v>432</v>
      </c>
      <c r="DH117" s="1027"/>
      <c r="DI117" s="1027"/>
      <c r="DJ117" s="1027"/>
      <c r="DK117" s="1028"/>
      <c r="DL117" s="1029" t="s">
        <v>121</v>
      </c>
      <c r="DM117" s="1027"/>
      <c r="DN117" s="1027"/>
      <c r="DO117" s="1027"/>
      <c r="DP117" s="1028"/>
      <c r="DQ117" s="1029" t="s">
        <v>421</v>
      </c>
      <c r="DR117" s="1027"/>
      <c r="DS117" s="1027"/>
      <c r="DT117" s="1027"/>
      <c r="DU117" s="1028"/>
      <c r="DV117" s="1030" t="s">
        <v>421</v>
      </c>
      <c r="DW117" s="1031"/>
      <c r="DX117" s="1031"/>
      <c r="DY117" s="1031"/>
      <c r="DZ117" s="1032"/>
    </row>
    <row r="118" spans="1:130" s="226" customFormat="1" ht="26.25" customHeight="1" x14ac:dyDescent="0.2">
      <c r="A118" s="972" t="s">
        <v>416</v>
      </c>
      <c r="B118" s="953"/>
      <c r="C118" s="953"/>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4"/>
      <c r="AA118" s="952" t="s">
        <v>414</v>
      </c>
      <c r="AB118" s="953"/>
      <c r="AC118" s="953"/>
      <c r="AD118" s="953"/>
      <c r="AE118" s="954"/>
      <c r="AF118" s="952" t="s">
        <v>299</v>
      </c>
      <c r="AG118" s="953"/>
      <c r="AH118" s="953"/>
      <c r="AI118" s="953"/>
      <c r="AJ118" s="954"/>
      <c r="AK118" s="952" t="s">
        <v>298</v>
      </c>
      <c r="AL118" s="953"/>
      <c r="AM118" s="953"/>
      <c r="AN118" s="953"/>
      <c r="AO118" s="954"/>
      <c r="AP118" s="1039" t="s">
        <v>415</v>
      </c>
      <c r="AQ118" s="1040"/>
      <c r="AR118" s="1040"/>
      <c r="AS118" s="1040"/>
      <c r="AT118" s="1041"/>
      <c r="AU118" s="968"/>
      <c r="AV118" s="969"/>
      <c r="AW118" s="969"/>
      <c r="AX118" s="969"/>
      <c r="AY118" s="969"/>
      <c r="AZ118" s="1042" t="s">
        <v>445</v>
      </c>
      <c r="BA118" s="1033"/>
      <c r="BB118" s="1033"/>
      <c r="BC118" s="1033"/>
      <c r="BD118" s="1033"/>
      <c r="BE118" s="1033"/>
      <c r="BF118" s="1033"/>
      <c r="BG118" s="1033"/>
      <c r="BH118" s="1033"/>
      <c r="BI118" s="1033"/>
      <c r="BJ118" s="1033"/>
      <c r="BK118" s="1033"/>
      <c r="BL118" s="1033"/>
      <c r="BM118" s="1033"/>
      <c r="BN118" s="1033"/>
      <c r="BO118" s="1033"/>
      <c r="BP118" s="1034"/>
      <c r="BQ118" s="1065" t="s">
        <v>121</v>
      </c>
      <c r="BR118" s="1066"/>
      <c r="BS118" s="1066"/>
      <c r="BT118" s="1066"/>
      <c r="BU118" s="1066"/>
      <c r="BV118" s="1066" t="s">
        <v>121</v>
      </c>
      <c r="BW118" s="1066"/>
      <c r="BX118" s="1066"/>
      <c r="BY118" s="1066"/>
      <c r="BZ118" s="1066"/>
      <c r="CA118" s="1066" t="s">
        <v>421</v>
      </c>
      <c r="CB118" s="1066"/>
      <c r="CC118" s="1066"/>
      <c r="CD118" s="1066"/>
      <c r="CE118" s="1066"/>
      <c r="CF118" s="982" t="s">
        <v>121</v>
      </c>
      <c r="CG118" s="983"/>
      <c r="CH118" s="983"/>
      <c r="CI118" s="983"/>
      <c r="CJ118" s="983"/>
      <c r="CK118" s="1013"/>
      <c r="CL118" s="1014"/>
      <c r="CM118" s="984" t="s">
        <v>446</v>
      </c>
      <c r="CN118" s="985"/>
      <c r="CO118" s="985"/>
      <c r="CP118" s="985"/>
      <c r="CQ118" s="985"/>
      <c r="CR118" s="985"/>
      <c r="CS118" s="985"/>
      <c r="CT118" s="985"/>
      <c r="CU118" s="985"/>
      <c r="CV118" s="985"/>
      <c r="CW118" s="985"/>
      <c r="CX118" s="985"/>
      <c r="CY118" s="985"/>
      <c r="CZ118" s="985"/>
      <c r="DA118" s="985"/>
      <c r="DB118" s="985"/>
      <c r="DC118" s="985"/>
      <c r="DD118" s="985"/>
      <c r="DE118" s="985"/>
      <c r="DF118" s="986"/>
      <c r="DG118" s="1026" t="s">
        <v>421</v>
      </c>
      <c r="DH118" s="1027"/>
      <c r="DI118" s="1027"/>
      <c r="DJ118" s="1027"/>
      <c r="DK118" s="1028"/>
      <c r="DL118" s="1029" t="s">
        <v>121</v>
      </c>
      <c r="DM118" s="1027"/>
      <c r="DN118" s="1027"/>
      <c r="DO118" s="1027"/>
      <c r="DP118" s="1028"/>
      <c r="DQ118" s="1029" t="s">
        <v>421</v>
      </c>
      <c r="DR118" s="1027"/>
      <c r="DS118" s="1027"/>
      <c r="DT118" s="1027"/>
      <c r="DU118" s="1028"/>
      <c r="DV118" s="1030" t="s">
        <v>121</v>
      </c>
      <c r="DW118" s="1031"/>
      <c r="DX118" s="1031"/>
      <c r="DY118" s="1031"/>
      <c r="DZ118" s="1032"/>
    </row>
    <row r="119" spans="1:130" s="226" customFormat="1" ht="26.25" customHeight="1" x14ac:dyDescent="0.2">
      <c r="A119" s="1126" t="s">
        <v>419</v>
      </c>
      <c r="B119" s="1012"/>
      <c r="C119" s="991" t="s">
        <v>420</v>
      </c>
      <c r="D119" s="992"/>
      <c r="E119" s="992"/>
      <c r="F119" s="992"/>
      <c r="G119" s="992"/>
      <c r="H119" s="992"/>
      <c r="I119" s="992"/>
      <c r="J119" s="992"/>
      <c r="K119" s="992"/>
      <c r="L119" s="992"/>
      <c r="M119" s="992"/>
      <c r="N119" s="992"/>
      <c r="O119" s="992"/>
      <c r="P119" s="992"/>
      <c r="Q119" s="992"/>
      <c r="R119" s="992"/>
      <c r="S119" s="992"/>
      <c r="T119" s="992"/>
      <c r="U119" s="992"/>
      <c r="V119" s="992"/>
      <c r="W119" s="992"/>
      <c r="X119" s="992"/>
      <c r="Y119" s="992"/>
      <c r="Z119" s="993"/>
      <c r="AA119" s="959" t="s">
        <v>121</v>
      </c>
      <c r="AB119" s="960"/>
      <c r="AC119" s="960"/>
      <c r="AD119" s="960"/>
      <c r="AE119" s="961"/>
      <c r="AF119" s="962" t="s">
        <v>121</v>
      </c>
      <c r="AG119" s="960"/>
      <c r="AH119" s="960"/>
      <c r="AI119" s="960"/>
      <c r="AJ119" s="961"/>
      <c r="AK119" s="962" t="s">
        <v>121</v>
      </c>
      <c r="AL119" s="960"/>
      <c r="AM119" s="960"/>
      <c r="AN119" s="960"/>
      <c r="AO119" s="961"/>
      <c r="AP119" s="963" t="s">
        <v>121</v>
      </c>
      <c r="AQ119" s="964"/>
      <c r="AR119" s="964"/>
      <c r="AS119" s="964"/>
      <c r="AT119" s="965"/>
      <c r="AU119" s="970"/>
      <c r="AV119" s="971"/>
      <c r="AW119" s="971"/>
      <c r="AX119" s="971"/>
      <c r="AY119" s="971"/>
      <c r="AZ119" s="257" t="s">
        <v>179</v>
      </c>
      <c r="BA119" s="257"/>
      <c r="BB119" s="257"/>
      <c r="BC119" s="257"/>
      <c r="BD119" s="257"/>
      <c r="BE119" s="257"/>
      <c r="BF119" s="257"/>
      <c r="BG119" s="257"/>
      <c r="BH119" s="257"/>
      <c r="BI119" s="257"/>
      <c r="BJ119" s="257"/>
      <c r="BK119" s="257"/>
      <c r="BL119" s="257"/>
      <c r="BM119" s="257"/>
      <c r="BN119" s="257"/>
      <c r="BO119" s="1043" t="s">
        <v>447</v>
      </c>
      <c r="BP119" s="1074"/>
      <c r="BQ119" s="1065">
        <v>10819147</v>
      </c>
      <c r="BR119" s="1066"/>
      <c r="BS119" s="1066"/>
      <c r="BT119" s="1066"/>
      <c r="BU119" s="1066"/>
      <c r="BV119" s="1066">
        <v>10138978</v>
      </c>
      <c r="BW119" s="1066"/>
      <c r="BX119" s="1066"/>
      <c r="BY119" s="1066"/>
      <c r="BZ119" s="1066"/>
      <c r="CA119" s="1066">
        <v>9375435</v>
      </c>
      <c r="CB119" s="1066"/>
      <c r="CC119" s="1066"/>
      <c r="CD119" s="1066"/>
      <c r="CE119" s="1066"/>
      <c r="CF119" s="1067"/>
      <c r="CG119" s="1068"/>
      <c r="CH119" s="1068"/>
      <c r="CI119" s="1068"/>
      <c r="CJ119" s="1069"/>
      <c r="CK119" s="1015"/>
      <c r="CL119" s="1016"/>
      <c r="CM119" s="1070" t="s">
        <v>448</v>
      </c>
      <c r="CN119" s="1071"/>
      <c r="CO119" s="1071"/>
      <c r="CP119" s="1071"/>
      <c r="CQ119" s="1071"/>
      <c r="CR119" s="1071"/>
      <c r="CS119" s="1071"/>
      <c r="CT119" s="1071"/>
      <c r="CU119" s="1071"/>
      <c r="CV119" s="1071"/>
      <c r="CW119" s="1071"/>
      <c r="CX119" s="1071"/>
      <c r="CY119" s="1071"/>
      <c r="CZ119" s="1071"/>
      <c r="DA119" s="1071"/>
      <c r="DB119" s="1071"/>
      <c r="DC119" s="1071"/>
      <c r="DD119" s="1071"/>
      <c r="DE119" s="1071"/>
      <c r="DF119" s="1072"/>
      <c r="DG119" s="1073" t="s">
        <v>421</v>
      </c>
      <c r="DH119" s="1052"/>
      <c r="DI119" s="1052"/>
      <c r="DJ119" s="1052"/>
      <c r="DK119" s="1053"/>
      <c r="DL119" s="1051" t="s">
        <v>121</v>
      </c>
      <c r="DM119" s="1052"/>
      <c r="DN119" s="1052"/>
      <c r="DO119" s="1052"/>
      <c r="DP119" s="1053"/>
      <c r="DQ119" s="1051" t="s">
        <v>121</v>
      </c>
      <c r="DR119" s="1052"/>
      <c r="DS119" s="1052"/>
      <c r="DT119" s="1052"/>
      <c r="DU119" s="1053"/>
      <c r="DV119" s="1054" t="s">
        <v>121</v>
      </c>
      <c r="DW119" s="1055"/>
      <c r="DX119" s="1055"/>
      <c r="DY119" s="1055"/>
      <c r="DZ119" s="1056"/>
    </row>
    <row r="120" spans="1:130" s="226" customFormat="1" ht="26.25" customHeight="1" x14ac:dyDescent="0.2">
      <c r="A120" s="1127"/>
      <c r="B120" s="1014"/>
      <c r="C120" s="984" t="s">
        <v>424</v>
      </c>
      <c r="D120" s="985"/>
      <c r="E120" s="985"/>
      <c r="F120" s="985"/>
      <c r="G120" s="985"/>
      <c r="H120" s="985"/>
      <c r="I120" s="985"/>
      <c r="J120" s="985"/>
      <c r="K120" s="985"/>
      <c r="L120" s="985"/>
      <c r="M120" s="985"/>
      <c r="N120" s="985"/>
      <c r="O120" s="985"/>
      <c r="P120" s="985"/>
      <c r="Q120" s="985"/>
      <c r="R120" s="985"/>
      <c r="S120" s="985"/>
      <c r="T120" s="985"/>
      <c r="U120" s="985"/>
      <c r="V120" s="985"/>
      <c r="W120" s="985"/>
      <c r="X120" s="985"/>
      <c r="Y120" s="985"/>
      <c r="Z120" s="986"/>
      <c r="AA120" s="1026" t="s">
        <v>121</v>
      </c>
      <c r="AB120" s="1027"/>
      <c r="AC120" s="1027"/>
      <c r="AD120" s="1027"/>
      <c r="AE120" s="1028"/>
      <c r="AF120" s="1029" t="s">
        <v>121</v>
      </c>
      <c r="AG120" s="1027"/>
      <c r="AH120" s="1027"/>
      <c r="AI120" s="1027"/>
      <c r="AJ120" s="1028"/>
      <c r="AK120" s="1029" t="s">
        <v>421</v>
      </c>
      <c r="AL120" s="1027"/>
      <c r="AM120" s="1027"/>
      <c r="AN120" s="1027"/>
      <c r="AO120" s="1028"/>
      <c r="AP120" s="1030" t="s">
        <v>421</v>
      </c>
      <c r="AQ120" s="1031"/>
      <c r="AR120" s="1031"/>
      <c r="AS120" s="1031"/>
      <c r="AT120" s="1032"/>
      <c r="AU120" s="1057" t="s">
        <v>449</v>
      </c>
      <c r="AV120" s="1058"/>
      <c r="AW120" s="1058"/>
      <c r="AX120" s="1058"/>
      <c r="AY120" s="1059"/>
      <c r="AZ120" s="1008" t="s">
        <v>450</v>
      </c>
      <c r="BA120" s="957"/>
      <c r="BB120" s="957"/>
      <c r="BC120" s="957"/>
      <c r="BD120" s="957"/>
      <c r="BE120" s="957"/>
      <c r="BF120" s="957"/>
      <c r="BG120" s="957"/>
      <c r="BH120" s="957"/>
      <c r="BI120" s="957"/>
      <c r="BJ120" s="957"/>
      <c r="BK120" s="957"/>
      <c r="BL120" s="957"/>
      <c r="BM120" s="957"/>
      <c r="BN120" s="957"/>
      <c r="BO120" s="957"/>
      <c r="BP120" s="958"/>
      <c r="BQ120" s="994">
        <v>3189249</v>
      </c>
      <c r="BR120" s="995"/>
      <c r="BS120" s="995"/>
      <c r="BT120" s="995"/>
      <c r="BU120" s="995"/>
      <c r="BV120" s="995">
        <v>3348515</v>
      </c>
      <c r="BW120" s="995"/>
      <c r="BX120" s="995"/>
      <c r="BY120" s="995"/>
      <c r="BZ120" s="995"/>
      <c r="CA120" s="995">
        <v>4231292</v>
      </c>
      <c r="CB120" s="995"/>
      <c r="CC120" s="995"/>
      <c r="CD120" s="995"/>
      <c r="CE120" s="995"/>
      <c r="CF120" s="1009">
        <v>83.5</v>
      </c>
      <c r="CG120" s="1010"/>
      <c r="CH120" s="1010"/>
      <c r="CI120" s="1010"/>
      <c r="CJ120" s="1010"/>
      <c r="CK120" s="1075" t="s">
        <v>451</v>
      </c>
      <c r="CL120" s="1076"/>
      <c r="CM120" s="1076"/>
      <c r="CN120" s="1076"/>
      <c r="CO120" s="1077"/>
      <c r="CP120" s="1083" t="s">
        <v>397</v>
      </c>
      <c r="CQ120" s="1084"/>
      <c r="CR120" s="1084"/>
      <c r="CS120" s="1084"/>
      <c r="CT120" s="1084"/>
      <c r="CU120" s="1084"/>
      <c r="CV120" s="1084"/>
      <c r="CW120" s="1084"/>
      <c r="CX120" s="1084"/>
      <c r="CY120" s="1084"/>
      <c r="CZ120" s="1084"/>
      <c r="DA120" s="1084"/>
      <c r="DB120" s="1084"/>
      <c r="DC120" s="1084"/>
      <c r="DD120" s="1084"/>
      <c r="DE120" s="1084"/>
      <c r="DF120" s="1085"/>
      <c r="DG120" s="994">
        <v>4555169</v>
      </c>
      <c r="DH120" s="995"/>
      <c r="DI120" s="995"/>
      <c r="DJ120" s="995"/>
      <c r="DK120" s="995"/>
      <c r="DL120" s="995">
        <v>4360078</v>
      </c>
      <c r="DM120" s="995"/>
      <c r="DN120" s="995"/>
      <c r="DO120" s="995"/>
      <c r="DP120" s="995"/>
      <c r="DQ120" s="995">
        <v>4151781</v>
      </c>
      <c r="DR120" s="995"/>
      <c r="DS120" s="995"/>
      <c r="DT120" s="995"/>
      <c r="DU120" s="995"/>
      <c r="DV120" s="996">
        <v>81.900000000000006</v>
      </c>
      <c r="DW120" s="996"/>
      <c r="DX120" s="996"/>
      <c r="DY120" s="996"/>
      <c r="DZ120" s="997"/>
    </row>
    <row r="121" spans="1:130" s="226" customFormat="1" ht="26.25" customHeight="1" x14ac:dyDescent="0.2">
      <c r="A121" s="1127"/>
      <c r="B121" s="1014"/>
      <c r="C121" s="1035" t="s">
        <v>452</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1026" t="s">
        <v>121</v>
      </c>
      <c r="AB121" s="1027"/>
      <c r="AC121" s="1027"/>
      <c r="AD121" s="1027"/>
      <c r="AE121" s="1028"/>
      <c r="AF121" s="1029" t="s">
        <v>121</v>
      </c>
      <c r="AG121" s="1027"/>
      <c r="AH121" s="1027"/>
      <c r="AI121" s="1027"/>
      <c r="AJ121" s="1028"/>
      <c r="AK121" s="1029" t="s">
        <v>421</v>
      </c>
      <c r="AL121" s="1027"/>
      <c r="AM121" s="1027"/>
      <c r="AN121" s="1027"/>
      <c r="AO121" s="1028"/>
      <c r="AP121" s="1030" t="s">
        <v>421</v>
      </c>
      <c r="AQ121" s="1031"/>
      <c r="AR121" s="1031"/>
      <c r="AS121" s="1031"/>
      <c r="AT121" s="1032"/>
      <c r="AU121" s="1060"/>
      <c r="AV121" s="1061"/>
      <c r="AW121" s="1061"/>
      <c r="AX121" s="1061"/>
      <c r="AY121" s="1062"/>
      <c r="AZ121" s="1017" t="s">
        <v>453</v>
      </c>
      <c r="BA121" s="1018"/>
      <c r="BB121" s="1018"/>
      <c r="BC121" s="1018"/>
      <c r="BD121" s="1018"/>
      <c r="BE121" s="1018"/>
      <c r="BF121" s="1018"/>
      <c r="BG121" s="1018"/>
      <c r="BH121" s="1018"/>
      <c r="BI121" s="1018"/>
      <c r="BJ121" s="1018"/>
      <c r="BK121" s="1018"/>
      <c r="BL121" s="1018"/>
      <c r="BM121" s="1018"/>
      <c r="BN121" s="1018"/>
      <c r="BO121" s="1018"/>
      <c r="BP121" s="1019"/>
      <c r="BQ121" s="987">
        <v>240192</v>
      </c>
      <c r="BR121" s="988"/>
      <c r="BS121" s="988"/>
      <c r="BT121" s="988"/>
      <c r="BU121" s="988"/>
      <c r="BV121" s="988">
        <v>218773</v>
      </c>
      <c r="BW121" s="988"/>
      <c r="BX121" s="988"/>
      <c r="BY121" s="988"/>
      <c r="BZ121" s="988"/>
      <c r="CA121" s="988">
        <v>280322</v>
      </c>
      <c r="CB121" s="988"/>
      <c r="CC121" s="988"/>
      <c r="CD121" s="988"/>
      <c r="CE121" s="988"/>
      <c r="CF121" s="982">
        <v>5.5</v>
      </c>
      <c r="CG121" s="983"/>
      <c r="CH121" s="983"/>
      <c r="CI121" s="983"/>
      <c r="CJ121" s="983"/>
      <c r="CK121" s="1078"/>
      <c r="CL121" s="1079"/>
      <c r="CM121" s="1079"/>
      <c r="CN121" s="1079"/>
      <c r="CO121" s="1080"/>
      <c r="CP121" s="1088" t="s">
        <v>396</v>
      </c>
      <c r="CQ121" s="1089"/>
      <c r="CR121" s="1089"/>
      <c r="CS121" s="1089"/>
      <c r="CT121" s="1089"/>
      <c r="CU121" s="1089"/>
      <c r="CV121" s="1089"/>
      <c r="CW121" s="1089"/>
      <c r="CX121" s="1089"/>
      <c r="CY121" s="1089"/>
      <c r="CZ121" s="1089"/>
      <c r="DA121" s="1089"/>
      <c r="DB121" s="1089"/>
      <c r="DC121" s="1089"/>
      <c r="DD121" s="1089"/>
      <c r="DE121" s="1089"/>
      <c r="DF121" s="1090"/>
      <c r="DG121" s="987" t="s">
        <v>121</v>
      </c>
      <c r="DH121" s="988"/>
      <c r="DI121" s="988"/>
      <c r="DJ121" s="988"/>
      <c r="DK121" s="988"/>
      <c r="DL121" s="988" t="s">
        <v>121</v>
      </c>
      <c r="DM121" s="988"/>
      <c r="DN121" s="988"/>
      <c r="DO121" s="988"/>
      <c r="DP121" s="988"/>
      <c r="DQ121" s="988" t="s">
        <v>121</v>
      </c>
      <c r="DR121" s="988"/>
      <c r="DS121" s="988"/>
      <c r="DT121" s="988"/>
      <c r="DU121" s="988"/>
      <c r="DV121" s="989" t="s">
        <v>121</v>
      </c>
      <c r="DW121" s="989"/>
      <c r="DX121" s="989"/>
      <c r="DY121" s="989"/>
      <c r="DZ121" s="990"/>
    </row>
    <row r="122" spans="1:130" s="226" customFormat="1" ht="26.25" customHeight="1" x14ac:dyDescent="0.2">
      <c r="A122" s="1127"/>
      <c r="B122" s="1014"/>
      <c r="C122" s="984" t="s">
        <v>435</v>
      </c>
      <c r="D122" s="985"/>
      <c r="E122" s="985"/>
      <c r="F122" s="985"/>
      <c r="G122" s="985"/>
      <c r="H122" s="985"/>
      <c r="I122" s="985"/>
      <c r="J122" s="985"/>
      <c r="K122" s="985"/>
      <c r="L122" s="985"/>
      <c r="M122" s="985"/>
      <c r="N122" s="985"/>
      <c r="O122" s="985"/>
      <c r="P122" s="985"/>
      <c r="Q122" s="985"/>
      <c r="R122" s="985"/>
      <c r="S122" s="985"/>
      <c r="T122" s="985"/>
      <c r="U122" s="985"/>
      <c r="V122" s="985"/>
      <c r="W122" s="985"/>
      <c r="X122" s="985"/>
      <c r="Y122" s="985"/>
      <c r="Z122" s="986"/>
      <c r="AA122" s="1026" t="s">
        <v>121</v>
      </c>
      <c r="AB122" s="1027"/>
      <c r="AC122" s="1027"/>
      <c r="AD122" s="1027"/>
      <c r="AE122" s="1028"/>
      <c r="AF122" s="1029" t="s">
        <v>121</v>
      </c>
      <c r="AG122" s="1027"/>
      <c r="AH122" s="1027"/>
      <c r="AI122" s="1027"/>
      <c r="AJ122" s="1028"/>
      <c r="AK122" s="1029" t="s">
        <v>421</v>
      </c>
      <c r="AL122" s="1027"/>
      <c r="AM122" s="1027"/>
      <c r="AN122" s="1027"/>
      <c r="AO122" s="1028"/>
      <c r="AP122" s="1030" t="s">
        <v>121</v>
      </c>
      <c r="AQ122" s="1031"/>
      <c r="AR122" s="1031"/>
      <c r="AS122" s="1031"/>
      <c r="AT122" s="1032"/>
      <c r="AU122" s="1060"/>
      <c r="AV122" s="1061"/>
      <c r="AW122" s="1061"/>
      <c r="AX122" s="1061"/>
      <c r="AY122" s="1062"/>
      <c r="AZ122" s="1042" t="s">
        <v>454</v>
      </c>
      <c r="BA122" s="1033"/>
      <c r="BB122" s="1033"/>
      <c r="BC122" s="1033"/>
      <c r="BD122" s="1033"/>
      <c r="BE122" s="1033"/>
      <c r="BF122" s="1033"/>
      <c r="BG122" s="1033"/>
      <c r="BH122" s="1033"/>
      <c r="BI122" s="1033"/>
      <c r="BJ122" s="1033"/>
      <c r="BK122" s="1033"/>
      <c r="BL122" s="1033"/>
      <c r="BM122" s="1033"/>
      <c r="BN122" s="1033"/>
      <c r="BO122" s="1033"/>
      <c r="BP122" s="1034"/>
      <c r="BQ122" s="1065">
        <v>5917889</v>
      </c>
      <c r="BR122" s="1066"/>
      <c r="BS122" s="1066"/>
      <c r="BT122" s="1066"/>
      <c r="BU122" s="1066"/>
      <c r="BV122" s="1066">
        <v>5558641</v>
      </c>
      <c r="BW122" s="1066"/>
      <c r="BX122" s="1066"/>
      <c r="BY122" s="1066"/>
      <c r="BZ122" s="1066"/>
      <c r="CA122" s="1066">
        <v>5179677</v>
      </c>
      <c r="CB122" s="1066"/>
      <c r="CC122" s="1066"/>
      <c r="CD122" s="1066"/>
      <c r="CE122" s="1066"/>
      <c r="CF122" s="1086">
        <v>102.2</v>
      </c>
      <c r="CG122" s="1087"/>
      <c r="CH122" s="1087"/>
      <c r="CI122" s="1087"/>
      <c r="CJ122" s="1087"/>
      <c r="CK122" s="1078"/>
      <c r="CL122" s="1079"/>
      <c r="CM122" s="1079"/>
      <c r="CN122" s="1079"/>
      <c r="CO122" s="1080"/>
      <c r="CP122" s="1088" t="s">
        <v>394</v>
      </c>
      <c r="CQ122" s="1089"/>
      <c r="CR122" s="1089"/>
      <c r="CS122" s="1089"/>
      <c r="CT122" s="1089"/>
      <c r="CU122" s="1089"/>
      <c r="CV122" s="1089"/>
      <c r="CW122" s="1089"/>
      <c r="CX122" s="1089"/>
      <c r="CY122" s="1089"/>
      <c r="CZ122" s="1089"/>
      <c r="DA122" s="1089"/>
      <c r="DB122" s="1089"/>
      <c r="DC122" s="1089"/>
      <c r="DD122" s="1089"/>
      <c r="DE122" s="1089"/>
      <c r="DF122" s="1090"/>
      <c r="DG122" s="987" t="s">
        <v>121</v>
      </c>
      <c r="DH122" s="988"/>
      <c r="DI122" s="988"/>
      <c r="DJ122" s="988"/>
      <c r="DK122" s="988"/>
      <c r="DL122" s="988" t="s">
        <v>121</v>
      </c>
      <c r="DM122" s="988"/>
      <c r="DN122" s="988"/>
      <c r="DO122" s="988"/>
      <c r="DP122" s="988"/>
      <c r="DQ122" s="988" t="s">
        <v>121</v>
      </c>
      <c r="DR122" s="988"/>
      <c r="DS122" s="988"/>
      <c r="DT122" s="988"/>
      <c r="DU122" s="988"/>
      <c r="DV122" s="989" t="s">
        <v>121</v>
      </c>
      <c r="DW122" s="989"/>
      <c r="DX122" s="989"/>
      <c r="DY122" s="989"/>
      <c r="DZ122" s="990"/>
    </row>
    <row r="123" spans="1:130" s="226" customFormat="1" ht="26.25" customHeight="1" x14ac:dyDescent="0.2">
      <c r="A123" s="1127"/>
      <c r="B123" s="1014"/>
      <c r="C123" s="984" t="s">
        <v>441</v>
      </c>
      <c r="D123" s="985"/>
      <c r="E123" s="985"/>
      <c r="F123" s="985"/>
      <c r="G123" s="985"/>
      <c r="H123" s="985"/>
      <c r="I123" s="985"/>
      <c r="J123" s="985"/>
      <c r="K123" s="985"/>
      <c r="L123" s="985"/>
      <c r="M123" s="985"/>
      <c r="N123" s="985"/>
      <c r="O123" s="985"/>
      <c r="P123" s="985"/>
      <c r="Q123" s="985"/>
      <c r="R123" s="985"/>
      <c r="S123" s="985"/>
      <c r="T123" s="985"/>
      <c r="U123" s="985"/>
      <c r="V123" s="985"/>
      <c r="W123" s="985"/>
      <c r="X123" s="985"/>
      <c r="Y123" s="985"/>
      <c r="Z123" s="986"/>
      <c r="AA123" s="1026" t="s">
        <v>121</v>
      </c>
      <c r="AB123" s="1027"/>
      <c r="AC123" s="1027"/>
      <c r="AD123" s="1027"/>
      <c r="AE123" s="1028"/>
      <c r="AF123" s="1029" t="s">
        <v>121</v>
      </c>
      <c r="AG123" s="1027"/>
      <c r="AH123" s="1027"/>
      <c r="AI123" s="1027"/>
      <c r="AJ123" s="1028"/>
      <c r="AK123" s="1029" t="s">
        <v>121</v>
      </c>
      <c r="AL123" s="1027"/>
      <c r="AM123" s="1027"/>
      <c r="AN123" s="1027"/>
      <c r="AO123" s="1028"/>
      <c r="AP123" s="1030" t="s">
        <v>121</v>
      </c>
      <c r="AQ123" s="1031"/>
      <c r="AR123" s="1031"/>
      <c r="AS123" s="1031"/>
      <c r="AT123" s="1032"/>
      <c r="AU123" s="1063"/>
      <c r="AV123" s="1064"/>
      <c r="AW123" s="1064"/>
      <c r="AX123" s="1064"/>
      <c r="AY123" s="1064"/>
      <c r="AZ123" s="257" t="s">
        <v>179</v>
      </c>
      <c r="BA123" s="257"/>
      <c r="BB123" s="257"/>
      <c r="BC123" s="257"/>
      <c r="BD123" s="257"/>
      <c r="BE123" s="257"/>
      <c r="BF123" s="257"/>
      <c r="BG123" s="257"/>
      <c r="BH123" s="257"/>
      <c r="BI123" s="257"/>
      <c r="BJ123" s="257"/>
      <c r="BK123" s="257"/>
      <c r="BL123" s="257"/>
      <c r="BM123" s="257"/>
      <c r="BN123" s="257"/>
      <c r="BO123" s="1043" t="s">
        <v>455</v>
      </c>
      <c r="BP123" s="1074"/>
      <c r="BQ123" s="1133">
        <v>9347330</v>
      </c>
      <c r="BR123" s="1134"/>
      <c r="BS123" s="1134"/>
      <c r="BT123" s="1134"/>
      <c r="BU123" s="1134"/>
      <c r="BV123" s="1134">
        <v>9125929</v>
      </c>
      <c r="BW123" s="1134"/>
      <c r="BX123" s="1134"/>
      <c r="BY123" s="1134"/>
      <c r="BZ123" s="1134"/>
      <c r="CA123" s="1134">
        <v>9691291</v>
      </c>
      <c r="CB123" s="1134"/>
      <c r="CC123" s="1134"/>
      <c r="CD123" s="1134"/>
      <c r="CE123" s="1134"/>
      <c r="CF123" s="1067"/>
      <c r="CG123" s="1068"/>
      <c r="CH123" s="1068"/>
      <c r="CI123" s="1068"/>
      <c r="CJ123" s="1069"/>
      <c r="CK123" s="1078"/>
      <c r="CL123" s="1079"/>
      <c r="CM123" s="1079"/>
      <c r="CN123" s="1079"/>
      <c r="CO123" s="1080"/>
      <c r="CP123" s="1088" t="s">
        <v>395</v>
      </c>
      <c r="CQ123" s="1089"/>
      <c r="CR123" s="1089"/>
      <c r="CS123" s="1089"/>
      <c r="CT123" s="1089"/>
      <c r="CU123" s="1089"/>
      <c r="CV123" s="1089"/>
      <c r="CW123" s="1089"/>
      <c r="CX123" s="1089"/>
      <c r="CY123" s="1089"/>
      <c r="CZ123" s="1089"/>
      <c r="DA123" s="1089"/>
      <c r="DB123" s="1089"/>
      <c r="DC123" s="1089"/>
      <c r="DD123" s="1089"/>
      <c r="DE123" s="1089"/>
      <c r="DF123" s="1090"/>
      <c r="DG123" s="1026" t="s">
        <v>121</v>
      </c>
      <c r="DH123" s="1027"/>
      <c r="DI123" s="1027"/>
      <c r="DJ123" s="1027"/>
      <c r="DK123" s="1028"/>
      <c r="DL123" s="1029" t="s">
        <v>121</v>
      </c>
      <c r="DM123" s="1027"/>
      <c r="DN123" s="1027"/>
      <c r="DO123" s="1027"/>
      <c r="DP123" s="1028"/>
      <c r="DQ123" s="1029" t="s">
        <v>121</v>
      </c>
      <c r="DR123" s="1027"/>
      <c r="DS123" s="1027"/>
      <c r="DT123" s="1027"/>
      <c r="DU123" s="1028"/>
      <c r="DV123" s="1030" t="s">
        <v>121</v>
      </c>
      <c r="DW123" s="1031"/>
      <c r="DX123" s="1031"/>
      <c r="DY123" s="1031"/>
      <c r="DZ123" s="1032"/>
    </row>
    <row r="124" spans="1:130" s="226" customFormat="1" ht="26.25" customHeight="1" thickBot="1" x14ac:dyDescent="0.25">
      <c r="A124" s="1127"/>
      <c r="B124" s="1014"/>
      <c r="C124" s="984" t="s">
        <v>444</v>
      </c>
      <c r="D124" s="985"/>
      <c r="E124" s="985"/>
      <c r="F124" s="985"/>
      <c r="G124" s="985"/>
      <c r="H124" s="985"/>
      <c r="I124" s="985"/>
      <c r="J124" s="985"/>
      <c r="K124" s="985"/>
      <c r="L124" s="985"/>
      <c r="M124" s="985"/>
      <c r="N124" s="985"/>
      <c r="O124" s="985"/>
      <c r="P124" s="985"/>
      <c r="Q124" s="985"/>
      <c r="R124" s="985"/>
      <c r="S124" s="985"/>
      <c r="T124" s="985"/>
      <c r="U124" s="985"/>
      <c r="V124" s="985"/>
      <c r="W124" s="985"/>
      <c r="X124" s="985"/>
      <c r="Y124" s="985"/>
      <c r="Z124" s="986"/>
      <c r="AA124" s="1026" t="s">
        <v>121</v>
      </c>
      <c r="AB124" s="1027"/>
      <c r="AC124" s="1027"/>
      <c r="AD124" s="1027"/>
      <c r="AE124" s="1028"/>
      <c r="AF124" s="1029" t="s">
        <v>121</v>
      </c>
      <c r="AG124" s="1027"/>
      <c r="AH124" s="1027"/>
      <c r="AI124" s="1027"/>
      <c r="AJ124" s="1028"/>
      <c r="AK124" s="1029" t="s">
        <v>121</v>
      </c>
      <c r="AL124" s="1027"/>
      <c r="AM124" s="1027"/>
      <c r="AN124" s="1027"/>
      <c r="AO124" s="1028"/>
      <c r="AP124" s="1030" t="s">
        <v>121</v>
      </c>
      <c r="AQ124" s="1031"/>
      <c r="AR124" s="1031"/>
      <c r="AS124" s="1031"/>
      <c r="AT124" s="1032"/>
      <c r="AU124" s="1129" t="s">
        <v>456</v>
      </c>
      <c r="AV124" s="1130"/>
      <c r="AW124" s="1130"/>
      <c r="AX124" s="1130"/>
      <c r="AY124" s="1130"/>
      <c r="AZ124" s="1130"/>
      <c r="BA124" s="1130"/>
      <c r="BB124" s="1130"/>
      <c r="BC124" s="1130"/>
      <c r="BD124" s="1130"/>
      <c r="BE124" s="1130"/>
      <c r="BF124" s="1130"/>
      <c r="BG124" s="1130"/>
      <c r="BH124" s="1130"/>
      <c r="BI124" s="1130"/>
      <c r="BJ124" s="1130"/>
      <c r="BK124" s="1130"/>
      <c r="BL124" s="1130"/>
      <c r="BM124" s="1130"/>
      <c r="BN124" s="1130"/>
      <c r="BO124" s="1130"/>
      <c r="BP124" s="1131"/>
      <c r="BQ124" s="1132">
        <v>31.7</v>
      </c>
      <c r="BR124" s="1096"/>
      <c r="BS124" s="1096"/>
      <c r="BT124" s="1096"/>
      <c r="BU124" s="1096"/>
      <c r="BV124" s="1096">
        <v>20.8</v>
      </c>
      <c r="BW124" s="1096"/>
      <c r="BX124" s="1096"/>
      <c r="BY124" s="1096"/>
      <c r="BZ124" s="1096"/>
      <c r="CA124" s="1096" t="s">
        <v>121</v>
      </c>
      <c r="CB124" s="1096"/>
      <c r="CC124" s="1096"/>
      <c r="CD124" s="1096"/>
      <c r="CE124" s="1096"/>
      <c r="CF124" s="1097"/>
      <c r="CG124" s="1098"/>
      <c r="CH124" s="1098"/>
      <c r="CI124" s="1098"/>
      <c r="CJ124" s="1099"/>
      <c r="CK124" s="1081"/>
      <c r="CL124" s="1081"/>
      <c r="CM124" s="1081"/>
      <c r="CN124" s="1081"/>
      <c r="CO124" s="1082"/>
      <c r="CP124" s="1088" t="s">
        <v>457</v>
      </c>
      <c r="CQ124" s="1089"/>
      <c r="CR124" s="1089"/>
      <c r="CS124" s="1089"/>
      <c r="CT124" s="1089"/>
      <c r="CU124" s="1089"/>
      <c r="CV124" s="1089"/>
      <c r="CW124" s="1089"/>
      <c r="CX124" s="1089"/>
      <c r="CY124" s="1089"/>
      <c r="CZ124" s="1089"/>
      <c r="DA124" s="1089"/>
      <c r="DB124" s="1089"/>
      <c r="DC124" s="1089"/>
      <c r="DD124" s="1089"/>
      <c r="DE124" s="1089"/>
      <c r="DF124" s="1090"/>
      <c r="DG124" s="1073" t="s">
        <v>121</v>
      </c>
      <c r="DH124" s="1052"/>
      <c r="DI124" s="1052"/>
      <c r="DJ124" s="1052"/>
      <c r="DK124" s="1053"/>
      <c r="DL124" s="1051" t="s">
        <v>121</v>
      </c>
      <c r="DM124" s="1052"/>
      <c r="DN124" s="1052"/>
      <c r="DO124" s="1052"/>
      <c r="DP124" s="1053"/>
      <c r="DQ124" s="1051" t="s">
        <v>121</v>
      </c>
      <c r="DR124" s="1052"/>
      <c r="DS124" s="1052"/>
      <c r="DT124" s="1052"/>
      <c r="DU124" s="1053"/>
      <c r="DV124" s="1054" t="s">
        <v>121</v>
      </c>
      <c r="DW124" s="1055"/>
      <c r="DX124" s="1055"/>
      <c r="DY124" s="1055"/>
      <c r="DZ124" s="1056"/>
    </row>
    <row r="125" spans="1:130" s="226" customFormat="1" ht="26.25" customHeight="1" x14ac:dyDescent="0.2">
      <c r="A125" s="1127"/>
      <c r="B125" s="1014"/>
      <c r="C125" s="984" t="s">
        <v>446</v>
      </c>
      <c r="D125" s="985"/>
      <c r="E125" s="985"/>
      <c r="F125" s="985"/>
      <c r="G125" s="985"/>
      <c r="H125" s="985"/>
      <c r="I125" s="985"/>
      <c r="J125" s="985"/>
      <c r="K125" s="985"/>
      <c r="L125" s="985"/>
      <c r="M125" s="985"/>
      <c r="N125" s="985"/>
      <c r="O125" s="985"/>
      <c r="P125" s="985"/>
      <c r="Q125" s="985"/>
      <c r="R125" s="985"/>
      <c r="S125" s="985"/>
      <c r="T125" s="985"/>
      <c r="U125" s="985"/>
      <c r="V125" s="985"/>
      <c r="W125" s="985"/>
      <c r="X125" s="985"/>
      <c r="Y125" s="985"/>
      <c r="Z125" s="986"/>
      <c r="AA125" s="1026" t="s">
        <v>121</v>
      </c>
      <c r="AB125" s="1027"/>
      <c r="AC125" s="1027"/>
      <c r="AD125" s="1027"/>
      <c r="AE125" s="1028"/>
      <c r="AF125" s="1029" t="s">
        <v>121</v>
      </c>
      <c r="AG125" s="1027"/>
      <c r="AH125" s="1027"/>
      <c r="AI125" s="1027"/>
      <c r="AJ125" s="1028"/>
      <c r="AK125" s="1029" t="s">
        <v>121</v>
      </c>
      <c r="AL125" s="1027"/>
      <c r="AM125" s="1027"/>
      <c r="AN125" s="1027"/>
      <c r="AO125" s="1028"/>
      <c r="AP125" s="1030" t="s">
        <v>121</v>
      </c>
      <c r="AQ125" s="1031"/>
      <c r="AR125" s="1031"/>
      <c r="AS125" s="1031"/>
      <c r="AT125" s="1032"/>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1" t="s">
        <v>458</v>
      </c>
      <c r="CL125" s="1076"/>
      <c r="CM125" s="1076"/>
      <c r="CN125" s="1076"/>
      <c r="CO125" s="1077"/>
      <c r="CP125" s="1008" t="s">
        <v>459</v>
      </c>
      <c r="CQ125" s="957"/>
      <c r="CR125" s="957"/>
      <c r="CS125" s="957"/>
      <c r="CT125" s="957"/>
      <c r="CU125" s="957"/>
      <c r="CV125" s="957"/>
      <c r="CW125" s="957"/>
      <c r="CX125" s="957"/>
      <c r="CY125" s="957"/>
      <c r="CZ125" s="957"/>
      <c r="DA125" s="957"/>
      <c r="DB125" s="957"/>
      <c r="DC125" s="957"/>
      <c r="DD125" s="957"/>
      <c r="DE125" s="957"/>
      <c r="DF125" s="958"/>
      <c r="DG125" s="994" t="s">
        <v>121</v>
      </c>
      <c r="DH125" s="995"/>
      <c r="DI125" s="995"/>
      <c r="DJ125" s="995"/>
      <c r="DK125" s="995"/>
      <c r="DL125" s="995" t="s">
        <v>121</v>
      </c>
      <c r="DM125" s="995"/>
      <c r="DN125" s="995"/>
      <c r="DO125" s="995"/>
      <c r="DP125" s="995"/>
      <c r="DQ125" s="995" t="s">
        <v>121</v>
      </c>
      <c r="DR125" s="995"/>
      <c r="DS125" s="995"/>
      <c r="DT125" s="995"/>
      <c r="DU125" s="995"/>
      <c r="DV125" s="996" t="s">
        <v>121</v>
      </c>
      <c r="DW125" s="996"/>
      <c r="DX125" s="996"/>
      <c r="DY125" s="996"/>
      <c r="DZ125" s="997"/>
    </row>
    <row r="126" spans="1:130" s="226" customFormat="1" ht="26.25" customHeight="1" thickBot="1" x14ac:dyDescent="0.25">
      <c r="A126" s="1127"/>
      <c r="B126" s="1014"/>
      <c r="C126" s="984" t="s">
        <v>448</v>
      </c>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6"/>
      <c r="AA126" s="1026" t="s">
        <v>121</v>
      </c>
      <c r="AB126" s="1027"/>
      <c r="AC126" s="1027"/>
      <c r="AD126" s="1027"/>
      <c r="AE126" s="1028"/>
      <c r="AF126" s="1029" t="s">
        <v>121</v>
      </c>
      <c r="AG126" s="1027"/>
      <c r="AH126" s="1027"/>
      <c r="AI126" s="1027"/>
      <c r="AJ126" s="1028"/>
      <c r="AK126" s="1029" t="s">
        <v>121</v>
      </c>
      <c r="AL126" s="1027"/>
      <c r="AM126" s="1027"/>
      <c r="AN126" s="1027"/>
      <c r="AO126" s="1028"/>
      <c r="AP126" s="1030" t="s">
        <v>121</v>
      </c>
      <c r="AQ126" s="1031"/>
      <c r="AR126" s="1031"/>
      <c r="AS126" s="1031"/>
      <c r="AT126" s="103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2"/>
      <c r="CL126" s="1079"/>
      <c r="CM126" s="1079"/>
      <c r="CN126" s="1079"/>
      <c r="CO126" s="1080"/>
      <c r="CP126" s="1017" t="s">
        <v>460</v>
      </c>
      <c r="CQ126" s="1018"/>
      <c r="CR126" s="1018"/>
      <c r="CS126" s="1018"/>
      <c r="CT126" s="1018"/>
      <c r="CU126" s="1018"/>
      <c r="CV126" s="1018"/>
      <c r="CW126" s="1018"/>
      <c r="CX126" s="1018"/>
      <c r="CY126" s="1018"/>
      <c r="CZ126" s="1018"/>
      <c r="DA126" s="1018"/>
      <c r="DB126" s="1018"/>
      <c r="DC126" s="1018"/>
      <c r="DD126" s="1018"/>
      <c r="DE126" s="1018"/>
      <c r="DF126" s="1019"/>
      <c r="DG126" s="987" t="s">
        <v>121</v>
      </c>
      <c r="DH126" s="988"/>
      <c r="DI126" s="988"/>
      <c r="DJ126" s="988"/>
      <c r="DK126" s="988"/>
      <c r="DL126" s="988" t="s">
        <v>121</v>
      </c>
      <c r="DM126" s="988"/>
      <c r="DN126" s="988"/>
      <c r="DO126" s="988"/>
      <c r="DP126" s="988"/>
      <c r="DQ126" s="988" t="s">
        <v>121</v>
      </c>
      <c r="DR126" s="988"/>
      <c r="DS126" s="988"/>
      <c r="DT126" s="988"/>
      <c r="DU126" s="988"/>
      <c r="DV126" s="989" t="s">
        <v>121</v>
      </c>
      <c r="DW126" s="989"/>
      <c r="DX126" s="989"/>
      <c r="DY126" s="989"/>
      <c r="DZ126" s="990"/>
    </row>
    <row r="127" spans="1:130" s="226" customFormat="1" ht="26.25" customHeight="1" x14ac:dyDescent="0.2">
      <c r="A127" s="1128"/>
      <c r="B127" s="1016"/>
      <c r="C127" s="1070" t="s">
        <v>461</v>
      </c>
      <c r="D127" s="1071"/>
      <c r="E127" s="1071"/>
      <c r="F127" s="1071"/>
      <c r="G127" s="1071"/>
      <c r="H127" s="1071"/>
      <c r="I127" s="1071"/>
      <c r="J127" s="1071"/>
      <c r="K127" s="1071"/>
      <c r="L127" s="1071"/>
      <c r="M127" s="1071"/>
      <c r="N127" s="1071"/>
      <c r="O127" s="1071"/>
      <c r="P127" s="1071"/>
      <c r="Q127" s="1071"/>
      <c r="R127" s="1071"/>
      <c r="S127" s="1071"/>
      <c r="T127" s="1071"/>
      <c r="U127" s="1071"/>
      <c r="V127" s="1071"/>
      <c r="W127" s="1071"/>
      <c r="X127" s="1071"/>
      <c r="Y127" s="1071"/>
      <c r="Z127" s="1072"/>
      <c r="AA127" s="1026" t="s">
        <v>121</v>
      </c>
      <c r="AB127" s="1027"/>
      <c r="AC127" s="1027"/>
      <c r="AD127" s="1027"/>
      <c r="AE127" s="1028"/>
      <c r="AF127" s="1029" t="s">
        <v>121</v>
      </c>
      <c r="AG127" s="1027"/>
      <c r="AH127" s="1027"/>
      <c r="AI127" s="1027"/>
      <c r="AJ127" s="1028"/>
      <c r="AK127" s="1029" t="s">
        <v>121</v>
      </c>
      <c r="AL127" s="1027"/>
      <c r="AM127" s="1027"/>
      <c r="AN127" s="1027"/>
      <c r="AO127" s="1028"/>
      <c r="AP127" s="1030" t="s">
        <v>121</v>
      </c>
      <c r="AQ127" s="1031"/>
      <c r="AR127" s="1031"/>
      <c r="AS127" s="1031"/>
      <c r="AT127" s="1032"/>
      <c r="AU127" s="262"/>
      <c r="AV127" s="262"/>
      <c r="AW127" s="262"/>
      <c r="AX127" s="1100" t="s">
        <v>462</v>
      </c>
      <c r="AY127" s="1101"/>
      <c r="AZ127" s="1101"/>
      <c r="BA127" s="1101"/>
      <c r="BB127" s="1101"/>
      <c r="BC127" s="1101"/>
      <c r="BD127" s="1101"/>
      <c r="BE127" s="1102"/>
      <c r="BF127" s="1103" t="s">
        <v>463</v>
      </c>
      <c r="BG127" s="1101"/>
      <c r="BH127" s="1101"/>
      <c r="BI127" s="1101"/>
      <c r="BJ127" s="1101"/>
      <c r="BK127" s="1101"/>
      <c r="BL127" s="1102"/>
      <c r="BM127" s="1103" t="s">
        <v>464</v>
      </c>
      <c r="BN127" s="1101"/>
      <c r="BO127" s="1101"/>
      <c r="BP127" s="1101"/>
      <c r="BQ127" s="1101"/>
      <c r="BR127" s="1101"/>
      <c r="BS127" s="1102"/>
      <c r="BT127" s="1103" t="s">
        <v>465</v>
      </c>
      <c r="BU127" s="1101"/>
      <c r="BV127" s="1101"/>
      <c r="BW127" s="1101"/>
      <c r="BX127" s="1101"/>
      <c r="BY127" s="1101"/>
      <c r="BZ127" s="1125"/>
      <c r="CA127" s="262"/>
      <c r="CB127" s="262"/>
      <c r="CC127" s="262"/>
      <c r="CD127" s="263"/>
      <c r="CE127" s="263"/>
      <c r="CF127" s="263"/>
      <c r="CG127" s="260"/>
      <c r="CH127" s="260"/>
      <c r="CI127" s="260"/>
      <c r="CJ127" s="261"/>
      <c r="CK127" s="1092"/>
      <c r="CL127" s="1079"/>
      <c r="CM127" s="1079"/>
      <c r="CN127" s="1079"/>
      <c r="CO127" s="1080"/>
      <c r="CP127" s="1017" t="s">
        <v>466</v>
      </c>
      <c r="CQ127" s="1018"/>
      <c r="CR127" s="1018"/>
      <c r="CS127" s="1018"/>
      <c r="CT127" s="1018"/>
      <c r="CU127" s="1018"/>
      <c r="CV127" s="1018"/>
      <c r="CW127" s="1018"/>
      <c r="CX127" s="1018"/>
      <c r="CY127" s="1018"/>
      <c r="CZ127" s="1018"/>
      <c r="DA127" s="1018"/>
      <c r="DB127" s="1018"/>
      <c r="DC127" s="1018"/>
      <c r="DD127" s="1018"/>
      <c r="DE127" s="1018"/>
      <c r="DF127" s="1019"/>
      <c r="DG127" s="987" t="s">
        <v>121</v>
      </c>
      <c r="DH127" s="988"/>
      <c r="DI127" s="988"/>
      <c r="DJ127" s="988"/>
      <c r="DK127" s="988"/>
      <c r="DL127" s="988" t="s">
        <v>121</v>
      </c>
      <c r="DM127" s="988"/>
      <c r="DN127" s="988"/>
      <c r="DO127" s="988"/>
      <c r="DP127" s="988"/>
      <c r="DQ127" s="988" t="s">
        <v>121</v>
      </c>
      <c r="DR127" s="988"/>
      <c r="DS127" s="988"/>
      <c r="DT127" s="988"/>
      <c r="DU127" s="988"/>
      <c r="DV127" s="989" t="s">
        <v>121</v>
      </c>
      <c r="DW127" s="989"/>
      <c r="DX127" s="989"/>
      <c r="DY127" s="989"/>
      <c r="DZ127" s="990"/>
    </row>
    <row r="128" spans="1:130" s="226" customFormat="1" ht="26.25" customHeight="1" thickBot="1" x14ac:dyDescent="0.25">
      <c r="A128" s="1111" t="s">
        <v>467</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468</v>
      </c>
      <c r="X128" s="1113"/>
      <c r="Y128" s="1113"/>
      <c r="Z128" s="1114"/>
      <c r="AA128" s="1115">
        <v>30587</v>
      </c>
      <c r="AB128" s="1116"/>
      <c r="AC128" s="1116"/>
      <c r="AD128" s="1116"/>
      <c r="AE128" s="1117"/>
      <c r="AF128" s="1118">
        <v>30588</v>
      </c>
      <c r="AG128" s="1116"/>
      <c r="AH128" s="1116"/>
      <c r="AI128" s="1116"/>
      <c r="AJ128" s="1117"/>
      <c r="AK128" s="1118">
        <v>29372</v>
      </c>
      <c r="AL128" s="1116"/>
      <c r="AM128" s="1116"/>
      <c r="AN128" s="1116"/>
      <c r="AO128" s="1117"/>
      <c r="AP128" s="1119"/>
      <c r="AQ128" s="1120"/>
      <c r="AR128" s="1120"/>
      <c r="AS128" s="1120"/>
      <c r="AT128" s="1121"/>
      <c r="AU128" s="262"/>
      <c r="AV128" s="262"/>
      <c r="AW128" s="262"/>
      <c r="AX128" s="956" t="s">
        <v>469</v>
      </c>
      <c r="AY128" s="957"/>
      <c r="AZ128" s="957"/>
      <c r="BA128" s="957"/>
      <c r="BB128" s="957"/>
      <c r="BC128" s="957"/>
      <c r="BD128" s="957"/>
      <c r="BE128" s="958"/>
      <c r="BF128" s="1122" t="s">
        <v>121</v>
      </c>
      <c r="BG128" s="1123"/>
      <c r="BH128" s="1123"/>
      <c r="BI128" s="1123"/>
      <c r="BJ128" s="1123"/>
      <c r="BK128" s="1123"/>
      <c r="BL128" s="1124"/>
      <c r="BM128" s="1122">
        <v>14.63</v>
      </c>
      <c r="BN128" s="1123"/>
      <c r="BO128" s="1123"/>
      <c r="BP128" s="1123"/>
      <c r="BQ128" s="1123"/>
      <c r="BR128" s="1123"/>
      <c r="BS128" s="1124"/>
      <c r="BT128" s="1122">
        <v>20</v>
      </c>
      <c r="BU128" s="1123"/>
      <c r="BV128" s="1123"/>
      <c r="BW128" s="1123"/>
      <c r="BX128" s="1123"/>
      <c r="BY128" s="1123"/>
      <c r="BZ128" s="1147"/>
      <c r="CA128" s="263"/>
      <c r="CB128" s="263"/>
      <c r="CC128" s="263"/>
      <c r="CD128" s="263"/>
      <c r="CE128" s="263"/>
      <c r="CF128" s="263"/>
      <c r="CG128" s="260"/>
      <c r="CH128" s="260"/>
      <c r="CI128" s="260"/>
      <c r="CJ128" s="261"/>
      <c r="CK128" s="1093"/>
      <c r="CL128" s="1094"/>
      <c r="CM128" s="1094"/>
      <c r="CN128" s="1094"/>
      <c r="CO128" s="1095"/>
      <c r="CP128" s="1104" t="s">
        <v>470</v>
      </c>
      <c r="CQ128" s="1105"/>
      <c r="CR128" s="1105"/>
      <c r="CS128" s="1105"/>
      <c r="CT128" s="1105"/>
      <c r="CU128" s="1105"/>
      <c r="CV128" s="1105"/>
      <c r="CW128" s="1105"/>
      <c r="CX128" s="1105"/>
      <c r="CY128" s="1105"/>
      <c r="CZ128" s="1105"/>
      <c r="DA128" s="1105"/>
      <c r="DB128" s="1105"/>
      <c r="DC128" s="1105"/>
      <c r="DD128" s="1105"/>
      <c r="DE128" s="1105"/>
      <c r="DF128" s="1106"/>
      <c r="DG128" s="1107" t="s">
        <v>121</v>
      </c>
      <c r="DH128" s="1108"/>
      <c r="DI128" s="1108"/>
      <c r="DJ128" s="1108"/>
      <c r="DK128" s="1108"/>
      <c r="DL128" s="1108" t="s">
        <v>121</v>
      </c>
      <c r="DM128" s="1108"/>
      <c r="DN128" s="1108"/>
      <c r="DO128" s="1108"/>
      <c r="DP128" s="1108"/>
      <c r="DQ128" s="1108" t="s">
        <v>121</v>
      </c>
      <c r="DR128" s="1108"/>
      <c r="DS128" s="1108"/>
      <c r="DT128" s="1108"/>
      <c r="DU128" s="1108"/>
      <c r="DV128" s="1109" t="s">
        <v>121</v>
      </c>
      <c r="DW128" s="1109"/>
      <c r="DX128" s="1109"/>
      <c r="DY128" s="1109"/>
      <c r="DZ128" s="1110"/>
    </row>
    <row r="129" spans="1:131" s="226" customFormat="1" ht="26.25" customHeight="1" x14ac:dyDescent="0.2">
      <c r="A129" s="998" t="s">
        <v>101</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41" t="s">
        <v>471</v>
      </c>
      <c r="X129" s="1142"/>
      <c r="Y129" s="1142"/>
      <c r="Z129" s="1143"/>
      <c r="AA129" s="1026">
        <v>5185150</v>
      </c>
      <c r="AB129" s="1027"/>
      <c r="AC129" s="1027"/>
      <c r="AD129" s="1027"/>
      <c r="AE129" s="1028"/>
      <c r="AF129" s="1029">
        <v>5423416</v>
      </c>
      <c r="AG129" s="1027"/>
      <c r="AH129" s="1027"/>
      <c r="AI129" s="1027"/>
      <c r="AJ129" s="1028"/>
      <c r="AK129" s="1029">
        <v>5621828</v>
      </c>
      <c r="AL129" s="1027"/>
      <c r="AM129" s="1027"/>
      <c r="AN129" s="1027"/>
      <c r="AO129" s="1028"/>
      <c r="AP129" s="1144"/>
      <c r="AQ129" s="1145"/>
      <c r="AR129" s="1145"/>
      <c r="AS129" s="1145"/>
      <c r="AT129" s="1146"/>
      <c r="AU129" s="264"/>
      <c r="AV129" s="264"/>
      <c r="AW129" s="264"/>
      <c r="AX129" s="1135" t="s">
        <v>472</v>
      </c>
      <c r="AY129" s="1018"/>
      <c r="AZ129" s="1018"/>
      <c r="BA129" s="1018"/>
      <c r="BB129" s="1018"/>
      <c r="BC129" s="1018"/>
      <c r="BD129" s="1018"/>
      <c r="BE129" s="1019"/>
      <c r="BF129" s="1136" t="s">
        <v>121</v>
      </c>
      <c r="BG129" s="1137"/>
      <c r="BH129" s="1137"/>
      <c r="BI129" s="1137"/>
      <c r="BJ129" s="1137"/>
      <c r="BK129" s="1137"/>
      <c r="BL129" s="1138"/>
      <c r="BM129" s="1136">
        <v>19.63</v>
      </c>
      <c r="BN129" s="1137"/>
      <c r="BO129" s="1137"/>
      <c r="BP129" s="1137"/>
      <c r="BQ129" s="1137"/>
      <c r="BR129" s="1137"/>
      <c r="BS129" s="1138"/>
      <c r="BT129" s="1136">
        <v>30</v>
      </c>
      <c r="BU129" s="1139"/>
      <c r="BV129" s="1139"/>
      <c r="BW129" s="1139"/>
      <c r="BX129" s="1139"/>
      <c r="BY129" s="1139"/>
      <c r="BZ129" s="1140"/>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998" t="s">
        <v>473</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41" t="s">
        <v>474</v>
      </c>
      <c r="X130" s="1142"/>
      <c r="Y130" s="1142"/>
      <c r="Z130" s="1143"/>
      <c r="AA130" s="1026">
        <v>549296</v>
      </c>
      <c r="AB130" s="1027"/>
      <c r="AC130" s="1027"/>
      <c r="AD130" s="1027"/>
      <c r="AE130" s="1028"/>
      <c r="AF130" s="1029">
        <v>553331</v>
      </c>
      <c r="AG130" s="1027"/>
      <c r="AH130" s="1027"/>
      <c r="AI130" s="1027"/>
      <c r="AJ130" s="1028"/>
      <c r="AK130" s="1029">
        <v>552490</v>
      </c>
      <c r="AL130" s="1027"/>
      <c r="AM130" s="1027"/>
      <c r="AN130" s="1027"/>
      <c r="AO130" s="1028"/>
      <c r="AP130" s="1144"/>
      <c r="AQ130" s="1145"/>
      <c r="AR130" s="1145"/>
      <c r="AS130" s="1145"/>
      <c r="AT130" s="1146"/>
      <c r="AU130" s="264"/>
      <c r="AV130" s="264"/>
      <c r="AW130" s="264"/>
      <c r="AX130" s="1135" t="s">
        <v>475</v>
      </c>
      <c r="AY130" s="1018"/>
      <c r="AZ130" s="1018"/>
      <c r="BA130" s="1018"/>
      <c r="BB130" s="1018"/>
      <c r="BC130" s="1018"/>
      <c r="BD130" s="1018"/>
      <c r="BE130" s="1019"/>
      <c r="BF130" s="1172">
        <v>7.5</v>
      </c>
      <c r="BG130" s="1173"/>
      <c r="BH130" s="1173"/>
      <c r="BI130" s="1173"/>
      <c r="BJ130" s="1173"/>
      <c r="BK130" s="1173"/>
      <c r="BL130" s="1174"/>
      <c r="BM130" s="1172">
        <v>25</v>
      </c>
      <c r="BN130" s="1173"/>
      <c r="BO130" s="1173"/>
      <c r="BP130" s="1173"/>
      <c r="BQ130" s="1173"/>
      <c r="BR130" s="1173"/>
      <c r="BS130" s="1174"/>
      <c r="BT130" s="1172">
        <v>35</v>
      </c>
      <c r="BU130" s="1175"/>
      <c r="BV130" s="1175"/>
      <c r="BW130" s="1175"/>
      <c r="BX130" s="1175"/>
      <c r="BY130" s="1175"/>
      <c r="BZ130" s="11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7"/>
      <c r="B131" s="1178"/>
      <c r="C131" s="1178"/>
      <c r="D131" s="1178"/>
      <c r="E131" s="1178"/>
      <c r="F131" s="1178"/>
      <c r="G131" s="1178"/>
      <c r="H131" s="1178"/>
      <c r="I131" s="1178"/>
      <c r="J131" s="1178"/>
      <c r="K131" s="1178"/>
      <c r="L131" s="1178"/>
      <c r="M131" s="1178"/>
      <c r="N131" s="1178"/>
      <c r="O131" s="1178"/>
      <c r="P131" s="1178"/>
      <c r="Q131" s="1178"/>
      <c r="R131" s="1178"/>
      <c r="S131" s="1178"/>
      <c r="T131" s="1178"/>
      <c r="U131" s="1178"/>
      <c r="V131" s="1178"/>
      <c r="W131" s="1179" t="s">
        <v>476</v>
      </c>
      <c r="X131" s="1180"/>
      <c r="Y131" s="1180"/>
      <c r="Z131" s="1181"/>
      <c r="AA131" s="1073">
        <v>4635854</v>
      </c>
      <c r="AB131" s="1052"/>
      <c r="AC131" s="1052"/>
      <c r="AD131" s="1052"/>
      <c r="AE131" s="1053"/>
      <c r="AF131" s="1051">
        <v>4870085</v>
      </c>
      <c r="AG131" s="1052"/>
      <c r="AH131" s="1052"/>
      <c r="AI131" s="1052"/>
      <c r="AJ131" s="1053"/>
      <c r="AK131" s="1051">
        <v>5069338</v>
      </c>
      <c r="AL131" s="1052"/>
      <c r="AM131" s="1052"/>
      <c r="AN131" s="1052"/>
      <c r="AO131" s="1053"/>
      <c r="AP131" s="1182"/>
      <c r="AQ131" s="1183"/>
      <c r="AR131" s="1183"/>
      <c r="AS131" s="1183"/>
      <c r="AT131" s="1184"/>
      <c r="AU131" s="264"/>
      <c r="AV131" s="264"/>
      <c r="AW131" s="264"/>
      <c r="AX131" s="1154" t="s">
        <v>477</v>
      </c>
      <c r="AY131" s="1105"/>
      <c r="AZ131" s="1105"/>
      <c r="BA131" s="1105"/>
      <c r="BB131" s="1105"/>
      <c r="BC131" s="1105"/>
      <c r="BD131" s="1105"/>
      <c r="BE131" s="1106"/>
      <c r="BF131" s="1155" t="s">
        <v>121</v>
      </c>
      <c r="BG131" s="1156"/>
      <c r="BH131" s="1156"/>
      <c r="BI131" s="1156"/>
      <c r="BJ131" s="1156"/>
      <c r="BK131" s="1156"/>
      <c r="BL131" s="1157"/>
      <c r="BM131" s="1155">
        <v>350</v>
      </c>
      <c r="BN131" s="1156"/>
      <c r="BO131" s="1156"/>
      <c r="BP131" s="1156"/>
      <c r="BQ131" s="1156"/>
      <c r="BR131" s="1156"/>
      <c r="BS131" s="1157"/>
      <c r="BT131" s="1158"/>
      <c r="BU131" s="1159"/>
      <c r="BV131" s="1159"/>
      <c r="BW131" s="1159"/>
      <c r="BX131" s="1159"/>
      <c r="BY131" s="1159"/>
      <c r="BZ131" s="1160"/>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1" t="s">
        <v>478</v>
      </c>
      <c r="B132" s="1162"/>
      <c r="C132" s="1162"/>
      <c r="D132" s="1162"/>
      <c r="E132" s="1162"/>
      <c r="F132" s="1162"/>
      <c r="G132" s="1162"/>
      <c r="H132" s="1162"/>
      <c r="I132" s="1162"/>
      <c r="J132" s="1162"/>
      <c r="K132" s="1162"/>
      <c r="L132" s="1162"/>
      <c r="M132" s="1162"/>
      <c r="N132" s="1162"/>
      <c r="O132" s="1162"/>
      <c r="P132" s="1162"/>
      <c r="Q132" s="1162"/>
      <c r="R132" s="1162"/>
      <c r="S132" s="1162"/>
      <c r="T132" s="1162"/>
      <c r="U132" s="1162"/>
      <c r="V132" s="1165" t="s">
        <v>479</v>
      </c>
      <c r="W132" s="1165"/>
      <c r="X132" s="1165"/>
      <c r="Y132" s="1165"/>
      <c r="Z132" s="1166"/>
      <c r="AA132" s="1167">
        <v>8.4835501719999993</v>
      </c>
      <c r="AB132" s="1168"/>
      <c r="AC132" s="1168"/>
      <c r="AD132" s="1168"/>
      <c r="AE132" s="1169"/>
      <c r="AF132" s="1170">
        <v>7.1513330880000003</v>
      </c>
      <c r="AG132" s="1168"/>
      <c r="AH132" s="1168"/>
      <c r="AI132" s="1168"/>
      <c r="AJ132" s="1169"/>
      <c r="AK132" s="1170">
        <v>6.9932997170000002</v>
      </c>
      <c r="AL132" s="1168"/>
      <c r="AM132" s="1168"/>
      <c r="AN132" s="1168"/>
      <c r="AO132" s="1169"/>
      <c r="AP132" s="1067"/>
      <c r="AQ132" s="1068"/>
      <c r="AR132" s="1068"/>
      <c r="AS132" s="1068"/>
      <c r="AT132" s="1171"/>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3"/>
      <c r="B133" s="1164"/>
      <c r="C133" s="1164"/>
      <c r="D133" s="1164"/>
      <c r="E133" s="1164"/>
      <c r="F133" s="1164"/>
      <c r="G133" s="1164"/>
      <c r="H133" s="1164"/>
      <c r="I133" s="1164"/>
      <c r="J133" s="1164"/>
      <c r="K133" s="1164"/>
      <c r="L133" s="1164"/>
      <c r="M133" s="1164"/>
      <c r="N133" s="1164"/>
      <c r="O133" s="1164"/>
      <c r="P133" s="1164"/>
      <c r="Q133" s="1164"/>
      <c r="R133" s="1164"/>
      <c r="S133" s="1164"/>
      <c r="T133" s="1164"/>
      <c r="U133" s="1164"/>
      <c r="V133" s="1148" t="s">
        <v>480</v>
      </c>
      <c r="W133" s="1148"/>
      <c r="X133" s="1148"/>
      <c r="Y133" s="1148"/>
      <c r="Z133" s="1149"/>
      <c r="AA133" s="1150">
        <v>9.8000000000000007</v>
      </c>
      <c r="AB133" s="1151"/>
      <c r="AC133" s="1151"/>
      <c r="AD133" s="1151"/>
      <c r="AE133" s="1152"/>
      <c r="AF133" s="1150">
        <v>9.1</v>
      </c>
      <c r="AG133" s="1151"/>
      <c r="AH133" s="1151"/>
      <c r="AI133" s="1151"/>
      <c r="AJ133" s="1152"/>
      <c r="AK133" s="1150">
        <v>7.5</v>
      </c>
      <c r="AL133" s="1151"/>
      <c r="AM133" s="1151"/>
      <c r="AN133" s="1151"/>
      <c r="AO133" s="1152"/>
      <c r="AP133" s="1097"/>
      <c r="AQ133" s="1098"/>
      <c r="AR133" s="1098"/>
      <c r="AS133" s="1098"/>
      <c r="AT133" s="1153"/>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9RaxoAWu8COPZTgfB2ZBBXyWB5Ly26W/poyjNG8Nbh2wbYg0BAObxC0B5Pj2z4dTxvSW5u3QbDGv36wyaSp90w==" saltValue="nquWRGqstpuZ7wco/H4f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1"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481</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eSCL5yOlTg11YF6eTxYSIrYg2u1wUKfzvqHG8J48K1IQJiWP9YPZbW+f8CRdSCXuJKz3F8z7ExdrPmwMLI+qmQ==" saltValue="JF7OUWbb/QP0JkBnlAvzrw=="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1"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N4xxng/gtSM6R3cVa8MOFEskzOlRexJx5lXlV5t3xjw8hnZC3Vn/JKEBeVkQlhefGkWzu5au9gWqKuXKkKJsbQ==" saltValue="jiA51w7UxffE7rMOnY6t6w=="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zoomScale="75" zoomScaleNormal="100"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8" t="s">
        <v>484</v>
      </c>
      <c r="AP7" s="283"/>
      <c r="AQ7" s="284" t="s">
        <v>485</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89"/>
      <c r="AP8" s="289" t="s">
        <v>486</v>
      </c>
      <c r="AQ8" s="290" t="s">
        <v>487</v>
      </c>
      <c r="AR8" s="291" t="s">
        <v>488</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0" t="s">
        <v>489</v>
      </c>
      <c r="AL9" s="1191"/>
      <c r="AM9" s="1191"/>
      <c r="AN9" s="1192"/>
      <c r="AO9" s="292">
        <v>790657</v>
      </c>
      <c r="AP9" s="292">
        <v>39519</v>
      </c>
      <c r="AQ9" s="293">
        <v>79889</v>
      </c>
      <c r="AR9" s="294">
        <v>-50.5</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0" t="s">
        <v>490</v>
      </c>
      <c r="AL10" s="1191"/>
      <c r="AM10" s="1191"/>
      <c r="AN10" s="1192"/>
      <c r="AO10" s="295">
        <v>251045</v>
      </c>
      <c r="AP10" s="295">
        <v>12548</v>
      </c>
      <c r="AQ10" s="296">
        <v>8108</v>
      </c>
      <c r="AR10" s="297">
        <v>54.8</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0" t="s">
        <v>491</v>
      </c>
      <c r="AL11" s="1191"/>
      <c r="AM11" s="1191"/>
      <c r="AN11" s="1192"/>
      <c r="AO11" s="295">
        <v>219729</v>
      </c>
      <c r="AP11" s="295">
        <v>10983</v>
      </c>
      <c r="AQ11" s="296">
        <v>12080</v>
      </c>
      <c r="AR11" s="297">
        <v>-9.1</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0" t="s">
        <v>492</v>
      </c>
      <c r="AL12" s="1191"/>
      <c r="AM12" s="1191"/>
      <c r="AN12" s="1192"/>
      <c r="AO12" s="295" t="s">
        <v>493</v>
      </c>
      <c r="AP12" s="295" t="s">
        <v>493</v>
      </c>
      <c r="AQ12" s="296">
        <v>646</v>
      </c>
      <c r="AR12" s="297" t="s">
        <v>493</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0" t="s">
        <v>494</v>
      </c>
      <c r="AL13" s="1191"/>
      <c r="AM13" s="1191"/>
      <c r="AN13" s="1192"/>
      <c r="AO13" s="295" t="s">
        <v>493</v>
      </c>
      <c r="AP13" s="295" t="s">
        <v>493</v>
      </c>
      <c r="AQ13" s="296">
        <v>5</v>
      </c>
      <c r="AR13" s="297" t="s">
        <v>493</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0" t="s">
        <v>495</v>
      </c>
      <c r="AL14" s="1191"/>
      <c r="AM14" s="1191"/>
      <c r="AN14" s="1192"/>
      <c r="AO14" s="295">
        <v>47080</v>
      </c>
      <c r="AP14" s="295">
        <v>2353</v>
      </c>
      <c r="AQ14" s="296">
        <v>3864</v>
      </c>
      <c r="AR14" s="297">
        <v>-39.1</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0" t="s">
        <v>496</v>
      </c>
      <c r="AL15" s="1191"/>
      <c r="AM15" s="1191"/>
      <c r="AN15" s="1192"/>
      <c r="AO15" s="295">
        <v>22593</v>
      </c>
      <c r="AP15" s="295">
        <v>1129</v>
      </c>
      <c r="AQ15" s="296">
        <v>1710</v>
      </c>
      <c r="AR15" s="297">
        <v>-34</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3" t="s">
        <v>497</v>
      </c>
      <c r="AL16" s="1194"/>
      <c r="AM16" s="1194"/>
      <c r="AN16" s="1195"/>
      <c r="AO16" s="295">
        <v>-54294</v>
      </c>
      <c r="AP16" s="295">
        <v>-2714</v>
      </c>
      <c r="AQ16" s="296">
        <v>-7653</v>
      </c>
      <c r="AR16" s="297">
        <v>-64.5</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3" t="s">
        <v>179</v>
      </c>
      <c r="AL17" s="1194"/>
      <c r="AM17" s="1194"/>
      <c r="AN17" s="1195"/>
      <c r="AO17" s="295">
        <v>1276810</v>
      </c>
      <c r="AP17" s="295">
        <v>63818</v>
      </c>
      <c r="AQ17" s="296">
        <v>98649</v>
      </c>
      <c r="AR17" s="297">
        <v>-35.299999999999997</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5" t="s">
        <v>502</v>
      </c>
      <c r="AL21" s="1186"/>
      <c r="AM21" s="1186"/>
      <c r="AN21" s="1187"/>
      <c r="AO21" s="307">
        <v>4.3499999999999996</v>
      </c>
      <c r="AP21" s="308">
        <v>9.08</v>
      </c>
      <c r="AQ21" s="309">
        <v>-4.7300000000000004</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5" t="s">
        <v>503</v>
      </c>
      <c r="AL22" s="1186"/>
      <c r="AM22" s="1186"/>
      <c r="AN22" s="1187"/>
      <c r="AO22" s="312">
        <v>93.9</v>
      </c>
      <c r="AP22" s="313">
        <v>97.3</v>
      </c>
      <c r="AQ22" s="314">
        <v>-3.4</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505</v>
      </c>
      <c r="AO27" s="273"/>
      <c r="AP27" s="273"/>
      <c r="AQ27" s="273"/>
      <c r="AR27" s="273"/>
      <c r="AS27" s="273"/>
      <c r="AT27" s="273"/>
    </row>
    <row r="28" spans="1:46" ht="16.2" x14ac:dyDescent="0.2">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8" t="s">
        <v>484</v>
      </c>
      <c r="AP30" s="283"/>
      <c r="AQ30" s="284" t="s">
        <v>485</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89"/>
      <c r="AP31" s="289" t="s">
        <v>486</v>
      </c>
      <c r="AQ31" s="290" t="s">
        <v>487</v>
      </c>
      <c r="AR31" s="291" t="s">
        <v>488</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1" t="s">
        <v>508</v>
      </c>
      <c r="AL32" s="1202"/>
      <c r="AM32" s="1202"/>
      <c r="AN32" s="1203"/>
      <c r="AO32" s="322">
        <v>552371</v>
      </c>
      <c r="AP32" s="322">
        <v>27609</v>
      </c>
      <c r="AQ32" s="323">
        <v>48423</v>
      </c>
      <c r="AR32" s="324">
        <v>-43</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1" t="s">
        <v>509</v>
      </c>
      <c r="AL33" s="1202"/>
      <c r="AM33" s="1202"/>
      <c r="AN33" s="1203"/>
      <c r="AO33" s="322" t="s">
        <v>493</v>
      </c>
      <c r="AP33" s="322" t="s">
        <v>493</v>
      </c>
      <c r="AQ33" s="323" t="s">
        <v>493</v>
      </c>
      <c r="AR33" s="324" t="s">
        <v>493</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1" t="s">
        <v>510</v>
      </c>
      <c r="AL34" s="1202"/>
      <c r="AM34" s="1202"/>
      <c r="AN34" s="1203"/>
      <c r="AO34" s="322" t="s">
        <v>493</v>
      </c>
      <c r="AP34" s="322" t="s">
        <v>493</v>
      </c>
      <c r="AQ34" s="323">
        <v>13</v>
      </c>
      <c r="AR34" s="324" t="s">
        <v>493</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1" t="s">
        <v>511</v>
      </c>
      <c r="AL35" s="1202"/>
      <c r="AM35" s="1202"/>
      <c r="AN35" s="1203"/>
      <c r="AO35" s="322">
        <v>351451</v>
      </c>
      <c r="AP35" s="322">
        <v>17566</v>
      </c>
      <c r="AQ35" s="323">
        <v>14651</v>
      </c>
      <c r="AR35" s="324">
        <v>19.899999999999999</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1" t="s">
        <v>512</v>
      </c>
      <c r="AL36" s="1202"/>
      <c r="AM36" s="1202"/>
      <c r="AN36" s="1203"/>
      <c r="AO36" s="322">
        <v>32554</v>
      </c>
      <c r="AP36" s="322">
        <v>1627</v>
      </c>
      <c r="AQ36" s="323">
        <v>3601</v>
      </c>
      <c r="AR36" s="324">
        <v>-54.8</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1" t="s">
        <v>513</v>
      </c>
      <c r="AL37" s="1202"/>
      <c r="AM37" s="1202"/>
      <c r="AN37" s="1203"/>
      <c r="AO37" s="322" t="s">
        <v>493</v>
      </c>
      <c r="AP37" s="322" t="s">
        <v>493</v>
      </c>
      <c r="AQ37" s="323">
        <v>938</v>
      </c>
      <c r="AR37" s="324" t="s">
        <v>493</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4" t="s">
        <v>514</v>
      </c>
      <c r="AL38" s="1205"/>
      <c r="AM38" s="1205"/>
      <c r="AN38" s="1206"/>
      <c r="AO38" s="325" t="s">
        <v>493</v>
      </c>
      <c r="AP38" s="325" t="s">
        <v>493</v>
      </c>
      <c r="AQ38" s="326">
        <v>4</v>
      </c>
      <c r="AR38" s="314" t="s">
        <v>493</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4" t="s">
        <v>515</v>
      </c>
      <c r="AL39" s="1205"/>
      <c r="AM39" s="1205"/>
      <c r="AN39" s="1206"/>
      <c r="AO39" s="322">
        <v>-29372</v>
      </c>
      <c r="AP39" s="322">
        <v>-1468</v>
      </c>
      <c r="AQ39" s="323">
        <v>-3765</v>
      </c>
      <c r="AR39" s="324">
        <v>-61</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1" t="s">
        <v>516</v>
      </c>
      <c r="AL40" s="1202"/>
      <c r="AM40" s="1202"/>
      <c r="AN40" s="1203"/>
      <c r="AO40" s="322">
        <v>-552490</v>
      </c>
      <c r="AP40" s="322">
        <v>-27615</v>
      </c>
      <c r="AQ40" s="323">
        <v>-44033</v>
      </c>
      <c r="AR40" s="324">
        <v>-37.299999999999997</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7" t="s">
        <v>293</v>
      </c>
      <c r="AL41" s="1208"/>
      <c r="AM41" s="1208"/>
      <c r="AN41" s="1209"/>
      <c r="AO41" s="322">
        <v>354514</v>
      </c>
      <c r="AP41" s="322">
        <v>17719</v>
      </c>
      <c r="AQ41" s="323">
        <v>19832</v>
      </c>
      <c r="AR41" s="324">
        <v>-10.7</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6" t="s">
        <v>484</v>
      </c>
      <c r="AN49" s="1198" t="s">
        <v>520</v>
      </c>
      <c r="AO49" s="1199"/>
      <c r="AP49" s="1199"/>
      <c r="AQ49" s="1199"/>
      <c r="AR49" s="1200"/>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7"/>
      <c r="AN50" s="338" t="s">
        <v>521</v>
      </c>
      <c r="AO50" s="339" t="s">
        <v>522</v>
      </c>
      <c r="AP50" s="340" t="s">
        <v>523</v>
      </c>
      <c r="AQ50" s="341" t="s">
        <v>524</v>
      </c>
      <c r="AR50" s="342" t="s">
        <v>525</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1131146</v>
      </c>
      <c r="AN51" s="344">
        <v>59900</v>
      </c>
      <c r="AO51" s="345">
        <v>49.6</v>
      </c>
      <c r="AP51" s="346">
        <v>74444</v>
      </c>
      <c r="AQ51" s="347">
        <v>6.6</v>
      </c>
      <c r="AR51" s="348">
        <v>43</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277614</v>
      </c>
      <c r="AN52" s="352">
        <v>14701</v>
      </c>
      <c r="AO52" s="353">
        <v>-16.899999999999999</v>
      </c>
      <c r="AP52" s="354">
        <v>34175</v>
      </c>
      <c r="AQ52" s="355">
        <v>4.0999999999999996</v>
      </c>
      <c r="AR52" s="356">
        <v>-21</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691683</v>
      </c>
      <c r="AN53" s="344">
        <v>36223</v>
      </c>
      <c r="AO53" s="345">
        <v>-39.5</v>
      </c>
      <c r="AP53" s="346">
        <v>85205</v>
      </c>
      <c r="AQ53" s="347">
        <v>14.5</v>
      </c>
      <c r="AR53" s="348">
        <v>-54</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366155</v>
      </c>
      <c r="AN54" s="352">
        <v>19175</v>
      </c>
      <c r="AO54" s="353">
        <v>30.4</v>
      </c>
      <c r="AP54" s="354">
        <v>38847</v>
      </c>
      <c r="AQ54" s="355">
        <v>13.7</v>
      </c>
      <c r="AR54" s="356">
        <v>16.7</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704067</v>
      </c>
      <c r="AN55" s="344">
        <v>36158</v>
      </c>
      <c r="AO55" s="345">
        <v>-0.2</v>
      </c>
      <c r="AP55" s="346">
        <v>69469</v>
      </c>
      <c r="AQ55" s="347">
        <v>-18.5</v>
      </c>
      <c r="AR55" s="348">
        <v>18.3</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461766</v>
      </c>
      <c r="AN56" s="352">
        <v>23714</v>
      </c>
      <c r="AO56" s="353">
        <v>23.7</v>
      </c>
      <c r="AP56" s="354">
        <v>38215</v>
      </c>
      <c r="AQ56" s="355">
        <v>-1.6</v>
      </c>
      <c r="AR56" s="356">
        <v>25.3</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504955</v>
      </c>
      <c r="AN57" s="344">
        <v>25596</v>
      </c>
      <c r="AO57" s="345">
        <v>-29.2</v>
      </c>
      <c r="AP57" s="346">
        <v>67293</v>
      </c>
      <c r="AQ57" s="347">
        <v>-3.1</v>
      </c>
      <c r="AR57" s="348">
        <v>-26.1</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267657</v>
      </c>
      <c r="AN58" s="352">
        <v>13567</v>
      </c>
      <c r="AO58" s="353">
        <v>-42.8</v>
      </c>
      <c r="AP58" s="354">
        <v>35076</v>
      </c>
      <c r="AQ58" s="355">
        <v>-8.1999999999999993</v>
      </c>
      <c r="AR58" s="356">
        <v>-34.6</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368238</v>
      </c>
      <c r="AN59" s="344">
        <v>18405</v>
      </c>
      <c r="AO59" s="345">
        <v>-28.1</v>
      </c>
      <c r="AP59" s="346">
        <v>67343</v>
      </c>
      <c r="AQ59" s="347">
        <v>0.1</v>
      </c>
      <c r="AR59" s="348">
        <v>-28.2</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219833</v>
      </c>
      <c r="AN60" s="352">
        <v>10988</v>
      </c>
      <c r="AO60" s="353">
        <v>-19</v>
      </c>
      <c r="AP60" s="354">
        <v>32865</v>
      </c>
      <c r="AQ60" s="355">
        <v>-6.3</v>
      </c>
      <c r="AR60" s="356">
        <v>-12.7</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680018</v>
      </c>
      <c r="AN61" s="359">
        <v>35256</v>
      </c>
      <c r="AO61" s="360">
        <v>-9.5</v>
      </c>
      <c r="AP61" s="361">
        <v>72751</v>
      </c>
      <c r="AQ61" s="362">
        <v>-0.1</v>
      </c>
      <c r="AR61" s="348">
        <v>-9.4</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318605</v>
      </c>
      <c r="AN62" s="352">
        <v>16429</v>
      </c>
      <c r="AO62" s="353">
        <v>-4.9000000000000004</v>
      </c>
      <c r="AP62" s="354">
        <v>35836</v>
      </c>
      <c r="AQ62" s="355">
        <v>0.3</v>
      </c>
      <c r="AR62" s="356">
        <v>-5.2</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NmW9pCFb99gDnAS7pa/E8vfSZPpZGW4wLw7whqYdLyFCknMqeuU7rmv0ppNJEGTAGTHgrMJX04gk66tqOFKClA==" saltValue="9zxmN0cmXwj0MJRDUMj92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534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blwv/ws6DDkod3s9S5nDglgOGXxhk216KdNbKqn1o/LSkyFe6DHN4s4N7u/zL90jJCkEClHhejeZgsNEaLbHA==" saltValue="UuhcjfHvZ8Fd4xO/m+bnw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535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GqdU11HLntJFxJzqlJjpgkvMFoeiYXeAtXGwc+LwPN5WTMsCuWoCAWM1kZwioHaoDxMrtCcL6JTSdDN8fhqow==" saltValue="CBZS4i7ygKEjs9hx+2VsW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536</v>
      </c>
      <c r="G46" s="8" t="s">
        <v>537</v>
      </c>
      <c r="H46" s="8" t="s">
        <v>538</v>
      </c>
      <c r="I46" s="8" t="s">
        <v>539</v>
      </c>
      <c r="J46" s="9" t="s">
        <v>540</v>
      </c>
    </row>
    <row r="47" spans="2:10" ht="57.75" customHeight="1" x14ac:dyDescent="0.2">
      <c r="B47" s="10"/>
      <c r="C47" s="1210" t="s">
        <v>3</v>
      </c>
      <c r="D47" s="1210"/>
      <c r="E47" s="1211"/>
      <c r="F47" s="11">
        <v>28.77</v>
      </c>
      <c r="G47" s="12">
        <v>39.24</v>
      </c>
      <c r="H47" s="12">
        <v>35.42</v>
      </c>
      <c r="I47" s="12">
        <v>28.28</v>
      </c>
      <c r="J47" s="13">
        <v>30.33</v>
      </c>
    </row>
    <row r="48" spans="2:10" ht="57.75" customHeight="1" x14ac:dyDescent="0.2">
      <c r="B48" s="14"/>
      <c r="C48" s="1212" t="s">
        <v>4</v>
      </c>
      <c r="D48" s="1212"/>
      <c r="E48" s="1213"/>
      <c r="F48" s="15">
        <v>5.36</v>
      </c>
      <c r="G48" s="16">
        <v>6.18</v>
      </c>
      <c r="H48" s="16">
        <v>5.71</v>
      </c>
      <c r="I48" s="16">
        <v>7.19</v>
      </c>
      <c r="J48" s="17">
        <v>5.96</v>
      </c>
    </row>
    <row r="49" spans="2:10" ht="57.75" customHeight="1" thickBot="1" x14ac:dyDescent="0.25">
      <c r="B49" s="18"/>
      <c r="C49" s="1214" t="s">
        <v>5</v>
      </c>
      <c r="D49" s="1214"/>
      <c r="E49" s="1215"/>
      <c r="F49" s="19" t="s">
        <v>541</v>
      </c>
      <c r="G49" s="20">
        <v>7.05</v>
      </c>
      <c r="H49" s="20">
        <v>2.77</v>
      </c>
      <c r="I49" s="20" t="s">
        <v>542</v>
      </c>
      <c r="J49" s="21">
        <v>2.08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bC/Tji0FhcquBkMgGgRGuPjdTqB+xUmuTwUpVwi0moyBDMj54DBmbjh7kwsE3jQz4MCnRCs6cl2Q2oLmvdoTNg==" saltValue="Caal8FIpcuX88iUT1phq2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2019-10-18T08:19:46Z</cp:lastPrinted>
  <dcterms:created xsi:type="dcterms:W3CDTF">2019-02-14T02:49:13Z</dcterms:created>
  <dcterms:modified xsi:type="dcterms:W3CDTF">2019-10-23T00:19:48Z</dcterms:modified>
  <cp:category/>
</cp:coreProperties>
</file>