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3 最終（修正済）\"/>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35" i="10"/>
  <c r="CO34" i="10"/>
  <c r="U34"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E37" i="10" s="1"/>
  <c r="BE38"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<sst xmlns="http://schemas.openxmlformats.org/spreadsheetml/2006/main" count="1097" uniqueCount="629">
  <si>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</si>
  <si>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</si>
  <si>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</si>
  <si>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</si>
  <si>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</si>
  <si>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</si>
  <si>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</si>
  <si>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</si>
  <si>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</si>
  <si>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</si>
  <si>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</si>
  <si>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</si>
  <si>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</si>
  <si>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</si>
  <si>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</si>
  <si>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</si>
  <si>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</si>
  <si>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</si>
  <si>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</si>
  <si>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</si>
  <si>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</si>
  <si>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</si>
  <si>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</si>
  <si>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</si>
  <si>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</si>
  <si>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</si>
  <si>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</si>
  <si>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</si>
  <si>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</si>
  <si>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</si>
  <si>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</si>
  <si>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</si>
  <si>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</si>
  <si>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</si>
  <si>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</si>
  <si>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</si>
  <si>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</si>
  <si>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</si>
  <si>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</si>
  <si>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</si>
  <si>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</si>
  <si>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</si>
  <si>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</si>
  <si>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</si>
  <si>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</si>
  <si>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</si>
  <si>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</si>
  <si>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</si>
  <si>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</si>
  <si>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</si>
  <si>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</si>
  <si>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</si>
  <si>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</si>
  <si>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</si>
  <si>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</si>
  <si>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</si>
  <si>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</si>
  <si>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</si>
  <si>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</si>
  <si>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</si>
  <si>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</si>
  <si>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</si>
  <si>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</si>
  <si>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</si>
  <si>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</si>
  <si>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</si>
  <si>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</si>
  <si>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</si>
  <si>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</si>
  <si>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</si>
  <si>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</si>
  <si>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</si>
  <si>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</si>
  <si>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</si>
  <si>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</si>
  <si>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</si>
  <si>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</si>
  <si>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</si>
  <si>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</si>
  <si>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</si>
  <si>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</si>
  <si>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</si>
  <si>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</si>
  <si>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</si>
  <si>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</si>
  <si>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</si>
  <si>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</si>
  <si>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</si>
  <si>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</si>
  <si>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</si>
  <si>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</si>
  <si>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市川三郷町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</si>
  <si>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</si>
  <si>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</si>
  <si>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</si>
  <si>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</si>
  <si>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</si>
  <si>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</si>
  <si>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</si>
  <si>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</si>
  <si>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</si>
  <si>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</si>
  <si>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</si>
  <si>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</si>
  <si>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</si>
  <si>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</si>
  <si>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</si>
  <si>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</si>
  <si>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</si>
  <si>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</si>
  <si>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</si>
  <si>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</si>
  <si>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</si>
  <si>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</si>
  <si>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</si>
  <si>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</si>
  <si>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</si>
  <si>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</si>
  <si>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</si>
  <si>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</si>
  <si>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</si>
  <si>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</si>
  <si>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</si>
  <si>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</si>
  <si>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</si>
  <si>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</si>
  <si>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</si>
  <si>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</si>
  <si>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</si>
  <si>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</si>
  <si>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</si>
  <si>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</si>
  <si>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</si>
  <si>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</si>
  <si>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</si>
  <si>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</si>
  <si>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</si>
  <si>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</si>
  <si>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</si>
  <si>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</si>
  <si>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</si>
  <si>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</si>
  <si>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</si>
  <si>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</si>
  <si>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</si>
  <si>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</si>
  <si>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</si>
  <si>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</si>
  <si>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</si>
  <si>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</si>
  <si>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</si>
  <si>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</si>
  <si>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</si>
  <si>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</si>
  <si>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</si>
  <si>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</si>
  <si>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</si>
  <si>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</si>
  <si>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</si>
  <si>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</si>
  <si>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</si>
  <si>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</si>
  <si>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</si>
  <si>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</si>
  <si>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</si>
  <si>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</si>
  <si>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</si>
  <si>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</si>
  <si>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</si>
  <si>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</si>
  <si>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</si>
  <si>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</si>
  <si>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</si>
  <si>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</si>
  <si>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</si>
  <si>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</si>
  <si>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</si>
  <si>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</si>
  <si>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</si>
  <si>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</si>
  <si>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</si>
  <si>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</si>
  <si>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</si>
  <si>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</si>
  <si>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</si>
  <si>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</si>
  <si>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</si>
  <si>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</si>
  <si>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</si>
  <si>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</si>
  <si>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</si>
  <si>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</si>
  <si>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</si>
  <si>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</si>
  <si>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</si>
  <si>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</si>
  <si>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</si>
  <si>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</si>
  <si>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</si>
  <si>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</si>
  <si>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</si>
  <si>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</si>
  <si>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</si>
  <si>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</si>
  <si>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</si>
  <si>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</si>
  <si>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</si>
  <si>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</si>
  <si>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</si>
  <si>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山梨県市川三郷町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</si>
  <si>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</si>
  <si>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</si>
  <si>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</si>
  <si>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</si>
  <si>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</si>
  <si>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</si>
  <si>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</si>
  <si>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</si>
  <si>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</si>
  <si>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</si>
  <si>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</si>
  <si>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</si>
  <si>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</si>
  <si>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</si>
  <si>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</si>
  <si>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</si>
  <si>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</si>
  <si>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</si>
  <si>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</si>
  <si>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</si>
  <si>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</si>
  <si>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</si>
  <si>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</si>
  <si>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</si>
  <si>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</si>
  <si>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</si>
  <si>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</si>
  <si>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</si>
  <si>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</si>
  <si>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</si>
  <si>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</si>
  <si>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</si>
  <si>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</si>
  <si>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</si>
  <si>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</si>
  <si>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</si>
  <si>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</si>
  <si>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</si>
  <si>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</si>
  <si>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</si>
  <si>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</si>
  <si>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</si>
  <si>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</si>
  <si>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</si>
  <si>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</si>
  <si>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</si>
  <si>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</si>
  <si>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</si>
  <si>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</si>
  <si>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</si>
  <si>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</si>
  <si>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</si>
  <si>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</si>
  <si>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</si>
  <si>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</si>
  <si>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</si>
  <si>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</si>
  <si>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</si>
  <si>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</si>
  <si>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</si>
  <si>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</si>
  <si>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</si>
  <si>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</si>
  <si>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</si>
  <si>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</si>
  <si>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</si>
  <si>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</si>
  <si>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</si>
  <si>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</si>
  <si>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</si>
  <si>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</si>
  <si>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</si>
  <si>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</si>
  <si>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</si>
  <si>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</si>
  <si>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</si>
  <si>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</si>
  <si>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</si>
  <si>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</si>
  <si>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</si>
  <si>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</si>
  <si>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</si>
  <si>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</si>
  <si>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</si>
  <si>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</si>
  <si>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</si>
  <si>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</si>
  <si>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</si>
  <si>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</si>
  <si>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</si>
  <si>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</si>
  <si>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</si>
  <si>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</si>
  <si>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</si>
  <si>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</si>
  <si>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</si>
  <si>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</si>
  <si>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</si>
  <si>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</si>
  <si>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</si>
  <si>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</si>
  <si>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</si>
  <si>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</si>
  <si>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</si>
  <si>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</si>
  <si>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</si>
  <si>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</si>
  <si>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</si>
  <si>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</si>
  <si>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</si>
  <si>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</si>
  <si>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</si>
  <si>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</si>
  <si>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</si>
  <si>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</si>
  <si>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</si>
  <si>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</si>
  <si>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</si>
  <si>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</si>
  <si>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</si>
  <si>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</si>
  <si>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</si>
  <si>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</si>
  <si>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</si>
  <si>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</si>
  <si>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</si>
  <si>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</si>
  <si>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</si>
  <si>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</si>
  <si>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</si>
  <si>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</si>
  <si>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</si>
  <si>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</si>
  <si>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</si>
  <si>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</si>
  <si>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</si>
  <si>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</si>
  <si>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</si>
  <si>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</si>
  <si>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</si>
  <si>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</si>
  <si>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</si>
  <si>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</si>
  <si>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</si>
  <si>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</si>
  <si>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</si>
  <si>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</si>
  <si>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</si>
  <si>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</si>
  <si>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山梨県市川三郷町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</si>
  <si>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</si>
  <si>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</si>
  <si>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</si>
  <si>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</si>
  <si>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</si>
  <si>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</si>
  <si>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</si>
  <si>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</si>
  <si>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</si>
  <si>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</si>
  <si>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</si>
  <si>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</si>
  <si>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</si>
  <si>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</si>
  <si>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</si>
  <si>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</si>
  <si>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</si>
  <si>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</si>
  <si>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</si>
  <si>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</si>
  <si>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恩賜県有財産保護管理事業特別会計</t>
    <phoneticPr fontId="5"/>
  </si>
  <si>
    <t>歌舞伎文化公園管理特別会計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</si>
  <si>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</si>
  <si>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</si>
  <si>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</si>
  <si>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</si>
  <si>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</si>
  <si>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</si>
  <si>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</si>
  <si>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</si>
  <si>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</si>
  <si>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</si>
  <si>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</si>
  <si>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</si>
  <si>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</si>
  <si>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</si>
  <si>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</si>
  <si>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</si>
  <si>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</si>
  <si>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訪問看護ステーション西八代特別会計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</si>
  <si>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</si>
  <si>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</si>
  <si>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</si>
  <si>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</si>
  <si>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</si>
  <si>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</si>
  <si>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</si>
  <si>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</si>
  <si>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戸別浄化槽整備推進事業特別会計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</si>
  <si>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</si>
  <si>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</si>
  <si>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</si>
  <si>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</si>
  <si>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</si>
  <si>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</si>
  <si>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</si>
  <si>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</si>
  <si>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</si>
  <si>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</si>
  <si>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</si>
  <si>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</si>
  <si>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</si>
  <si>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</si>
  <si>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</si>
  <si>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</si>
  <si>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</si>
  <si>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</si>
  <si>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</si>
  <si>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</si>
  <si>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</si>
  <si>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</si>
  <si>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</si>
  <si>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</si>
  <si>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</si>
  <si>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</si>
  <si>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</si>
  <si>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</si>
  <si>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</si>
  <si>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</si>
  <si>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</si>
  <si>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</si>
  <si>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</si>
  <si>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</si>
  <si>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</si>
  <si>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</si>
  <si>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</si>
  <si>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</si>
  <si>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</si>
  <si>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</si>
  <si>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</si>
  <si>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</si>
  <si>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</si>
  <si>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</si>
  <si>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</si>
  <si>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</si>
  <si>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</si>
  <si>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</si>
  <si>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</si>
  <si>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</si>
  <si>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</si>
  <si>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</si>
  <si>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</si>
  <si>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</si>
  <si>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</si>
  <si>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</si>
  <si>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</si>
  <si>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</si>
  <si>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</si>
  <si>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</si>
  <si>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</si>
  <si>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</si>
  <si>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</si>
  <si>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</si>
  <si>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</si>
  <si>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</si>
  <si>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</si>
  <si>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</si>
  <si>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</si>
  <si>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</si>
  <si>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</si>
  <si>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</si>
  <si>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</si>
  <si>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</si>
  <si>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</si>
  <si>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</si>
  <si>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</si>
  <si>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</si>
  <si>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</si>
  <si>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</si>
  <si>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</si>
  <si>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</si>
  <si>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</si>
  <si>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</si>
  <si>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</si>
  <si>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</si>
  <si>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</si>
  <si>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</si>
  <si>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</si>
  <si>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</si>
  <si>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</si>
  <si>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</si>
  <si>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</si>
  <si>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</si>
  <si>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</si>
  <si>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</si>
  <si>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</si>
  <si>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</si>
  <si>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</si>
  <si>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</si>
  <si>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</si>
  <si>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</si>
  <si>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</si>
  <si>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</si>
  <si>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</si>
  <si>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</si>
  <si>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</si>
  <si>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</si>
  <si>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</si>
  <si>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</si>
  <si>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</si>
  <si>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</si>
  <si>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</si>
  <si>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</si>
  <si>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</si>
  <si>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</si>
  <si>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</si>
  <si>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</si>
  <si>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</si>
  <si>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</si>
  <si>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</si>
  <si>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</si>
  <si>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</si>
  <si>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</si>
  <si>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</si>
  <si>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</si>
  <si>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</si>
  <si>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</si>
  <si>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</si>
  <si>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</si>
  <si>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</si>
  <si>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</si>
  <si>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</si>
  <si>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</si>
  <si>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</si>
  <si>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</si>
  <si>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</si>
  <si>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</si>
  <si>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</si>
  <si>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</si>
  <si>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</si>
  <si>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</si>
  <si>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</si>
  <si>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</si>
  <si>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</si>
  <si>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</si>
  <si>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</si>
  <si>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</si>
  <si>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</si>
  <si>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</si>
  <si>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</si>
  <si>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</si>
  <si>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</si>
  <si>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</si>
  <si>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</si>
  <si>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</si>
  <si>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</si>
  <si>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</si>
  <si>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</si>
  <si>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</si>
  <si>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</si>
  <si>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</si>
  <si>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</si>
  <si>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</si>
  <si>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1.42</t>
  </si>
  <si>
    <t>一般会計</t>
  </si>
  <si>
    <t>国民健康保険特別会計</t>
  </si>
  <si>
    <t>介護保険特別会計</t>
  </si>
  <si>
    <t>上水道事業会計</t>
  </si>
  <si>
    <t>簡易水道特別会計</t>
  </si>
  <si>
    <t>公共下水道事業特別会計</t>
  </si>
  <si>
    <t>恩賜県有財産保護管理事業特別会計</t>
  </si>
  <si>
    <t>歌舞伎文化公園管理特別会計</t>
  </si>
  <si>
    <t>その他会計（赤字）</t>
  </si>
  <si>
    <t>その他会計（黒字）</t>
  </si>
  <si>
    <t>-</t>
    <phoneticPr fontId="2"/>
  </si>
  <si>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30"/>
  </si>
  <si>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0"/>
  </si>
  <si>
    <t>山梨県市町村総合事務組合　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30"/>
  </si>
  <si>
    <t>山梨県市町村総合事務組合　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30"/>
  </si>
  <si>
    <t>山梨県市町村総合事務組合　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</si>
  <si>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峡南広域行政組合　一般会計</t>
    <rPh sb="0" eb="2">
      <t>キョウナン</t>
    </rPh>
    <rPh sb="2" eb="4">
      <t>コウイキ</t>
    </rPh>
    <rPh sb="4" eb="6">
      <t>ギョウセイ</t>
    </rPh>
    <rPh sb="6" eb="8">
      <t>クミアイ</t>
    </rPh>
    <rPh sb="9" eb="11">
      <t>イッパン</t>
    </rPh>
    <rPh sb="11" eb="13">
      <t>カイケイ</t>
    </rPh>
    <phoneticPr fontId="30"/>
  </si>
  <si>
    <t>峡南広域行政組合　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30"/>
  </si>
  <si>
    <t>峡南広域行政組合　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30"/>
  </si>
  <si>
    <t>三郡衛生組合　一般会計</t>
    <rPh sb="0" eb="2">
      <t>サングン</t>
    </rPh>
    <rPh sb="2" eb="4">
      <t>エイセイ</t>
    </rPh>
    <rPh sb="4" eb="6">
      <t>クミアイ</t>
    </rPh>
    <rPh sb="7" eb="9">
      <t>イッパン</t>
    </rPh>
    <rPh sb="9" eb="11">
      <t>カイケイ</t>
    </rPh>
    <phoneticPr fontId="30"/>
  </si>
  <si>
    <t>三郡衛生組合　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30"/>
  </si>
  <si>
    <t>三郡衛生組合　火葬事業特別会計</t>
    <rPh sb="0" eb="2">
      <t>サングン</t>
    </rPh>
    <rPh sb="2" eb="4">
      <t>エイセイ</t>
    </rPh>
    <rPh sb="4" eb="6">
      <t>クミアイ</t>
    </rPh>
    <rPh sb="7" eb="9">
      <t>カソウ</t>
    </rPh>
    <rPh sb="9" eb="11">
      <t>ジギョウ</t>
    </rPh>
    <rPh sb="11" eb="13">
      <t>トクベツ</t>
    </rPh>
    <rPh sb="13" eb="15">
      <t>カイケイ</t>
    </rPh>
    <phoneticPr fontId="30"/>
  </si>
  <si>
    <t>峡南衛生組合　一般会計</t>
    <rPh sb="0" eb="2">
      <t>キョウナン</t>
    </rPh>
    <rPh sb="2" eb="4">
      <t>エイセイ</t>
    </rPh>
    <rPh sb="4" eb="6">
      <t>クミアイ</t>
    </rPh>
    <rPh sb="7" eb="9">
      <t>イッパン</t>
    </rPh>
    <rPh sb="9" eb="11">
      <t>カイケイ</t>
    </rPh>
    <phoneticPr fontId="30"/>
  </si>
  <si>
    <t>中巨摩地区広域事務組合　一般会計</t>
    <rPh sb="0" eb="3">
      <t>ナカコマ</t>
    </rPh>
    <rPh sb="3" eb="5">
      <t>チク</t>
    </rPh>
    <rPh sb="5" eb="7">
      <t>コウイキ</t>
    </rPh>
    <rPh sb="7" eb="9">
      <t>ジム</t>
    </rPh>
    <rPh sb="9" eb="11">
      <t>クミアイ</t>
    </rPh>
    <rPh sb="12" eb="14">
      <t>イッパン</t>
    </rPh>
    <rPh sb="14" eb="16">
      <t>カイケイ</t>
    </rPh>
    <phoneticPr fontId="30"/>
  </si>
  <si>
    <t>中巨摩地区広域事務組合　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30"/>
  </si>
  <si>
    <t>中巨摩地区広域事務組合　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30"/>
  </si>
  <si>
    <t>中巨摩地区広域事務組合　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30"/>
  </si>
  <si>
    <t>中巨摩地区広域事務組合　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30"/>
  </si>
  <si>
    <t>中巨摩地区広域事務組合　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30"/>
  </si>
  <si>
    <t>山梨県後期高齢者医療広域連合　一般会計　その他1会計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2" eb="23">
      <t>ホカ</t>
    </rPh>
    <rPh sb="24" eb="26">
      <t>カイケイ</t>
    </rPh>
    <phoneticPr fontId="30"/>
  </si>
  <si>
    <t>峡南医療センター企業団会計</t>
    <rPh sb="0" eb="2">
      <t>キョウナン</t>
    </rPh>
    <rPh sb="2" eb="4">
      <t>イリョウ</t>
    </rPh>
    <rPh sb="8" eb="10">
      <t>キギョウ</t>
    </rPh>
    <rPh sb="10" eb="11">
      <t>ダン</t>
    </rPh>
    <rPh sb="11" eb="13">
      <t>カイケイ</t>
    </rPh>
    <phoneticPr fontId="30"/>
  </si>
  <si>
    <t>-</t>
    <phoneticPr fontId="2"/>
  </si>
  <si>
    <t>-</t>
    <phoneticPr fontId="2"/>
  </si>
  <si>
    <t>-</t>
    <phoneticPr fontId="2"/>
  </si>
  <si>
    <t>地域振興基金</t>
    <rPh sb="0" eb="6">
      <t>チイキシンコウキキン</t>
    </rPh>
    <phoneticPr fontId="11"/>
  </si>
  <si>
    <t>地域福祉基金</t>
    <rPh sb="0" eb="2">
      <t>チイキ</t>
    </rPh>
    <rPh sb="2" eb="4">
      <t>フクシ</t>
    </rPh>
    <rPh sb="4" eb="6">
      <t>キキン</t>
    </rPh>
    <phoneticPr fontId="11"/>
  </si>
  <si>
    <t>ふるさと水と土保全対策基金</t>
    <rPh sb="4" eb="5">
      <t>ミズ</t>
    </rPh>
    <rPh sb="6" eb="7">
      <t>ツチ</t>
    </rPh>
    <rPh sb="7" eb="9">
      <t>ホゼン</t>
    </rPh>
    <rPh sb="9" eb="11">
      <t>タイサク</t>
    </rPh>
    <rPh sb="11" eb="13">
      <t>キキン</t>
    </rPh>
    <phoneticPr fontId="11"/>
  </si>
  <si>
    <t>まごころ基金</t>
    <rPh sb="4" eb="6">
      <t>キキン</t>
    </rPh>
    <phoneticPr fontId="11"/>
  </si>
  <si>
    <t>大門碑林公園石造物購入等整備基金</t>
    <rPh sb="0" eb="2">
      <t>ダイモン</t>
    </rPh>
    <rPh sb="2" eb="4">
      <t>ヒリン</t>
    </rPh>
    <rPh sb="4" eb="6">
      <t>コウエン</t>
    </rPh>
    <rPh sb="6" eb="8">
      <t>セキゾウ</t>
    </rPh>
    <rPh sb="8" eb="9">
      <t>モノ</t>
    </rPh>
    <rPh sb="9" eb="11">
      <t>コウニュウ</t>
    </rPh>
    <rPh sb="11" eb="12">
      <t>トウ</t>
    </rPh>
    <rPh sb="12" eb="14">
      <t>セイビ</t>
    </rPh>
    <rPh sb="14" eb="16">
      <t>キキン</t>
    </rPh>
    <phoneticPr fontId="2"/>
  </si>
  <si>
    <t>実質公債費比率</t>
    <phoneticPr fontId="5"/>
  </si>
  <si>
    <t>将来負担比率</t>
    <phoneticPr fontId="5"/>
  </si>
  <si>
    <t>類似団体内平均値</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</si>
  <si>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</si>
  <si>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</si>
  <si>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</si>
  <si>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類似団体と比較して高い水準にあり、近年増加傾向にある。将来負担比率が上昇している要因は、平成28年度～令和元年度にかけて実施した保育所及び新施設整備のための地方債発行によるところが大きい。これらの地方債の償還が令和4年度以降に開始されるため実質公債費比率も一段と上昇することが見込まれる。
　新規地方債の発行を抑制するなど、これまで以上に公債費の適正化に努める必要がある。</t>
    <rPh sb="1" eb="5">
      <t>ショウライフタン</t>
    </rPh>
    <rPh sb="5" eb="7">
      <t>ヒリツ</t>
    </rPh>
    <rPh sb="8" eb="10">
      <t>ルイジ</t>
    </rPh>
    <rPh sb="10" eb="12">
      <t>ダンタイ</t>
    </rPh>
    <rPh sb="13" eb="15">
      <t>ヒカク</t>
    </rPh>
    <rPh sb="17" eb="18">
      <t>タカ</t>
    </rPh>
    <rPh sb="19" eb="21">
      <t>スイジュン</t>
    </rPh>
    <rPh sb="25" eb="27">
      <t>キンネン</t>
    </rPh>
    <rPh sb="27" eb="29">
      <t>ゾウカ</t>
    </rPh>
    <rPh sb="29" eb="31">
      <t>ケイコウ</t>
    </rPh>
    <rPh sb="35" eb="37">
      <t>ショウライ</t>
    </rPh>
    <rPh sb="37" eb="39">
      <t>フタン</t>
    </rPh>
    <rPh sb="136" eb="138">
      <t>イチダン</t>
    </rPh>
    <rPh sb="154" eb="156">
      <t>シンキ</t>
    </rPh>
    <rPh sb="156" eb="159">
      <t>チホウサイ</t>
    </rPh>
    <rPh sb="160" eb="162">
      <t>ハッコウ</t>
    </rPh>
    <rPh sb="163" eb="165">
      <t>ヨクセイ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</si>
  <si>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</si>
  <si>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</si>
  <si>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</si>
  <si>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</si>
  <si>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</si>
  <si>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</si>
  <si>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</si>
  <si>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</si>
  <si>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本町の将来負担比率は類似団体と比較して高い水準にある上、増加傾向にある。これは、地方債現在高の増加、組合連結実質赤字額負担見込額の増加によるものである。今後も保育所及び新施設整備のための地方債発行により、地方債現在高は増加するため、数年は将来負担比率の上昇が見込まれる。
　また、有形固定資産減価償却率は、類似団体よりも高く、上昇傾向にある。公共施設総合管理計画に基づき老朽化対策を進める際には、地方債発行を抑制する必要もあるため、施設の統廃合を図りながら長寿命化を進めていく必要がある。</t>
    <rPh sb="11" eb="13">
      <t>ルイジ</t>
    </rPh>
    <rPh sb="13" eb="15">
      <t>ダンタイ</t>
    </rPh>
    <rPh sb="16" eb="18">
      <t>ヒカク</t>
    </rPh>
    <rPh sb="20" eb="21">
      <t>タカ</t>
    </rPh>
    <rPh sb="22" eb="24">
      <t>スイジュン</t>
    </rPh>
    <rPh sb="27" eb="28">
      <t>ウエ</t>
    </rPh>
    <rPh sb="117" eb="119">
      <t>スウネン</t>
    </rPh>
    <rPh sb="120" eb="126">
      <t>ショウライフタンヒリツ</t>
    </rPh>
    <rPh sb="130" eb="132">
      <t>ミコ</t>
    </rPh>
    <rPh sb="141" eb="143">
      <t>ユウケイ</t>
    </rPh>
    <rPh sb="143" eb="145">
      <t>コテイ</t>
    </rPh>
    <rPh sb="145" eb="147">
      <t>シサン</t>
    </rPh>
    <rPh sb="147" eb="149">
      <t>ゲンカ</t>
    </rPh>
    <rPh sb="149" eb="151">
      <t>ショウキャク</t>
    </rPh>
    <rPh sb="151" eb="152">
      <t>リツ</t>
    </rPh>
    <rPh sb="154" eb="156">
      <t>ルイジ</t>
    </rPh>
    <rPh sb="156" eb="158">
      <t>ダンタイ</t>
    </rPh>
    <rPh sb="161" eb="162">
      <t>タカ</t>
    </rPh>
    <rPh sb="164" eb="166">
      <t>ジョウショウ</t>
    </rPh>
    <rPh sb="166" eb="168">
      <t>ケイコウ</t>
    </rPh>
    <rPh sb="172" eb="174">
      <t>コウキョウ</t>
    </rPh>
    <rPh sb="174" eb="176">
      <t>シセツ</t>
    </rPh>
    <rPh sb="176" eb="178">
      <t>ソウゴウ</t>
    </rPh>
    <rPh sb="178" eb="180">
      <t>カンリ</t>
    </rPh>
    <rPh sb="180" eb="182">
      <t>ケイカク</t>
    </rPh>
    <rPh sb="183" eb="184">
      <t>モト</t>
    </rPh>
    <rPh sb="186" eb="189">
      <t>ロウキュウカ</t>
    </rPh>
    <rPh sb="189" eb="191">
      <t>タイサク</t>
    </rPh>
    <rPh sb="192" eb="193">
      <t>スス</t>
    </rPh>
    <rPh sb="195" eb="196">
      <t>サイ</t>
    </rPh>
    <rPh sb="199" eb="202">
      <t>チホウサイ</t>
    </rPh>
    <rPh sb="202" eb="204">
      <t>ハッコウ</t>
    </rPh>
    <rPh sb="205" eb="207">
      <t>ヨクセイ</t>
    </rPh>
    <rPh sb="209" eb="211">
      <t>ヒツヨウ</t>
    </rPh>
    <rPh sb="217" eb="219">
      <t>シセツ</t>
    </rPh>
    <rPh sb="220" eb="223">
      <t>トウハイゴウ</t>
    </rPh>
    <rPh sb="224" eb="225">
      <t>ハカ</t>
    </rPh>
    <rPh sb="229" eb="233">
      <t>チョウジュミョウカ</t>
    </rPh>
    <rPh sb="234" eb="235">
      <t>スス</t>
    </rPh>
    <rPh sb="239" eb="24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</si>
</sst>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c:ext xmlns:c16="http://schemas.microsoft.com/office/drawing/2014/chart" uri="{C3380CC4-5D6E-409C-BE32-E72D297353CC}">
              <c16:uniqueId val="{00000000-5972-45DE-852A-69234F385A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57811</c:v>
                </c:pt>
                <c:pt idx="1">
                  <c:v>61215</c:v>
                </c:pt>
                <c:pt idx="2">
                  <c:v>89965</c:v>
                </c:pt>
                <c:pt idx="3">
                  <c:v>85612</c:v>
                </c:pt>
                <c:pt idx="4">
                  <c:v>78083</c:v>
                </c:pt>
              </c:numCache>
            </c:numRef>
          </c:val>
          <c:smooth val="0"/>
          <c:extLst>
            <c:ext xmlns:c16="http://schemas.microsoft.com/office/drawing/2014/chart" uri="{C3380CC4-5D6E-409C-BE32-E72D297353CC}">
              <c16:uniqueId val="{00000001-5972-45DE-852A-69234F385A49}"/>
            </c:ext>
          </c:extLst>
        </c:ser>
        <c:dLbls>
          <c:showLegendKey val="0"/>
          <c:showVal val="0"/>
          <c:showCatName val="0"/>
          <c:showSerName val="0"/>
          <c:showPercent val="0"/>
          <c:showBubbleSize val="0"/>
        </c:dLbls>
        <c:marker val="1"/>
        <c:smooth val="0"/>
        <c:axId val="320839128"/>
        <c:axId val="320835600"/>
      </c:lineChart>
      <c:catAx>
        <c:axId val="320839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835600"/>
        <c:crosses val="autoZero"/>
        <c:auto val="1"/>
        <c:lblAlgn val="ctr"/>
        <c:lblOffset val="100"/>
        <c:tickLblSkip val="1"/>
        <c:tickMarkSkip val="1"/>
        <c:noMultiLvlLbl val="0"/>
      </c:catAx>
      <c:valAx>
        <c:axId val="3208356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839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8.42</c:v>
                </c:pt>
                <c:pt idx="1">
                  <c:v>11.79</c:v>
                </c:pt>
                <c:pt idx="2">
                  <c:v>18.190000000000001</c:v>
                </c:pt>
                <c:pt idx="3">
                  <c:v>11.88</c:v>
                </c:pt>
                <c:pt idx="4">
                  <c:v>7.88</c:v>
                </c:pt>
              </c:numCache>
            </c:numRef>
          </c:val>
          <c:extLst>
            <c:ext xmlns:c16="http://schemas.microsoft.com/office/drawing/2014/chart" uri="{C3380CC4-5D6E-409C-BE32-E72D297353CC}">
              <c16:uniqueId val="{00000000-9BC4-40F4-BD8D-54E61F9B7F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19.72</c:v>
                </c:pt>
                <c:pt idx="1">
                  <c:v>25.09</c:v>
                </c:pt>
                <c:pt idx="2">
                  <c:v>26.5</c:v>
                </c:pt>
                <c:pt idx="3">
                  <c:v>37.24</c:v>
                </c:pt>
                <c:pt idx="4">
                  <c:v>40.03</c:v>
                </c:pt>
              </c:numCache>
            </c:numRef>
          </c:val>
          <c:extLst>
            <c:ext xmlns:c16="http://schemas.microsoft.com/office/drawing/2014/chart" uri="{C3380CC4-5D6E-409C-BE32-E72D297353CC}">
              <c16:uniqueId val="{00000001-9BC4-40F4-BD8D-54E61F9B7F13}"/>
            </c:ext>
          </c:extLst>
        </c:ser>
        <c:dLbls>
          <c:showLegendKey val="0"/>
          <c:showVal val="0"/>
          <c:showCatName val="0"/>
          <c:showSerName val="0"/>
          <c:showPercent val="0"/>
          <c:showBubbleSize val="0"/>
        </c:dLbls>
        <c:gapWidth val="250"/>
        <c:overlap val="100"/>
        <c:axId val="553997144"/>
        <c:axId val="553999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2.0099999999999998</c:v>
                </c:pt>
                <c:pt idx="1">
                  <c:v>8.74</c:v>
                </c:pt>
                <c:pt idx="2">
                  <c:v>8.2200000000000006</c:v>
                </c:pt>
                <c:pt idx="3">
                  <c:v>3.42</c:v>
                </c:pt>
                <c:pt idx="4">
                  <c:v>-1.42</c:v>
                </c:pt>
              </c:numCache>
            </c:numRef>
          </c:val>
          <c:smooth val="0"/>
          <c:extLst>
            <c:ext xmlns:c16="http://schemas.microsoft.com/office/drawing/2014/chart" uri="{C3380CC4-5D6E-409C-BE32-E72D297353CC}">
              <c16:uniqueId val="{00000002-9BC4-40F4-BD8D-54E61F9B7F13}"/>
            </c:ext>
          </c:extLst>
        </c:ser>
        <c:dLbls>
          <c:showLegendKey val="0"/>
          <c:showVal val="0"/>
          <c:showCatName val="0"/>
          <c:showSerName val="0"/>
          <c:showPercent val="0"/>
          <c:showBubbleSize val="0"/>
        </c:dLbls>
        <c:marker val="1"/>
        <c:smooth val="0"/>
        <c:axId val="553997144"/>
        <c:axId val="553999496"/>
      </c:lineChart>
      <c:catAx>
        <c:axId val="553997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3999496"/>
        <c:crosses val="autoZero"/>
        <c:auto val="1"/>
        <c:lblAlgn val="ctr"/>
        <c:lblOffset val="100"/>
        <c:tickLblSkip val="1"/>
        <c:tickMarkSkip val="1"/>
        <c:noMultiLvlLbl val="0"/>
      </c:catAx>
      <c:valAx>
        <c:axId val="55399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997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2.48</c:v>
                </c:pt>
                <c:pt idx="2">
                  <c:v>#N/A</c:v>
                </c:pt>
                <c:pt idx="3">
                  <c:v>0.08</c:v>
                </c:pt>
                <c:pt idx="4">
                  <c:v>#N/A</c:v>
                </c:pt>
                <c:pt idx="5">
                  <c:v>0.06</c:v>
                </c:pt>
                <c:pt idx="6">
                  <c:v>#N/A</c:v>
                </c:pt>
                <c:pt idx="7">
                  <c:v>7.0000000000000007E-2</c:v>
                </c:pt>
                <c:pt idx="8">
                  <c:v>#N/A</c:v>
                </c:pt>
                <c:pt idx="9">
                  <c:v>0.1</c:v>
                </c:pt>
              </c:numCache>
            </c:numRef>
          </c:val>
          <c:extLst>
            <c:ext xmlns:c16="http://schemas.microsoft.com/office/drawing/2014/chart" uri="{C3380CC4-5D6E-409C-BE32-E72D297353CC}">
              <c16:uniqueId val="{00000000-DF85-4398-87AB-7EA4A86BDB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85-4398-87AB-7EA4A86BDB2F}"/>
            </c:ext>
          </c:extLst>
        </c:ser>
        <c:ser>
          <c:idx val="2"/>
          <c:order val="2"/>
          <c:tx>
            <c:strRef>
              <c:f>データシート!$A$29</c:f>
              <c:strCache>
                <c:ptCount val="1"/>
                <c:pt idx="0">
                  <c:v>歌舞伎文化公園管理特別会計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0.05</c:v>
                </c:pt>
                <c:pt idx="6">
                  <c:v>#N/A</c:v>
                </c:pt>
                <c:pt idx="7">
                  <c:v>0.03</c:v>
                </c:pt>
                <c:pt idx="8">
                  <c:v>#N/A</c:v>
                </c:pt>
                <c:pt idx="9">
                  <c:v>0.02</c:v>
                </c:pt>
              </c:numCache>
            </c:numRef>
          </c:val>
          <c:extLst>
            <c:ext xmlns:c16="http://schemas.microsoft.com/office/drawing/2014/chart" uri="{C3380CC4-5D6E-409C-BE32-E72D297353CC}">
              <c16:uniqueId val="{00000002-DF85-4398-87AB-7EA4A86BDB2F}"/>
            </c:ext>
          </c:extLst>
        </c:ser>
        <c:ser>
          <c:idx val="3"/>
          <c:order val="3"/>
          <c:tx>
            <c:strRef>
              <c:f>データシート!$A$30</c:f>
              <c:strCache>
                <c:ptCount val="1"/>
                <c:pt idx="0">
                  <c:v>恩賜県有財産保護管理事業特別会計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3-DF85-4398-87AB-7EA4A86BDB2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0.44</c:v>
                </c:pt>
                <c:pt idx="2">
                  <c:v>#N/A</c:v>
                </c:pt>
                <c:pt idx="3">
                  <c:v>0.24</c:v>
                </c:pt>
                <c:pt idx="4">
                  <c:v>#N/A</c:v>
                </c:pt>
                <c:pt idx="5">
                  <c:v>0.26</c:v>
                </c:pt>
                <c:pt idx="6">
                  <c:v>#N/A</c:v>
                </c:pt>
                <c:pt idx="7">
                  <c:v>0.33</c:v>
                </c:pt>
                <c:pt idx="8">
                  <c:v>#N/A</c:v>
                </c:pt>
                <c:pt idx="9">
                  <c:v>0.25</c:v>
                </c:pt>
              </c:numCache>
            </c:numRef>
          </c:val>
          <c:extLst>
            <c:ext xmlns:c16="http://schemas.microsoft.com/office/drawing/2014/chart" uri="{C3380CC4-5D6E-409C-BE32-E72D297353CC}">
              <c16:uniqueId val="{00000004-DF85-4398-87AB-7EA4A86BDB2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0.26</c:v>
                </c:pt>
                <c:pt idx="4">
                  <c:v>#N/A</c:v>
                </c:pt>
                <c:pt idx="5">
                  <c:v>0.18</c:v>
                </c:pt>
                <c:pt idx="6">
                  <c:v>#N/A</c:v>
                </c:pt>
                <c:pt idx="7">
                  <c:v>0.34</c:v>
                </c:pt>
                <c:pt idx="8">
                  <c:v>#N/A</c:v>
                </c:pt>
                <c:pt idx="9">
                  <c:v>0.28000000000000003</c:v>
                </c:pt>
              </c:numCache>
            </c:numRef>
          </c:val>
          <c:extLst>
            <c:ext xmlns:c16="http://schemas.microsoft.com/office/drawing/2014/chart" uri="{C3380CC4-5D6E-409C-BE32-E72D297353CC}">
              <c16:uniqueId val="{00000005-DF85-4398-87AB-7EA4A86BDB2F}"/>
            </c:ext>
          </c:extLst>
        </c:ser>
        <c:ser>
          <c:idx val="6"/>
          <c:order val="6"/>
          <c:tx>
            <c:strRef>
              <c:f>データシート!$A$33</c:f>
              <c:strCache>
                <c:ptCount val="1"/>
                <c:pt idx="0">
                  <c:v>上水道事業会計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1.63</c:v>
                </c:pt>
                <c:pt idx="2">
                  <c:v>#N/A</c:v>
                </c:pt>
                <c:pt idx="3">
                  <c:v>1.02</c:v>
                </c:pt>
                <c:pt idx="4">
                  <c:v>#N/A</c:v>
                </c:pt>
                <c:pt idx="5">
                  <c:v>0.96</c:v>
                </c:pt>
                <c:pt idx="6">
                  <c:v>#N/A</c:v>
                </c:pt>
                <c:pt idx="7">
                  <c:v>1.97</c:v>
                </c:pt>
                <c:pt idx="8">
                  <c:v>#N/A</c:v>
                </c:pt>
                <c:pt idx="9">
                  <c:v>1.95</c:v>
                </c:pt>
              </c:numCache>
            </c:numRef>
          </c:val>
          <c:extLst>
            <c:ext xmlns:c16="http://schemas.microsoft.com/office/drawing/2014/chart" uri="{C3380CC4-5D6E-409C-BE32-E72D297353CC}">
              <c16:uniqueId val="{00000006-DF85-4398-87AB-7EA4A86BDB2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0.86</c:v>
                </c:pt>
                <c:pt idx="2">
                  <c:v>#N/A</c:v>
                </c:pt>
                <c:pt idx="3">
                  <c:v>0.81</c:v>
                </c:pt>
                <c:pt idx="4">
                  <c:v>#N/A</c:v>
                </c:pt>
                <c:pt idx="5">
                  <c:v>1.32</c:v>
                </c:pt>
                <c:pt idx="6">
                  <c:v>#N/A</c:v>
                </c:pt>
                <c:pt idx="7">
                  <c:v>1.41</c:v>
                </c:pt>
                <c:pt idx="8">
                  <c:v>#N/A</c:v>
                </c:pt>
                <c:pt idx="9">
                  <c:v>2.08</c:v>
                </c:pt>
              </c:numCache>
            </c:numRef>
          </c:val>
          <c:extLst>
            <c:ext xmlns:c16="http://schemas.microsoft.com/office/drawing/2014/chart" uri="{C3380CC4-5D6E-409C-BE32-E72D297353CC}">
              <c16:uniqueId val="{00000007-DF85-4398-87AB-7EA4A86BDB2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2.16</c:v>
                </c:pt>
                <c:pt idx="2">
                  <c:v>#N/A</c:v>
                </c:pt>
                <c:pt idx="3">
                  <c:v>2.19</c:v>
                </c:pt>
                <c:pt idx="4">
                  <c:v>#N/A</c:v>
                </c:pt>
                <c:pt idx="5">
                  <c:v>2.74</c:v>
                </c:pt>
                <c:pt idx="6">
                  <c:v>#N/A</c:v>
                </c:pt>
                <c:pt idx="7">
                  <c:v>2.11</c:v>
                </c:pt>
                <c:pt idx="8">
                  <c:v>#N/A</c:v>
                </c:pt>
                <c:pt idx="9">
                  <c:v>2.1</c:v>
                </c:pt>
              </c:numCache>
            </c:numRef>
          </c:val>
          <c:extLst>
            <c:ext xmlns:c16="http://schemas.microsoft.com/office/drawing/2014/chart" uri="{C3380CC4-5D6E-409C-BE32-E72D297353CC}">
              <c16:uniqueId val="{00000008-DF85-4398-87AB-7EA4A86BDB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8.35</c:v>
                </c:pt>
                <c:pt idx="2">
                  <c:v>#N/A</c:v>
                </c:pt>
                <c:pt idx="3">
                  <c:v>11.71</c:v>
                </c:pt>
                <c:pt idx="4">
                  <c:v>#N/A</c:v>
                </c:pt>
                <c:pt idx="5">
                  <c:v>18.09</c:v>
                </c:pt>
                <c:pt idx="6">
                  <c:v>#N/A</c:v>
                </c:pt>
                <c:pt idx="7">
                  <c:v>11.8</c:v>
                </c:pt>
                <c:pt idx="8">
                  <c:v>#N/A</c:v>
                </c:pt>
                <c:pt idx="9">
                  <c:v>7.81</c:v>
                </c:pt>
              </c:numCache>
            </c:numRef>
          </c:val>
          <c:extLst>
            <c:ext xmlns:c16="http://schemas.microsoft.com/office/drawing/2014/chart" uri="{C3380CC4-5D6E-409C-BE32-E72D297353CC}">
              <c16:uniqueId val="{00000009-DF85-4398-87AB-7EA4A86BDB2F}"/>
            </c:ext>
          </c:extLst>
        </c:ser>
        <c:dLbls>
          <c:showLegendKey val="0"/>
          <c:showVal val="0"/>
          <c:showCatName val="0"/>
          <c:showSerName val="0"/>
          <c:showPercent val="0"/>
          <c:showBubbleSize val="0"/>
        </c:dLbls>
        <c:gapWidth val="150"/>
        <c:overlap val="100"/>
        <c:axId val="553997536"/>
        <c:axId val="553997928"/>
      </c:barChart>
      <c:catAx>
        <c:axId val="55399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997928"/>
        <c:crosses val="autoZero"/>
        <c:auto val="1"/>
        <c:lblAlgn val="ctr"/>
        <c:lblOffset val="100"/>
        <c:tickLblSkip val="1"/>
        <c:tickMarkSkip val="1"/>
        <c:noMultiLvlLbl val="0"/>
      </c:catAx>
      <c:valAx>
        <c:axId val="553997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997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1212</c:v>
                </c:pt>
                <c:pt idx="5">
                  <c:v>1249</c:v>
                </c:pt>
                <c:pt idx="8">
                  <c:v>1202</c:v>
                </c:pt>
                <c:pt idx="11">
                  <c:v>1240</c:v>
                </c:pt>
                <c:pt idx="14">
                  <c:v>1255</c:v>
                </c:pt>
              </c:numCache>
            </c:numRef>
          </c:val>
          <c:extLst>
            <c:ext xmlns:c16="http://schemas.microsoft.com/office/drawing/2014/chart" uri="{C3380CC4-5D6E-409C-BE32-E72D297353CC}">
              <c16:uniqueId val="{00000000-5570-42CA-B768-42D7F949F9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70-42CA-B768-42D7F949F9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9</c:v>
                </c:pt>
                <c:pt idx="6">
                  <c:v>10</c:v>
                </c:pt>
                <c:pt idx="9">
                  <c:v>10</c:v>
                </c:pt>
                <c:pt idx="12">
                  <c:v>10</c:v>
                </c:pt>
              </c:numCache>
            </c:numRef>
          </c:val>
          <c:extLst>
            <c:ext xmlns:c16="http://schemas.microsoft.com/office/drawing/2014/chart" uri="{C3380CC4-5D6E-409C-BE32-E72D297353CC}">
              <c16:uniqueId val="{00000002-5570-42CA-B768-42D7F949F9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54</c:v>
                </c:pt>
                <c:pt idx="3">
                  <c:v>115</c:v>
                </c:pt>
                <c:pt idx="6">
                  <c:v>101</c:v>
                </c:pt>
                <c:pt idx="9">
                  <c:v>93</c:v>
                </c:pt>
                <c:pt idx="12">
                  <c:v>61</c:v>
                </c:pt>
              </c:numCache>
            </c:numRef>
          </c:val>
          <c:extLst>
            <c:ext xmlns:c16="http://schemas.microsoft.com/office/drawing/2014/chart" uri="{C3380CC4-5D6E-409C-BE32-E72D297353CC}">
              <c16:uniqueId val="{00000003-5570-42CA-B768-42D7F949F9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539</c:v>
                </c:pt>
                <c:pt idx="3">
                  <c:v>512</c:v>
                </c:pt>
                <c:pt idx="6">
                  <c:v>512</c:v>
                </c:pt>
                <c:pt idx="9">
                  <c:v>515</c:v>
                </c:pt>
                <c:pt idx="12">
                  <c:v>534</c:v>
                </c:pt>
              </c:numCache>
            </c:numRef>
          </c:val>
          <c:extLst>
            <c:ext xmlns:c16="http://schemas.microsoft.com/office/drawing/2014/chart" uri="{C3380CC4-5D6E-409C-BE32-E72D297353CC}">
              <c16:uniqueId val="{00000004-5570-42CA-B768-42D7F949F9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70-42CA-B768-42D7F949F9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70-42CA-B768-42D7F949F9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977</c:v>
                </c:pt>
                <c:pt idx="3">
                  <c:v>937</c:v>
                </c:pt>
                <c:pt idx="6">
                  <c:v>909</c:v>
                </c:pt>
                <c:pt idx="9">
                  <c:v>1005</c:v>
                </c:pt>
                <c:pt idx="12">
                  <c:v>1067</c:v>
                </c:pt>
              </c:numCache>
            </c:numRef>
          </c:val>
          <c:extLst>
            <c:ext xmlns:c16="http://schemas.microsoft.com/office/drawing/2014/chart" uri="{C3380CC4-5D6E-409C-BE32-E72D297353CC}">
              <c16:uniqueId val="{00000007-5570-42CA-B768-42D7F949F97B}"/>
            </c:ext>
          </c:extLst>
        </c:ser>
        <c:dLbls>
          <c:showLegendKey val="0"/>
          <c:showVal val="0"/>
          <c:showCatName val="0"/>
          <c:showSerName val="0"/>
          <c:showPercent val="0"/>
          <c:showBubbleSize val="0"/>
        </c:dLbls>
        <c:gapWidth val="100"/>
        <c:overlap val="100"/>
        <c:axId val="553998712"/>
        <c:axId val="55399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362</c:v>
                </c:pt>
                <c:pt idx="2">
                  <c:v>#N/A</c:v>
                </c:pt>
                <c:pt idx="3">
                  <c:v>#N/A</c:v>
                </c:pt>
                <c:pt idx="4">
                  <c:v>324</c:v>
                </c:pt>
                <c:pt idx="5">
                  <c:v>#N/A</c:v>
                </c:pt>
                <c:pt idx="6">
                  <c:v>#N/A</c:v>
                </c:pt>
                <c:pt idx="7">
                  <c:v>330</c:v>
                </c:pt>
                <c:pt idx="8">
                  <c:v>#N/A</c:v>
                </c:pt>
                <c:pt idx="9">
                  <c:v>#N/A</c:v>
                </c:pt>
                <c:pt idx="10">
                  <c:v>383</c:v>
                </c:pt>
                <c:pt idx="11">
                  <c:v>#N/A</c:v>
                </c:pt>
                <c:pt idx="12">
                  <c:v>#N/A</c:v>
                </c:pt>
                <c:pt idx="13">
                  <c:v>417</c:v>
                </c:pt>
                <c:pt idx="14">
                  <c:v>#N/A</c:v>
                </c:pt>
              </c:numCache>
            </c:numRef>
          </c:val>
          <c:smooth val="0"/>
          <c:extLst>
            <c:ext xmlns:c16="http://schemas.microsoft.com/office/drawing/2014/chart" uri="{C3380CC4-5D6E-409C-BE32-E72D297353CC}">
              <c16:uniqueId val="{00000008-5570-42CA-B768-42D7F949F97B}"/>
            </c:ext>
          </c:extLst>
        </c:ser>
        <c:dLbls>
          <c:showLegendKey val="0"/>
          <c:showVal val="0"/>
          <c:showCatName val="0"/>
          <c:showSerName val="0"/>
          <c:showPercent val="0"/>
          <c:showBubbleSize val="0"/>
        </c:dLbls>
        <c:marker val="1"/>
        <c:smooth val="0"/>
        <c:axId val="553998712"/>
        <c:axId val="553999104"/>
      </c:lineChart>
      <c:catAx>
        <c:axId val="553998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3999104"/>
        <c:crosses val="autoZero"/>
        <c:auto val="1"/>
        <c:lblAlgn val="ctr"/>
        <c:lblOffset val="100"/>
        <c:tickLblSkip val="1"/>
        <c:tickMarkSkip val="1"/>
        <c:noMultiLvlLbl val="0"/>
      </c:catAx>
      <c:valAx>
        <c:axId val="55399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3998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13436</c:v>
                </c:pt>
                <c:pt idx="5">
                  <c:v>13415</c:v>
                </c:pt>
                <c:pt idx="8">
                  <c:v>13673</c:v>
                </c:pt>
                <c:pt idx="11">
                  <c:v>13745</c:v>
                </c:pt>
                <c:pt idx="14">
                  <c:v>13596</c:v>
                </c:pt>
              </c:numCache>
            </c:numRef>
          </c:val>
          <c:extLst>
            <c:ext xmlns:c16="http://schemas.microsoft.com/office/drawing/2014/chart" uri="{C3380CC4-5D6E-409C-BE32-E72D297353CC}">
              <c16:uniqueId val="{00000000-F4D5-458B-97E6-7C61279F7E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2097</c:v>
                </c:pt>
                <c:pt idx="5">
                  <c:v>2063</c:v>
                </c:pt>
                <c:pt idx="8">
                  <c:v>1951</c:v>
                </c:pt>
                <c:pt idx="11">
                  <c:v>1739</c:v>
                </c:pt>
                <c:pt idx="14">
                  <c:v>1369</c:v>
                </c:pt>
              </c:numCache>
            </c:numRef>
          </c:val>
          <c:extLst>
            <c:ext xmlns:c16="http://schemas.microsoft.com/office/drawing/2014/chart" uri="{C3380CC4-5D6E-409C-BE32-E72D297353CC}">
              <c16:uniqueId val="{00000001-F4D5-458B-97E6-7C61279F7E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2267</c:v>
                </c:pt>
                <c:pt idx="5">
                  <c:v>2531</c:v>
                </c:pt>
                <c:pt idx="8">
                  <c:v>2620</c:v>
                </c:pt>
                <c:pt idx="11">
                  <c:v>3223</c:v>
                </c:pt>
                <c:pt idx="14">
                  <c:v>3356</c:v>
                </c:pt>
              </c:numCache>
            </c:numRef>
          </c:val>
          <c:extLst>
            <c:ext xmlns:c16="http://schemas.microsoft.com/office/drawing/2014/chart" uri="{C3380CC4-5D6E-409C-BE32-E72D297353CC}">
              <c16:uniqueId val="{00000002-F4D5-458B-97E6-7C61279F7E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159</c:v>
                </c:pt>
                <c:pt idx="6">
                  <c:v>28</c:v>
                </c:pt>
                <c:pt idx="9">
                  <c:v>163</c:v>
                </c:pt>
                <c:pt idx="12">
                  <c:v>244</c:v>
                </c:pt>
              </c:numCache>
            </c:numRef>
          </c:val>
          <c:extLst>
            <c:ext xmlns:c16="http://schemas.microsoft.com/office/drawing/2014/chart" uri="{C3380CC4-5D6E-409C-BE32-E72D297353CC}">
              <c16:uniqueId val="{00000003-F4D5-458B-97E6-7C61279F7E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D5-458B-97E6-7C61279F7E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D5-458B-97E6-7C61279F7E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1631</c:v>
                </c:pt>
                <c:pt idx="3">
                  <c:v>1517</c:v>
                </c:pt>
                <c:pt idx="6">
                  <c:v>1571</c:v>
                </c:pt>
                <c:pt idx="9">
                  <c:v>1572</c:v>
                </c:pt>
                <c:pt idx="12">
                  <c:v>1684</c:v>
                </c:pt>
              </c:numCache>
            </c:numRef>
          </c:val>
          <c:extLst>
            <c:ext xmlns:c16="http://schemas.microsoft.com/office/drawing/2014/chart" uri="{C3380CC4-5D6E-409C-BE32-E72D297353CC}">
              <c16:uniqueId val="{00000006-F4D5-458B-97E6-7C61279F7E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118</c:v>
                </c:pt>
                <c:pt idx="3">
                  <c:v>1362</c:v>
                </c:pt>
                <c:pt idx="6">
                  <c:v>1347</c:v>
                </c:pt>
                <c:pt idx="9">
                  <c:v>1298</c:v>
                </c:pt>
                <c:pt idx="12">
                  <c:v>1188</c:v>
                </c:pt>
              </c:numCache>
            </c:numRef>
          </c:val>
          <c:extLst>
            <c:ext xmlns:c16="http://schemas.microsoft.com/office/drawing/2014/chart" uri="{C3380CC4-5D6E-409C-BE32-E72D297353CC}">
              <c16:uniqueId val="{00000007-F4D5-458B-97E6-7C61279F7E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10016</c:v>
                </c:pt>
                <c:pt idx="3">
                  <c:v>9141</c:v>
                </c:pt>
                <c:pt idx="6">
                  <c:v>9027</c:v>
                </c:pt>
                <c:pt idx="9">
                  <c:v>8826</c:v>
                </c:pt>
                <c:pt idx="12">
                  <c:v>8401</c:v>
                </c:pt>
              </c:numCache>
            </c:numRef>
          </c:val>
          <c:extLst>
            <c:ext xmlns:c16="http://schemas.microsoft.com/office/drawing/2014/chart" uri="{C3380CC4-5D6E-409C-BE32-E72D297353CC}">
              <c16:uniqueId val="{00000008-F4D5-458B-97E6-7C61279F7E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145</c:v>
                </c:pt>
                <c:pt idx="3">
                  <c:v>138</c:v>
                </c:pt>
                <c:pt idx="6">
                  <c:v>130</c:v>
                </c:pt>
                <c:pt idx="9">
                  <c:v>123</c:v>
                </c:pt>
                <c:pt idx="12">
                  <c:v>115</c:v>
                </c:pt>
              </c:numCache>
            </c:numRef>
          </c:val>
          <c:extLst>
            <c:ext xmlns:c16="http://schemas.microsoft.com/office/drawing/2014/chart" uri="{C3380CC4-5D6E-409C-BE32-E72D297353CC}">
              <c16:uniqueId val="{00000009-F4D5-458B-97E6-7C61279F7E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10395</c:v>
                </c:pt>
                <c:pt idx="3">
                  <c:v>10532</c:v>
                </c:pt>
                <c:pt idx="6">
                  <c:v>11154</c:v>
                </c:pt>
                <c:pt idx="9">
                  <c:v>11584</c:v>
                </c:pt>
                <c:pt idx="12">
                  <c:v>11839</c:v>
                </c:pt>
              </c:numCache>
            </c:numRef>
          </c:val>
          <c:extLst>
            <c:ext xmlns:c16="http://schemas.microsoft.com/office/drawing/2014/chart" uri="{C3380CC4-5D6E-409C-BE32-E72D297353CC}">
              <c16:uniqueId val="{0000000A-F4D5-458B-97E6-7C61279F7E31}"/>
            </c:ext>
          </c:extLst>
        </c:ser>
        <c:dLbls>
          <c:showLegendKey val="0"/>
          <c:showVal val="0"/>
          <c:showCatName val="0"/>
          <c:showSerName val="0"/>
          <c:showPercent val="0"/>
          <c:showBubbleSize val="0"/>
        </c:dLbls>
        <c:gapWidth val="100"/>
        <c:overlap val="100"/>
        <c:axId val="320836776"/>
        <c:axId val="32083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4504</c:v>
                </c:pt>
                <c:pt idx="2">
                  <c:v>#N/A</c:v>
                </c:pt>
                <c:pt idx="3">
                  <c:v>#N/A</c:v>
                </c:pt>
                <c:pt idx="4">
                  <c:v>4839</c:v>
                </c:pt>
                <c:pt idx="5">
                  <c:v>#N/A</c:v>
                </c:pt>
                <c:pt idx="6">
                  <c:v>#N/A</c:v>
                </c:pt>
                <c:pt idx="7">
                  <c:v>5012</c:v>
                </c:pt>
                <c:pt idx="8">
                  <c:v>#N/A</c:v>
                </c:pt>
                <c:pt idx="9">
                  <c:v>#N/A</c:v>
                </c:pt>
                <c:pt idx="10">
                  <c:v>4858</c:v>
                </c:pt>
                <c:pt idx="11">
                  <c:v>#N/A</c:v>
                </c:pt>
                <c:pt idx="12">
                  <c:v>#N/A</c:v>
                </c:pt>
                <c:pt idx="13">
                  <c:v>5149</c:v>
                </c:pt>
                <c:pt idx="14">
                  <c:v>#N/A</c:v>
                </c:pt>
              </c:numCache>
            </c:numRef>
          </c:val>
          <c:smooth val="0"/>
          <c:extLst>
            <c:ext xmlns:c16="http://schemas.microsoft.com/office/drawing/2014/chart" uri="{C3380CC4-5D6E-409C-BE32-E72D297353CC}">
              <c16:uniqueId val="{0000000B-F4D5-458B-97E6-7C61279F7E31}"/>
            </c:ext>
          </c:extLst>
        </c:ser>
        <c:dLbls>
          <c:showLegendKey val="0"/>
          <c:showVal val="0"/>
          <c:showCatName val="0"/>
          <c:showSerName val="0"/>
          <c:showPercent val="0"/>
          <c:showBubbleSize val="0"/>
        </c:dLbls>
        <c:marker val="1"/>
        <c:smooth val="0"/>
        <c:axId val="320836776"/>
        <c:axId val="320838736"/>
      </c:lineChart>
      <c:catAx>
        <c:axId val="32083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0838736"/>
        <c:crosses val="autoZero"/>
        <c:auto val="1"/>
        <c:lblAlgn val="ctr"/>
        <c:lblOffset val="100"/>
        <c:tickLblSkip val="1"/>
        <c:tickMarkSkip val="1"/>
        <c:noMultiLvlLbl val="0"/>
      </c:catAx>
      <c:valAx>
        <c:axId val="32083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83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1607</c:v>
                </c:pt>
                <c:pt idx="1">
                  <c:v>2209</c:v>
                </c:pt>
                <c:pt idx="2">
                  <c:v>2351</c:v>
                </c:pt>
              </c:numCache>
            </c:numRef>
          </c:val>
          <c:extLst>
            <c:ext xmlns:c16="http://schemas.microsoft.com/office/drawing/2014/chart" uri="{C3380CC4-5D6E-409C-BE32-E72D297353CC}">
              <c16:uniqueId val="{00000000-112B-439D-BCA2-6FFA870C34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340</c:v>
                </c:pt>
                <c:pt idx="1">
                  <c:v>341</c:v>
                </c:pt>
                <c:pt idx="2">
                  <c:v>341</c:v>
                </c:pt>
              </c:numCache>
            </c:numRef>
          </c:val>
          <c:extLst>
            <c:ext xmlns:c16="http://schemas.microsoft.com/office/drawing/2014/chart" uri="{C3380CC4-5D6E-409C-BE32-E72D297353CC}">
              <c16:uniqueId val="{00000001-112B-439D-BCA2-6FFA870C34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1569</c:v>
                </c:pt>
                <c:pt idx="1">
                  <c:v>1721</c:v>
                </c:pt>
                <c:pt idx="2">
                  <c:v>1772</c:v>
                </c:pt>
              </c:numCache>
            </c:numRef>
          </c:val>
          <c:extLst>
            <c:ext xmlns:c16="http://schemas.microsoft.com/office/drawing/2014/chart" uri="{C3380CC4-5D6E-409C-BE32-E72D297353CC}">
              <c16:uniqueId val="{00000002-112B-439D-BCA2-6FFA870C34C5}"/>
            </c:ext>
          </c:extLst>
        </c:ser>
        <c:dLbls>
          <c:showLegendKey val="0"/>
          <c:showVal val="0"/>
          <c:showCatName val="0"/>
          <c:showSerName val="0"/>
          <c:showPercent val="0"/>
          <c:showBubbleSize val="0"/>
        </c:dLbls>
        <c:gapWidth val="120"/>
        <c:overlap val="100"/>
        <c:axId val="548468328"/>
        <c:axId val="548470288"/>
      </c:barChart>
      <c:catAx>
        <c:axId val="54846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8470288"/>
        <c:crosses val="autoZero"/>
        <c:auto val="1"/>
        <c:lblAlgn val="ctr"/>
        <c:lblOffset val="100"/>
        <c:tickLblSkip val="1"/>
        <c:tickMarkSkip val="1"/>
        <c:noMultiLvlLbl val="0"/>
      </c:catAx>
      <c:valAx>
        <c:axId val="548470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46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{C7FC7425-1222-4968-A4D4-ED25F42576BF}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779-4A51-9D96-9E33EE689F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{1E4E0D54-7EA8-4938-B83D-6399778CB14D}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79-4A51-9D96-9E33EE689F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{A31AAE0D-E927-491D-899C-386ACE74A499}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79-4A51-9D96-9E33EE689F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{881C48EF-602D-4BCF-BB6E-7E7A32C13B79}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79-4A51-9D96-9E33EE689F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{B61D2963-CFF2-4333-8980-BB55DBB59FC9}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79-4A51-9D96-9E33EE689F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{38B57E99-5C4A-467E-9524-50D20610647D}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779-4A51-9D96-9E33EE689FE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{E007A9C2-C09F-4EBA-9269-3FB9BC857F55}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779-4A51-9D96-9E33EE689FE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{E54731CA-DAE9-4CF2-9231-3EA7337D373B}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779-4A51-9D96-9E33EE689F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{50E7C23E-250B-4C61-B2A5-10FCA70042FB}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779-4A51-9D96-9E33EE689F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72.5</c:v>
                </c:pt>
                <c:pt idx="24">
                  <c:v>73.400000000000006</c:v>
                </c:pt>
              </c:numCache>
            </c:numRef>
          </c:xVal>
          <c:yVal>
            <c:numRef>
              <c:f>公会計指標分析・財政指標組合せ分析表!$BP$51:$DC$51</c:f>
              <c:numCache>
                <c:formatCode>#,##0.0;"▲ "#,##0.0</c:formatCode>
                <c:ptCount val="40"/>
                <c:pt idx="16">
                  <c:v>100.6</c:v>
                </c:pt>
                <c:pt idx="24">
                  <c:v>101.7</c:v>
                </c:pt>
              </c:numCache>
            </c:numRef>
          </c:yVal>
          <c:smooth val="0"/>
          <c:extLst>
            <c:ext xmlns:c16="http://schemas.microsoft.com/office/drawing/2014/chart" uri="{C3380CC4-5D6E-409C-BE32-E72D297353CC}">
              <c16:uniqueId val="{00000009-C779-4A51-9D96-9E33EE689F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{B907195E-767F-4BCD-9735-1EE90A830EDE}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779-4A51-9D96-9E33EE689F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{2ADECC62-9CAC-42F6-BF2A-99E84DC35551}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79-4A51-9D96-9E33EE689F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{9E960B47-C353-42A4-B54C-CB43F2A34E70}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79-4A51-9D96-9E33EE689F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{6B4C768B-F6B0-45EC-B6F9-868DED9A3EB2}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79-4A51-9D96-9E33EE689F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{C19B9996-1A38-4B8C-AA42-A5EDF5B36969}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79-4A51-9D96-9E33EE689FE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{B5431170-4D69-431C-8A74-30CC6EF31D65}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779-4A51-9D96-9E33EE689FE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{FEEADDEF-C00D-4195-B707-DAF9B881F824}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779-4A51-9D96-9E33EE689FE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{2040F3A6-8783-4F82-AB55-F8EF028B69D0}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779-4A51-9D96-9E33EE689FE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{D826BB89-8230-4075-8584-7F82C7F2A72F}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779-4A51-9D96-9E33EE689F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57</c:v>
                </c:pt>
              </c:numCache>
            </c:numRef>
          </c:xVal>
          <c:yVal>
            <c:numRef>
              <c:f>公会計指標分析・財政指標組合せ分析表!$BP$55:$DC$55</c:f>
              <c:numCache>
                <c:formatCode>#,##0.0;"▲ "#,##0.0</c:formatCode>
                <c:ptCount val="40"/>
                <c:pt idx="16">
                  <c:v>44.9</c:v>
                </c:pt>
                <c:pt idx="24">
                  <c:v>32.9</c:v>
                </c:pt>
              </c:numCache>
            </c:numRef>
          </c:yVal>
          <c:smooth val="0"/>
          <c:extLst>
            <c:ext xmlns:c16="http://schemas.microsoft.com/office/drawing/2014/chart" uri="{C3380CC4-5D6E-409C-BE32-E72D297353CC}">
              <c16:uniqueId val="{00000013-C779-4A51-9D96-9E33EE689FED}"/>
            </c:ext>
          </c:extLst>
        </c:ser>
        <c:dLbls>
          <c:showLegendKey val="0"/>
          <c:showVal val="1"/>
          <c:showCatName val="0"/>
          <c:showSerName val="0"/>
          <c:showPercent val="0"/>
          <c:showBubbleSize val="0"/>
        </c:dLbls>
        <c:axId val="548468720"/>
        <c:axId val="548469112"/>
      </c:scatterChart>
      <c:valAx>
        <c:axId val="548468720"/>
        <c:scaling>
          <c:orientation val="minMax"/>
          <c:max val="75"/>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469112"/>
        <c:crosses val="autoZero"/>
        <c:crossBetween val="midCat"/>
      </c:valAx>
      <c:valAx>
        <c:axId val="548469112"/>
        <c:scaling>
          <c:orientation val="minMax"/>
          <c:max val="11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468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{DAA5BD95-51CA-41F6-9DDD-028D1F7CDA63}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393-4FCB-AFD0-3D9CEB2633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{23B0C9AF-2096-4788-8BA4-88987AA17B43}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93-4FCB-AFD0-3D9CEB2633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{4A96C0E9-A24C-4184-8374-96E5C8300712}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93-4FCB-AFD0-3D9CEB2633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{CDE4D6AF-3DBA-42F9-916C-BF270ABB3398}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93-4FCB-AFD0-3D9CEB2633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{658DE406-4CBE-4B60-8AC4-ADE8A427FBFD}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93-4FCB-AFD0-3D9CEB2633F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{F14D20FB-10C0-49DB-A4F0-46FFB5CC0B6E}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393-4FCB-AFD0-3D9CEB2633F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{1AD777D8-01C7-485A-AA95-E7D00B2AAFA8}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393-4FCB-AFD0-3D9CEB2633F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{A594B3D0-9279-4F7B-B1D9-456FF6DA34C0}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393-4FCB-AFD0-3D9CEB2633F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{AF13C422-5AA1-4744-BDB7-44F7C2745C7A}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393-4FCB-AFD0-3D9CEB2633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c:v>
                </c:pt>
                <c:pt idx="16">
                  <c:v>6.8</c:v>
                </c:pt>
                <c:pt idx="24">
                  <c:v>7</c:v>
                </c:pt>
                <c:pt idx="32">
                  <c:v>7.8</c:v>
                </c:pt>
              </c:numCache>
            </c:numRef>
          </c:xVal>
          <c:yVal>
            <c:numRef>
              <c:f>公会計指標分析・財政指標組合せ分析表!$BP$73:$DC$73</c:f>
              <c:numCache>
                <c:formatCode>#,##0.0;"▲ "#,##0.0</c:formatCode>
                <c:ptCount val="40"/>
                <c:pt idx="0">
                  <c:v>91.6</c:v>
                </c:pt>
                <c:pt idx="8">
                  <c:v>99.1</c:v>
                </c:pt>
                <c:pt idx="16">
                  <c:v>100.6</c:v>
                </c:pt>
                <c:pt idx="24">
                  <c:v>101.7</c:v>
                </c:pt>
                <c:pt idx="32">
                  <c:v>110.1</c:v>
                </c:pt>
              </c:numCache>
            </c:numRef>
          </c:yVal>
          <c:smooth val="0"/>
          <c:extLst>
            <c:ext xmlns:c16="http://schemas.microsoft.com/office/drawing/2014/chart" uri="{C3380CC4-5D6E-409C-BE32-E72D297353CC}">
              <c16:uniqueId val="{00000009-7393-4FCB-AFD0-3D9CEB2633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{9002E7D3-20DC-491F-90F3-23B1F33F50FE}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393-4FCB-AFD0-3D9CEB2633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{0ADFF368-E3A4-4621-A3F7-54AAA941392D}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93-4FCB-AFD0-3D9CEB2633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{02633507-4CA4-45B6-97C0-81BFD50A76A6}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93-4FCB-AFD0-3D9CEB2633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{69C3F4AD-6D60-4497-B609-790472158122}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93-4FCB-AFD0-3D9CEB2633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{54A68F7B-2A41-4357-B6B9-0E0AD75BD772}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93-4FCB-AFD0-3D9CEB2633F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{599D89D3-3882-46BE-8134-EE50EEB31E84}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393-4FCB-AFD0-3D9CEB2633F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{872A5422-F493-4CAB-998B-AEA45BEFC07F}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393-4FCB-AFD0-3D9CEB2633F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{7DF87A02-D9B1-42EB-A6E5-EB249FDDBD8B}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393-4FCB-AFD0-3D9CEB2633F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{467C5AC3-EC56-46C1-B9FF-0024785553AA}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393-4FCB-AFD0-3D9CEB2633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extLst>
            <c:ext xmlns:c16="http://schemas.microsoft.com/office/drawing/2014/chart" uri="{C3380CC4-5D6E-409C-BE32-E72D297353CC}">
              <c16:uniqueId val="{00000013-7393-4FCB-AFD0-3D9CEB2633F4}"/>
            </c:ext>
          </c:extLst>
        </c:ser>
        <c:dLbls>
          <c:showLegendKey val="0"/>
          <c:showVal val="1"/>
          <c:showCatName val="0"/>
          <c:showSerName val="0"/>
          <c:showPercent val="0"/>
          <c:showBubbleSize val="0"/>
        </c:dLbls>
        <c:axId val="548469896"/>
        <c:axId val="548471464"/>
      </c:scatterChart>
      <c:valAx>
        <c:axId val="548469896"/>
        <c:scaling>
          <c:orientation val="minMax"/>
          <c:max val="11.6"/>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8471464"/>
        <c:crosses val="autoZero"/>
        <c:crossBetween val="midCat"/>
      </c:valAx>
      <c:valAx>
        <c:axId val="548471464"/>
        <c:scaling>
          <c:orientation val="minMax"/>
          <c:max val="124"/>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8469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年度までは、実質公債費比率の分子が減少していたが、近年は増加傾向にある。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主な変動要因は、以下の通りである。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○元利償還金は、近年の普通建設事業費の増加ににより地方債発行額が伸びているため増加傾向にある。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○公営企業債の元利償還金は、公共下水道事業特別会計、農業集落排水事業特別会計への準元利償還金が増となっている。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○算入公債費等は、住宅管理費が減じたことにより相対的に公債費充当分が増加したこと及び、交付税算入率の高い起債のの償還額の増により増加している。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今後も、実質公債費比率の増加が見込まれるため、事業の必要性や緊急性などの優先順位付けを行いながら、地方債の新規発行を抑制し、公債費負担の軽減に努める。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年度は対前年度で</a:t>
          </a:r>
          <a:r>
            <a:rPr kumimoji="1" lang="en-US" altLang="ja-JP" sz="1400">
              <a:latin typeface="ＭＳ ゴシック" pitchFamily="49" charset="-128"/>
              <a:ea typeface="ＭＳ ゴシック" pitchFamily="49" charset="-128"/>
            </a:rPr>
            <a:t>291</a:t>
          </a:r>
          <a:r>
            <a:rPr kumimoji="1" lang="ja-JP" altLang="en-US" sz="1400">
              <a:latin typeface="ＭＳ ゴシック" pitchFamily="49" charset="-128"/>
              <a:ea typeface="ＭＳ ゴシック" pitchFamily="49" charset="-128"/>
            </a:rPr>
            <a:t>百万円増加している。これは、将来負担額は減少したが、充当可能財源等が減少したことによるものである。</a:t>
          </a:r>
        </a:p>
        <a:p>
          <a:r>
            <a:rPr kumimoji="1" lang="ja-JP" altLang="en-US" sz="1400">
              <a:latin typeface="ＭＳ ゴシック" pitchFamily="49" charset="-128"/>
              <a:ea typeface="ＭＳ ゴシック" pitchFamily="49" charset="-128"/>
            </a:rPr>
            <a:t>　今後数年間は、地方債残高の増加が見込まれることから、将来負担額も増加する見込みである。</a:t>
          </a:r>
        </a:p>
        <a:p>
          <a:r>
            <a:rPr kumimoji="1" lang="ja-JP" altLang="en-US" sz="1400">
              <a:latin typeface="ＭＳ ゴシック" pitchFamily="49" charset="-128"/>
              <a:ea typeface="ＭＳ ゴシック" pitchFamily="49" charset="-128"/>
            </a:rPr>
            <a:t>　平成３０年度以降、新施設整備事業などの大型事業が控えており、厳しい財政運営を迫られている。事業の必要性や緊急性などの優先順位付けを行いながら、地方債の新規発行を抑制し、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山梨県市川三郷町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憶円、「地域振興基金」に</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億円積み立てた一方、地域の振興に係る事業に対し「地域振興基金」を</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憶円の増となった。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新施設建設等により、平成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収支不足が生じる見込みである。収支不足を補うため、基金取崩は避けられない状況である。現在の歳出状況が継続した場合、歳入歳出収支が赤字へ転落してしまうため、抜本的な事業見直し及び歳出削減を実施す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・地域振興基金：町民の連携の強化、地域振興のための事業実施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・地域振興基金：新町建設計画に基づき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億円積み立てた一方、地域の振興に係る事業に対しを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年度まで、計画的に積立予定。また、平成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年度以降も引き続き、地域の振興に係る事業に対し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普通交付税の合併算定替えによる特例措置の適用期限終了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公共施設等の老朽化対策等に係る経費の増大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新施設建設等により、平成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収支不足が生じる見込みである。収支不足を補うため、基金取崩は避けられない状況である。現在の歳出状況が継続した場合、歳入歳出収支が赤字へ転落してしまうため、抜本的な事業見直し及び歳出削減を実施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年間の地方債償還のピーク時に取崩予定。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16,099
15,843
75.18
10,148,086
9,629,319
462,761
5,872,344
11,839,074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本町の有形固定資産減価償却率は、類似団体と比較すると高い水準にあり、資産の老朽化が進んでいると言える。</a:t>
          </a:r>
        </a:p>
        <a:p>
          <a:r>
            <a:rPr kumimoji="1" lang="ja-JP" altLang="en-US" sz="1100">
              <a:latin typeface="ＭＳ Ｐゴシック" panose="020B0600070205080204" pitchFamily="50" charset="-128"/>
              <a:ea typeface="ＭＳ Ｐゴシック" panose="020B0600070205080204" pitchFamily="50" charset="-128"/>
            </a:rPr>
            <a:t>　そのため、今後は公共施設等の維持・更新に多額の費用が発生することが予想されるため、平成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年度に策定した公共施設等総合管理計画、今後整備予定である各施設の個別施設計画に基づき、老朽化した施設の集約化・複合化等を計画的に進めていく必要がある。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3" name="有形固定資産減価償却率平均値テキスト"/>
        <xdr:cNvSpPr txBox="1"/>
      </xdr:nvSpPr>
      <xdr:spPr>
        <a:xfrm>
          <a:off x="4813300" y="5007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88424</xdr:rowOff>
    </xdr:from>
    <xdr:to>
      <xdr:col>15</xdr:col>
      <xdr:colOff>187325</xdr:colOff>
      <xdr:row>29</xdr:row>
      <xdr:rowOff>18574</xdr:rowOff>
    </xdr:to>
    <xdr:sp macro="" textlink="">
      <xdr:nvSpPr>
        <xdr:cNvPr id="76" name="フローチャート: 判断 75"/>
        <xdr:cNvSpPr/>
      </xdr:nvSpPr>
      <xdr:spPr>
        <a:xfrm>
          <a:off x="3238500" y="488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120967</xdr:rowOff>
    </xdr:from>
    <xdr:to>
      <xdr:col>19</xdr:col>
      <xdr:colOff>187325</xdr:colOff>
      <xdr:row>27</xdr:row>
      <xdr:rowOff>51117</xdr:rowOff>
    </xdr:to>
    <xdr:sp macro="" textlink="">
      <xdr:nvSpPr>
        <xdr:cNvPr id="82" name="楕円 81"/>
        <xdr:cNvSpPr/>
      </xdr:nvSpPr>
      <xdr:spPr>
        <a:xfrm>
          <a:off x="4000500" y="457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145256</xdr:rowOff>
    </xdr:from>
    <xdr:to>
      <xdr:col>15</xdr:col>
      <xdr:colOff>187325</xdr:colOff>
      <xdr:row>27</xdr:row>
      <xdr:rowOff>75406</xdr:rowOff>
    </xdr:to>
    <xdr:sp macro="" textlink="">
      <xdr:nvSpPr>
        <xdr:cNvPr id="83" name="楕円 82"/>
        <xdr:cNvSpPr/>
      </xdr:nvSpPr>
      <xdr:spPr>
        <a:xfrm>
          <a:off x="3238500" y="460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317</xdr:rowOff>
    </xdr:from>
    <xdr:to>
      <xdr:col>19</xdr:col>
      <xdr:colOff>136525</xdr:colOff>
      <xdr:row>27</xdr:row>
      <xdr:rowOff>24606</xdr:rowOff>
    </xdr:to>
    <xdr:cxnSp macro="">
      <xdr:nvCxnSpPr>
        <xdr:cNvPr id="84" name="直線コネクタ 83"/>
        <xdr:cNvCxnSpPr/>
      </xdr:nvCxnSpPr>
      <xdr:spPr>
        <a:xfrm flipV="1">
          <a:off x="3289300" y="4629467"/>
          <a:ext cx="762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85" name="n_1aveValue有形固定資産減価償却率"/>
        <xdr:cNvSpPr txBox="1"/>
      </xdr:nvSpPr>
      <xdr:spPr>
        <a:xfrm>
          <a:off x="3836044" y="511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9701</xdr:rowOff>
    </xdr:from>
    <xdr:ext cx="405111" cy="259045"/>
    <xdr:sp macro="" textlink="">
      <xdr:nvSpPr>
        <xdr:cNvPr id="86" name="n_2aveValue有形固定資産減価償却率"/>
        <xdr:cNvSpPr txBox="1"/>
      </xdr:nvSpPr>
      <xdr:spPr>
        <a:xfrm>
          <a:off x="3086744" y="498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67644</xdr:rowOff>
    </xdr:from>
    <xdr:ext cx="405111" cy="259045"/>
    <xdr:sp macro="" textlink="">
      <xdr:nvSpPr>
        <xdr:cNvPr id="87" name="n_1mainValue有形固定資産減価償却率"/>
        <xdr:cNvSpPr txBox="1"/>
      </xdr:nvSpPr>
      <xdr:spPr>
        <a:xfrm>
          <a:off x="3836044" y="435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91933</xdr:rowOff>
    </xdr:from>
    <xdr:ext cx="405111" cy="259045"/>
    <xdr:sp macro="" textlink="">
      <xdr:nvSpPr>
        <xdr:cNvPr id="88" name="n_2mainValue有形固定資産減価償却率"/>
        <xdr:cNvSpPr txBox="1"/>
      </xdr:nvSpPr>
      <xdr:spPr>
        <a:xfrm>
          <a:off x="3086744" y="4378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償還可能年数は類似団体平均より長いことに加え、将来負担額も増加傾向にあり、今後の公債費の増加が見込まれる。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財政力指数は、類似団体の中でも低位に位置するため、人件費等の経常経費の削減を進める必要がある。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4846300" y="5363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46113</xdr:rowOff>
    </xdr:from>
    <xdr:to>
      <xdr:col>76</xdr:col>
      <xdr:colOff>73025</xdr:colOff>
      <xdr:row>30</xdr:row>
      <xdr:rowOff>147713</xdr:rowOff>
    </xdr:to>
    <xdr:sp macro="" textlink="">
      <xdr:nvSpPr>
        <xdr:cNvPr id="131" name="楕円 130"/>
        <xdr:cNvSpPr/>
      </xdr:nvSpPr>
      <xdr:spPr>
        <a:xfrm>
          <a:off x="14744700" y="51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68990</xdr:rowOff>
    </xdr:from>
    <xdr:ext cx="340478" cy="259045"/>
    <xdr:sp macro="" textlink="">
      <xdr:nvSpPr>
        <xdr:cNvPr id="132" name="債務償還可能年数該当値テキスト"/>
        <xdr:cNvSpPr txBox="1"/>
      </xdr:nvSpPr>
      <xdr:spPr>
        <a:xfrm>
          <a:off x="14846300" y="50410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16,099
15,843
75.18
10,148,086
9,629,319
462,761
5,872,344
11,839,074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0" name="楕円 69"/>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23495</xdr:rowOff>
    </xdr:from>
    <xdr:to>
      <xdr:col>15</xdr:col>
      <xdr:colOff>101600</xdr:colOff>
      <xdr:row>35</xdr:row>
      <xdr:rowOff>125095</xdr:rowOff>
    </xdr:to>
    <xdr:sp macro="" textlink="">
      <xdr:nvSpPr>
        <xdr:cNvPr id="71" name="楕円 70"/>
        <xdr:cNvSpPr/>
      </xdr:nvSpPr>
      <xdr:spPr>
        <a:xfrm>
          <a:off x="2857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74295</xdr:rowOff>
    </xdr:from>
    <xdr:to>
      <xdr:col>19</xdr:col>
      <xdr:colOff>177800</xdr:colOff>
      <xdr:row>35</xdr:row>
      <xdr:rowOff>76200</xdr:rowOff>
    </xdr:to>
    <xdr:cxnSp macro="">
      <xdr:nvCxnSpPr>
        <xdr:cNvPr id="72" name="直線コネクタ 71"/>
        <xdr:cNvCxnSpPr/>
      </xdr:nvCxnSpPr>
      <xdr:spPr>
        <a:xfrm>
          <a:off x="2908300" y="60750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4" name="n_2aveValue【道路】&#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75" name="n_1mainValue【道路】&#10;有形固定資産減価償却率"/>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141622</xdr:rowOff>
    </xdr:from>
    <xdr:ext cx="405111" cy="259045"/>
    <xdr:sp macro="" textlink="">
      <xdr:nvSpPr>
        <xdr:cNvPr id="76" name="n_2mainValue【道路】&#10;有形固定資産減価償却率"/>
        <xdr:cNvSpPr txBox="1"/>
      </xdr:nvSpPr>
      <xdr:spPr>
        <a:xfrm>
          <a:off x="2705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88055</xdr:rowOff>
    </xdr:from>
    <xdr:to>
      <xdr:col>46</xdr:col>
      <xdr:colOff>38100</xdr:colOff>
      <xdr:row>42</xdr:row>
      <xdr:rowOff>18205</xdr:rowOff>
    </xdr:to>
    <xdr:sp macro="" textlink="">
      <xdr:nvSpPr>
        <xdr:cNvPr id="108" name="フローチャート: 判断 107"/>
        <xdr:cNvSpPr/>
      </xdr:nvSpPr>
      <xdr:spPr>
        <a:xfrm>
          <a:off x="8699500" y="71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73078</xdr:rowOff>
    </xdr:from>
    <xdr:to>
      <xdr:col>50</xdr:col>
      <xdr:colOff>165100</xdr:colOff>
      <xdr:row>42</xdr:row>
      <xdr:rowOff>3228</xdr:rowOff>
    </xdr:to>
    <xdr:sp macro="" textlink="">
      <xdr:nvSpPr>
        <xdr:cNvPr id="114" name="楕円 113"/>
        <xdr:cNvSpPr/>
      </xdr:nvSpPr>
      <xdr:spPr>
        <a:xfrm>
          <a:off x="9588500" y="710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74671</xdr:rowOff>
    </xdr:from>
    <xdr:to>
      <xdr:col>46</xdr:col>
      <xdr:colOff>38100</xdr:colOff>
      <xdr:row>42</xdr:row>
      <xdr:rowOff>4821</xdr:rowOff>
    </xdr:to>
    <xdr:sp macro="" textlink="">
      <xdr:nvSpPr>
        <xdr:cNvPr id="115" name="楕円 114"/>
        <xdr:cNvSpPr/>
      </xdr:nvSpPr>
      <xdr:spPr>
        <a:xfrm>
          <a:off x="8699500" y="71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123878</xdr:rowOff>
    </xdr:from>
    <xdr:to>
      <xdr:col>50</xdr:col>
      <xdr:colOff>114300</xdr:colOff>
      <xdr:row>41</xdr:row>
      <xdr:rowOff>125471</xdr:rowOff>
    </xdr:to>
    <xdr:cxnSp macro="">
      <xdr:nvCxnSpPr>
        <xdr:cNvPr id="116" name="直線コネクタ 115"/>
        <xdr:cNvCxnSpPr/>
      </xdr:nvCxnSpPr>
      <xdr:spPr>
        <a:xfrm flipV="1">
          <a:off x="8750300" y="7153328"/>
          <a:ext cx="889000" cy="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7"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9332</xdr:rowOff>
    </xdr:from>
    <xdr:ext cx="534377" cy="259045"/>
    <xdr:sp macro="" textlink="">
      <xdr:nvSpPr>
        <xdr:cNvPr id="118" name="n_2aveValue【道路】&#10;一人当たり延長"/>
        <xdr:cNvSpPr txBox="1"/>
      </xdr:nvSpPr>
      <xdr:spPr>
        <a:xfrm>
          <a:off x="8483111" y="72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19755</xdr:rowOff>
    </xdr:from>
    <xdr:ext cx="534377" cy="259045"/>
    <xdr:sp macro="" textlink="">
      <xdr:nvSpPr>
        <xdr:cNvPr id="119" name="n_1mainValue【道路】&#10;一人当たり延長"/>
        <xdr:cNvSpPr txBox="1"/>
      </xdr:nvSpPr>
      <xdr:spPr>
        <a:xfrm>
          <a:off x="9359411" y="68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21348</xdr:rowOff>
    </xdr:from>
    <xdr:ext cx="534377" cy="259045"/>
    <xdr:sp macro="" textlink="">
      <xdr:nvSpPr>
        <xdr:cNvPr id="120" name="n_2mainValue【道路】&#10;一人当たり延長"/>
        <xdr:cNvSpPr txBox="1"/>
      </xdr:nvSpPr>
      <xdr:spPr>
        <a:xfrm>
          <a:off x="8483111" y="68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54" name="フローチャート: 判断 153"/>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34109</xdr:rowOff>
    </xdr:from>
    <xdr:to>
      <xdr:col>20</xdr:col>
      <xdr:colOff>38100</xdr:colOff>
      <xdr:row>58</xdr:row>
      <xdr:rowOff>135709</xdr:rowOff>
    </xdr:to>
    <xdr:sp macro="" textlink="">
      <xdr:nvSpPr>
        <xdr:cNvPr id="160" name="楕円 159"/>
        <xdr:cNvSpPr/>
      </xdr:nvSpPr>
      <xdr:spPr>
        <a:xfrm>
          <a:off x="3746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30843</xdr:rowOff>
    </xdr:from>
    <xdr:to>
      <xdr:col>15</xdr:col>
      <xdr:colOff>101600</xdr:colOff>
      <xdr:row>58</xdr:row>
      <xdr:rowOff>132443</xdr:rowOff>
    </xdr:to>
    <xdr:sp macro="" textlink="">
      <xdr:nvSpPr>
        <xdr:cNvPr id="161" name="楕円 160"/>
        <xdr:cNvSpPr/>
      </xdr:nvSpPr>
      <xdr:spPr>
        <a:xfrm>
          <a:off x="2857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81643</xdr:rowOff>
    </xdr:from>
    <xdr:to>
      <xdr:col>19</xdr:col>
      <xdr:colOff>177800</xdr:colOff>
      <xdr:row>58</xdr:row>
      <xdr:rowOff>84909</xdr:rowOff>
    </xdr:to>
    <xdr:cxnSp macro="">
      <xdr:nvCxnSpPr>
        <xdr:cNvPr id="162" name="直線コネクタ 161"/>
        <xdr:cNvCxnSpPr/>
      </xdr:nvCxnSpPr>
      <xdr:spPr>
        <a:xfrm>
          <a:off x="2908300" y="100257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63"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64787</xdr:rowOff>
    </xdr:from>
    <xdr:ext cx="405111" cy="259045"/>
    <xdr:sp macro="" textlink="">
      <xdr:nvSpPr>
        <xdr:cNvPr id="164" name="n_2aveValue【橋りょう・トンネル】&#10;有形固定資産減価償却率"/>
        <xdr:cNvSpPr txBox="1"/>
      </xdr:nvSpPr>
      <xdr:spPr>
        <a:xfrm>
          <a:off x="27057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152236</xdr:rowOff>
    </xdr:from>
    <xdr:ext cx="405111" cy="259045"/>
    <xdr:sp macro="" textlink="">
      <xdr:nvSpPr>
        <xdr:cNvPr id="165" name="n_1mainValue【橋りょう・トンネル】&#10;有形固定資産減価償却率"/>
        <xdr:cNvSpPr txBox="1"/>
      </xdr:nvSpPr>
      <xdr:spPr>
        <a:xfrm>
          <a:off x="3582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148970</xdr:rowOff>
    </xdr:from>
    <xdr:ext cx="405111" cy="259045"/>
    <xdr:sp macro="" textlink="">
      <xdr:nvSpPr>
        <xdr:cNvPr id="166" name="n_2mainValue【橋りょう・トンネル】&#10;有形固定資産減価償却率"/>
        <xdr:cNvSpPr txBox="1"/>
      </xdr:nvSpPr>
      <xdr:spPr>
        <a:xfrm>
          <a:off x="2705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7925</xdr:rowOff>
    </xdr:from>
    <xdr:to>
      <xdr:col>46</xdr:col>
      <xdr:colOff>38100</xdr:colOff>
      <xdr:row>64</xdr:row>
      <xdr:rowOff>109525</xdr:rowOff>
    </xdr:to>
    <xdr:sp macro="" textlink="">
      <xdr:nvSpPr>
        <xdr:cNvPr id="200" name="フローチャート: 判断 199"/>
        <xdr:cNvSpPr/>
      </xdr:nvSpPr>
      <xdr:spPr>
        <a:xfrm>
          <a:off x="8699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155390</xdr:rowOff>
    </xdr:from>
    <xdr:to>
      <xdr:col>50</xdr:col>
      <xdr:colOff>165100</xdr:colOff>
      <xdr:row>63</xdr:row>
      <xdr:rowOff>85540</xdr:rowOff>
    </xdr:to>
    <xdr:sp macro="" textlink="">
      <xdr:nvSpPr>
        <xdr:cNvPr id="206" name="楕円 205"/>
        <xdr:cNvSpPr/>
      </xdr:nvSpPr>
      <xdr:spPr>
        <a:xfrm>
          <a:off x="9588500" y="107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163568</xdr:rowOff>
    </xdr:from>
    <xdr:to>
      <xdr:col>46</xdr:col>
      <xdr:colOff>38100</xdr:colOff>
      <xdr:row>63</xdr:row>
      <xdr:rowOff>93718</xdr:rowOff>
    </xdr:to>
    <xdr:sp macro="" textlink="">
      <xdr:nvSpPr>
        <xdr:cNvPr id="207" name="楕円 206"/>
        <xdr:cNvSpPr/>
      </xdr:nvSpPr>
      <xdr:spPr>
        <a:xfrm>
          <a:off x="8699500" y="1079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34740</xdr:rowOff>
    </xdr:from>
    <xdr:to>
      <xdr:col>50</xdr:col>
      <xdr:colOff>114300</xdr:colOff>
      <xdr:row>63</xdr:row>
      <xdr:rowOff>42918</xdr:rowOff>
    </xdr:to>
    <xdr:cxnSp macro="">
      <xdr:nvCxnSpPr>
        <xdr:cNvPr id="208" name="直線コネクタ 207"/>
        <xdr:cNvCxnSpPr/>
      </xdr:nvCxnSpPr>
      <xdr:spPr>
        <a:xfrm flipV="1">
          <a:off x="8750300" y="10836090"/>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09" name="n_1aveValue【橋りょう・トンネル】&#10;一人当たり有形固定資産（償却資産）額"/>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100652</xdr:rowOff>
    </xdr:from>
    <xdr:ext cx="599010" cy="259045"/>
    <xdr:sp macro="" textlink="">
      <xdr:nvSpPr>
        <xdr:cNvPr id="210" name="n_2aveValue【橋りょう・トンネル】&#10;一人当たり有形固定資産（償却資産）額"/>
        <xdr:cNvSpPr txBox="1"/>
      </xdr:nvSpPr>
      <xdr:spPr>
        <a:xfrm>
          <a:off x="8450795" y="1107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102067</xdr:rowOff>
    </xdr:from>
    <xdr:ext cx="599010" cy="259045"/>
    <xdr:sp macro="" textlink="">
      <xdr:nvSpPr>
        <xdr:cNvPr id="211" name="n_1mainValue【橋りょう・トンネル】&#10;一人当たり有形固定資産（償却資産）額"/>
        <xdr:cNvSpPr txBox="1"/>
      </xdr:nvSpPr>
      <xdr:spPr>
        <a:xfrm>
          <a:off x="9327095" y="1056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110245</xdr:rowOff>
    </xdr:from>
    <xdr:ext cx="599010" cy="259045"/>
    <xdr:sp macro="" textlink="">
      <xdr:nvSpPr>
        <xdr:cNvPr id="212" name="n_2mainValue【橋りょう・トンネル】&#10;一人当たり有形固定資産（償却資産）額"/>
        <xdr:cNvSpPr txBox="1"/>
      </xdr:nvSpPr>
      <xdr:spPr>
        <a:xfrm>
          <a:off x="8450795" y="1056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5" name="フローチャート: 判断 244"/>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251" name="楕円 250"/>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156845</xdr:rowOff>
    </xdr:from>
    <xdr:to>
      <xdr:col>15</xdr:col>
      <xdr:colOff>101600</xdr:colOff>
      <xdr:row>85</xdr:row>
      <xdr:rowOff>86995</xdr:rowOff>
    </xdr:to>
    <xdr:sp macro="" textlink="">
      <xdr:nvSpPr>
        <xdr:cNvPr id="252" name="楕円 251"/>
        <xdr:cNvSpPr/>
      </xdr:nvSpPr>
      <xdr:spPr>
        <a:xfrm>
          <a:off x="2857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169545</xdr:rowOff>
    </xdr:from>
    <xdr:to>
      <xdr:col>19</xdr:col>
      <xdr:colOff>177800</xdr:colOff>
      <xdr:row>85</xdr:row>
      <xdr:rowOff>36195</xdr:rowOff>
    </xdr:to>
    <xdr:cxnSp macro="">
      <xdr:nvCxnSpPr>
        <xdr:cNvPr id="253" name="直線コネクタ 252"/>
        <xdr:cNvCxnSpPr/>
      </xdr:nvCxnSpPr>
      <xdr:spPr>
        <a:xfrm flipV="1">
          <a:off x="2908300" y="14571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4"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5"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256" name="n_1mainValue【公営住宅】&#10;有形固定資産減価償却率"/>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78122</xdr:rowOff>
    </xdr:from>
    <xdr:ext cx="405111" cy="259045"/>
    <xdr:sp macro="" textlink="">
      <xdr:nvSpPr>
        <xdr:cNvPr id="257" name="n_2mainValue【公営住宅】&#10;有形固定資産減価償却率"/>
        <xdr:cNvSpPr txBox="1"/>
      </xdr:nvSpPr>
      <xdr:spPr>
        <a:xfrm>
          <a:off x="27057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109601</xdr:rowOff>
    </xdr:from>
    <xdr:to>
      <xdr:col>46</xdr:col>
      <xdr:colOff>38100</xdr:colOff>
      <xdr:row>86</xdr:row>
      <xdr:rowOff>39751</xdr:rowOff>
    </xdr:to>
    <xdr:sp macro="" textlink="">
      <xdr:nvSpPr>
        <xdr:cNvPr id="289" name="フローチャート: 判断 288"/>
        <xdr:cNvSpPr/>
      </xdr:nvSpPr>
      <xdr:spPr>
        <a:xfrm>
          <a:off x="86995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79693</xdr:rowOff>
    </xdr:from>
    <xdr:to>
      <xdr:col>50</xdr:col>
      <xdr:colOff>165100</xdr:colOff>
      <xdr:row>86</xdr:row>
      <xdr:rowOff>9843</xdr:rowOff>
    </xdr:to>
    <xdr:sp macro="" textlink="">
      <xdr:nvSpPr>
        <xdr:cNvPr id="295" name="楕円 294"/>
        <xdr:cNvSpPr/>
      </xdr:nvSpPr>
      <xdr:spPr>
        <a:xfrm>
          <a:off x="9588500" y="1465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27687</xdr:rowOff>
    </xdr:from>
    <xdr:to>
      <xdr:col>46</xdr:col>
      <xdr:colOff>38100</xdr:colOff>
      <xdr:row>85</xdr:row>
      <xdr:rowOff>129287</xdr:rowOff>
    </xdr:to>
    <xdr:sp macro="" textlink="">
      <xdr:nvSpPr>
        <xdr:cNvPr id="296" name="楕円 295"/>
        <xdr:cNvSpPr/>
      </xdr:nvSpPr>
      <xdr:spPr>
        <a:xfrm>
          <a:off x="8699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78487</xdr:rowOff>
    </xdr:from>
    <xdr:to>
      <xdr:col>50</xdr:col>
      <xdr:colOff>114300</xdr:colOff>
      <xdr:row>85</xdr:row>
      <xdr:rowOff>130493</xdr:rowOff>
    </xdr:to>
    <xdr:cxnSp macro="">
      <xdr:nvCxnSpPr>
        <xdr:cNvPr id="297" name="直線コネクタ 296"/>
        <xdr:cNvCxnSpPr/>
      </xdr:nvCxnSpPr>
      <xdr:spPr>
        <a:xfrm>
          <a:off x="8750300" y="14651737"/>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8"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30878</xdr:rowOff>
    </xdr:from>
    <xdr:ext cx="469744" cy="259045"/>
    <xdr:sp macro="" textlink="">
      <xdr:nvSpPr>
        <xdr:cNvPr id="299" name="n_2aveValue【公営住宅】&#10;一人当たり面積"/>
        <xdr:cNvSpPr txBox="1"/>
      </xdr:nvSpPr>
      <xdr:spPr>
        <a:xfrm>
          <a:off x="8515427" y="1477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970</xdr:rowOff>
    </xdr:from>
    <xdr:ext cx="469744" cy="259045"/>
    <xdr:sp macro="" textlink="">
      <xdr:nvSpPr>
        <xdr:cNvPr id="300" name="n_1mainValue【公営住宅】&#10;一人当たり面積"/>
        <xdr:cNvSpPr txBox="1"/>
      </xdr:nvSpPr>
      <xdr:spPr>
        <a:xfrm>
          <a:off x="9391727" y="1474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145814</xdr:rowOff>
    </xdr:from>
    <xdr:ext cx="469744" cy="259045"/>
    <xdr:sp macro="" textlink="">
      <xdr:nvSpPr>
        <xdr:cNvPr id="301" name="n_2mainValue【公営住宅】&#10;一人当たり面積"/>
        <xdr:cNvSpPr txBox="1"/>
      </xdr:nvSpPr>
      <xdr:spPr>
        <a:xfrm>
          <a:off x="8515427" y="1437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7"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50" name="フローチャート: 判断 349"/>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356" name="楕円 355"/>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xdr:rowOff>
    </xdr:from>
    <xdr:to>
      <xdr:col>76</xdr:col>
      <xdr:colOff>165100</xdr:colOff>
      <xdr:row>36</xdr:row>
      <xdr:rowOff>109855</xdr:rowOff>
    </xdr:to>
    <xdr:sp macro="" textlink="">
      <xdr:nvSpPr>
        <xdr:cNvPr id="357" name="楕円 356"/>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36</xdr:row>
      <xdr:rowOff>59055</xdr:rowOff>
    </xdr:to>
    <xdr:cxnSp macro="">
      <xdr:nvCxnSpPr>
        <xdr:cNvPr id="358" name="直線コネクタ 357"/>
        <xdr:cNvCxnSpPr/>
      </xdr:nvCxnSpPr>
      <xdr:spPr>
        <a:xfrm flipV="1">
          <a:off x="14592300" y="613029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60"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25417</xdr:rowOff>
    </xdr:from>
    <xdr:ext cx="405111" cy="259045"/>
    <xdr:sp macro="" textlink="">
      <xdr:nvSpPr>
        <xdr:cNvPr id="361" name="n_1mainValue【認定こども園・幼稚園・保育所】&#10;有形固定資産減価償却率"/>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126382</xdr:rowOff>
    </xdr:from>
    <xdr:ext cx="405111" cy="259045"/>
    <xdr:sp macro="" textlink="">
      <xdr:nvSpPr>
        <xdr:cNvPr id="362" name="n_2mainValue【認定こども園・幼稚園・保育所】&#10;有形固定資産減価償却率"/>
        <xdr:cNvSpPr txBox="1"/>
      </xdr:nvSpPr>
      <xdr:spPr>
        <a:xfrm>
          <a:off x="14389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169091</xdr:rowOff>
    </xdr:from>
    <xdr:to>
      <xdr:col>112</xdr:col>
      <xdr:colOff>38100</xdr:colOff>
      <xdr:row>39</xdr:row>
      <xdr:rowOff>99241</xdr:rowOff>
    </xdr:to>
    <xdr:sp macro="" textlink="">
      <xdr:nvSpPr>
        <xdr:cNvPr id="402" name="楕円 401"/>
        <xdr:cNvSpPr/>
      </xdr:nvSpPr>
      <xdr:spPr>
        <a:xfrm>
          <a:off x="21272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4173</xdr:rowOff>
    </xdr:from>
    <xdr:to>
      <xdr:col>107</xdr:col>
      <xdr:colOff>101600</xdr:colOff>
      <xdr:row>39</xdr:row>
      <xdr:rowOff>105773</xdr:rowOff>
    </xdr:to>
    <xdr:sp macro="" textlink="">
      <xdr:nvSpPr>
        <xdr:cNvPr id="403" name="楕円 402"/>
        <xdr:cNvSpPr/>
      </xdr:nvSpPr>
      <xdr:spPr>
        <a:xfrm>
          <a:off x="20383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48441</xdr:rowOff>
    </xdr:from>
    <xdr:to>
      <xdr:col>111</xdr:col>
      <xdr:colOff>177800</xdr:colOff>
      <xdr:row>39</xdr:row>
      <xdr:rowOff>54973</xdr:rowOff>
    </xdr:to>
    <xdr:cxnSp macro="">
      <xdr:nvCxnSpPr>
        <xdr:cNvPr id="404" name="直線コネクタ 403"/>
        <xdr:cNvCxnSpPr/>
      </xdr:nvCxnSpPr>
      <xdr:spPr>
        <a:xfrm flipV="1">
          <a:off x="20434300" y="67349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05"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6"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90368</xdr:rowOff>
    </xdr:from>
    <xdr:ext cx="469744" cy="259045"/>
    <xdr:sp macro="" textlink="">
      <xdr:nvSpPr>
        <xdr:cNvPr id="407" name="n_1mainValue【認定こども園・幼稚園・保育所】&#10;一人当たり面積"/>
        <xdr:cNvSpPr txBox="1"/>
      </xdr:nvSpPr>
      <xdr:spPr>
        <a:xfrm>
          <a:off x="210757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96900</xdr:rowOff>
    </xdr:from>
    <xdr:ext cx="469744" cy="259045"/>
    <xdr:sp macro="" textlink="">
      <xdr:nvSpPr>
        <xdr:cNvPr id="408" name="n_2mainValue【認定こども園・幼稚園・保育所】&#10;一人当たり面積"/>
        <xdr:cNvSpPr txBox="1"/>
      </xdr:nvSpPr>
      <xdr:spPr>
        <a:xfrm>
          <a:off x="201994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9" name="テキスト ボックス 41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0" name="直線コネクタ 4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1" name="テキスト ボックス 4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2" name="直線コネクタ 4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3" name="テキスト ボックス 4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4" name="直線コネクタ 4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5" name="テキスト ボックス 4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6" name="直線コネクタ 4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7" name="テキスト ボックス 4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112014</xdr:rowOff>
    </xdr:from>
    <xdr:to>
      <xdr:col>85</xdr:col>
      <xdr:colOff>126364</xdr:colOff>
      <xdr:row>62</xdr:row>
      <xdr:rowOff>125730</xdr:rowOff>
    </xdr:to>
    <xdr:cxnSp macro="">
      <xdr:nvCxnSpPr>
        <xdr:cNvPr id="431" name="直線コネクタ 430"/>
        <xdr:cNvCxnSpPr/>
      </xdr:nvCxnSpPr>
      <xdr:spPr>
        <a:xfrm flipV="1">
          <a:off x="16318864" y="971321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129557</xdr:rowOff>
    </xdr:from>
    <xdr:ext cx="405111" cy="259045"/>
    <xdr:sp macro="" textlink="">
      <xdr:nvSpPr>
        <xdr:cNvPr id="432" name="【学校施設】&#10;有形固定資産減価償却率最小値テキスト"/>
        <xdr:cNvSpPr txBox="1"/>
      </xdr:nvSpPr>
      <xdr:spPr>
        <a:xfrm>
          <a:off x="163576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125730</xdr:rowOff>
    </xdr:from>
    <xdr:to>
      <xdr:col>86</xdr:col>
      <xdr:colOff>25400</xdr:colOff>
      <xdr:row>62</xdr:row>
      <xdr:rowOff>125730</xdr:rowOff>
    </xdr:to>
    <xdr:cxnSp macro="">
      <xdr:nvCxnSpPr>
        <xdr:cNvPr id="433" name="直線コネクタ 432"/>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58691</xdr:rowOff>
    </xdr:from>
    <xdr:ext cx="405111" cy="259045"/>
    <xdr:sp macro="" textlink="">
      <xdr:nvSpPr>
        <xdr:cNvPr id="434" name="【学校施設】&#10;有形固定資産減価償却率最大値テキスト"/>
        <xdr:cNvSpPr txBox="1"/>
      </xdr:nvSpPr>
      <xdr:spPr>
        <a:xfrm>
          <a:off x="16357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112014</xdr:rowOff>
    </xdr:from>
    <xdr:to>
      <xdr:col>86</xdr:col>
      <xdr:colOff>25400</xdr:colOff>
      <xdr:row>56</xdr:row>
      <xdr:rowOff>112014</xdr:rowOff>
    </xdr:to>
    <xdr:cxnSp macro="">
      <xdr:nvCxnSpPr>
        <xdr:cNvPr id="435" name="直線コネクタ 434"/>
        <xdr:cNvCxnSpPr/>
      </xdr:nvCxnSpPr>
      <xdr:spPr>
        <a:xfrm>
          <a:off x="16230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99077</xdr:rowOff>
    </xdr:from>
    <xdr:ext cx="405111" cy="259045"/>
    <xdr:sp macro="" textlink="">
      <xdr:nvSpPr>
        <xdr:cNvPr id="436" name="【学校施設】&#10;有形固定資産減価償却率平均値テキスト"/>
        <xdr:cNvSpPr txBox="1"/>
      </xdr:nvSpPr>
      <xdr:spPr>
        <a:xfrm>
          <a:off x="163576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437" name="フローチャート: 判断 436"/>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31496</xdr:rowOff>
    </xdr:from>
    <xdr:to>
      <xdr:col>81</xdr:col>
      <xdr:colOff>101600</xdr:colOff>
      <xdr:row>58</xdr:row>
      <xdr:rowOff>133096</xdr:rowOff>
    </xdr:to>
    <xdr:sp macro="" textlink="">
      <xdr:nvSpPr>
        <xdr:cNvPr id="438" name="フローチャート: 判断 437"/>
        <xdr:cNvSpPr/>
      </xdr:nvSpPr>
      <xdr:spPr>
        <a:xfrm>
          <a:off x="15430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170942</xdr:rowOff>
    </xdr:from>
    <xdr:to>
      <xdr:col>76</xdr:col>
      <xdr:colOff>165100</xdr:colOff>
      <xdr:row>58</xdr:row>
      <xdr:rowOff>101092</xdr:rowOff>
    </xdr:to>
    <xdr:sp macro="" textlink="">
      <xdr:nvSpPr>
        <xdr:cNvPr id="439" name="フローチャート: 判断 438"/>
        <xdr:cNvSpPr/>
      </xdr:nvSpPr>
      <xdr:spPr>
        <a:xfrm>
          <a:off x="14541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100076</xdr:rowOff>
    </xdr:from>
    <xdr:to>
      <xdr:col>81</xdr:col>
      <xdr:colOff>101600</xdr:colOff>
      <xdr:row>56</xdr:row>
      <xdr:rowOff>30226</xdr:rowOff>
    </xdr:to>
    <xdr:sp macro="" textlink="">
      <xdr:nvSpPr>
        <xdr:cNvPr id="445" name="楕円 444"/>
        <xdr:cNvSpPr/>
      </xdr:nvSpPr>
      <xdr:spPr>
        <a:xfrm>
          <a:off x="15430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65786</xdr:rowOff>
    </xdr:from>
    <xdr:to>
      <xdr:col>76</xdr:col>
      <xdr:colOff>165100</xdr:colOff>
      <xdr:row>56</xdr:row>
      <xdr:rowOff>167386</xdr:rowOff>
    </xdr:to>
    <xdr:sp macro="" textlink="">
      <xdr:nvSpPr>
        <xdr:cNvPr id="446" name="楕円 445"/>
        <xdr:cNvSpPr/>
      </xdr:nvSpPr>
      <xdr:spPr>
        <a:xfrm>
          <a:off x="14541500" y="96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150876</xdr:rowOff>
    </xdr:from>
    <xdr:to>
      <xdr:col>81</xdr:col>
      <xdr:colOff>50800</xdr:colOff>
      <xdr:row>56</xdr:row>
      <xdr:rowOff>116586</xdr:rowOff>
    </xdr:to>
    <xdr:cxnSp macro="">
      <xdr:nvCxnSpPr>
        <xdr:cNvPr id="447" name="直線コネクタ 446"/>
        <xdr:cNvCxnSpPr/>
      </xdr:nvCxnSpPr>
      <xdr:spPr>
        <a:xfrm flipV="1">
          <a:off x="14592300" y="958062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124223</xdr:rowOff>
    </xdr:from>
    <xdr:ext cx="405111" cy="259045"/>
    <xdr:sp macro="" textlink="">
      <xdr:nvSpPr>
        <xdr:cNvPr id="448" name="n_1aveValue【学校施設】&#10;有形固定資産減価償却率"/>
        <xdr:cNvSpPr txBox="1"/>
      </xdr:nvSpPr>
      <xdr:spPr>
        <a:xfrm>
          <a:off x="15266044" y="1006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92219</xdr:rowOff>
    </xdr:from>
    <xdr:ext cx="405111" cy="259045"/>
    <xdr:sp macro="" textlink="">
      <xdr:nvSpPr>
        <xdr:cNvPr id="449" name="n_2aveValue【学校施設】&#10;有形固定資産減価償却率"/>
        <xdr:cNvSpPr txBox="1"/>
      </xdr:nvSpPr>
      <xdr:spPr>
        <a:xfrm>
          <a:off x="14389744" y="1003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46753</xdr:rowOff>
    </xdr:from>
    <xdr:ext cx="405111" cy="259045"/>
    <xdr:sp macro="" textlink="">
      <xdr:nvSpPr>
        <xdr:cNvPr id="450" name="n_1mainValue【学校施設】&#10;有形固定資産減価償却率"/>
        <xdr:cNvSpPr txBox="1"/>
      </xdr:nvSpPr>
      <xdr:spPr>
        <a:xfrm>
          <a:off x="15266044" y="930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12463</xdr:rowOff>
    </xdr:from>
    <xdr:ext cx="405111" cy="259045"/>
    <xdr:sp macro="" textlink="">
      <xdr:nvSpPr>
        <xdr:cNvPr id="451" name="n_2mainValue【学校施設】&#10;有形固定資産減価償却率"/>
        <xdr:cNvSpPr txBox="1"/>
      </xdr:nvSpPr>
      <xdr:spPr>
        <a:xfrm>
          <a:off x="14389744" y="944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4" name="直線コネクタ 473"/>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5"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6" name="直線コネクタ 475"/>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7"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8" name="直線コネクタ 477"/>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79"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0" name="フローチャート: 判断 479"/>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1" name="フローチャート: 判断 480"/>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114706</xdr:rowOff>
    </xdr:from>
    <xdr:to>
      <xdr:col>107</xdr:col>
      <xdr:colOff>101600</xdr:colOff>
      <xdr:row>62</xdr:row>
      <xdr:rowOff>44856</xdr:rowOff>
    </xdr:to>
    <xdr:sp macro="" textlink="">
      <xdr:nvSpPr>
        <xdr:cNvPr id="482" name="フローチャート: 判断 481"/>
        <xdr:cNvSpPr/>
      </xdr:nvSpPr>
      <xdr:spPr>
        <a:xfrm>
          <a:off x="20383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48413</xdr:rowOff>
    </xdr:from>
    <xdr:to>
      <xdr:col>112</xdr:col>
      <xdr:colOff>38100</xdr:colOff>
      <xdr:row>59</xdr:row>
      <xdr:rowOff>150013</xdr:rowOff>
    </xdr:to>
    <xdr:sp macro="" textlink="">
      <xdr:nvSpPr>
        <xdr:cNvPr id="488" name="楕円 487"/>
        <xdr:cNvSpPr/>
      </xdr:nvSpPr>
      <xdr:spPr>
        <a:xfrm>
          <a:off x="21272500" y="101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113792</xdr:rowOff>
    </xdr:from>
    <xdr:to>
      <xdr:col>107</xdr:col>
      <xdr:colOff>101600</xdr:colOff>
      <xdr:row>61</xdr:row>
      <xdr:rowOff>43942</xdr:rowOff>
    </xdr:to>
    <xdr:sp macro="" textlink="">
      <xdr:nvSpPr>
        <xdr:cNvPr id="489" name="楕円 488"/>
        <xdr:cNvSpPr/>
      </xdr:nvSpPr>
      <xdr:spPr>
        <a:xfrm>
          <a:off x="20383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99213</xdr:rowOff>
    </xdr:from>
    <xdr:to>
      <xdr:col>111</xdr:col>
      <xdr:colOff>177800</xdr:colOff>
      <xdr:row>60</xdr:row>
      <xdr:rowOff>164592</xdr:rowOff>
    </xdr:to>
    <xdr:cxnSp macro="">
      <xdr:nvCxnSpPr>
        <xdr:cNvPr id="490" name="直線コネクタ 489"/>
        <xdr:cNvCxnSpPr/>
      </xdr:nvCxnSpPr>
      <xdr:spPr>
        <a:xfrm flipV="1">
          <a:off x="20434300" y="10214763"/>
          <a:ext cx="8890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491"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35983</xdr:rowOff>
    </xdr:from>
    <xdr:ext cx="469744" cy="259045"/>
    <xdr:sp macro="" textlink="">
      <xdr:nvSpPr>
        <xdr:cNvPr id="492" name="n_2aveValue【学校施設】&#10;一人当たり面積"/>
        <xdr:cNvSpPr txBox="1"/>
      </xdr:nvSpPr>
      <xdr:spPr>
        <a:xfrm>
          <a:off x="20199427" y="1066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166540</xdr:rowOff>
    </xdr:from>
    <xdr:ext cx="469744" cy="259045"/>
    <xdr:sp macro="" textlink="">
      <xdr:nvSpPr>
        <xdr:cNvPr id="493" name="n_1mainValue【学校施設】&#10;一人当たり面積"/>
        <xdr:cNvSpPr txBox="1"/>
      </xdr:nvSpPr>
      <xdr:spPr>
        <a:xfrm>
          <a:off x="21075727" y="993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60469</xdr:rowOff>
    </xdr:from>
    <xdr:ext cx="469744" cy="259045"/>
    <xdr:sp macro="" textlink="">
      <xdr:nvSpPr>
        <xdr:cNvPr id="494" name="n_2mainValue【学校施設】&#10;一人当たり面積"/>
        <xdr:cNvSpPr txBox="1"/>
      </xdr:nvSpPr>
      <xdr:spPr>
        <a:xfrm>
          <a:off x="20199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5" name="テキスト ボックス 5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7" name="テキスト ボックス 5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5" name="テキスト ボックス 5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19" name="直線コネクタ 518"/>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0"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1" name="直線コネクタ 520"/>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4"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5" name="フローチャート: 判断 524"/>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26" name="フローチャート: 判断 525"/>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27" name="フローチャート: 判断 526"/>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166370</xdr:rowOff>
    </xdr:from>
    <xdr:to>
      <xdr:col>81</xdr:col>
      <xdr:colOff>101600</xdr:colOff>
      <xdr:row>79</xdr:row>
      <xdr:rowOff>96520</xdr:rowOff>
    </xdr:to>
    <xdr:sp macro="" textlink="">
      <xdr:nvSpPr>
        <xdr:cNvPr id="533" name="楕円 532"/>
        <xdr:cNvSpPr/>
      </xdr:nvSpPr>
      <xdr:spPr>
        <a:xfrm>
          <a:off x="1543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123841</xdr:rowOff>
    </xdr:from>
    <xdr:ext cx="405111" cy="259045"/>
    <xdr:sp macro="" textlink="">
      <xdr:nvSpPr>
        <xdr:cNvPr id="534"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35"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113047</xdr:rowOff>
    </xdr:from>
    <xdr:ext cx="405111" cy="259045"/>
    <xdr:sp macro="" textlink="">
      <xdr:nvSpPr>
        <xdr:cNvPr id="536" name="n_1mainValue【児童館】&#10;有形固定資産減価償却率"/>
        <xdr:cNvSpPr txBox="1"/>
      </xdr:nvSpPr>
      <xdr:spPr>
        <a:xfrm>
          <a:off x="15266044" y="1331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5" name="テキスト ボックス 5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6" name="直線コネクタ 5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7" name="直線コネクタ 5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8" name="テキスト ボックス 5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9" name="直線コネクタ 5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0" name="テキスト ボックス 5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1" name="直線コネクタ 5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2" name="テキスト ボックス 5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3" name="直線コネクタ 5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4" name="テキスト ボックス 5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5" name="直線コネクタ 5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6" name="テキスト ボックス 5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7" name="直線コネクタ 5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8" name="テキスト ボックス 5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0" name="直線コネクタ 559"/>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1"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2" name="直線コネクタ 561"/>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3"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4" name="直線コネクタ 56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5"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66" name="フローチャート: 判断 565"/>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67" name="フローチャート: 判断 566"/>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68" name="フローチャート: 判断 56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9" name="テキスト ボックス 5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57150</xdr:rowOff>
    </xdr:from>
    <xdr:to>
      <xdr:col>112</xdr:col>
      <xdr:colOff>38100</xdr:colOff>
      <xdr:row>81</xdr:row>
      <xdr:rowOff>158750</xdr:rowOff>
    </xdr:to>
    <xdr:sp macro="" textlink="">
      <xdr:nvSpPr>
        <xdr:cNvPr id="574" name="楕円 573"/>
        <xdr:cNvSpPr/>
      </xdr:nvSpPr>
      <xdr:spPr>
        <a:xfrm>
          <a:off x="21272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86377</xdr:rowOff>
    </xdr:from>
    <xdr:ext cx="469744" cy="259045"/>
    <xdr:sp macro="" textlink="">
      <xdr:nvSpPr>
        <xdr:cNvPr id="575"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57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3827</xdr:rowOff>
    </xdr:from>
    <xdr:ext cx="469744" cy="259045"/>
    <xdr:sp macro="" textlink="">
      <xdr:nvSpPr>
        <xdr:cNvPr id="577" name="n_1mainValue【児童館】&#10;一人当たり面積"/>
        <xdr:cNvSpPr txBox="1"/>
      </xdr:nvSpPr>
      <xdr:spPr>
        <a:xfrm>
          <a:off x="210757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8" name="テキスト ボックス 5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9" name="直線コネクタ 58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0" name="テキスト ボックス 58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1" name="直線コネクタ 59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2" name="テキスト ボックス 59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3" name="直線コネクタ 59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4" name="テキスト ボックス 59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5" name="直線コネクタ 59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6" name="テキスト ボックス 59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8" name="テキスト ボックス 5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0" name="直線コネクタ 599"/>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1"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2" name="直線コネクタ 601"/>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3"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04" name="直線コネクタ 603"/>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05"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06" name="フローチャート: 判断 605"/>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07" name="フローチャート: 判断 606"/>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608" name="フローチャート: 判断 607"/>
        <xdr:cNvSpPr/>
      </xdr:nvSpPr>
      <xdr:spPr>
        <a:xfrm>
          <a:off x="14541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153415</xdr:rowOff>
    </xdr:from>
    <xdr:to>
      <xdr:col>81</xdr:col>
      <xdr:colOff>101600</xdr:colOff>
      <xdr:row>106</xdr:row>
      <xdr:rowOff>83565</xdr:rowOff>
    </xdr:to>
    <xdr:sp macro="" textlink="">
      <xdr:nvSpPr>
        <xdr:cNvPr id="614" name="楕円 613"/>
        <xdr:cNvSpPr/>
      </xdr:nvSpPr>
      <xdr:spPr>
        <a:xfrm>
          <a:off x="15430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84837</xdr:rowOff>
    </xdr:from>
    <xdr:to>
      <xdr:col>76</xdr:col>
      <xdr:colOff>165100</xdr:colOff>
      <xdr:row>103</xdr:row>
      <xdr:rowOff>14987</xdr:rowOff>
    </xdr:to>
    <xdr:sp macro="" textlink="">
      <xdr:nvSpPr>
        <xdr:cNvPr id="615" name="楕円 614"/>
        <xdr:cNvSpPr/>
      </xdr:nvSpPr>
      <xdr:spPr>
        <a:xfrm>
          <a:off x="14541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135637</xdr:rowOff>
    </xdr:from>
    <xdr:to>
      <xdr:col>81</xdr:col>
      <xdr:colOff>50800</xdr:colOff>
      <xdr:row>106</xdr:row>
      <xdr:rowOff>32765</xdr:rowOff>
    </xdr:to>
    <xdr:cxnSp macro="">
      <xdr:nvCxnSpPr>
        <xdr:cNvPr id="616" name="直線コネクタ 615"/>
        <xdr:cNvCxnSpPr/>
      </xdr:nvCxnSpPr>
      <xdr:spPr>
        <a:xfrm>
          <a:off x="14592300" y="17623537"/>
          <a:ext cx="889000" cy="58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17"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44975</xdr:rowOff>
    </xdr:from>
    <xdr:ext cx="405111" cy="259045"/>
    <xdr:sp macro="" textlink="">
      <xdr:nvSpPr>
        <xdr:cNvPr id="618" name="n_2aveValue【公民館】&#10;有形固定資産減価償却率"/>
        <xdr:cNvSpPr txBox="1"/>
      </xdr:nvSpPr>
      <xdr:spPr>
        <a:xfrm>
          <a:off x="14389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74692</xdr:rowOff>
    </xdr:from>
    <xdr:ext cx="405111" cy="259045"/>
    <xdr:sp macro="" textlink="">
      <xdr:nvSpPr>
        <xdr:cNvPr id="619" name="n_1mainValue【公民館】&#10;有形固定資産減価償却率"/>
        <xdr:cNvSpPr txBox="1"/>
      </xdr:nvSpPr>
      <xdr:spPr>
        <a:xfrm>
          <a:off x="15266044" y="1824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31514</xdr:rowOff>
    </xdr:from>
    <xdr:ext cx="405111" cy="259045"/>
    <xdr:sp macro="" textlink="">
      <xdr:nvSpPr>
        <xdr:cNvPr id="620" name="n_2mainValue【公民館】&#10;有形固定資産減価償却率"/>
        <xdr:cNvSpPr txBox="1"/>
      </xdr:nvSpPr>
      <xdr:spPr>
        <a:xfrm>
          <a:off x="14389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44" name="直線コネクタ 643"/>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45"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46" name="直線コネクタ 645"/>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47"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48" name="直線コネクタ 647"/>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49"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0" name="フローチャート: 判断 649"/>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1" name="フローチャート: 判断 650"/>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652" name="フローチャート: 判断 651"/>
        <xdr:cNvSpPr/>
      </xdr:nvSpPr>
      <xdr:spPr>
        <a:xfrm>
          <a:off x="20383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137795</xdr:rowOff>
    </xdr:from>
    <xdr:to>
      <xdr:col>112</xdr:col>
      <xdr:colOff>38100</xdr:colOff>
      <xdr:row>107</xdr:row>
      <xdr:rowOff>67945</xdr:rowOff>
    </xdr:to>
    <xdr:sp macro="" textlink="">
      <xdr:nvSpPr>
        <xdr:cNvPr id="658" name="楕円 657"/>
        <xdr:cNvSpPr/>
      </xdr:nvSpPr>
      <xdr:spPr>
        <a:xfrm>
          <a:off x="21272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118745</xdr:rowOff>
    </xdr:from>
    <xdr:to>
      <xdr:col>107</xdr:col>
      <xdr:colOff>101600</xdr:colOff>
      <xdr:row>104</xdr:row>
      <xdr:rowOff>48895</xdr:rowOff>
    </xdr:to>
    <xdr:sp macro="" textlink="">
      <xdr:nvSpPr>
        <xdr:cNvPr id="659" name="楕円 658"/>
        <xdr:cNvSpPr/>
      </xdr:nvSpPr>
      <xdr:spPr>
        <a:xfrm>
          <a:off x="20383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169545</xdr:rowOff>
    </xdr:from>
    <xdr:to>
      <xdr:col>111</xdr:col>
      <xdr:colOff>177800</xdr:colOff>
      <xdr:row>107</xdr:row>
      <xdr:rowOff>17145</xdr:rowOff>
    </xdr:to>
    <xdr:cxnSp macro="">
      <xdr:nvCxnSpPr>
        <xdr:cNvPr id="660" name="直線コネクタ 659"/>
        <xdr:cNvCxnSpPr/>
      </xdr:nvCxnSpPr>
      <xdr:spPr>
        <a:xfrm>
          <a:off x="20434300" y="1782889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61"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59072</xdr:rowOff>
    </xdr:from>
    <xdr:ext cx="469744" cy="259045"/>
    <xdr:sp macro="" textlink="">
      <xdr:nvSpPr>
        <xdr:cNvPr id="662" name="n_2aveValue【公民館】&#10;一人当たり面積"/>
        <xdr:cNvSpPr txBox="1"/>
      </xdr:nvSpPr>
      <xdr:spPr>
        <a:xfrm>
          <a:off x="20199427" y="182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59072</xdr:rowOff>
    </xdr:from>
    <xdr:ext cx="469744" cy="259045"/>
    <xdr:sp macro="" textlink="">
      <xdr:nvSpPr>
        <xdr:cNvPr id="663" name="n_1mainValue【公民館】&#10;一人当たり面積"/>
        <xdr:cNvSpPr txBox="1"/>
      </xdr:nvSpPr>
      <xdr:spPr>
        <a:xfrm>
          <a:off x="21075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65422</xdr:rowOff>
    </xdr:from>
    <xdr:ext cx="469744" cy="259045"/>
    <xdr:sp macro="" textlink="">
      <xdr:nvSpPr>
        <xdr:cNvPr id="664" name="n_2mainValue【公民館】&#10;一人当たり面積"/>
        <xdr:cNvSpPr txBox="1"/>
      </xdr:nvSpPr>
      <xdr:spPr>
        <a:xfrm>
          <a:off x="20199427" y="175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類似団体と比較して、公営住宅及び公民館以外の施設については有形固定資産減価償却率が高い状況にある。</a:t>
          </a:r>
        </a:p>
        <a:p>
          <a:r>
            <a:rPr kumimoji="1" lang="ja-JP" altLang="en-US" sz="1300">
              <a:latin typeface="ＭＳ Ｐゴシック" panose="020B0600070205080204" pitchFamily="50" charset="-128"/>
              <a:ea typeface="ＭＳ Ｐゴシック" panose="020B0600070205080204" pitchFamily="50" charset="-128"/>
            </a:rPr>
            <a:t>　これらの有形固定資産減価償却率が高い施設は、相当程度施設が経年していることを踏まえ、長寿命化対策等の今後の管理方針等を検討し、計画的な施設の老朽化対策が必要となる。</a:t>
          </a:r>
        </a:p>
        <a:p>
          <a:r>
            <a:rPr kumimoji="1" lang="ja-JP" altLang="en-US" sz="1300">
              <a:latin typeface="ＭＳ Ｐゴシック" panose="020B0600070205080204" pitchFamily="50" charset="-128"/>
              <a:ea typeface="ＭＳ Ｐゴシック" panose="020B0600070205080204" pitchFamily="50" charset="-128"/>
            </a:rPr>
            <a:t>　なお、「認定こども園・幼稚園・保育所」については、昭和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年代に建設した市川保育所と富士見保育所を統合し、新園舎の建設事業を進めているため、今後有形固定資産減価償却率が減少することが見込まれる。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16,099
15,843
75.18
10,148,086
9,629,319
462,761
5,872,344
11,839,074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105064</xdr:rowOff>
    </xdr:from>
    <xdr:ext cx="405111" cy="259045"/>
    <xdr:sp macro="" textlink="">
      <xdr:nvSpPr>
        <xdr:cNvPr id="6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43362</xdr:rowOff>
    </xdr:from>
    <xdr:to>
      <xdr:col>15</xdr:col>
      <xdr:colOff>101600</xdr:colOff>
      <xdr:row>38</xdr:row>
      <xdr:rowOff>144962</xdr:rowOff>
    </xdr:to>
    <xdr:sp macro="" textlink="">
      <xdr:nvSpPr>
        <xdr:cNvPr id="66" name="フローチャート: 判断 65"/>
        <xdr:cNvSpPr/>
      </xdr:nvSpPr>
      <xdr:spPr>
        <a:xfrm>
          <a:off x="2857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136089</xdr:rowOff>
    </xdr:from>
    <xdr:ext cx="405111" cy="259045"/>
    <xdr:sp macro="" textlink="">
      <xdr:nvSpPr>
        <xdr:cNvPr id="67" name="n_2aveValue【図書館】&#10;有形固定資産減価償却率"/>
        <xdr:cNvSpPr txBox="1"/>
      </xdr:nvSpPr>
      <xdr:spPr>
        <a:xfrm>
          <a:off x="2705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84183</xdr:rowOff>
    </xdr:from>
    <xdr:to>
      <xdr:col>20</xdr:col>
      <xdr:colOff>38100</xdr:colOff>
      <xdr:row>36</xdr:row>
      <xdr:rowOff>14333</xdr:rowOff>
    </xdr:to>
    <xdr:sp macro="" textlink="">
      <xdr:nvSpPr>
        <xdr:cNvPr id="73" name="楕円 72"/>
        <xdr:cNvSpPr/>
      </xdr:nvSpPr>
      <xdr:spPr>
        <a:xfrm>
          <a:off x="3746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76019</xdr:rowOff>
    </xdr:from>
    <xdr:to>
      <xdr:col>15</xdr:col>
      <xdr:colOff>101600</xdr:colOff>
      <xdr:row>34</xdr:row>
      <xdr:rowOff>6169</xdr:rowOff>
    </xdr:to>
    <xdr:sp macro="" textlink="">
      <xdr:nvSpPr>
        <xdr:cNvPr id="74" name="楕円 73"/>
        <xdr:cNvSpPr/>
      </xdr:nvSpPr>
      <xdr:spPr>
        <a:xfrm>
          <a:off x="2857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126819</xdr:rowOff>
    </xdr:from>
    <xdr:to>
      <xdr:col>19</xdr:col>
      <xdr:colOff>177800</xdr:colOff>
      <xdr:row>35</xdr:row>
      <xdr:rowOff>134983</xdr:rowOff>
    </xdr:to>
    <xdr:cxnSp macro="">
      <xdr:nvCxnSpPr>
        <xdr:cNvPr id="75" name="直線コネクタ 74"/>
        <xdr:cNvCxnSpPr/>
      </xdr:nvCxnSpPr>
      <xdr:spPr>
        <a:xfrm>
          <a:off x="2908300" y="5784669"/>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30860</xdr:rowOff>
    </xdr:from>
    <xdr:ext cx="405111" cy="259045"/>
    <xdr:sp macro="" textlink="">
      <xdr:nvSpPr>
        <xdr:cNvPr id="76" name="n_1mainValue【図書館】&#10;有形固定資産減価償却率"/>
        <xdr:cNvSpPr txBox="1"/>
      </xdr:nvSpPr>
      <xdr:spPr>
        <a:xfrm>
          <a:off x="3582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22696</xdr:rowOff>
    </xdr:from>
    <xdr:ext cx="405111" cy="259045"/>
    <xdr:sp macro="" textlink="">
      <xdr:nvSpPr>
        <xdr:cNvPr id="77" name="n_2mainValue【図書館】&#10;有形固定資産減価償却率"/>
        <xdr:cNvSpPr txBox="1"/>
      </xdr:nvSpPr>
      <xdr:spPr>
        <a:xfrm>
          <a:off x="2705744" y="550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4"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08" name="フローチャート: 判断 107"/>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09"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68834</xdr:rowOff>
    </xdr:from>
    <xdr:to>
      <xdr:col>50</xdr:col>
      <xdr:colOff>165100</xdr:colOff>
      <xdr:row>41</xdr:row>
      <xdr:rowOff>170434</xdr:rowOff>
    </xdr:to>
    <xdr:sp macro="" textlink="">
      <xdr:nvSpPr>
        <xdr:cNvPr id="115" name="楕円 114"/>
        <xdr:cNvSpPr/>
      </xdr:nvSpPr>
      <xdr:spPr>
        <a:xfrm>
          <a:off x="95885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103124</xdr:rowOff>
    </xdr:from>
    <xdr:to>
      <xdr:col>46</xdr:col>
      <xdr:colOff>38100</xdr:colOff>
      <xdr:row>41</xdr:row>
      <xdr:rowOff>33274</xdr:rowOff>
    </xdr:to>
    <xdr:sp macro="" textlink="">
      <xdr:nvSpPr>
        <xdr:cNvPr id="116" name="楕円 115"/>
        <xdr:cNvSpPr/>
      </xdr:nvSpPr>
      <xdr:spPr>
        <a:xfrm>
          <a:off x="86995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153924</xdr:rowOff>
    </xdr:from>
    <xdr:to>
      <xdr:col>50</xdr:col>
      <xdr:colOff>114300</xdr:colOff>
      <xdr:row>41</xdr:row>
      <xdr:rowOff>119634</xdr:rowOff>
    </xdr:to>
    <xdr:cxnSp macro="">
      <xdr:nvCxnSpPr>
        <xdr:cNvPr id="117" name="直線コネクタ 116"/>
        <xdr:cNvCxnSpPr/>
      </xdr:nvCxnSpPr>
      <xdr:spPr>
        <a:xfrm>
          <a:off x="8750300" y="701192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161561</xdr:rowOff>
    </xdr:from>
    <xdr:ext cx="469744" cy="259045"/>
    <xdr:sp macro="" textlink="">
      <xdr:nvSpPr>
        <xdr:cNvPr id="118" name="n_1mainValue【図書館】&#10;一人当たり面積"/>
        <xdr:cNvSpPr txBox="1"/>
      </xdr:nvSpPr>
      <xdr:spPr>
        <a:xfrm>
          <a:off x="9391727" y="719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24401</xdr:rowOff>
    </xdr:from>
    <xdr:ext cx="469744" cy="259045"/>
    <xdr:sp macro="" textlink="">
      <xdr:nvSpPr>
        <xdr:cNvPr id="119" name="n_2mainValue【図書館】&#10;一人当たり面積"/>
        <xdr:cNvSpPr txBox="1"/>
      </xdr:nvSpPr>
      <xdr:spPr>
        <a:xfrm>
          <a:off x="8515427" y="705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151"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105410</xdr:rowOff>
    </xdr:from>
    <xdr:to>
      <xdr:col>15</xdr:col>
      <xdr:colOff>101600</xdr:colOff>
      <xdr:row>56</xdr:row>
      <xdr:rowOff>35560</xdr:rowOff>
    </xdr:to>
    <xdr:sp macro="" textlink="">
      <xdr:nvSpPr>
        <xdr:cNvPr id="152" name="フローチャート: 判断 151"/>
        <xdr:cNvSpPr/>
      </xdr:nvSpPr>
      <xdr:spPr>
        <a:xfrm>
          <a:off x="2857500" y="953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26687</xdr:rowOff>
    </xdr:from>
    <xdr:ext cx="405111" cy="259045"/>
    <xdr:sp macro="" textlink="">
      <xdr:nvSpPr>
        <xdr:cNvPr id="153" name="n_2aveValue【体育館・プール】&#10;有形固定資産減価償却率"/>
        <xdr:cNvSpPr txBox="1"/>
      </xdr:nvSpPr>
      <xdr:spPr>
        <a:xfrm>
          <a:off x="2705744" y="962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29210</xdr:rowOff>
    </xdr:from>
    <xdr:to>
      <xdr:col>20</xdr:col>
      <xdr:colOff>38100</xdr:colOff>
      <xdr:row>55</xdr:row>
      <xdr:rowOff>130810</xdr:rowOff>
    </xdr:to>
    <xdr:sp macro="" textlink="">
      <xdr:nvSpPr>
        <xdr:cNvPr id="159" name="楕円 158"/>
        <xdr:cNvSpPr/>
      </xdr:nvSpPr>
      <xdr:spPr>
        <a:xfrm>
          <a:off x="3746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50165</xdr:rowOff>
    </xdr:from>
    <xdr:to>
      <xdr:col>15</xdr:col>
      <xdr:colOff>101600</xdr:colOff>
      <xdr:row>55</xdr:row>
      <xdr:rowOff>151765</xdr:rowOff>
    </xdr:to>
    <xdr:sp macro="" textlink="">
      <xdr:nvSpPr>
        <xdr:cNvPr id="160" name="楕円 159"/>
        <xdr:cNvSpPr/>
      </xdr:nvSpPr>
      <xdr:spPr>
        <a:xfrm>
          <a:off x="2857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80010</xdr:rowOff>
    </xdr:from>
    <xdr:to>
      <xdr:col>19</xdr:col>
      <xdr:colOff>177800</xdr:colOff>
      <xdr:row>55</xdr:row>
      <xdr:rowOff>100965</xdr:rowOff>
    </xdr:to>
    <xdr:cxnSp macro="">
      <xdr:nvCxnSpPr>
        <xdr:cNvPr id="161" name="直線コネクタ 160"/>
        <xdr:cNvCxnSpPr/>
      </xdr:nvCxnSpPr>
      <xdr:spPr>
        <a:xfrm flipV="1">
          <a:off x="2908300" y="95097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147337</xdr:rowOff>
    </xdr:from>
    <xdr:ext cx="405111" cy="259045"/>
    <xdr:sp macro="" textlink="">
      <xdr:nvSpPr>
        <xdr:cNvPr id="162" name="n_1mainValue【体育館・プール】&#10;有形固定資産減価償却率"/>
        <xdr:cNvSpPr txBox="1"/>
      </xdr:nvSpPr>
      <xdr:spPr>
        <a:xfrm>
          <a:off x="35820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168292</xdr:rowOff>
    </xdr:from>
    <xdr:ext cx="405111" cy="259045"/>
    <xdr:sp macro="" textlink="">
      <xdr:nvSpPr>
        <xdr:cNvPr id="163" name="n_2mainValue【体育館・プール】&#10;有形固定資産減価償却率"/>
        <xdr:cNvSpPr txBox="1"/>
      </xdr:nvSpPr>
      <xdr:spPr>
        <a:xfrm>
          <a:off x="2705744" y="925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94"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97"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98" name="フローチャート: 判断 197"/>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99"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164737</xdr:rowOff>
    </xdr:from>
    <xdr:to>
      <xdr:col>50</xdr:col>
      <xdr:colOff>165100</xdr:colOff>
      <xdr:row>63</xdr:row>
      <xdr:rowOff>94887</xdr:rowOff>
    </xdr:to>
    <xdr:sp macro="" textlink="">
      <xdr:nvSpPr>
        <xdr:cNvPr id="205" name="楕円 204"/>
        <xdr:cNvSpPr/>
      </xdr:nvSpPr>
      <xdr:spPr>
        <a:xfrm>
          <a:off x="9588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06" name="楕円 205"/>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44087</xdr:rowOff>
    </xdr:to>
    <xdr:cxnSp macro="">
      <xdr:nvCxnSpPr>
        <xdr:cNvPr id="207" name="直線コネクタ 206"/>
        <xdr:cNvCxnSpPr/>
      </xdr:nvCxnSpPr>
      <xdr:spPr>
        <a:xfrm>
          <a:off x="8750300" y="10812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86014</xdr:rowOff>
    </xdr:from>
    <xdr:ext cx="469744" cy="259045"/>
    <xdr:sp macro="" textlink="">
      <xdr:nvSpPr>
        <xdr:cNvPr id="208" name="n_1mainValue【体育館・プール】&#10;一人当たり面積"/>
        <xdr:cNvSpPr txBox="1"/>
      </xdr:nvSpPr>
      <xdr:spPr>
        <a:xfrm>
          <a:off x="9391727" y="1088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09"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50" name="正方形/長方形 2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1" name="正方形/長方形 2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2" name="正方形/長方形 2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3" name="正方形/長方形 2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4" name="正方形/長方形 2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5" name="正方形/長方形 2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6" name="正方形/長方形 2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7" name="正方形/長方形 25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58" name="正方形/長方形 2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9" name="正方形/長方形 2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0" name="正方形/長方形 2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1" name="正方形/長方形 2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2" name="正方形/長方形 2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3" name="正方形/長方形 2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4" name="正方形/長方形 2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5" name="正方形/長方形 2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6" name="テキスト ボックス 2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7" name="直線コネクタ 2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68" name="テキスト ボックス 26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69" name="直線コネクタ 2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70" name="テキスト ボックス 2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71" name="直線コネクタ 2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72" name="テキスト ボックス 2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73" name="直線コネクタ 2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74" name="テキスト ボックス 2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75" name="直線コネクタ 2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76" name="テキスト ボックス 2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7" name="直線コネクタ 2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8" name="テキスト ボックス 2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280" name="直線コネクタ 279"/>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281"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282" name="直線コネクタ 281"/>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283"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284" name="直線コネクタ 283"/>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285"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286" name="フローチャート: 判断 285"/>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287" name="フローチャート: 判断 286"/>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288"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106934</xdr:rowOff>
    </xdr:from>
    <xdr:to>
      <xdr:col>76</xdr:col>
      <xdr:colOff>165100</xdr:colOff>
      <xdr:row>61</xdr:row>
      <xdr:rowOff>37084</xdr:rowOff>
    </xdr:to>
    <xdr:sp macro="" textlink="">
      <xdr:nvSpPr>
        <xdr:cNvPr id="289" name="フローチャート: 判断 288"/>
        <xdr:cNvSpPr/>
      </xdr:nvSpPr>
      <xdr:spPr>
        <a:xfrm>
          <a:off x="14541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28211</xdr:rowOff>
    </xdr:from>
    <xdr:ext cx="405111" cy="259045"/>
    <xdr:sp macro="" textlink="">
      <xdr:nvSpPr>
        <xdr:cNvPr id="290" name="n_2aveValue【保健センター・保健所】&#10;有形固定資産減価償却率"/>
        <xdr:cNvSpPr txBox="1"/>
      </xdr:nvSpPr>
      <xdr:spPr>
        <a:xfrm>
          <a:off x="14389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1" name="テキスト ボックス 2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2" name="テキスト ボックス 2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3" name="テキスト ボックス 2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4" name="テキスト ボックス 2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5" name="テキスト ボックス 2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90932</xdr:rowOff>
    </xdr:from>
    <xdr:to>
      <xdr:col>81</xdr:col>
      <xdr:colOff>101600</xdr:colOff>
      <xdr:row>61</xdr:row>
      <xdr:rowOff>21082</xdr:rowOff>
    </xdr:to>
    <xdr:sp macro="" textlink="">
      <xdr:nvSpPr>
        <xdr:cNvPr id="296" name="楕円 295"/>
        <xdr:cNvSpPr/>
      </xdr:nvSpPr>
      <xdr:spPr>
        <a:xfrm>
          <a:off x="15430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56642</xdr:rowOff>
    </xdr:from>
    <xdr:to>
      <xdr:col>76</xdr:col>
      <xdr:colOff>165100</xdr:colOff>
      <xdr:row>59</xdr:row>
      <xdr:rowOff>158242</xdr:rowOff>
    </xdr:to>
    <xdr:sp macro="" textlink="">
      <xdr:nvSpPr>
        <xdr:cNvPr id="297" name="楕円 296"/>
        <xdr:cNvSpPr/>
      </xdr:nvSpPr>
      <xdr:spPr>
        <a:xfrm>
          <a:off x="1454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107442</xdr:rowOff>
    </xdr:from>
    <xdr:to>
      <xdr:col>81</xdr:col>
      <xdr:colOff>50800</xdr:colOff>
      <xdr:row>60</xdr:row>
      <xdr:rowOff>141732</xdr:rowOff>
    </xdr:to>
    <xdr:cxnSp macro="">
      <xdr:nvCxnSpPr>
        <xdr:cNvPr id="298" name="直線コネクタ 297"/>
        <xdr:cNvCxnSpPr/>
      </xdr:nvCxnSpPr>
      <xdr:spPr>
        <a:xfrm>
          <a:off x="14592300" y="102229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12209</xdr:rowOff>
    </xdr:from>
    <xdr:ext cx="405111" cy="259045"/>
    <xdr:sp macro="" textlink="">
      <xdr:nvSpPr>
        <xdr:cNvPr id="299" name="n_1mainValue【保健センター・保健所】&#10;有形固定資産減価償却率"/>
        <xdr:cNvSpPr txBox="1"/>
      </xdr:nvSpPr>
      <xdr:spPr>
        <a:xfrm>
          <a:off x="152660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3319</xdr:rowOff>
    </xdr:from>
    <xdr:ext cx="405111" cy="259045"/>
    <xdr:sp macro="" textlink="">
      <xdr:nvSpPr>
        <xdr:cNvPr id="300" name="n_2mainValue【保健センター・保健所】&#10;有形固定資産減価償却率"/>
        <xdr:cNvSpPr txBox="1"/>
      </xdr:nvSpPr>
      <xdr:spPr>
        <a:xfrm>
          <a:off x="14389744" y="994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01" name="正方形/長方形 3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8" name="正方形/長方形 3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09" name="テキスト ボックス 3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0" name="直線コネクタ 3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11" name="直線コネクタ 3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12" name="テキスト ボックス 3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13" name="直線コネクタ 3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14" name="テキスト ボックス 3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15" name="直線コネクタ 3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16" name="テキスト ボックス 3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17" name="直線コネクタ 3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18" name="テキスト ボックス 3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9" name="直線コネクタ 3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20" name="テキスト ボックス 3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22" name="直線コネクタ 321"/>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23"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324" name="直線コネクタ 323"/>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325"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326" name="直線コネクタ 325"/>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327"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328" name="フローチャート: 判断 327"/>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329" name="フローチャート: 判断 328"/>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32783</xdr:rowOff>
    </xdr:from>
    <xdr:ext cx="469744" cy="259045"/>
    <xdr:sp macro="" textlink="">
      <xdr:nvSpPr>
        <xdr:cNvPr id="330" name="n_1aveValue【保健センター・保健所】&#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93218</xdr:rowOff>
    </xdr:from>
    <xdr:to>
      <xdr:col>107</xdr:col>
      <xdr:colOff>101600</xdr:colOff>
      <xdr:row>62</xdr:row>
      <xdr:rowOff>23368</xdr:rowOff>
    </xdr:to>
    <xdr:sp macro="" textlink="">
      <xdr:nvSpPr>
        <xdr:cNvPr id="331" name="フローチャート: 判断 330"/>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39895</xdr:rowOff>
    </xdr:from>
    <xdr:ext cx="469744" cy="259045"/>
    <xdr:sp macro="" textlink="">
      <xdr:nvSpPr>
        <xdr:cNvPr id="332"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33" name="テキスト ボックス 3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34" name="テキスト ボックス 3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35" name="テキスト ボックス 3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36" name="テキスト ボックス 3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37" name="テキスト ボックス 3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338" name="楕円 337"/>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95504</xdr:rowOff>
    </xdr:from>
    <xdr:to>
      <xdr:col>107</xdr:col>
      <xdr:colOff>101600</xdr:colOff>
      <xdr:row>63</xdr:row>
      <xdr:rowOff>25654</xdr:rowOff>
    </xdr:to>
    <xdr:sp macro="" textlink="">
      <xdr:nvSpPr>
        <xdr:cNvPr id="339" name="楕円 338"/>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112014</xdr:rowOff>
    </xdr:from>
    <xdr:to>
      <xdr:col>111</xdr:col>
      <xdr:colOff>177800</xdr:colOff>
      <xdr:row>62</xdr:row>
      <xdr:rowOff>146304</xdr:rowOff>
    </xdr:to>
    <xdr:cxnSp macro="">
      <xdr:nvCxnSpPr>
        <xdr:cNvPr id="340" name="直線コネクタ 339"/>
        <xdr:cNvCxnSpPr/>
      </xdr:nvCxnSpPr>
      <xdr:spPr>
        <a:xfrm flipV="1">
          <a:off x="20434300" y="1057046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7891</xdr:rowOff>
    </xdr:from>
    <xdr:ext cx="469744" cy="259045"/>
    <xdr:sp macro="" textlink="">
      <xdr:nvSpPr>
        <xdr:cNvPr id="341" name="n_1mainValue【保健センター・保健所】&#10;一人当たり面積"/>
        <xdr:cNvSpPr txBox="1"/>
      </xdr:nvSpPr>
      <xdr:spPr>
        <a:xfrm>
          <a:off x="210757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16781</xdr:rowOff>
    </xdr:from>
    <xdr:ext cx="469744" cy="259045"/>
    <xdr:sp macro="" textlink="">
      <xdr:nvSpPr>
        <xdr:cNvPr id="342" name="n_2mainValue【保健センター・保健所】&#10;一人当たり面積"/>
        <xdr:cNvSpPr txBox="1"/>
      </xdr:nvSpPr>
      <xdr:spPr>
        <a:xfrm>
          <a:off x="20199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43" name="正方形/長方形 3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4" name="正方形/長方形 3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5" name="正方形/長方形 3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6" name="正方形/長方形 3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7" name="正方形/長方形 3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48" name="正方形/長方形 3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49" name="正方形/長方形 3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0" name="正方形/長方形 3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1" name="テキスト ボックス 3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2" name="直線コネクタ 3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53" name="直線コネクタ 3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54" name="テキスト ボックス 35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55" name="直線コネクタ 3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56" name="テキスト ボックス 3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57" name="直線コネクタ 3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58" name="テキスト ボックス 3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59" name="直線コネクタ 3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0" name="テキスト ボックス 3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1" name="直線コネクタ 3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62" name="テキスト ボックス 36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3" name="直線コネクタ 3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4" name="テキスト ボックス 3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366" name="直線コネクタ 365"/>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367"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368" name="直線コネクタ 367"/>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369"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370" name="直線コネクタ 369"/>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371"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372" name="フローチャート: 判断 371"/>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373" name="フローチャート: 判断 372"/>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374"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55880</xdr:rowOff>
    </xdr:from>
    <xdr:to>
      <xdr:col>76</xdr:col>
      <xdr:colOff>165100</xdr:colOff>
      <xdr:row>79</xdr:row>
      <xdr:rowOff>157480</xdr:rowOff>
    </xdr:to>
    <xdr:sp macro="" textlink="">
      <xdr:nvSpPr>
        <xdr:cNvPr id="375" name="フローチャート: 判断 374"/>
        <xdr:cNvSpPr/>
      </xdr:nvSpPr>
      <xdr:spPr>
        <a:xfrm>
          <a:off x="14541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78</xdr:row>
      <xdr:rowOff>2557</xdr:rowOff>
    </xdr:from>
    <xdr:ext cx="405111" cy="259045"/>
    <xdr:sp macro="" textlink="">
      <xdr:nvSpPr>
        <xdr:cNvPr id="376" name="n_2aveValue【消防施設】&#10;有形固定資産減価償却率"/>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77" name="テキスト ボックス 3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78" name="テキスト ボックス 3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9" name="テキスト ボックス 3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0" name="テキスト ボックス 3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1" name="テキスト ボックス 3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139700</xdr:rowOff>
    </xdr:from>
    <xdr:to>
      <xdr:col>81</xdr:col>
      <xdr:colOff>101600</xdr:colOff>
      <xdr:row>77</xdr:row>
      <xdr:rowOff>69850</xdr:rowOff>
    </xdr:to>
    <xdr:sp macro="" textlink="">
      <xdr:nvSpPr>
        <xdr:cNvPr id="382" name="楕円 381"/>
        <xdr:cNvSpPr/>
      </xdr:nvSpPr>
      <xdr:spPr>
        <a:xfrm>
          <a:off x="15430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75</xdr:row>
      <xdr:rowOff>86377</xdr:rowOff>
    </xdr:from>
    <xdr:ext cx="405111" cy="259045"/>
    <xdr:sp macro="" textlink="">
      <xdr:nvSpPr>
        <xdr:cNvPr id="383" name="n_1mainValue【消防施設】&#10;有形固定資産減価償却率"/>
        <xdr:cNvSpPr txBox="1"/>
      </xdr:nvSpPr>
      <xdr:spPr>
        <a:xfrm>
          <a:off x="152660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4" name="直線コネクタ 3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5" name="テキスト ボックス 3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6" name="直線コネクタ 3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7" name="テキスト ボックス 3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8" name="直線コネクタ 3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9" name="テキスト ボックス 3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0" name="直線コネクタ 3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1" name="テキスト ボックス 4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05" name="直線コネクタ 404"/>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06"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07" name="直線コネクタ 406"/>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08"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09" name="直線コネクタ 408"/>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10"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11" name="フローチャート: 判断 410"/>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12" name="フローチャート: 判断 411"/>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413"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21589</xdr:rowOff>
    </xdr:from>
    <xdr:to>
      <xdr:col>107</xdr:col>
      <xdr:colOff>101600</xdr:colOff>
      <xdr:row>84</xdr:row>
      <xdr:rowOff>123189</xdr:rowOff>
    </xdr:to>
    <xdr:sp macro="" textlink="">
      <xdr:nvSpPr>
        <xdr:cNvPr id="414" name="フローチャート: 判断 413"/>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139716</xdr:rowOff>
    </xdr:from>
    <xdr:ext cx="469744" cy="259045"/>
    <xdr:sp macro="" textlink="">
      <xdr:nvSpPr>
        <xdr:cNvPr id="415"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16" name="テキスト ボックス 4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53594</xdr:rowOff>
    </xdr:from>
    <xdr:to>
      <xdr:col>112</xdr:col>
      <xdr:colOff>38100</xdr:colOff>
      <xdr:row>84</xdr:row>
      <xdr:rowOff>155194</xdr:rowOff>
    </xdr:to>
    <xdr:sp macro="" textlink="">
      <xdr:nvSpPr>
        <xdr:cNvPr id="421" name="楕円 420"/>
        <xdr:cNvSpPr/>
      </xdr:nvSpPr>
      <xdr:spPr>
        <a:xfrm>
          <a:off x="21272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271</xdr:rowOff>
    </xdr:from>
    <xdr:ext cx="469744" cy="259045"/>
    <xdr:sp macro="" textlink="">
      <xdr:nvSpPr>
        <xdr:cNvPr id="422" name="n_1mainValue【消防施設】&#10;一人当たり面積"/>
        <xdr:cNvSpPr txBox="1"/>
      </xdr:nvSpPr>
      <xdr:spPr>
        <a:xfrm>
          <a:off x="210757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3" name="正方形/長方形 4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4" name="正方形/長方形 4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5" name="正方形/長方形 4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6" name="正方形/長方形 4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7" name="正方形/長方形 4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8" name="正方形/長方形 4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9" name="正方形/長方形 4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0" name="正方形/長方形 4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1" name="テキスト ボックス 4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2" name="直線コネクタ 4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3" name="直線コネクタ 4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34" name="テキスト ボックス 4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5" name="直線コネクタ 4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6" name="テキスト ボックス 4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7" name="直線コネクタ 4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8" name="テキスト ボックス 4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9" name="直線コネクタ 4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0" name="テキスト ボックス 4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1" name="直線コネクタ 4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2" name="テキスト ボックス 4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3" name="直線コネクタ 4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44" name="テキスト ボックス 4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5" name="直線コネクタ 4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6" name="テキスト ボックス 4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448" name="直線コネクタ 447"/>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449"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450" name="直線コネクタ 449"/>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5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52" name="直線コネクタ 45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453"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454" name="フローチャート: 判断 453"/>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455" name="フローチャート: 判断 454"/>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456"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457" name="フローチャート: 判断 456"/>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11265</xdr:rowOff>
    </xdr:from>
    <xdr:ext cx="405111" cy="259045"/>
    <xdr:sp macro="" textlink="">
      <xdr:nvSpPr>
        <xdr:cNvPr id="458"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9" name="テキスト ボックス 4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0" name="テキスト ボックス 4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1" name="テキスト ボックス 4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2" name="テキスト ボックス 4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3" name="テキスト ボックス 4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xdr:rowOff>
    </xdr:from>
    <xdr:to>
      <xdr:col>81</xdr:col>
      <xdr:colOff>101600</xdr:colOff>
      <xdr:row>105</xdr:row>
      <xdr:rowOff>113937</xdr:rowOff>
    </xdr:to>
    <xdr:sp macro="" textlink="">
      <xdr:nvSpPr>
        <xdr:cNvPr id="464" name="楕円 463"/>
        <xdr:cNvSpPr/>
      </xdr:nvSpPr>
      <xdr:spPr>
        <a:xfrm>
          <a:off x="15430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44994</xdr:rowOff>
    </xdr:from>
    <xdr:to>
      <xdr:col>76</xdr:col>
      <xdr:colOff>165100</xdr:colOff>
      <xdr:row>105</xdr:row>
      <xdr:rowOff>146594</xdr:rowOff>
    </xdr:to>
    <xdr:sp macro="" textlink="">
      <xdr:nvSpPr>
        <xdr:cNvPr id="465" name="楕円 464"/>
        <xdr:cNvSpPr/>
      </xdr:nvSpPr>
      <xdr:spPr>
        <a:xfrm>
          <a:off x="14541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95794</xdr:rowOff>
    </xdr:to>
    <xdr:cxnSp macro="">
      <xdr:nvCxnSpPr>
        <xdr:cNvPr id="466" name="直線コネクタ 465"/>
        <xdr:cNvCxnSpPr/>
      </xdr:nvCxnSpPr>
      <xdr:spPr>
        <a:xfrm flipV="1">
          <a:off x="14592300" y="1806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105064</xdr:rowOff>
    </xdr:from>
    <xdr:ext cx="405111" cy="259045"/>
    <xdr:sp macro="" textlink="">
      <xdr:nvSpPr>
        <xdr:cNvPr id="467" name="n_1mainValue【庁舎】&#10;有形固定資産減価償却率"/>
        <xdr:cNvSpPr txBox="1"/>
      </xdr:nvSpPr>
      <xdr:spPr>
        <a:xfrm>
          <a:off x="15266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137721</xdr:rowOff>
    </xdr:from>
    <xdr:ext cx="405111" cy="259045"/>
    <xdr:sp macro="" textlink="">
      <xdr:nvSpPr>
        <xdr:cNvPr id="468" name="n_2mainValue【庁舎】&#10;有形固定資産減価償却率"/>
        <xdr:cNvSpPr txBox="1"/>
      </xdr:nvSpPr>
      <xdr:spPr>
        <a:xfrm>
          <a:off x="14389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9" name="正方形/長方形 4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6" name="正方形/長方形 4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9" name="直線コネクタ 4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80" name="テキスト ボックス 4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81" name="直線コネクタ 4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82" name="テキスト ボックス 4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83" name="直線コネクタ 4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4" name="テキスト ボックス 4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5" name="直線コネクタ 4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6" name="テキスト ボックス 4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7" name="直線コネクタ 4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8" name="テキスト ボックス 4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9" name="直線コネクタ 4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0" name="テキスト ボックス 4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92" name="直線コネクタ 491"/>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93"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94" name="直線コネクタ 493"/>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95"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96" name="直線コネクタ 495"/>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497"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98" name="フローチャート: 判断 497"/>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99" name="フローチャート: 判断 498"/>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500"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38736</xdr:rowOff>
    </xdr:from>
    <xdr:to>
      <xdr:col>107</xdr:col>
      <xdr:colOff>101600</xdr:colOff>
      <xdr:row>105</xdr:row>
      <xdr:rowOff>140336</xdr:rowOff>
    </xdr:to>
    <xdr:sp macro="" textlink="">
      <xdr:nvSpPr>
        <xdr:cNvPr id="501" name="フローチャート: 判断 500"/>
        <xdr:cNvSpPr/>
      </xdr:nvSpPr>
      <xdr:spPr>
        <a:xfrm>
          <a:off x="203835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131463</xdr:rowOff>
    </xdr:from>
    <xdr:ext cx="469744" cy="259045"/>
    <xdr:sp macro="" textlink="">
      <xdr:nvSpPr>
        <xdr:cNvPr id="502" name="n_2aveValue【庁舎】&#10;一人当たり面積"/>
        <xdr:cNvSpPr txBox="1"/>
      </xdr:nvSpPr>
      <xdr:spPr>
        <a:xfrm>
          <a:off x="20199427" y="1813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3" name="テキスト ボックス 5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4" name="テキスト ボックス 5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5" name="テキスト ボックス 5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6" name="テキスト ボックス 5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7" name="テキスト ボックス 5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55880</xdr:rowOff>
    </xdr:from>
    <xdr:to>
      <xdr:col>112</xdr:col>
      <xdr:colOff>38100</xdr:colOff>
      <xdr:row>102</xdr:row>
      <xdr:rowOff>157480</xdr:rowOff>
    </xdr:to>
    <xdr:sp macro="" textlink="">
      <xdr:nvSpPr>
        <xdr:cNvPr id="508" name="楕円 507"/>
        <xdr:cNvSpPr/>
      </xdr:nvSpPr>
      <xdr:spPr>
        <a:xfrm>
          <a:off x="21272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95886</xdr:rowOff>
    </xdr:from>
    <xdr:to>
      <xdr:col>107</xdr:col>
      <xdr:colOff>101600</xdr:colOff>
      <xdr:row>103</xdr:row>
      <xdr:rowOff>26036</xdr:rowOff>
    </xdr:to>
    <xdr:sp macro="" textlink="">
      <xdr:nvSpPr>
        <xdr:cNvPr id="509" name="楕円 508"/>
        <xdr:cNvSpPr/>
      </xdr:nvSpPr>
      <xdr:spPr>
        <a:xfrm>
          <a:off x="20383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106680</xdr:rowOff>
    </xdr:from>
    <xdr:to>
      <xdr:col>111</xdr:col>
      <xdr:colOff>177800</xdr:colOff>
      <xdr:row>102</xdr:row>
      <xdr:rowOff>146686</xdr:rowOff>
    </xdr:to>
    <xdr:cxnSp macro="">
      <xdr:nvCxnSpPr>
        <xdr:cNvPr id="510" name="直線コネクタ 509"/>
        <xdr:cNvCxnSpPr/>
      </xdr:nvCxnSpPr>
      <xdr:spPr>
        <a:xfrm flipV="1">
          <a:off x="20434300" y="175945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2557</xdr:rowOff>
    </xdr:from>
    <xdr:ext cx="469744" cy="259045"/>
    <xdr:sp macro="" textlink="">
      <xdr:nvSpPr>
        <xdr:cNvPr id="511" name="n_1mainValue【庁舎】&#10;一人当たり面積"/>
        <xdr:cNvSpPr txBox="1"/>
      </xdr:nvSpPr>
      <xdr:spPr>
        <a:xfrm>
          <a:off x="21075727" y="1731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42563</xdr:rowOff>
    </xdr:from>
    <xdr:ext cx="469744" cy="259045"/>
    <xdr:sp macro="" textlink="">
      <xdr:nvSpPr>
        <xdr:cNvPr id="512" name="n_2mainValue【庁舎】&#10;一人当たり面積"/>
        <xdr:cNvSpPr txBox="1"/>
      </xdr:nvSpPr>
      <xdr:spPr>
        <a:xfrm>
          <a:off x="20199427" y="173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3" name="正方形/長方形 5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5" name="テキスト ボックス 5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以外の施設については有形固定資産減価償却率が高い状況にある。</a:t>
          </a:r>
        </a:p>
        <a:p>
          <a:r>
            <a:rPr kumimoji="1" lang="ja-JP" altLang="en-US" sz="1300">
              <a:latin typeface="ＭＳ Ｐゴシック" panose="020B0600070205080204" pitchFamily="50" charset="-128"/>
              <a:ea typeface="ＭＳ Ｐゴシック" panose="020B0600070205080204" pitchFamily="50" charset="-128"/>
            </a:rPr>
            <a:t>　「庁舎」については、平成１４年に本庁舎、平成２５年に大同出張所を新たに建設しているため、類似団体、全国平均、県平均と比較しても有形固定資産減価償却率が低くなっている。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図書館」「体育館」については、有形固定資産減価償却率が類似団体と比較してもかなり高い状況となっているが、現在、町民体育館と町立図書館の建設事業を進めているため、今後有形固定資産減価償却率が減少することが見込まれる。</a:t>
          </a:r>
        </a:p>
        <a:p>
          <a:r>
            <a:rPr kumimoji="1" lang="ja-JP" altLang="en-US" sz="1300">
              <a:latin typeface="ＭＳ Ｐゴシック" panose="020B0600070205080204" pitchFamily="50" charset="-128"/>
              <a:ea typeface="ＭＳ Ｐゴシック" panose="020B0600070205080204" pitchFamily="50" charset="-128"/>
            </a:rPr>
            <a:t>　類似団体と比較して、多くの資産の有形固定資産減価償却率が高い状況にあるため、今後は長期的な視点で、施設の更新・統廃合・長寿命化の計画的な実施が必要となる。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16,099
15,843
75.18
10,148,086
9,629,319
462,761
5,872,344
11,839,074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35.6%</a:t>
          </a:r>
          <a:r>
            <a:rPr kumimoji="1" lang="ja-JP" altLang="en-US" sz="1300">
              <a:latin typeface="ＭＳ Ｐゴシック" panose="020B0600070205080204" pitchFamily="50" charset="-128"/>
              <a:ea typeface="ＭＳ Ｐゴシック" panose="020B0600070205080204" pitchFamily="50" charset="-128"/>
            </a:rPr>
            <a:t>）に加え、財政基盤が弱いため、地方交付税等の財源に依存している状況である。</a:t>
          </a:r>
        </a:p>
        <a:p>
          <a:r>
            <a:rPr kumimoji="1" lang="ja-JP" altLang="en-US" sz="1300">
              <a:latin typeface="ＭＳ Ｐゴシック" panose="020B0600070205080204" pitchFamily="50" charset="-128"/>
              <a:ea typeface="ＭＳ Ｐゴシック" panose="020B0600070205080204" pitchFamily="50" charset="-128"/>
            </a:rPr>
            <a:t>　財政力指数は、経年比較すると横ばいの状態ではあるが、類似団体、全国平均及び県平均を下回っているため、短期的には税収の徴収率の向上等、中長期的には税源の涵養等を図り、財政基盤を強化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72269</xdr:rowOff>
    </xdr:to>
    <xdr:cxnSp macro="">
      <xdr:nvCxnSpPr>
        <xdr:cNvPr id="73" name="直線コネクタ 72"/>
        <xdr:cNvCxnSpPr/>
      </xdr:nvCxnSpPr>
      <xdr:spPr>
        <a:xfrm>
          <a:off x="3225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xdr:cNvCxnSpPr/>
      </xdr:nvCxnSpPr>
      <xdr:spPr>
        <a:xfrm>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類似団体と比較すると、経常収支比率は低く、財政構造の弾力性は高い状況となっている。</a:t>
          </a:r>
        </a:p>
        <a:p>
          <a:r>
            <a:rPr kumimoji="1" lang="ja-JP" altLang="en-US" sz="1300">
              <a:latin typeface="ＭＳ Ｐゴシック" panose="020B0600070205080204" pitchFamily="50" charset="-128"/>
              <a:ea typeface="ＭＳ Ｐゴシック" panose="020B0600070205080204" pitchFamily="50" charset="-128"/>
            </a:rPr>
            <a:t>　しかし、前年度と比較すると比率はほぼ横ばいとなっており、人件費・公債費等の経常経費充当一般財源等が高止まりしている状況である。</a:t>
          </a:r>
        </a:p>
        <a:p>
          <a:r>
            <a:rPr kumimoji="1" lang="ja-JP" altLang="en-US" sz="1300">
              <a:latin typeface="ＭＳ Ｐゴシック" panose="020B0600070205080204" pitchFamily="50" charset="-128"/>
              <a:ea typeface="ＭＳ Ｐゴシック" panose="020B0600070205080204" pitchFamily="50" charset="-128"/>
            </a:rPr>
            <a:t>　今後は事務事業の優先度を点検するなどし、事務事業の見直しを進め、経常経費の削減を図る必要がある。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161653</xdr:rowOff>
    </xdr:from>
    <xdr:to>
      <xdr:col>23</xdr:col>
      <xdr:colOff>133350</xdr:colOff>
      <xdr:row>63</xdr:row>
      <xdr:rowOff>7438</xdr:rowOff>
    </xdr:to>
    <xdr:cxnSp macro="">
      <xdr:nvCxnSpPr>
        <xdr:cNvPr id="135" name="直線コネクタ 134"/>
        <xdr:cNvCxnSpPr/>
      </xdr:nvCxnSpPr>
      <xdr:spPr>
        <a:xfrm flipV="1">
          <a:off x="4114800" y="1079155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109038</xdr:rowOff>
    </xdr:from>
    <xdr:to>
      <xdr:col>19</xdr:col>
      <xdr:colOff>133350</xdr:colOff>
      <xdr:row>63</xdr:row>
      <xdr:rowOff>7438</xdr:rowOff>
    </xdr:to>
    <xdr:cxnSp macro="">
      <xdr:nvCxnSpPr>
        <xdr:cNvPr id="138" name="直線コネクタ 137"/>
        <xdr:cNvCxnSpPr/>
      </xdr:nvCxnSpPr>
      <xdr:spPr>
        <a:xfrm>
          <a:off x="3225800" y="1056748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60778</xdr:rowOff>
    </xdr:from>
    <xdr:to>
      <xdr:col>15</xdr:col>
      <xdr:colOff>82550</xdr:colOff>
      <xdr:row>61</xdr:row>
      <xdr:rowOff>109038</xdr:rowOff>
    </xdr:to>
    <xdr:cxnSp macro="">
      <xdr:nvCxnSpPr>
        <xdr:cNvPr id="141" name="直線コネクタ 140"/>
        <xdr:cNvCxnSpPr/>
      </xdr:nvCxnSpPr>
      <xdr:spPr>
        <a:xfrm>
          <a:off x="2336800" y="105192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15439</xdr:rowOff>
    </xdr:from>
    <xdr:ext cx="762000" cy="259045"/>
    <xdr:sp macro="" textlink="">
      <xdr:nvSpPr>
        <xdr:cNvPr id="143" name="テキスト ボックス 142"/>
        <xdr:cNvSpPr txBox="1"/>
      </xdr:nvSpPr>
      <xdr:spPr>
        <a:xfrm>
          <a:off x="2844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61</xdr:row>
      <xdr:rowOff>64226</xdr:rowOff>
    </xdr:to>
    <xdr:cxnSp macro="">
      <xdr:nvCxnSpPr>
        <xdr:cNvPr id="144" name="直線コネクタ 143"/>
        <xdr:cNvCxnSpPr/>
      </xdr:nvCxnSpPr>
      <xdr:spPr>
        <a:xfrm flipV="1">
          <a:off x="1447800" y="1051922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110853</xdr:rowOff>
    </xdr:from>
    <xdr:to>
      <xdr:col>23</xdr:col>
      <xdr:colOff>184150</xdr:colOff>
      <xdr:row>63</xdr:row>
      <xdr:rowOff>41003</xdr:rowOff>
    </xdr:to>
    <xdr:sp macro="" textlink="">
      <xdr:nvSpPr>
        <xdr:cNvPr id="154" name="楕円 153"/>
        <xdr:cNvSpPr/>
      </xdr:nvSpPr>
      <xdr:spPr>
        <a:xfrm>
          <a:off x="4902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127380</xdr:rowOff>
    </xdr:from>
    <xdr:ext cx="762000" cy="259045"/>
    <xdr:sp macro="" textlink="">
      <xdr:nvSpPr>
        <xdr:cNvPr id="155" name="財政構造の弾力性該当値テキスト"/>
        <xdr:cNvSpPr txBox="1"/>
      </xdr:nvSpPr>
      <xdr:spPr>
        <a:xfrm>
          <a:off x="50419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128088</xdr:rowOff>
    </xdr:from>
    <xdr:to>
      <xdr:col>19</xdr:col>
      <xdr:colOff>184150</xdr:colOff>
      <xdr:row>63</xdr:row>
      <xdr:rowOff>58238</xdr:rowOff>
    </xdr:to>
    <xdr:sp macro="" textlink="">
      <xdr:nvSpPr>
        <xdr:cNvPr id="156" name="楕円 155"/>
        <xdr:cNvSpPr/>
      </xdr:nvSpPr>
      <xdr:spPr>
        <a:xfrm>
          <a:off x="4064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57" name="テキスト ボックス 156"/>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58238</xdr:rowOff>
    </xdr:from>
    <xdr:to>
      <xdr:col>15</xdr:col>
      <xdr:colOff>133350</xdr:colOff>
      <xdr:row>61</xdr:row>
      <xdr:rowOff>159838</xdr:rowOff>
    </xdr:to>
    <xdr:sp macro="" textlink="">
      <xdr:nvSpPr>
        <xdr:cNvPr id="158" name="楕円 157"/>
        <xdr:cNvSpPr/>
      </xdr:nvSpPr>
      <xdr:spPr>
        <a:xfrm>
          <a:off x="3175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170015</xdr:rowOff>
    </xdr:from>
    <xdr:ext cx="762000" cy="259045"/>
    <xdr:sp macro="" textlink="">
      <xdr:nvSpPr>
        <xdr:cNvPr id="159" name="テキスト ボックス 158"/>
        <xdr:cNvSpPr txBox="1"/>
      </xdr:nvSpPr>
      <xdr:spPr>
        <a:xfrm>
          <a:off x="2844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9978</xdr:rowOff>
    </xdr:from>
    <xdr:to>
      <xdr:col>11</xdr:col>
      <xdr:colOff>82550</xdr:colOff>
      <xdr:row>61</xdr:row>
      <xdr:rowOff>111578</xdr:rowOff>
    </xdr:to>
    <xdr:sp macro="" textlink="">
      <xdr:nvSpPr>
        <xdr:cNvPr id="160" name="楕円 159"/>
        <xdr:cNvSpPr/>
      </xdr:nvSpPr>
      <xdr:spPr>
        <a:xfrm>
          <a:off x="2286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121755</xdr:rowOff>
    </xdr:from>
    <xdr:ext cx="762000" cy="259045"/>
    <xdr:sp macro="" textlink="">
      <xdr:nvSpPr>
        <xdr:cNvPr id="161" name="テキスト ボックス 160"/>
        <xdr:cNvSpPr txBox="1"/>
      </xdr:nvSpPr>
      <xdr:spPr>
        <a:xfrm>
          <a:off x="1955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13426</xdr:rowOff>
    </xdr:from>
    <xdr:to>
      <xdr:col>7</xdr:col>
      <xdr:colOff>31750</xdr:colOff>
      <xdr:row>61</xdr:row>
      <xdr:rowOff>115026</xdr:rowOff>
    </xdr:to>
    <xdr:sp macro="" textlink="">
      <xdr:nvSpPr>
        <xdr:cNvPr id="162" name="楕円 161"/>
        <xdr:cNvSpPr/>
      </xdr:nvSpPr>
      <xdr:spPr>
        <a:xfrm>
          <a:off x="1397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125203</xdr:rowOff>
    </xdr:from>
    <xdr:ext cx="762000" cy="259045"/>
    <xdr:sp macro="" textlink="">
      <xdr:nvSpPr>
        <xdr:cNvPr id="163" name="テキスト ボックス 162"/>
        <xdr:cNvSpPr txBox="1"/>
      </xdr:nvSpPr>
      <xdr:spPr>
        <a:xfrm>
          <a:off x="1066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類似団体・全国平均・県平均を上回っている状況である。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人件費については、臨時職員等を含めた職員数の適正管理が今以上に必要である。</a:t>
          </a:r>
        </a:p>
        <a:p>
          <a:r>
            <a:rPr kumimoji="1" lang="ja-JP" altLang="en-US" sz="1300">
              <a:latin typeface="ＭＳ Ｐゴシック" panose="020B0600070205080204" pitchFamily="50" charset="-128"/>
              <a:ea typeface="ＭＳ Ｐゴシック" panose="020B0600070205080204" pitchFamily="50" charset="-128"/>
            </a:rPr>
            <a:t>　また、本町は中山間地域に位置し、集落が分散しているため、効率性の面で悪い部分がある。今後は適切な施設数の検討や、指定管理者制度の導入など、公共施設の管理について検討を進めていく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88436</xdr:rowOff>
    </xdr:from>
    <xdr:to>
      <xdr:col>23</xdr:col>
      <xdr:colOff>133350</xdr:colOff>
      <xdr:row>82</xdr:row>
      <xdr:rowOff>150228</xdr:rowOff>
    </xdr:to>
    <xdr:cxnSp macro="">
      <xdr:nvCxnSpPr>
        <xdr:cNvPr id="196" name="直線コネクタ 195"/>
        <xdr:cNvCxnSpPr/>
      </xdr:nvCxnSpPr>
      <xdr:spPr>
        <a:xfrm>
          <a:off x="4114800" y="14147336"/>
          <a:ext cx="838200" cy="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67081</xdr:rowOff>
    </xdr:from>
    <xdr:to>
      <xdr:col>19</xdr:col>
      <xdr:colOff>133350</xdr:colOff>
      <xdr:row>82</xdr:row>
      <xdr:rowOff>88436</xdr:rowOff>
    </xdr:to>
    <xdr:cxnSp macro="">
      <xdr:nvCxnSpPr>
        <xdr:cNvPr id="199" name="直線コネクタ 198"/>
        <xdr:cNvCxnSpPr/>
      </xdr:nvCxnSpPr>
      <xdr:spPr>
        <a:xfrm>
          <a:off x="3225800" y="14125981"/>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67081</xdr:rowOff>
    </xdr:from>
    <xdr:to>
      <xdr:col>15</xdr:col>
      <xdr:colOff>82550</xdr:colOff>
      <xdr:row>82</xdr:row>
      <xdr:rowOff>89908</xdr:rowOff>
    </xdr:to>
    <xdr:cxnSp macro="">
      <xdr:nvCxnSpPr>
        <xdr:cNvPr id="202" name="直線コネクタ 201"/>
        <xdr:cNvCxnSpPr/>
      </xdr:nvCxnSpPr>
      <xdr:spPr>
        <a:xfrm flipV="1">
          <a:off x="2336800" y="14125981"/>
          <a:ext cx="889000" cy="2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127097</xdr:rowOff>
    </xdr:from>
    <xdr:ext cx="762000" cy="259045"/>
    <xdr:sp macro="" textlink="">
      <xdr:nvSpPr>
        <xdr:cNvPr id="204" name="テキスト ボックス 203"/>
        <xdr:cNvSpPr txBox="1"/>
      </xdr:nvSpPr>
      <xdr:spPr>
        <a:xfrm>
          <a:off x="2844800" y="138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50228</xdr:rowOff>
    </xdr:from>
    <xdr:to>
      <xdr:col>11</xdr:col>
      <xdr:colOff>31750</xdr:colOff>
      <xdr:row>82</xdr:row>
      <xdr:rowOff>89908</xdr:rowOff>
    </xdr:to>
    <xdr:cxnSp macro="">
      <xdr:nvCxnSpPr>
        <xdr:cNvPr id="205" name="直線コネクタ 204"/>
        <xdr:cNvCxnSpPr/>
      </xdr:nvCxnSpPr>
      <xdr:spPr>
        <a:xfrm>
          <a:off x="1447800" y="14109128"/>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99428</xdr:rowOff>
    </xdr:from>
    <xdr:to>
      <xdr:col>23</xdr:col>
      <xdr:colOff>184150</xdr:colOff>
      <xdr:row>83</xdr:row>
      <xdr:rowOff>29578</xdr:rowOff>
    </xdr:to>
    <xdr:sp macro="" textlink="">
      <xdr:nvSpPr>
        <xdr:cNvPr id="215" name="楕円 214"/>
        <xdr:cNvSpPr/>
      </xdr:nvSpPr>
      <xdr:spPr>
        <a:xfrm>
          <a:off x="4902200" y="141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71505</xdr:rowOff>
    </xdr:from>
    <xdr:ext cx="762000" cy="259045"/>
    <xdr:sp macro="" textlink="">
      <xdr:nvSpPr>
        <xdr:cNvPr id="216" name="人件費・物件費等の状況該当値テキスト"/>
        <xdr:cNvSpPr txBox="1"/>
      </xdr:nvSpPr>
      <xdr:spPr>
        <a:xfrm>
          <a:off x="5041900" y="141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37636</xdr:rowOff>
    </xdr:from>
    <xdr:to>
      <xdr:col>19</xdr:col>
      <xdr:colOff>184150</xdr:colOff>
      <xdr:row>82</xdr:row>
      <xdr:rowOff>139236</xdr:rowOff>
    </xdr:to>
    <xdr:sp macro="" textlink="">
      <xdr:nvSpPr>
        <xdr:cNvPr id="217" name="楕円 216"/>
        <xdr:cNvSpPr/>
      </xdr:nvSpPr>
      <xdr:spPr>
        <a:xfrm>
          <a:off x="4064000" y="140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149413</xdr:rowOff>
    </xdr:from>
    <xdr:ext cx="736600" cy="259045"/>
    <xdr:sp macro="" textlink="">
      <xdr:nvSpPr>
        <xdr:cNvPr id="218" name="テキスト ボックス 217"/>
        <xdr:cNvSpPr txBox="1"/>
      </xdr:nvSpPr>
      <xdr:spPr>
        <a:xfrm>
          <a:off x="3733800" y="13865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16281</xdr:rowOff>
    </xdr:from>
    <xdr:to>
      <xdr:col>15</xdr:col>
      <xdr:colOff>133350</xdr:colOff>
      <xdr:row>82</xdr:row>
      <xdr:rowOff>117881</xdr:rowOff>
    </xdr:to>
    <xdr:sp macro="" textlink="">
      <xdr:nvSpPr>
        <xdr:cNvPr id="219" name="楕円 218"/>
        <xdr:cNvSpPr/>
      </xdr:nvSpPr>
      <xdr:spPr>
        <a:xfrm>
          <a:off x="3175000" y="1407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102658</xdr:rowOff>
    </xdr:from>
    <xdr:ext cx="762000" cy="259045"/>
    <xdr:sp macro="" textlink="">
      <xdr:nvSpPr>
        <xdr:cNvPr id="220" name="テキスト ボックス 219"/>
        <xdr:cNvSpPr txBox="1"/>
      </xdr:nvSpPr>
      <xdr:spPr>
        <a:xfrm>
          <a:off x="2844800" y="1416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39108</xdr:rowOff>
    </xdr:from>
    <xdr:to>
      <xdr:col>11</xdr:col>
      <xdr:colOff>82550</xdr:colOff>
      <xdr:row>82</xdr:row>
      <xdr:rowOff>140708</xdr:rowOff>
    </xdr:to>
    <xdr:sp macro="" textlink="">
      <xdr:nvSpPr>
        <xdr:cNvPr id="221" name="楕円 220"/>
        <xdr:cNvSpPr/>
      </xdr:nvSpPr>
      <xdr:spPr>
        <a:xfrm>
          <a:off x="2286000" y="1409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125485</xdr:rowOff>
    </xdr:from>
    <xdr:ext cx="762000" cy="259045"/>
    <xdr:sp macro="" textlink="">
      <xdr:nvSpPr>
        <xdr:cNvPr id="222" name="テキスト ボックス 221"/>
        <xdr:cNvSpPr txBox="1"/>
      </xdr:nvSpPr>
      <xdr:spPr>
        <a:xfrm>
          <a:off x="1955800" y="1418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170878</xdr:rowOff>
    </xdr:from>
    <xdr:to>
      <xdr:col>7</xdr:col>
      <xdr:colOff>31750</xdr:colOff>
      <xdr:row>82</xdr:row>
      <xdr:rowOff>101028</xdr:rowOff>
    </xdr:to>
    <xdr:sp macro="" textlink="">
      <xdr:nvSpPr>
        <xdr:cNvPr id="223" name="楕円 222"/>
        <xdr:cNvSpPr/>
      </xdr:nvSpPr>
      <xdr:spPr>
        <a:xfrm>
          <a:off x="1397000" y="140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85805</xdr:rowOff>
    </xdr:from>
    <xdr:ext cx="762000" cy="259045"/>
    <xdr:sp macro="" textlink="">
      <xdr:nvSpPr>
        <xdr:cNvPr id="224" name="テキスト ボックス 223"/>
        <xdr:cNvSpPr txBox="1"/>
      </xdr:nvSpPr>
      <xdr:spPr>
        <a:xfrm>
          <a:off x="1066800" y="141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類似団体を下回っており、適正な給与水準になるように努める。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78618</xdr:rowOff>
    </xdr:to>
    <xdr:cxnSp macro="">
      <xdr:nvCxnSpPr>
        <xdr:cNvPr id="260" name="直線コネクタ 259"/>
        <xdr:cNvCxnSpPr/>
      </xdr:nvCxnSpPr>
      <xdr:spPr>
        <a:xfrm>
          <a:off x="16179800" y="14823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86</xdr:row>
      <xdr:rowOff>78618</xdr:rowOff>
    </xdr:to>
    <xdr:cxnSp macro="">
      <xdr:nvCxnSpPr>
        <xdr:cNvPr id="263" name="直線コネクタ 262"/>
        <xdr:cNvCxnSpPr/>
      </xdr:nvCxnSpPr>
      <xdr:spPr>
        <a:xfrm>
          <a:off x="15290800" y="1473139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85</xdr:row>
      <xdr:rowOff>158145</xdr:rowOff>
    </xdr:to>
    <xdr:cxnSp macro="">
      <xdr:nvCxnSpPr>
        <xdr:cNvPr id="266" name="直線コネクタ 265"/>
        <xdr:cNvCxnSpPr/>
      </xdr:nvCxnSpPr>
      <xdr:spPr>
        <a:xfrm>
          <a:off x="14401800" y="147084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9" name="直線コネクタ 268"/>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9" name="楕円 278"/>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44345</xdr:rowOff>
    </xdr:from>
    <xdr:ext cx="762000" cy="259045"/>
    <xdr:sp macro="" textlink="">
      <xdr:nvSpPr>
        <xdr:cNvPr id="280" name="給与水準   （国との比較）該当値テキスト"/>
        <xdr:cNvSpPr txBox="1"/>
      </xdr:nvSpPr>
      <xdr:spPr>
        <a:xfrm>
          <a:off x="17106900" y="1461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81" name="楕円 280"/>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82" name="テキスト ボックス 281"/>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3" name="楕円 282"/>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4" name="テキスト ボックス 283"/>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5" name="楕円 284"/>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6" name="テキスト ボックス 28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7" name="楕円 286"/>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8" name="テキスト ボックス 287"/>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人口千人当たりの職員数は前年度と比較して</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人増加している。高校新設に伴う新施設整備事業など新規事業の実施のため、類似団体、全国平均及び県平均を上回る結果となっている。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　類似団体比</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程度、全国平均比</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％程度多い状況であり、今後は新規職員の採用抑制を行うなど、より一層の定数管理の適正化を図らなければならない。</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130628</xdr:rowOff>
    </xdr:from>
    <xdr:to>
      <xdr:col>81</xdr:col>
      <xdr:colOff>44450</xdr:colOff>
      <xdr:row>62</xdr:row>
      <xdr:rowOff>150162</xdr:rowOff>
    </xdr:to>
    <xdr:cxnSp macro="">
      <xdr:nvCxnSpPr>
        <xdr:cNvPr id="325" name="直線コネクタ 324"/>
        <xdr:cNvCxnSpPr/>
      </xdr:nvCxnSpPr>
      <xdr:spPr>
        <a:xfrm>
          <a:off x="16179800" y="10760528"/>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95008</xdr:rowOff>
    </xdr:from>
    <xdr:to>
      <xdr:col>77</xdr:col>
      <xdr:colOff>44450</xdr:colOff>
      <xdr:row>62</xdr:row>
      <xdr:rowOff>130628</xdr:rowOff>
    </xdr:to>
    <xdr:cxnSp macro="">
      <xdr:nvCxnSpPr>
        <xdr:cNvPr id="328" name="直線コネクタ 327"/>
        <xdr:cNvCxnSpPr/>
      </xdr:nvCxnSpPr>
      <xdr:spPr>
        <a:xfrm>
          <a:off x="15290800" y="1072490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46748</xdr:rowOff>
    </xdr:from>
    <xdr:to>
      <xdr:col>72</xdr:col>
      <xdr:colOff>203200</xdr:colOff>
      <xdr:row>62</xdr:row>
      <xdr:rowOff>95008</xdr:rowOff>
    </xdr:to>
    <xdr:cxnSp macro="">
      <xdr:nvCxnSpPr>
        <xdr:cNvPr id="331" name="直線コネクタ 330"/>
        <xdr:cNvCxnSpPr/>
      </xdr:nvCxnSpPr>
      <xdr:spPr>
        <a:xfrm>
          <a:off x="14401800" y="1067664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45676</xdr:rowOff>
    </xdr:from>
    <xdr:ext cx="762000" cy="259045"/>
    <xdr:sp macro="" textlink="">
      <xdr:nvSpPr>
        <xdr:cNvPr id="333" name="テキスト ボックス 332"/>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14575</xdr:rowOff>
    </xdr:from>
    <xdr:to>
      <xdr:col>68</xdr:col>
      <xdr:colOff>152400</xdr:colOff>
      <xdr:row>62</xdr:row>
      <xdr:rowOff>46748</xdr:rowOff>
    </xdr:to>
    <xdr:cxnSp macro="">
      <xdr:nvCxnSpPr>
        <xdr:cNvPr id="334" name="直線コネクタ 333"/>
        <xdr:cNvCxnSpPr/>
      </xdr:nvCxnSpPr>
      <xdr:spPr>
        <a:xfrm>
          <a:off x="13512800" y="106444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99362</xdr:rowOff>
    </xdr:from>
    <xdr:to>
      <xdr:col>81</xdr:col>
      <xdr:colOff>95250</xdr:colOff>
      <xdr:row>63</xdr:row>
      <xdr:rowOff>29512</xdr:rowOff>
    </xdr:to>
    <xdr:sp macro="" textlink="">
      <xdr:nvSpPr>
        <xdr:cNvPr id="344" name="楕円 343"/>
        <xdr:cNvSpPr/>
      </xdr:nvSpPr>
      <xdr:spPr>
        <a:xfrm>
          <a:off x="16967200" y="1072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71439</xdr:rowOff>
    </xdr:from>
    <xdr:ext cx="762000" cy="259045"/>
    <xdr:sp macro="" textlink="">
      <xdr:nvSpPr>
        <xdr:cNvPr id="345" name="定員管理の状況該当値テキスト"/>
        <xdr:cNvSpPr txBox="1"/>
      </xdr:nvSpPr>
      <xdr:spPr>
        <a:xfrm>
          <a:off x="17106900" y="1070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79828</xdr:rowOff>
    </xdr:from>
    <xdr:to>
      <xdr:col>77</xdr:col>
      <xdr:colOff>95250</xdr:colOff>
      <xdr:row>63</xdr:row>
      <xdr:rowOff>9978</xdr:rowOff>
    </xdr:to>
    <xdr:sp macro="" textlink="">
      <xdr:nvSpPr>
        <xdr:cNvPr id="346" name="楕円 345"/>
        <xdr:cNvSpPr/>
      </xdr:nvSpPr>
      <xdr:spPr>
        <a:xfrm>
          <a:off x="16129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166205</xdr:rowOff>
    </xdr:from>
    <xdr:ext cx="736600" cy="259045"/>
    <xdr:sp macro="" textlink="">
      <xdr:nvSpPr>
        <xdr:cNvPr id="347" name="テキスト ボックス 34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44208</xdr:rowOff>
    </xdr:from>
    <xdr:to>
      <xdr:col>73</xdr:col>
      <xdr:colOff>44450</xdr:colOff>
      <xdr:row>62</xdr:row>
      <xdr:rowOff>145808</xdr:rowOff>
    </xdr:to>
    <xdr:sp macro="" textlink="">
      <xdr:nvSpPr>
        <xdr:cNvPr id="348" name="楕円 347"/>
        <xdr:cNvSpPr/>
      </xdr:nvSpPr>
      <xdr:spPr>
        <a:xfrm>
          <a:off x="15240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130585</xdr:rowOff>
    </xdr:from>
    <xdr:ext cx="762000" cy="259045"/>
    <xdr:sp macro="" textlink="">
      <xdr:nvSpPr>
        <xdr:cNvPr id="349" name="テキスト ボックス 348"/>
        <xdr:cNvSpPr txBox="1"/>
      </xdr:nvSpPr>
      <xdr:spPr>
        <a:xfrm>
          <a:off x="14909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167398</xdr:rowOff>
    </xdr:from>
    <xdr:to>
      <xdr:col>68</xdr:col>
      <xdr:colOff>203200</xdr:colOff>
      <xdr:row>62</xdr:row>
      <xdr:rowOff>97548</xdr:rowOff>
    </xdr:to>
    <xdr:sp macro="" textlink="">
      <xdr:nvSpPr>
        <xdr:cNvPr id="350" name="楕円 349"/>
        <xdr:cNvSpPr/>
      </xdr:nvSpPr>
      <xdr:spPr>
        <a:xfrm>
          <a:off x="14351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82325</xdr:rowOff>
    </xdr:from>
    <xdr:ext cx="762000" cy="259045"/>
    <xdr:sp macro="" textlink="">
      <xdr:nvSpPr>
        <xdr:cNvPr id="351" name="テキスト ボックス 350"/>
        <xdr:cNvSpPr txBox="1"/>
      </xdr:nvSpPr>
      <xdr:spPr>
        <a:xfrm>
          <a:off x="14020800" y="1071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135225</xdr:rowOff>
    </xdr:from>
    <xdr:to>
      <xdr:col>64</xdr:col>
      <xdr:colOff>152400</xdr:colOff>
      <xdr:row>62</xdr:row>
      <xdr:rowOff>65375</xdr:rowOff>
    </xdr:to>
    <xdr:sp macro="" textlink="">
      <xdr:nvSpPr>
        <xdr:cNvPr id="352" name="楕円 351"/>
        <xdr:cNvSpPr/>
      </xdr:nvSpPr>
      <xdr:spPr>
        <a:xfrm>
          <a:off x="134620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50152</xdr:rowOff>
    </xdr:from>
    <xdr:ext cx="762000" cy="259045"/>
    <xdr:sp macro="" textlink="">
      <xdr:nvSpPr>
        <xdr:cNvPr id="353" name="テキスト ボックス 352"/>
        <xdr:cNvSpPr txBox="1"/>
      </xdr:nvSpPr>
      <xdr:spPr>
        <a:xfrm>
          <a:off x="13131800" y="106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類似団体の平均は下回っているが、前年度と比較すると比率は増加している。</a:t>
          </a:r>
        </a:p>
        <a:p>
          <a:r>
            <a:rPr kumimoji="1" lang="ja-JP" altLang="en-US" sz="1300">
              <a:latin typeface="ＭＳ Ｐゴシック" panose="020B0600070205080204" pitchFamily="50" charset="-128"/>
              <a:ea typeface="ＭＳ Ｐゴシック" panose="020B0600070205080204" pitchFamily="50" charset="-128"/>
            </a:rPr>
            <a:t>　近年の普通建設事業費の増加による、償還額の増加が主な要因である。</a:t>
          </a:r>
        </a:p>
        <a:p>
          <a:r>
            <a:rPr kumimoji="1" lang="ja-JP" altLang="en-US" sz="1300">
              <a:latin typeface="ＭＳ Ｐゴシック" panose="020B0600070205080204" pitchFamily="50" charset="-128"/>
              <a:ea typeface="ＭＳ Ｐゴシック" panose="020B0600070205080204" pitchFamily="50" charset="-128"/>
            </a:rPr>
            <a:t>　今後も大型建設事業を控えており、比率の増加が見込まれるが、公債費負担適正化計画に則り、適正化に努める。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117475</xdr:rowOff>
    </xdr:from>
    <xdr:to>
      <xdr:col>81</xdr:col>
      <xdr:colOff>44450</xdr:colOff>
      <xdr:row>39</xdr:row>
      <xdr:rowOff>165735</xdr:rowOff>
    </xdr:to>
    <xdr:cxnSp macro="">
      <xdr:nvCxnSpPr>
        <xdr:cNvPr id="383" name="直線コネクタ 382"/>
        <xdr:cNvCxnSpPr/>
      </xdr:nvCxnSpPr>
      <xdr:spPr>
        <a:xfrm>
          <a:off x="16179800" y="680402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39</xdr:row>
      <xdr:rowOff>117475</xdr:rowOff>
    </xdr:to>
    <xdr:cxnSp macro="">
      <xdr:nvCxnSpPr>
        <xdr:cNvPr id="386" name="直線コネクタ 385"/>
        <xdr:cNvCxnSpPr/>
      </xdr:nvCxnSpPr>
      <xdr:spPr>
        <a:xfrm>
          <a:off x="15290800" y="67919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40</xdr:row>
      <xdr:rowOff>6350</xdr:rowOff>
    </xdr:to>
    <xdr:cxnSp macro="">
      <xdr:nvCxnSpPr>
        <xdr:cNvPr id="389" name="直線コネクタ 388"/>
        <xdr:cNvCxnSpPr/>
      </xdr:nvCxnSpPr>
      <xdr:spPr>
        <a:xfrm flipV="1">
          <a:off x="14401800" y="679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72090</xdr:rowOff>
    </xdr:from>
    <xdr:ext cx="762000" cy="259045"/>
    <xdr:sp macro="" textlink="">
      <xdr:nvSpPr>
        <xdr:cNvPr id="391" name="テキスト ボックス 390"/>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90805</xdr:rowOff>
    </xdr:to>
    <xdr:cxnSp macro="">
      <xdr:nvCxnSpPr>
        <xdr:cNvPr id="392" name="直線コネクタ 391"/>
        <xdr:cNvCxnSpPr/>
      </xdr:nvCxnSpPr>
      <xdr:spPr>
        <a:xfrm flipV="1">
          <a:off x="13512800" y="68643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114935</xdr:rowOff>
    </xdr:from>
    <xdr:to>
      <xdr:col>81</xdr:col>
      <xdr:colOff>95250</xdr:colOff>
      <xdr:row>40</xdr:row>
      <xdr:rowOff>45085</xdr:rowOff>
    </xdr:to>
    <xdr:sp macro="" textlink="">
      <xdr:nvSpPr>
        <xdr:cNvPr id="402" name="楕円 401"/>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131462</xdr:rowOff>
    </xdr:from>
    <xdr:ext cx="762000" cy="259045"/>
    <xdr:sp macro="" textlink="">
      <xdr:nvSpPr>
        <xdr:cNvPr id="403" name="公債費負担の状況該当値テキスト"/>
        <xdr:cNvSpPr txBox="1"/>
      </xdr:nvSpPr>
      <xdr:spPr>
        <a:xfrm>
          <a:off x="171069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66675</xdr:rowOff>
    </xdr:from>
    <xdr:to>
      <xdr:col>77</xdr:col>
      <xdr:colOff>95250</xdr:colOff>
      <xdr:row>39</xdr:row>
      <xdr:rowOff>168275</xdr:rowOff>
    </xdr:to>
    <xdr:sp macro="" textlink="">
      <xdr:nvSpPr>
        <xdr:cNvPr id="404" name="楕円 403"/>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7002</xdr:rowOff>
    </xdr:from>
    <xdr:ext cx="736600" cy="259045"/>
    <xdr:sp macro="" textlink="">
      <xdr:nvSpPr>
        <xdr:cNvPr id="405" name="テキスト ボックス 404"/>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6" name="楕円 405"/>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7" name="テキスト ボックス 406"/>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8" name="楕円 407"/>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9" name="テキスト ボックス 408"/>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40005</xdr:rowOff>
    </xdr:from>
    <xdr:to>
      <xdr:col>64</xdr:col>
      <xdr:colOff>152400</xdr:colOff>
      <xdr:row>40</xdr:row>
      <xdr:rowOff>141605</xdr:rowOff>
    </xdr:to>
    <xdr:sp macro="" textlink="">
      <xdr:nvSpPr>
        <xdr:cNvPr id="410" name="楕円 409"/>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151782</xdr:rowOff>
    </xdr:from>
    <xdr:ext cx="762000" cy="259045"/>
    <xdr:sp macro="" textlink="">
      <xdr:nvSpPr>
        <xdr:cNvPr id="411" name="テキスト ボックス 410"/>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類似団体と比較すると、将来負担比率は高く、また前年度と比較しても比率は高くなっている。これは、地方債現在高の増加、組合連結実質赤字額負担見込額の増加によるものである。</a:t>
          </a:r>
        </a:p>
        <a:p>
          <a:r>
            <a:rPr kumimoji="1" lang="ja-JP" altLang="en-US" sz="1300">
              <a:latin typeface="ＭＳ Ｐゴシック" panose="020B0600070205080204" pitchFamily="50" charset="-128"/>
              <a:ea typeface="ＭＳ Ｐゴシック" panose="020B0600070205080204" pitchFamily="50" charset="-128"/>
            </a:rPr>
            <a:t>　今後も建設事業債の増発により、地方債現在高は増加していくことが見込まれるため、将来負担を軽減するような計画的な事業実施を図り、また充当可能基金等の財源増加を図る。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99155</xdr:rowOff>
    </xdr:from>
    <xdr:to>
      <xdr:col>81</xdr:col>
      <xdr:colOff>44450</xdr:colOff>
      <xdr:row>18</xdr:row>
      <xdr:rowOff>149828</xdr:rowOff>
    </xdr:to>
    <xdr:cxnSp macro="">
      <xdr:nvCxnSpPr>
        <xdr:cNvPr id="441" name="直線コネクタ 440"/>
        <xdr:cNvCxnSpPr/>
      </xdr:nvCxnSpPr>
      <xdr:spPr>
        <a:xfrm>
          <a:off x="16179800" y="3185255"/>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92520</xdr:rowOff>
    </xdr:from>
    <xdr:to>
      <xdr:col>77</xdr:col>
      <xdr:colOff>44450</xdr:colOff>
      <xdr:row>18</xdr:row>
      <xdr:rowOff>99155</xdr:rowOff>
    </xdr:to>
    <xdr:cxnSp macro="">
      <xdr:nvCxnSpPr>
        <xdr:cNvPr id="444" name="直線コネクタ 443"/>
        <xdr:cNvCxnSpPr/>
      </xdr:nvCxnSpPr>
      <xdr:spPr>
        <a:xfrm>
          <a:off x="15290800" y="3178620"/>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83471</xdr:rowOff>
    </xdr:from>
    <xdr:to>
      <xdr:col>72</xdr:col>
      <xdr:colOff>203200</xdr:colOff>
      <xdr:row>18</xdr:row>
      <xdr:rowOff>92520</xdr:rowOff>
    </xdr:to>
    <xdr:cxnSp macro="">
      <xdr:nvCxnSpPr>
        <xdr:cNvPr id="447" name="直線コネクタ 446"/>
        <xdr:cNvCxnSpPr/>
      </xdr:nvCxnSpPr>
      <xdr:spPr>
        <a:xfrm>
          <a:off x="14401800" y="3169571"/>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48609</xdr:rowOff>
    </xdr:from>
    <xdr:to>
      <xdr:col>73</xdr:col>
      <xdr:colOff>44450</xdr:colOff>
      <xdr:row>16</xdr:row>
      <xdr:rowOff>150209</xdr:rowOff>
    </xdr:to>
    <xdr:sp macro="" textlink="">
      <xdr:nvSpPr>
        <xdr:cNvPr id="448" name="フローチャート: 判断 447"/>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9" name="テキスト ボックス 448"/>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38227</xdr:rowOff>
    </xdr:from>
    <xdr:to>
      <xdr:col>68</xdr:col>
      <xdr:colOff>152400</xdr:colOff>
      <xdr:row>18</xdr:row>
      <xdr:rowOff>83471</xdr:rowOff>
    </xdr:to>
    <xdr:cxnSp macro="">
      <xdr:nvCxnSpPr>
        <xdr:cNvPr id="450" name="直線コネクタ 449"/>
        <xdr:cNvCxnSpPr/>
      </xdr:nvCxnSpPr>
      <xdr:spPr>
        <a:xfrm>
          <a:off x="13512800" y="3124327"/>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4" name="テキスト ボックス 453"/>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99028</xdr:rowOff>
    </xdr:from>
    <xdr:to>
      <xdr:col>81</xdr:col>
      <xdr:colOff>95250</xdr:colOff>
      <xdr:row>19</xdr:row>
      <xdr:rowOff>29178</xdr:rowOff>
    </xdr:to>
    <xdr:sp macro="" textlink="">
      <xdr:nvSpPr>
        <xdr:cNvPr id="460" name="楕円 459"/>
        <xdr:cNvSpPr/>
      </xdr:nvSpPr>
      <xdr:spPr>
        <a:xfrm>
          <a:off x="16967200" y="31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71105</xdr:rowOff>
    </xdr:from>
    <xdr:ext cx="762000" cy="259045"/>
    <xdr:sp macro="" textlink="">
      <xdr:nvSpPr>
        <xdr:cNvPr id="461" name="将来負担の状況該当値テキスト"/>
        <xdr:cNvSpPr txBox="1"/>
      </xdr:nvSpPr>
      <xdr:spPr>
        <a:xfrm>
          <a:off x="17106900" y="315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48355</xdr:rowOff>
    </xdr:from>
    <xdr:to>
      <xdr:col>77</xdr:col>
      <xdr:colOff>95250</xdr:colOff>
      <xdr:row>18</xdr:row>
      <xdr:rowOff>149955</xdr:rowOff>
    </xdr:to>
    <xdr:sp macro="" textlink="">
      <xdr:nvSpPr>
        <xdr:cNvPr id="462" name="楕円 461"/>
        <xdr:cNvSpPr/>
      </xdr:nvSpPr>
      <xdr:spPr>
        <a:xfrm>
          <a:off x="16129000" y="31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134732</xdr:rowOff>
    </xdr:from>
    <xdr:ext cx="736600" cy="259045"/>
    <xdr:sp macro="" textlink="">
      <xdr:nvSpPr>
        <xdr:cNvPr id="463" name="テキスト ボックス 462"/>
        <xdr:cNvSpPr txBox="1"/>
      </xdr:nvSpPr>
      <xdr:spPr>
        <a:xfrm>
          <a:off x="15798800" y="322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41720</xdr:rowOff>
    </xdr:from>
    <xdr:to>
      <xdr:col>73</xdr:col>
      <xdr:colOff>44450</xdr:colOff>
      <xdr:row>18</xdr:row>
      <xdr:rowOff>143320</xdr:rowOff>
    </xdr:to>
    <xdr:sp macro="" textlink="">
      <xdr:nvSpPr>
        <xdr:cNvPr id="464" name="楕円 463"/>
        <xdr:cNvSpPr/>
      </xdr:nvSpPr>
      <xdr:spPr>
        <a:xfrm>
          <a:off x="15240000" y="31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128097</xdr:rowOff>
    </xdr:from>
    <xdr:ext cx="762000" cy="259045"/>
    <xdr:sp macro="" textlink="">
      <xdr:nvSpPr>
        <xdr:cNvPr id="465" name="テキスト ボックス 464"/>
        <xdr:cNvSpPr txBox="1"/>
      </xdr:nvSpPr>
      <xdr:spPr>
        <a:xfrm>
          <a:off x="14909800" y="321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32671</xdr:rowOff>
    </xdr:from>
    <xdr:to>
      <xdr:col>68</xdr:col>
      <xdr:colOff>203200</xdr:colOff>
      <xdr:row>18</xdr:row>
      <xdr:rowOff>134271</xdr:rowOff>
    </xdr:to>
    <xdr:sp macro="" textlink="">
      <xdr:nvSpPr>
        <xdr:cNvPr id="466" name="楕円 465"/>
        <xdr:cNvSpPr/>
      </xdr:nvSpPr>
      <xdr:spPr>
        <a:xfrm>
          <a:off x="14351000" y="31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119048</xdr:rowOff>
    </xdr:from>
    <xdr:ext cx="762000" cy="259045"/>
    <xdr:sp macro="" textlink="">
      <xdr:nvSpPr>
        <xdr:cNvPr id="467" name="テキスト ボックス 466"/>
        <xdr:cNvSpPr txBox="1"/>
      </xdr:nvSpPr>
      <xdr:spPr>
        <a:xfrm>
          <a:off x="14020800" y="320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158877</xdr:rowOff>
    </xdr:from>
    <xdr:to>
      <xdr:col>64</xdr:col>
      <xdr:colOff>152400</xdr:colOff>
      <xdr:row>18</xdr:row>
      <xdr:rowOff>89027</xdr:rowOff>
    </xdr:to>
    <xdr:sp macro="" textlink="">
      <xdr:nvSpPr>
        <xdr:cNvPr id="468" name="楕円 467"/>
        <xdr:cNvSpPr/>
      </xdr:nvSpPr>
      <xdr:spPr>
        <a:xfrm>
          <a:off x="13462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73804</xdr:rowOff>
    </xdr:from>
    <xdr:ext cx="762000" cy="259045"/>
    <xdr:sp macro="" textlink="">
      <xdr:nvSpPr>
        <xdr:cNvPr id="469" name="テキスト ボックス 468"/>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16,099
15,843
75.18
10,148,086
9,629,319
462,761
5,872,344
11,839,074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類似団体、全国平均及び県平均の平均を大きく下回っているが、人件費に準ずる費用のうち、賃金（物件費）が類似団体の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倍となっているためである。</a:t>
          </a:r>
        </a:p>
        <a:p>
          <a:r>
            <a:rPr kumimoji="1" lang="ja-JP" altLang="en-US" sz="1300">
              <a:latin typeface="ＭＳ Ｐゴシック" panose="020B0600070205080204" pitchFamily="50" charset="-128"/>
              <a:ea typeface="ＭＳ Ｐゴシック" panose="020B0600070205080204" pitchFamily="50" charset="-128"/>
            </a:rPr>
            <a:t>　よって、今後は臨時職員等を含めた職員数の適正な管理に努める。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153670</xdr:rowOff>
    </xdr:from>
    <xdr:to>
      <xdr:col>24</xdr:col>
      <xdr:colOff>25400</xdr:colOff>
      <xdr:row>34</xdr:row>
      <xdr:rowOff>88900</xdr:rowOff>
    </xdr:to>
    <xdr:cxnSp macro="">
      <xdr:nvCxnSpPr>
        <xdr:cNvPr id="66" name="直線コネクタ 65"/>
        <xdr:cNvCxnSpPr/>
      </xdr:nvCxnSpPr>
      <xdr:spPr>
        <a:xfrm>
          <a:off x="3987800" y="58115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100330</xdr:rowOff>
    </xdr:from>
    <xdr:to>
      <xdr:col>19</xdr:col>
      <xdr:colOff>187325</xdr:colOff>
      <xdr:row>33</xdr:row>
      <xdr:rowOff>153670</xdr:rowOff>
    </xdr:to>
    <xdr:cxnSp macro="">
      <xdr:nvCxnSpPr>
        <xdr:cNvPr id="69" name="直線コネクタ 68"/>
        <xdr:cNvCxnSpPr/>
      </xdr:nvCxnSpPr>
      <xdr:spPr>
        <a:xfrm>
          <a:off x="3098800" y="575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100330</xdr:rowOff>
    </xdr:from>
    <xdr:to>
      <xdr:col>15</xdr:col>
      <xdr:colOff>98425</xdr:colOff>
      <xdr:row>34</xdr:row>
      <xdr:rowOff>35560</xdr:rowOff>
    </xdr:to>
    <xdr:cxnSp macro="">
      <xdr:nvCxnSpPr>
        <xdr:cNvPr id="72" name="直線コネクタ 71"/>
        <xdr:cNvCxnSpPr/>
      </xdr:nvCxnSpPr>
      <xdr:spPr>
        <a:xfrm flipV="1">
          <a:off x="2209800" y="575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43180</xdr:rowOff>
    </xdr:to>
    <xdr:cxnSp macro="">
      <xdr:nvCxnSpPr>
        <xdr:cNvPr id="75" name="直線コネクタ 74"/>
        <xdr:cNvCxnSpPr/>
      </xdr:nvCxnSpPr>
      <xdr:spPr>
        <a:xfrm flipV="1">
          <a:off x="1320800" y="586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38100</xdr:rowOff>
    </xdr:from>
    <xdr:to>
      <xdr:col>24</xdr:col>
      <xdr:colOff>76200</xdr:colOff>
      <xdr:row>34</xdr:row>
      <xdr:rowOff>139700</xdr:rowOff>
    </xdr:to>
    <xdr:sp macro="" textlink="">
      <xdr:nvSpPr>
        <xdr:cNvPr id="85" name="楕円 84"/>
        <xdr:cNvSpPr/>
      </xdr:nvSpPr>
      <xdr:spPr>
        <a:xfrm>
          <a:off x="4775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54627</xdr:rowOff>
    </xdr:from>
    <xdr:ext cx="762000" cy="259045"/>
    <xdr:sp macro="" textlink="">
      <xdr:nvSpPr>
        <xdr:cNvPr id="86" name="人件費該当値テキスト"/>
        <xdr:cNvSpPr txBox="1"/>
      </xdr:nvSpPr>
      <xdr:spPr>
        <a:xfrm>
          <a:off x="4914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102870</xdr:rowOff>
    </xdr:from>
    <xdr:to>
      <xdr:col>20</xdr:col>
      <xdr:colOff>38100</xdr:colOff>
      <xdr:row>34</xdr:row>
      <xdr:rowOff>33020</xdr:rowOff>
    </xdr:to>
    <xdr:sp macro="" textlink="">
      <xdr:nvSpPr>
        <xdr:cNvPr id="87" name="楕円 86"/>
        <xdr:cNvSpPr/>
      </xdr:nvSpPr>
      <xdr:spPr>
        <a:xfrm>
          <a:off x="3937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43197</xdr:rowOff>
    </xdr:from>
    <xdr:ext cx="736600" cy="259045"/>
    <xdr:sp macro="" textlink="">
      <xdr:nvSpPr>
        <xdr:cNvPr id="88" name="テキスト ボックス 87"/>
        <xdr:cNvSpPr txBox="1"/>
      </xdr:nvSpPr>
      <xdr:spPr>
        <a:xfrm>
          <a:off x="360680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49530</xdr:rowOff>
    </xdr:from>
    <xdr:to>
      <xdr:col>15</xdr:col>
      <xdr:colOff>149225</xdr:colOff>
      <xdr:row>33</xdr:row>
      <xdr:rowOff>151130</xdr:rowOff>
    </xdr:to>
    <xdr:sp macro="" textlink="">
      <xdr:nvSpPr>
        <xdr:cNvPr id="89" name="楕円 88"/>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161307</xdr:rowOff>
    </xdr:from>
    <xdr:ext cx="762000" cy="259045"/>
    <xdr:sp macro="" textlink="">
      <xdr:nvSpPr>
        <xdr:cNvPr id="90" name="テキスト ボックス 89"/>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104157</xdr:rowOff>
    </xdr:from>
    <xdr:ext cx="762000" cy="259045"/>
    <xdr:sp macro="" textlink="">
      <xdr:nvSpPr>
        <xdr:cNvPr id="94" name="テキスト ボックス 93"/>
        <xdr:cNvSpPr txBox="1"/>
      </xdr:nvSpPr>
      <xdr:spPr>
        <a:xfrm>
          <a:off x="939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類似団体平均、全国市町村平均、県内平均をいずれも下回る結果となっている。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今後も事務事業の効率化を図るとともに、職員一人一人の経費削減意識を更に向上させ、より一層の経費削減に努める。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16</xdr:row>
      <xdr:rowOff>96520</xdr:rowOff>
    </xdr:to>
    <xdr:cxnSp macro="">
      <xdr:nvCxnSpPr>
        <xdr:cNvPr id="127" name="直線コネクタ 126"/>
        <xdr:cNvCxnSpPr/>
      </xdr:nvCxnSpPr>
      <xdr:spPr>
        <a:xfrm flipV="1">
          <a:off x="15671800" y="250444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96520</xdr:rowOff>
    </xdr:to>
    <xdr:cxnSp macro="">
      <xdr:nvCxnSpPr>
        <xdr:cNvPr id="130" name="直線コネクタ 129"/>
        <xdr:cNvCxnSpPr/>
      </xdr:nvCxnSpPr>
      <xdr:spPr>
        <a:xfrm>
          <a:off x="14782800" y="2725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15</xdr:row>
      <xdr:rowOff>153670</xdr:rowOff>
    </xdr:to>
    <xdr:cxnSp macro="">
      <xdr:nvCxnSpPr>
        <xdr:cNvPr id="133" name="直線コネクタ 132"/>
        <xdr:cNvCxnSpPr/>
      </xdr:nvCxnSpPr>
      <xdr:spPr>
        <a:xfrm>
          <a:off x="13893800" y="24663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5" name="テキスト ボックス 13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66040</xdr:rowOff>
    </xdr:to>
    <xdr:cxnSp macro="">
      <xdr:nvCxnSpPr>
        <xdr:cNvPr id="136" name="直線コネクタ 135"/>
        <xdr:cNvCxnSpPr/>
      </xdr:nvCxnSpPr>
      <xdr:spPr>
        <a:xfrm>
          <a:off x="13004800" y="245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6" name="楕円 145"/>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133367</xdr:rowOff>
    </xdr:from>
    <xdr:ext cx="762000" cy="259045"/>
    <xdr:sp macro="" textlink="">
      <xdr:nvSpPr>
        <xdr:cNvPr id="147" name="物件費該当値テキスト"/>
        <xdr:cNvSpPr txBox="1"/>
      </xdr:nvSpPr>
      <xdr:spPr>
        <a:xfrm>
          <a:off x="165989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48" name="楕円 147"/>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49" name="テキスト ボックス 148"/>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1" name="テキスト ボックス 150"/>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2" name="楕円 151"/>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3" name="テキスト ボックス 152"/>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類似団体、全国平均及び県平均の平均は下回っている。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引き続き、適正な審査及び給付等の実施、町単独施策については、財政力と比較し、過重となっていないか等の検討していく。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112713</xdr:rowOff>
    </xdr:from>
    <xdr:to>
      <xdr:col>24</xdr:col>
      <xdr:colOff>25400</xdr:colOff>
      <xdr:row>55</xdr:row>
      <xdr:rowOff>127000</xdr:rowOff>
    </xdr:to>
    <xdr:cxnSp macro="">
      <xdr:nvCxnSpPr>
        <xdr:cNvPr id="192" name="直線コネクタ 191"/>
        <xdr:cNvCxnSpPr/>
      </xdr:nvCxnSpPr>
      <xdr:spPr>
        <a:xfrm>
          <a:off x="3987800" y="95424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112713</xdr:rowOff>
    </xdr:from>
    <xdr:to>
      <xdr:col>19</xdr:col>
      <xdr:colOff>187325</xdr:colOff>
      <xdr:row>55</xdr:row>
      <xdr:rowOff>127000</xdr:rowOff>
    </xdr:to>
    <xdr:cxnSp macro="">
      <xdr:nvCxnSpPr>
        <xdr:cNvPr id="195" name="直線コネクタ 194"/>
        <xdr:cNvCxnSpPr/>
      </xdr:nvCxnSpPr>
      <xdr:spPr>
        <a:xfrm flipV="1">
          <a:off x="3098800" y="95424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127000</xdr:rowOff>
    </xdr:to>
    <xdr:cxnSp macro="">
      <xdr:nvCxnSpPr>
        <xdr:cNvPr id="198" name="直線コネクタ 197"/>
        <xdr:cNvCxnSpPr/>
      </xdr:nvCxnSpPr>
      <xdr:spPr>
        <a:xfrm>
          <a:off x="2209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0" name="テキスト ボックス 199"/>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98425</xdr:rowOff>
    </xdr:from>
    <xdr:to>
      <xdr:col>11</xdr:col>
      <xdr:colOff>9525</xdr:colOff>
      <xdr:row>55</xdr:row>
      <xdr:rowOff>12700</xdr:rowOff>
    </xdr:to>
    <xdr:cxnSp macro="">
      <xdr:nvCxnSpPr>
        <xdr:cNvPr id="201" name="直線コネクタ 200"/>
        <xdr:cNvCxnSpPr/>
      </xdr:nvCxnSpPr>
      <xdr:spPr>
        <a:xfrm>
          <a:off x="1320800" y="93567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3" name="テキスト ボックス 20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05" name="テキスト ボックス 204"/>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11" name="楕円 210"/>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12"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61913</xdr:rowOff>
    </xdr:from>
    <xdr:to>
      <xdr:col>20</xdr:col>
      <xdr:colOff>38100</xdr:colOff>
      <xdr:row>55</xdr:row>
      <xdr:rowOff>163513</xdr:rowOff>
    </xdr:to>
    <xdr:sp macro="" textlink="">
      <xdr:nvSpPr>
        <xdr:cNvPr id="213" name="楕円 212"/>
        <xdr:cNvSpPr/>
      </xdr:nvSpPr>
      <xdr:spPr>
        <a:xfrm>
          <a:off x="3937000" y="9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2240</xdr:rowOff>
    </xdr:from>
    <xdr:ext cx="736600" cy="259045"/>
    <xdr:sp macro="" textlink="">
      <xdr:nvSpPr>
        <xdr:cNvPr id="214" name="テキスト ボックス 213"/>
        <xdr:cNvSpPr txBox="1"/>
      </xdr:nvSpPr>
      <xdr:spPr>
        <a:xfrm>
          <a:off x="3606800" y="926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15" name="楕円 21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16" name="テキスト ボックス 21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7" name="楕円 21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8" name="テキスト ボックス 21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47625</xdr:rowOff>
    </xdr:from>
    <xdr:to>
      <xdr:col>6</xdr:col>
      <xdr:colOff>171450</xdr:colOff>
      <xdr:row>54</xdr:row>
      <xdr:rowOff>149225</xdr:rowOff>
    </xdr:to>
    <xdr:sp macro="" textlink="">
      <xdr:nvSpPr>
        <xdr:cNvPr id="219" name="楕円 218"/>
        <xdr:cNvSpPr/>
      </xdr:nvSpPr>
      <xdr:spPr>
        <a:xfrm>
          <a:off x="1270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159402</xdr:rowOff>
    </xdr:from>
    <xdr:ext cx="762000" cy="259045"/>
    <xdr:sp macro="" textlink="">
      <xdr:nvSpPr>
        <xdr:cNvPr id="220" name="テキスト ボックス 219"/>
        <xdr:cNvSpPr txBox="1"/>
      </xdr:nvSpPr>
      <xdr:spPr>
        <a:xfrm>
          <a:off x="939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類似団体の平均と比較すると、上回っている状況であるが、これは繰出金が類似団体と比較して多いためである。</a:t>
          </a:r>
        </a:p>
        <a:p>
          <a:r>
            <a:rPr kumimoji="1" lang="ja-JP" altLang="en-US" sz="1300">
              <a:latin typeface="ＭＳ Ｐゴシック" panose="020B0600070205080204" pitchFamily="50" charset="-128"/>
              <a:ea typeface="ＭＳ Ｐゴシック" panose="020B0600070205080204" pitchFamily="50" charset="-128"/>
            </a:rPr>
            <a:t>　今後は、公営企業会計等の健全化・適正化により、普通会計の負担額を減らしていくように努める。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49276</xdr:rowOff>
    </xdr:to>
    <xdr:cxnSp macro="">
      <xdr:nvCxnSpPr>
        <xdr:cNvPr id="250" name="直線コネクタ 249"/>
        <xdr:cNvCxnSpPr/>
      </xdr:nvCxnSpPr>
      <xdr:spPr>
        <a:xfrm>
          <a:off x="15671800" y="997966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35560</xdr:rowOff>
    </xdr:to>
    <xdr:cxnSp macro="">
      <xdr:nvCxnSpPr>
        <xdr:cNvPr id="253" name="直線コネクタ 252"/>
        <xdr:cNvCxnSpPr/>
      </xdr:nvCxnSpPr>
      <xdr:spPr>
        <a:xfrm>
          <a:off x="14782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152146</xdr:rowOff>
    </xdr:to>
    <xdr:cxnSp macro="">
      <xdr:nvCxnSpPr>
        <xdr:cNvPr id="256" name="直線コネクタ 255"/>
        <xdr:cNvCxnSpPr/>
      </xdr:nvCxnSpPr>
      <xdr:spPr>
        <a:xfrm flipV="1">
          <a:off x="13893800" y="9911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103395</xdr:rowOff>
    </xdr:from>
    <xdr:ext cx="762000" cy="259045"/>
    <xdr:sp macro="" textlink="">
      <xdr:nvSpPr>
        <xdr:cNvPr id="258" name="テキスト ボックス 257"/>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110998</xdr:rowOff>
    </xdr:from>
    <xdr:to>
      <xdr:col>69</xdr:col>
      <xdr:colOff>92075</xdr:colOff>
      <xdr:row>57</xdr:row>
      <xdr:rowOff>152146</xdr:rowOff>
    </xdr:to>
    <xdr:cxnSp macro="">
      <xdr:nvCxnSpPr>
        <xdr:cNvPr id="259" name="直線コネクタ 258"/>
        <xdr:cNvCxnSpPr/>
      </xdr:nvCxnSpPr>
      <xdr:spPr>
        <a:xfrm>
          <a:off x="13004800" y="9883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169926</xdr:rowOff>
    </xdr:from>
    <xdr:to>
      <xdr:col>82</xdr:col>
      <xdr:colOff>158750</xdr:colOff>
      <xdr:row>58</xdr:row>
      <xdr:rowOff>100076</xdr:rowOff>
    </xdr:to>
    <xdr:sp macro="" textlink="">
      <xdr:nvSpPr>
        <xdr:cNvPr id="269" name="楕円 268"/>
        <xdr:cNvSpPr/>
      </xdr:nvSpPr>
      <xdr:spPr>
        <a:xfrm>
          <a:off x="164592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142003</xdr:rowOff>
    </xdr:from>
    <xdr:ext cx="762000" cy="259045"/>
    <xdr:sp macro="" textlink="">
      <xdr:nvSpPr>
        <xdr:cNvPr id="270" name="その他該当値テキスト"/>
        <xdr:cNvSpPr txBox="1"/>
      </xdr:nvSpPr>
      <xdr:spPr>
        <a:xfrm>
          <a:off x="165989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1" name="楕円 270"/>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2" name="テキスト ボックス 271"/>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3" name="楕円 272"/>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4" name="テキスト ボックス 27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101346</xdr:rowOff>
    </xdr:from>
    <xdr:to>
      <xdr:col>69</xdr:col>
      <xdr:colOff>142875</xdr:colOff>
      <xdr:row>58</xdr:row>
      <xdr:rowOff>31496</xdr:rowOff>
    </xdr:to>
    <xdr:sp macro="" textlink="">
      <xdr:nvSpPr>
        <xdr:cNvPr id="275" name="楕円 274"/>
        <xdr:cNvSpPr/>
      </xdr:nvSpPr>
      <xdr:spPr>
        <a:xfrm>
          <a:off x="13843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16273</xdr:rowOff>
    </xdr:from>
    <xdr:ext cx="762000" cy="259045"/>
    <xdr:sp macro="" textlink="">
      <xdr:nvSpPr>
        <xdr:cNvPr id="276" name="テキスト ボックス 275"/>
        <xdr:cNvSpPr txBox="1"/>
      </xdr:nvSpPr>
      <xdr:spPr>
        <a:xfrm>
          <a:off x="13512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60198</xdr:rowOff>
    </xdr:from>
    <xdr:to>
      <xdr:col>65</xdr:col>
      <xdr:colOff>53975</xdr:colOff>
      <xdr:row>57</xdr:row>
      <xdr:rowOff>161798</xdr:rowOff>
    </xdr:to>
    <xdr:sp macro="" textlink="">
      <xdr:nvSpPr>
        <xdr:cNvPr id="277" name="楕円 276"/>
        <xdr:cNvSpPr/>
      </xdr:nvSpPr>
      <xdr:spPr>
        <a:xfrm>
          <a:off x="12954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146575</xdr:rowOff>
    </xdr:from>
    <xdr:ext cx="762000" cy="259045"/>
    <xdr:sp macro="" textlink="">
      <xdr:nvSpPr>
        <xdr:cNvPr id="278" name="テキスト ボックス 277"/>
        <xdr:cNvSpPr txBox="1"/>
      </xdr:nvSpPr>
      <xdr:spPr>
        <a:xfrm>
          <a:off x="12623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類似団体平均、全国市町村平均、県内平均をいずれも上回る結果となっている。</a:t>
          </a:r>
        </a:p>
        <a:p>
          <a:r>
            <a:rPr kumimoji="1" lang="ja-JP" altLang="en-US" sz="1300">
              <a:latin typeface="ＭＳ Ｐゴシック" panose="020B0600070205080204" pitchFamily="50" charset="-128"/>
              <a:ea typeface="ＭＳ Ｐゴシック" panose="020B0600070205080204" pitchFamily="50" charset="-128"/>
            </a:rPr>
            <a:t>　これは一部事務組合に対する負担金が類似団体と比較して、上回っていることなどが要因に挙げられる。</a:t>
          </a:r>
        </a:p>
        <a:p>
          <a:r>
            <a:rPr kumimoji="1" lang="ja-JP" altLang="en-US" sz="1300">
              <a:latin typeface="ＭＳ Ｐゴシック" panose="020B0600070205080204" pitchFamily="50" charset="-128"/>
              <a:ea typeface="ＭＳ Ｐゴシック" panose="020B0600070205080204" pitchFamily="50" charset="-128"/>
            </a:rPr>
            <a:t>　今後も各種補助金については、補助金等審査委員会により適正な執行を図る。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138430</xdr:rowOff>
    </xdr:to>
    <xdr:cxnSp macro="">
      <xdr:nvCxnSpPr>
        <xdr:cNvPr id="308" name="直線コネクタ 307"/>
        <xdr:cNvCxnSpPr/>
      </xdr:nvCxnSpPr>
      <xdr:spPr>
        <a:xfrm>
          <a:off x="15671800" y="6427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83566</xdr:rowOff>
    </xdr:to>
    <xdr:cxnSp macro="">
      <xdr:nvCxnSpPr>
        <xdr:cNvPr id="311" name="直線コネクタ 310"/>
        <xdr:cNvCxnSpPr/>
      </xdr:nvCxnSpPr>
      <xdr:spPr>
        <a:xfrm>
          <a:off x="14782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74422</xdr:rowOff>
    </xdr:to>
    <xdr:cxnSp macro="">
      <xdr:nvCxnSpPr>
        <xdr:cNvPr id="314" name="直線コネクタ 313"/>
        <xdr:cNvCxnSpPr/>
      </xdr:nvCxnSpPr>
      <xdr:spPr>
        <a:xfrm flipV="1">
          <a:off x="13893800" y="6395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124714</xdr:rowOff>
    </xdr:to>
    <xdr:cxnSp macro="">
      <xdr:nvCxnSpPr>
        <xdr:cNvPr id="317" name="直線コネクタ 316"/>
        <xdr:cNvCxnSpPr/>
      </xdr:nvCxnSpPr>
      <xdr:spPr>
        <a:xfrm flipV="1">
          <a:off x="13004800" y="64180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7" name="楕円 326"/>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8"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9" name="楕円 328"/>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0" name="テキスト ボックス 329"/>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1" name="楕円 330"/>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2" name="テキスト ボックス 33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3" name="楕円 332"/>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4" name="テキスト ボックス 333"/>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5" name="楕円 334"/>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6" name="テキスト ボックス 335"/>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類似団体の平均を上回っており、前年度数値と比較しても増加している。これは、近年の普通建設事業費の増加による、償還額の増加が主な要因である。</a:t>
          </a:r>
        </a:p>
        <a:p>
          <a:r>
            <a:rPr kumimoji="1" lang="ja-JP" altLang="en-US" sz="1100">
              <a:latin typeface="ＭＳ Ｐゴシック" panose="020B0600070205080204" pitchFamily="50" charset="-128"/>
              <a:ea typeface="ＭＳ Ｐゴシック" panose="020B0600070205080204" pitchFamily="50" charset="-128"/>
            </a:rPr>
            <a:t>　人口１人当たりの公債費及び公債費に準ずる費用の決算額を見ても、公営企業債の償還に財源に充てたと認められる繰入金が類似団体と比較して</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倍となっている。</a:t>
          </a:r>
        </a:p>
        <a:p>
          <a:r>
            <a:rPr kumimoji="1" lang="ja-JP" altLang="en-US" sz="1100">
              <a:latin typeface="ＭＳ Ｐゴシック" panose="020B0600070205080204" pitchFamily="50" charset="-128"/>
              <a:ea typeface="ＭＳ Ｐゴシック" panose="020B0600070205080204" pitchFamily="50" charset="-128"/>
            </a:rPr>
            <a:t>　今後、建設事業債の増発により公債費が増大する見込みのため、一般会計及び公営企業経営の健全化に努め、また低利での資金調達に努める。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156718</xdr:rowOff>
    </xdr:to>
    <xdr:cxnSp macro="">
      <xdr:nvCxnSpPr>
        <xdr:cNvPr id="366" name="直線コネクタ 365"/>
        <xdr:cNvCxnSpPr/>
      </xdr:nvCxnSpPr>
      <xdr:spPr>
        <a:xfrm>
          <a:off x="3987800" y="133172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115570</xdr:rowOff>
    </xdr:to>
    <xdr:cxnSp macro="">
      <xdr:nvCxnSpPr>
        <xdr:cNvPr id="369" name="直線コネクタ 368"/>
        <xdr:cNvCxnSpPr/>
      </xdr:nvCxnSpPr>
      <xdr:spPr>
        <a:xfrm>
          <a:off x="3098800" y="131937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19558</xdr:rowOff>
    </xdr:to>
    <xdr:cxnSp macro="">
      <xdr:nvCxnSpPr>
        <xdr:cNvPr id="372" name="直線コネクタ 371"/>
        <xdr:cNvCxnSpPr/>
      </xdr:nvCxnSpPr>
      <xdr:spPr>
        <a:xfrm flipV="1">
          <a:off x="2209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4" name="テキスト ボックス 37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46989</xdr:rowOff>
    </xdr:to>
    <xdr:cxnSp macro="">
      <xdr:nvCxnSpPr>
        <xdr:cNvPr id="375" name="直線コネクタ 374"/>
        <xdr:cNvCxnSpPr/>
      </xdr:nvCxnSpPr>
      <xdr:spPr>
        <a:xfrm flipV="1">
          <a:off x="1320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5" name="楕円 384"/>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6"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7" name="楕円 386"/>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8" name="テキスト ボックス 38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9" name="楕円 388"/>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0" name="テキスト ボックス 389"/>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91" name="楕円 390"/>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80535</xdr:rowOff>
    </xdr:from>
    <xdr:ext cx="762000" cy="259045"/>
    <xdr:sp macro="" textlink="">
      <xdr:nvSpPr>
        <xdr:cNvPr id="392" name="テキスト ボックス 391"/>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3" name="楕円 392"/>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4" name="テキスト ボックス 393"/>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公債費以外の経常収支比率についても、類似団体の平均を下回っている。今後も引き続き経常経費の抑制に努める。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8890</xdr:rowOff>
    </xdr:to>
    <xdr:cxnSp macro="">
      <xdr:nvCxnSpPr>
        <xdr:cNvPr id="427" name="直線コネクタ 426"/>
        <xdr:cNvCxnSpPr/>
      </xdr:nvCxnSpPr>
      <xdr:spPr>
        <a:xfrm flipV="1">
          <a:off x="15671800" y="128143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xdr:rowOff>
    </xdr:from>
    <xdr:to>
      <xdr:col>78</xdr:col>
      <xdr:colOff>69850</xdr:colOff>
      <xdr:row>75</xdr:row>
      <xdr:rowOff>8890</xdr:rowOff>
    </xdr:to>
    <xdr:cxnSp macro="">
      <xdr:nvCxnSpPr>
        <xdr:cNvPr id="430" name="直線コネクタ 429"/>
        <xdr:cNvCxnSpPr/>
      </xdr:nvCxnSpPr>
      <xdr:spPr>
        <a:xfrm>
          <a:off x="14782800" y="1270381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111760</xdr:rowOff>
    </xdr:from>
    <xdr:to>
      <xdr:col>73</xdr:col>
      <xdr:colOff>180975</xdr:colOff>
      <xdr:row>74</xdr:row>
      <xdr:rowOff>16510</xdr:rowOff>
    </xdr:to>
    <xdr:cxnSp macro="">
      <xdr:nvCxnSpPr>
        <xdr:cNvPr id="433" name="直線コネクタ 432"/>
        <xdr:cNvCxnSpPr/>
      </xdr:nvCxnSpPr>
      <xdr:spPr>
        <a:xfrm>
          <a:off x="13893800" y="126276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40657</xdr:rowOff>
    </xdr:from>
    <xdr:ext cx="762000" cy="259045"/>
    <xdr:sp macro="" textlink="">
      <xdr:nvSpPr>
        <xdr:cNvPr id="435" name="テキスト ボックス 434"/>
        <xdr:cNvSpPr txBox="1"/>
      </xdr:nvSpPr>
      <xdr:spPr>
        <a:xfrm>
          <a:off x="14401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73</xdr:row>
      <xdr:rowOff>111760</xdr:rowOff>
    </xdr:to>
    <xdr:cxnSp macro="">
      <xdr:nvCxnSpPr>
        <xdr:cNvPr id="436" name="直線コネクタ 435"/>
        <xdr:cNvCxnSpPr/>
      </xdr:nvCxnSpPr>
      <xdr:spPr>
        <a:xfrm>
          <a:off x="13004800" y="126085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124477</xdr:rowOff>
    </xdr:from>
    <xdr:ext cx="762000" cy="259045"/>
    <xdr:sp macro="" textlink="">
      <xdr:nvSpPr>
        <xdr:cNvPr id="438" name="テキスト ボックス 437"/>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46" name="楕円 445"/>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47"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48" name="楕円 447"/>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9" name="テキスト ボックス 448"/>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137160</xdr:rowOff>
    </xdr:from>
    <xdr:to>
      <xdr:col>74</xdr:col>
      <xdr:colOff>31750</xdr:colOff>
      <xdr:row>74</xdr:row>
      <xdr:rowOff>67310</xdr:rowOff>
    </xdr:to>
    <xdr:sp macro="" textlink="">
      <xdr:nvSpPr>
        <xdr:cNvPr id="450" name="楕円 449"/>
        <xdr:cNvSpPr/>
      </xdr:nvSpPr>
      <xdr:spPr>
        <a:xfrm>
          <a:off x="14732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77487</xdr:rowOff>
    </xdr:from>
    <xdr:ext cx="762000" cy="259045"/>
    <xdr:sp macro="" textlink="">
      <xdr:nvSpPr>
        <xdr:cNvPr id="451" name="テキスト ボックス 450"/>
        <xdr:cNvSpPr txBox="1"/>
      </xdr:nvSpPr>
      <xdr:spPr>
        <a:xfrm>
          <a:off x="14401800" y="1242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60960</xdr:rowOff>
    </xdr:from>
    <xdr:to>
      <xdr:col>69</xdr:col>
      <xdr:colOff>142875</xdr:colOff>
      <xdr:row>73</xdr:row>
      <xdr:rowOff>162560</xdr:rowOff>
    </xdr:to>
    <xdr:sp macro="" textlink="">
      <xdr:nvSpPr>
        <xdr:cNvPr id="452" name="楕円 451"/>
        <xdr:cNvSpPr/>
      </xdr:nvSpPr>
      <xdr:spPr>
        <a:xfrm>
          <a:off x="13843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1287</xdr:rowOff>
    </xdr:from>
    <xdr:ext cx="762000" cy="259045"/>
    <xdr:sp macro="" textlink="">
      <xdr:nvSpPr>
        <xdr:cNvPr id="453" name="テキスト ボックス 452"/>
        <xdr:cNvSpPr txBox="1"/>
      </xdr:nvSpPr>
      <xdr:spPr>
        <a:xfrm>
          <a:off x="13512800" y="123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54" name="楕円 453"/>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55" name="テキスト ボックス 454"/>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81568</xdr:rowOff>
    </xdr:from>
    <xdr:to>
      <xdr:col>29</xdr:col>
      <xdr:colOff>127000</xdr:colOff>
      <xdr:row>16</xdr:row>
      <xdr:rowOff>101897</xdr:rowOff>
    </xdr:to>
    <xdr:cxnSp macro="">
      <xdr:nvCxnSpPr>
        <xdr:cNvPr id="52" name="直線コネクタ 51"/>
        <xdr:cNvCxnSpPr/>
      </xdr:nvCxnSpPr>
      <xdr:spPr bwMode="auto">
        <a:xfrm flipV="1">
          <a:off x="5003800" y="2700943"/>
          <a:ext cx="647700" cy="191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71232</xdr:rowOff>
    </xdr:from>
    <xdr:to>
      <xdr:col>26</xdr:col>
      <xdr:colOff>50800</xdr:colOff>
      <xdr:row>16</xdr:row>
      <xdr:rowOff>101897</xdr:rowOff>
    </xdr:to>
    <xdr:cxnSp macro="">
      <xdr:nvCxnSpPr>
        <xdr:cNvPr id="55" name="直線コネクタ 54"/>
        <xdr:cNvCxnSpPr/>
      </xdr:nvCxnSpPr>
      <xdr:spPr bwMode="auto">
        <a:xfrm>
          <a:off x="4305300" y="2862057"/>
          <a:ext cx="698500" cy="30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130554</xdr:rowOff>
    </xdr:from>
    <xdr:to>
      <xdr:col>22</xdr:col>
      <xdr:colOff>114300</xdr:colOff>
      <xdr:row>16</xdr:row>
      <xdr:rowOff>71232</xdr:rowOff>
    </xdr:to>
    <xdr:cxnSp macro="">
      <xdr:nvCxnSpPr>
        <xdr:cNvPr id="58" name="直線コネクタ 57"/>
        <xdr:cNvCxnSpPr/>
      </xdr:nvCxnSpPr>
      <xdr:spPr bwMode="auto">
        <a:xfrm>
          <a:off x="3606800" y="2749929"/>
          <a:ext cx="698500" cy="11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130554</xdr:rowOff>
    </xdr:from>
    <xdr:to>
      <xdr:col>18</xdr:col>
      <xdr:colOff>177800</xdr:colOff>
      <xdr:row>16</xdr:row>
      <xdr:rowOff>170527</xdr:rowOff>
    </xdr:to>
    <xdr:cxnSp macro="">
      <xdr:nvCxnSpPr>
        <xdr:cNvPr id="61" name="直線コネクタ 60"/>
        <xdr:cNvCxnSpPr/>
      </xdr:nvCxnSpPr>
      <xdr:spPr bwMode="auto">
        <a:xfrm flipV="1">
          <a:off x="2908300" y="2749929"/>
          <a:ext cx="698500" cy="211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30768</xdr:rowOff>
    </xdr:from>
    <xdr:to>
      <xdr:col>29</xdr:col>
      <xdr:colOff>177800</xdr:colOff>
      <xdr:row>15</xdr:row>
      <xdr:rowOff>132368</xdr:rowOff>
    </xdr:to>
    <xdr:sp macro="" textlink="">
      <xdr:nvSpPr>
        <xdr:cNvPr id="71" name="楕円 70"/>
        <xdr:cNvSpPr/>
      </xdr:nvSpPr>
      <xdr:spPr bwMode="auto">
        <a:xfrm>
          <a:off x="5600700" y="265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47295</xdr:rowOff>
    </xdr:from>
    <xdr:ext cx="762000" cy="259045"/>
    <xdr:sp macro="" textlink="">
      <xdr:nvSpPr>
        <xdr:cNvPr id="72" name="人口1人当たり決算額の推移該当値テキスト130"/>
        <xdr:cNvSpPr txBox="1"/>
      </xdr:nvSpPr>
      <xdr:spPr>
        <a:xfrm>
          <a:off x="5740400" y="24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51097</xdr:rowOff>
    </xdr:from>
    <xdr:to>
      <xdr:col>26</xdr:col>
      <xdr:colOff>101600</xdr:colOff>
      <xdr:row>16</xdr:row>
      <xdr:rowOff>152697</xdr:rowOff>
    </xdr:to>
    <xdr:sp macro="" textlink="">
      <xdr:nvSpPr>
        <xdr:cNvPr id="73" name="楕円 72"/>
        <xdr:cNvSpPr/>
      </xdr:nvSpPr>
      <xdr:spPr bwMode="auto">
        <a:xfrm>
          <a:off x="4953000" y="284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162874</xdr:rowOff>
    </xdr:from>
    <xdr:ext cx="736600" cy="259045"/>
    <xdr:sp macro="" textlink="">
      <xdr:nvSpPr>
        <xdr:cNvPr id="74" name="テキスト ボックス 73"/>
        <xdr:cNvSpPr txBox="1"/>
      </xdr:nvSpPr>
      <xdr:spPr>
        <a:xfrm>
          <a:off x="4622800" y="261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20432</xdr:rowOff>
    </xdr:from>
    <xdr:to>
      <xdr:col>22</xdr:col>
      <xdr:colOff>165100</xdr:colOff>
      <xdr:row>16</xdr:row>
      <xdr:rowOff>122032</xdr:rowOff>
    </xdr:to>
    <xdr:sp macro="" textlink="">
      <xdr:nvSpPr>
        <xdr:cNvPr id="75" name="楕円 74"/>
        <xdr:cNvSpPr/>
      </xdr:nvSpPr>
      <xdr:spPr bwMode="auto">
        <a:xfrm>
          <a:off x="4254500" y="281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132209</xdr:rowOff>
    </xdr:from>
    <xdr:ext cx="762000" cy="259045"/>
    <xdr:sp macro="" textlink="">
      <xdr:nvSpPr>
        <xdr:cNvPr id="76" name="テキスト ボックス 75"/>
        <xdr:cNvSpPr txBox="1"/>
      </xdr:nvSpPr>
      <xdr:spPr>
        <a:xfrm>
          <a:off x="3924300" y="258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79754</xdr:rowOff>
    </xdr:from>
    <xdr:to>
      <xdr:col>19</xdr:col>
      <xdr:colOff>38100</xdr:colOff>
      <xdr:row>16</xdr:row>
      <xdr:rowOff>9904</xdr:rowOff>
    </xdr:to>
    <xdr:sp macro="" textlink="">
      <xdr:nvSpPr>
        <xdr:cNvPr id="77" name="楕円 76"/>
        <xdr:cNvSpPr/>
      </xdr:nvSpPr>
      <xdr:spPr bwMode="auto">
        <a:xfrm>
          <a:off x="3556000" y="2699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20081</xdr:rowOff>
    </xdr:from>
    <xdr:ext cx="762000" cy="259045"/>
    <xdr:sp macro="" textlink="">
      <xdr:nvSpPr>
        <xdr:cNvPr id="78" name="テキスト ボックス 77"/>
        <xdr:cNvSpPr txBox="1"/>
      </xdr:nvSpPr>
      <xdr:spPr>
        <a:xfrm>
          <a:off x="3225800" y="24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119727</xdr:rowOff>
    </xdr:from>
    <xdr:to>
      <xdr:col>15</xdr:col>
      <xdr:colOff>101600</xdr:colOff>
      <xdr:row>17</xdr:row>
      <xdr:rowOff>49877</xdr:rowOff>
    </xdr:to>
    <xdr:sp macro="" textlink="">
      <xdr:nvSpPr>
        <xdr:cNvPr id="79" name="楕円 78"/>
        <xdr:cNvSpPr/>
      </xdr:nvSpPr>
      <xdr:spPr bwMode="auto">
        <a:xfrm>
          <a:off x="2857500" y="291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60054</xdr:rowOff>
    </xdr:from>
    <xdr:ext cx="762000" cy="259045"/>
    <xdr:sp macro="" textlink="">
      <xdr:nvSpPr>
        <xdr:cNvPr id="80" name="テキスト ボックス 79"/>
        <xdr:cNvSpPr txBox="1"/>
      </xdr:nvSpPr>
      <xdr:spPr>
        <a:xfrm>
          <a:off x="2527300" y="26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71717</xdr:rowOff>
    </xdr:from>
    <xdr:to>
      <xdr:col>29</xdr:col>
      <xdr:colOff>127000</xdr:colOff>
      <xdr:row>35</xdr:row>
      <xdr:rowOff>120180</xdr:rowOff>
    </xdr:to>
    <xdr:cxnSp macro="">
      <xdr:nvCxnSpPr>
        <xdr:cNvPr id="113" name="直線コネクタ 112"/>
        <xdr:cNvCxnSpPr/>
      </xdr:nvCxnSpPr>
      <xdr:spPr bwMode="auto">
        <a:xfrm flipV="1">
          <a:off x="5003800" y="6682067"/>
          <a:ext cx="647700" cy="48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120180</xdr:rowOff>
    </xdr:from>
    <xdr:to>
      <xdr:col>26</xdr:col>
      <xdr:colOff>50800</xdr:colOff>
      <xdr:row>35</xdr:row>
      <xdr:rowOff>184436</xdr:rowOff>
    </xdr:to>
    <xdr:cxnSp macro="">
      <xdr:nvCxnSpPr>
        <xdr:cNvPr id="116" name="直線コネクタ 115"/>
        <xdr:cNvCxnSpPr/>
      </xdr:nvCxnSpPr>
      <xdr:spPr bwMode="auto">
        <a:xfrm flipV="1">
          <a:off x="4305300" y="6730530"/>
          <a:ext cx="698500" cy="6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184436</xdr:rowOff>
    </xdr:from>
    <xdr:to>
      <xdr:col>22</xdr:col>
      <xdr:colOff>114300</xdr:colOff>
      <xdr:row>35</xdr:row>
      <xdr:rowOff>200457</xdr:rowOff>
    </xdr:to>
    <xdr:cxnSp macro="">
      <xdr:nvCxnSpPr>
        <xdr:cNvPr id="119" name="直線コネクタ 118"/>
        <xdr:cNvCxnSpPr/>
      </xdr:nvCxnSpPr>
      <xdr:spPr bwMode="auto">
        <a:xfrm flipV="1">
          <a:off x="3606800" y="6794786"/>
          <a:ext cx="698500" cy="1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237964</xdr:rowOff>
    </xdr:from>
    <xdr:ext cx="762000" cy="259045"/>
    <xdr:sp macro="" textlink="">
      <xdr:nvSpPr>
        <xdr:cNvPr id="121" name="テキスト ボックス 120"/>
        <xdr:cNvSpPr txBox="1"/>
      </xdr:nvSpPr>
      <xdr:spPr>
        <a:xfrm>
          <a:off x="3924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163671</xdr:rowOff>
    </xdr:from>
    <xdr:to>
      <xdr:col>18</xdr:col>
      <xdr:colOff>177800</xdr:colOff>
      <xdr:row>35</xdr:row>
      <xdr:rowOff>200457</xdr:rowOff>
    </xdr:to>
    <xdr:cxnSp macro="">
      <xdr:nvCxnSpPr>
        <xdr:cNvPr id="122" name="直線コネクタ 121"/>
        <xdr:cNvCxnSpPr/>
      </xdr:nvCxnSpPr>
      <xdr:spPr bwMode="auto">
        <a:xfrm>
          <a:off x="2908300" y="6774021"/>
          <a:ext cx="698500" cy="36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20917</xdr:rowOff>
    </xdr:from>
    <xdr:to>
      <xdr:col>29</xdr:col>
      <xdr:colOff>177800</xdr:colOff>
      <xdr:row>35</xdr:row>
      <xdr:rowOff>122517</xdr:rowOff>
    </xdr:to>
    <xdr:sp macro="" textlink="">
      <xdr:nvSpPr>
        <xdr:cNvPr id="132" name="楕円 131"/>
        <xdr:cNvSpPr/>
      </xdr:nvSpPr>
      <xdr:spPr bwMode="auto">
        <a:xfrm>
          <a:off x="5600700" y="663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208894</xdr:rowOff>
    </xdr:from>
    <xdr:ext cx="762000" cy="259045"/>
    <xdr:sp macro="" textlink="">
      <xdr:nvSpPr>
        <xdr:cNvPr id="133" name="人口1人当たり決算額の推移該当値テキスト445"/>
        <xdr:cNvSpPr txBox="1"/>
      </xdr:nvSpPr>
      <xdr:spPr>
        <a:xfrm>
          <a:off x="5740400" y="647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69380</xdr:rowOff>
    </xdr:from>
    <xdr:to>
      <xdr:col>26</xdr:col>
      <xdr:colOff>101600</xdr:colOff>
      <xdr:row>35</xdr:row>
      <xdr:rowOff>170980</xdr:rowOff>
    </xdr:to>
    <xdr:sp macro="" textlink="">
      <xdr:nvSpPr>
        <xdr:cNvPr id="134" name="楕円 133"/>
        <xdr:cNvSpPr/>
      </xdr:nvSpPr>
      <xdr:spPr bwMode="auto">
        <a:xfrm>
          <a:off x="4953000" y="667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181157</xdr:rowOff>
    </xdr:from>
    <xdr:ext cx="736600" cy="259045"/>
    <xdr:sp macro="" textlink="">
      <xdr:nvSpPr>
        <xdr:cNvPr id="135" name="テキスト ボックス 134"/>
        <xdr:cNvSpPr txBox="1"/>
      </xdr:nvSpPr>
      <xdr:spPr>
        <a:xfrm>
          <a:off x="4622800" y="644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133636</xdr:rowOff>
    </xdr:from>
    <xdr:to>
      <xdr:col>22</xdr:col>
      <xdr:colOff>165100</xdr:colOff>
      <xdr:row>35</xdr:row>
      <xdr:rowOff>235236</xdr:rowOff>
    </xdr:to>
    <xdr:sp macro="" textlink="">
      <xdr:nvSpPr>
        <xdr:cNvPr id="136" name="楕円 135"/>
        <xdr:cNvSpPr/>
      </xdr:nvSpPr>
      <xdr:spPr bwMode="auto">
        <a:xfrm>
          <a:off x="4254500" y="674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220013</xdr:rowOff>
    </xdr:from>
    <xdr:ext cx="762000" cy="259045"/>
    <xdr:sp macro="" textlink="">
      <xdr:nvSpPr>
        <xdr:cNvPr id="137" name="テキスト ボックス 136"/>
        <xdr:cNvSpPr txBox="1"/>
      </xdr:nvSpPr>
      <xdr:spPr>
        <a:xfrm>
          <a:off x="3924300" y="683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149657</xdr:rowOff>
    </xdr:from>
    <xdr:to>
      <xdr:col>19</xdr:col>
      <xdr:colOff>38100</xdr:colOff>
      <xdr:row>35</xdr:row>
      <xdr:rowOff>251257</xdr:rowOff>
    </xdr:to>
    <xdr:sp macro="" textlink="">
      <xdr:nvSpPr>
        <xdr:cNvPr id="138" name="楕円 137"/>
        <xdr:cNvSpPr/>
      </xdr:nvSpPr>
      <xdr:spPr bwMode="auto">
        <a:xfrm>
          <a:off x="3556000" y="67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236034</xdr:rowOff>
    </xdr:from>
    <xdr:ext cx="762000" cy="259045"/>
    <xdr:sp macro="" textlink="">
      <xdr:nvSpPr>
        <xdr:cNvPr id="139" name="テキスト ボックス 138"/>
        <xdr:cNvSpPr txBox="1"/>
      </xdr:nvSpPr>
      <xdr:spPr>
        <a:xfrm>
          <a:off x="3225800" y="684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112871</xdr:rowOff>
    </xdr:from>
    <xdr:to>
      <xdr:col>15</xdr:col>
      <xdr:colOff>101600</xdr:colOff>
      <xdr:row>35</xdr:row>
      <xdr:rowOff>214471</xdr:rowOff>
    </xdr:to>
    <xdr:sp macro="" textlink="">
      <xdr:nvSpPr>
        <xdr:cNvPr id="140" name="楕円 139"/>
        <xdr:cNvSpPr/>
      </xdr:nvSpPr>
      <xdr:spPr bwMode="auto">
        <a:xfrm>
          <a:off x="2857500" y="6723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199248</xdr:rowOff>
    </xdr:from>
    <xdr:ext cx="762000" cy="259045"/>
    <xdr:sp macro="" textlink="">
      <xdr:nvSpPr>
        <xdr:cNvPr id="141" name="テキスト ボックス 140"/>
        <xdr:cNvSpPr txBox="1"/>
      </xdr:nvSpPr>
      <xdr:spPr>
        <a:xfrm>
          <a:off x="2527300" y="680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16,099
15,843
75.18
10,148,086
9,629,319
462,761
5,872,344
11,839,074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104788</xdr:rowOff>
    </xdr:from>
    <xdr:to>
      <xdr:col>24</xdr:col>
      <xdr:colOff>63500</xdr:colOff>
      <xdr:row>36</xdr:row>
      <xdr:rowOff>34836</xdr:rowOff>
    </xdr:to>
    <xdr:cxnSp macro="">
      <xdr:nvCxnSpPr>
        <xdr:cNvPr id="61" name="直線コネクタ 60"/>
        <xdr:cNvCxnSpPr/>
      </xdr:nvCxnSpPr>
      <xdr:spPr>
        <a:xfrm flipV="1">
          <a:off x="3797300" y="6105538"/>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34836</xdr:rowOff>
    </xdr:from>
    <xdr:to>
      <xdr:col>19</xdr:col>
      <xdr:colOff>177800</xdr:colOff>
      <xdr:row>36</xdr:row>
      <xdr:rowOff>39497</xdr:rowOff>
    </xdr:to>
    <xdr:cxnSp macro="">
      <xdr:nvCxnSpPr>
        <xdr:cNvPr id="64" name="直線コネクタ 63"/>
        <xdr:cNvCxnSpPr/>
      </xdr:nvCxnSpPr>
      <xdr:spPr>
        <a:xfrm flipV="1">
          <a:off x="2908300" y="6207036"/>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151536</xdr:rowOff>
    </xdr:from>
    <xdr:to>
      <xdr:col>15</xdr:col>
      <xdr:colOff>50800</xdr:colOff>
      <xdr:row>36</xdr:row>
      <xdr:rowOff>39497</xdr:rowOff>
    </xdr:to>
    <xdr:cxnSp macro="">
      <xdr:nvCxnSpPr>
        <xdr:cNvPr id="67" name="直線コネクタ 66"/>
        <xdr:cNvCxnSpPr/>
      </xdr:nvCxnSpPr>
      <xdr:spPr>
        <a:xfrm>
          <a:off x="2019300" y="6152286"/>
          <a:ext cx="889000" cy="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25963</xdr:rowOff>
    </xdr:from>
    <xdr:ext cx="534377" cy="259045"/>
    <xdr:sp macro="" textlink="">
      <xdr:nvSpPr>
        <xdr:cNvPr id="69" name="テキスト ボックス 68"/>
        <xdr:cNvSpPr txBox="1"/>
      </xdr:nvSpPr>
      <xdr:spPr>
        <a:xfrm>
          <a:off x="2641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151536</xdr:rowOff>
    </xdr:from>
    <xdr:to>
      <xdr:col>10</xdr:col>
      <xdr:colOff>114300</xdr:colOff>
      <xdr:row>36</xdr:row>
      <xdr:rowOff>25717</xdr:rowOff>
    </xdr:to>
    <xdr:cxnSp macro="">
      <xdr:nvCxnSpPr>
        <xdr:cNvPr id="70" name="直線コネクタ 69"/>
        <xdr:cNvCxnSpPr/>
      </xdr:nvCxnSpPr>
      <xdr:spPr>
        <a:xfrm flipV="1">
          <a:off x="1130300" y="6152286"/>
          <a:ext cx="889000" cy="4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53988</xdr:rowOff>
    </xdr:from>
    <xdr:to>
      <xdr:col>24</xdr:col>
      <xdr:colOff>114300</xdr:colOff>
      <xdr:row>35</xdr:row>
      <xdr:rowOff>155588</xdr:rowOff>
    </xdr:to>
    <xdr:sp macro="" textlink="">
      <xdr:nvSpPr>
        <xdr:cNvPr id="80" name="楕円 79"/>
        <xdr:cNvSpPr/>
      </xdr:nvSpPr>
      <xdr:spPr>
        <a:xfrm>
          <a:off x="4584700" y="60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32415</xdr:rowOff>
    </xdr:from>
    <xdr:ext cx="534377" cy="259045"/>
    <xdr:sp macro="" textlink="">
      <xdr:nvSpPr>
        <xdr:cNvPr id="81" name="人件費該当値テキスト"/>
        <xdr:cNvSpPr txBox="1"/>
      </xdr:nvSpPr>
      <xdr:spPr>
        <a:xfrm>
          <a:off x="4686300" y="603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155486</xdr:rowOff>
    </xdr:from>
    <xdr:to>
      <xdr:col>20</xdr:col>
      <xdr:colOff>38100</xdr:colOff>
      <xdr:row>36</xdr:row>
      <xdr:rowOff>85636</xdr:rowOff>
    </xdr:to>
    <xdr:sp macro="" textlink="">
      <xdr:nvSpPr>
        <xdr:cNvPr id="82" name="楕円 81"/>
        <xdr:cNvSpPr/>
      </xdr:nvSpPr>
      <xdr:spPr>
        <a:xfrm>
          <a:off x="3746500" y="61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76763</xdr:rowOff>
    </xdr:from>
    <xdr:ext cx="534377" cy="259045"/>
    <xdr:sp macro="" textlink="">
      <xdr:nvSpPr>
        <xdr:cNvPr id="83" name="テキスト ボックス 82"/>
        <xdr:cNvSpPr txBox="1"/>
      </xdr:nvSpPr>
      <xdr:spPr>
        <a:xfrm>
          <a:off x="3530111" y="62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160147</xdr:rowOff>
    </xdr:from>
    <xdr:to>
      <xdr:col>15</xdr:col>
      <xdr:colOff>101600</xdr:colOff>
      <xdr:row>36</xdr:row>
      <xdr:rowOff>90297</xdr:rowOff>
    </xdr:to>
    <xdr:sp macro="" textlink="">
      <xdr:nvSpPr>
        <xdr:cNvPr id="84" name="楕円 83"/>
        <xdr:cNvSpPr/>
      </xdr:nvSpPr>
      <xdr:spPr>
        <a:xfrm>
          <a:off x="2857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81424</xdr:rowOff>
    </xdr:from>
    <xdr:ext cx="534377" cy="259045"/>
    <xdr:sp macro="" textlink="">
      <xdr:nvSpPr>
        <xdr:cNvPr id="85" name="テキスト ボックス 84"/>
        <xdr:cNvSpPr txBox="1"/>
      </xdr:nvSpPr>
      <xdr:spPr>
        <a:xfrm>
          <a:off x="2641111" y="625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100736</xdr:rowOff>
    </xdr:from>
    <xdr:to>
      <xdr:col>10</xdr:col>
      <xdr:colOff>165100</xdr:colOff>
      <xdr:row>36</xdr:row>
      <xdr:rowOff>30886</xdr:rowOff>
    </xdr:to>
    <xdr:sp macro="" textlink="">
      <xdr:nvSpPr>
        <xdr:cNvPr id="86" name="楕円 85"/>
        <xdr:cNvSpPr/>
      </xdr:nvSpPr>
      <xdr:spPr>
        <a:xfrm>
          <a:off x="1968500" y="61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22013</xdr:rowOff>
    </xdr:from>
    <xdr:ext cx="534377" cy="259045"/>
    <xdr:sp macro="" textlink="">
      <xdr:nvSpPr>
        <xdr:cNvPr id="87" name="テキスト ボックス 86"/>
        <xdr:cNvSpPr txBox="1"/>
      </xdr:nvSpPr>
      <xdr:spPr>
        <a:xfrm>
          <a:off x="1752111" y="61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146367</xdr:rowOff>
    </xdr:from>
    <xdr:to>
      <xdr:col>6</xdr:col>
      <xdr:colOff>38100</xdr:colOff>
      <xdr:row>36</xdr:row>
      <xdr:rowOff>76517</xdr:rowOff>
    </xdr:to>
    <xdr:sp macro="" textlink="">
      <xdr:nvSpPr>
        <xdr:cNvPr id="88" name="楕円 87"/>
        <xdr:cNvSpPr/>
      </xdr:nvSpPr>
      <xdr:spPr>
        <a:xfrm>
          <a:off x="1079500" y="61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67644</xdr:rowOff>
    </xdr:from>
    <xdr:ext cx="534377" cy="259045"/>
    <xdr:sp macro="" textlink="">
      <xdr:nvSpPr>
        <xdr:cNvPr id="89" name="テキスト ボックス 88"/>
        <xdr:cNvSpPr txBox="1"/>
      </xdr:nvSpPr>
      <xdr:spPr>
        <a:xfrm>
          <a:off x="863111" y="62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74979</xdr:rowOff>
    </xdr:from>
    <xdr:to>
      <xdr:col>24</xdr:col>
      <xdr:colOff>63500</xdr:colOff>
      <xdr:row>56</xdr:row>
      <xdr:rowOff>97848</xdr:rowOff>
    </xdr:to>
    <xdr:cxnSp macro="">
      <xdr:nvCxnSpPr>
        <xdr:cNvPr id="116" name="直線コネクタ 115"/>
        <xdr:cNvCxnSpPr/>
      </xdr:nvCxnSpPr>
      <xdr:spPr>
        <a:xfrm flipV="1">
          <a:off x="3797300" y="9676179"/>
          <a:ext cx="838200" cy="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97848</xdr:rowOff>
    </xdr:from>
    <xdr:to>
      <xdr:col>19</xdr:col>
      <xdr:colOff>177800</xdr:colOff>
      <xdr:row>56</xdr:row>
      <xdr:rowOff>120173</xdr:rowOff>
    </xdr:to>
    <xdr:cxnSp macro="">
      <xdr:nvCxnSpPr>
        <xdr:cNvPr id="119" name="直線コネクタ 118"/>
        <xdr:cNvCxnSpPr/>
      </xdr:nvCxnSpPr>
      <xdr:spPr>
        <a:xfrm flipV="1">
          <a:off x="2908300" y="9699048"/>
          <a:ext cx="889000" cy="2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104889</xdr:rowOff>
    </xdr:from>
    <xdr:to>
      <xdr:col>15</xdr:col>
      <xdr:colOff>50800</xdr:colOff>
      <xdr:row>56</xdr:row>
      <xdr:rowOff>120173</xdr:rowOff>
    </xdr:to>
    <xdr:cxnSp macro="">
      <xdr:nvCxnSpPr>
        <xdr:cNvPr id="122" name="直線コネクタ 121"/>
        <xdr:cNvCxnSpPr/>
      </xdr:nvCxnSpPr>
      <xdr:spPr>
        <a:xfrm>
          <a:off x="2019300" y="9706089"/>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8801</xdr:rowOff>
    </xdr:from>
    <xdr:ext cx="534377" cy="259045"/>
    <xdr:sp macro="" textlink="">
      <xdr:nvSpPr>
        <xdr:cNvPr id="124" name="テキスト ボックス 123"/>
        <xdr:cNvSpPr txBox="1"/>
      </xdr:nvSpPr>
      <xdr:spPr>
        <a:xfrm>
          <a:off x="2641111" y="978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104889</xdr:rowOff>
    </xdr:from>
    <xdr:to>
      <xdr:col>10</xdr:col>
      <xdr:colOff>114300</xdr:colOff>
      <xdr:row>56</xdr:row>
      <xdr:rowOff>137744</xdr:rowOff>
    </xdr:to>
    <xdr:cxnSp macro="">
      <xdr:nvCxnSpPr>
        <xdr:cNvPr id="125" name="直線コネクタ 124"/>
        <xdr:cNvCxnSpPr/>
      </xdr:nvCxnSpPr>
      <xdr:spPr>
        <a:xfrm flipV="1">
          <a:off x="1130300" y="9706089"/>
          <a:ext cx="889000" cy="3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24179</xdr:rowOff>
    </xdr:from>
    <xdr:to>
      <xdr:col>24</xdr:col>
      <xdr:colOff>114300</xdr:colOff>
      <xdr:row>56</xdr:row>
      <xdr:rowOff>125779</xdr:rowOff>
    </xdr:to>
    <xdr:sp macro="" textlink="">
      <xdr:nvSpPr>
        <xdr:cNvPr id="135" name="楕円 134"/>
        <xdr:cNvSpPr/>
      </xdr:nvSpPr>
      <xdr:spPr>
        <a:xfrm>
          <a:off x="4584700" y="96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47056</xdr:rowOff>
    </xdr:from>
    <xdr:ext cx="534377" cy="259045"/>
    <xdr:sp macro="" textlink="">
      <xdr:nvSpPr>
        <xdr:cNvPr id="136" name="物件費該当値テキスト"/>
        <xdr:cNvSpPr txBox="1"/>
      </xdr:nvSpPr>
      <xdr:spPr>
        <a:xfrm>
          <a:off x="4686300" y="947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47048</xdr:rowOff>
    </xdr:from>
    <xdr:to>
      <xdr:col>20</xdr:col>
      <xdr:colOff>38100</xdr:colOff>
      <xdr:row>56</xdr:row>
      <xdr:rowOff>148648</xdr:rowOff>
    </xdr:to>
    <xdr:sp macro="" textlink="">
      <xdr:nvSpPr>
        <xdr:cNvPr id="137" name="楕円 136"/>
        <xdr:cNvSpPr/>
      </xdr:nvSpPr>
      <xdr:spPr>
        <a:xfrm>
          <a:off x="3746500" y="964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165175</xdr:rowOff>
    </xdr:from>
    <xdr:ext cx="534377" cy="259045"/>
    <xdr:sp macro="" textlink="">
      <xdr:nvSpPr>
        <xdr:cNvPr id="138" name="テキスト ボックス 137"/>
        <xdr:cNvSpPr txBox="1"/>
      </xdr:nvSpPr>
      <xdr:spPr>
        <a:xfrm>
          <a:off x="3530111" y="94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69373</xdr:rowOff>
    </xdr:from>
    <xdr:to>
      <xdr:col>15</xdr:col>
      <xdr:colOff>101600</xdr:colOff>
      <xdr:row>56</xdr:row>
      <xdr:rowOff>170973</xdr:rowOff>
    </xdr:to>
    <xdr:sp macro="" textlink="">
      <xdr:nvSpPr>
        <xdr:cNvPr id="139" name="楕円 138"/>
        <xdr:cNvSpPr/>
      </xdr:nvSpPr>
      <xdr:spPr>
        <a:xfrm>
          <a:off x="2857500" y="96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16050</xdr:rowOff>
    </xdr:from>
    <xdr:ext cx="534377" cy="259045"/>
    <xdr:sp macro="" textlink="">
      <xdr:nvSpPr>
        <xdr:cNvPr id="140" name="テキスト ボックス 139"/>
        <xdr:cNvSpPr txBox="1"/>
      </xdr:nvSpPr>
      <xdr:spPr>
        <a:xfrm>
          <a:off x="2641111" y="94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54089</xdr:rowOff>
    </xdr:from>
    <xdr:to>
      <xdr:col>10</xdr:col>
      <xdr:colOff>165100</xdr:colOff>
      <xdr:row>56</xdr:row>
      <xdr:rowOff>155689</xdr:rowOff>
    </xdr:to>
    <xdr:sp macro="" textlink="">
      <xdr:nvSpPr>
        <xdr:cNvPr id="141" name="楕円 140"/>
        <xdr:cNvSpPr/>
      </xdr:nvSpPr>
      <xdr:spPr>
        <a:xfrm>
          <a:off x="1968500" y="96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xdr:rowOff>
    </xdr:from>
    <xdr:ext cx="534377" cy="259045"/>
    <xdr:sp macro="" textlink="">
      <xdr:nvSpPr>
        <xdr:cNvPr id="142" name="テキスト ボックス 141"/>
        <xdr:cNvSpPr txBox="1"/>
      </xdr:nvSpPr>
      <xdr:spPr>
        <a:xfrm>
          <a:off x="1752111" y="94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86944</xdr:rowOff>
    </xdr:from>
    <xdr:to>
      <xdr:col>6</xdr:col>
      <xdr:colOff>38100</xdr:colOff>
      <xdr:row>57</xdr:row>
      <xdr:rowOff>17094</xdr:rowOff>
    </xdr:to>
    <xdr:sp macro="" textlink="">
      <xdr:nvSpPr>
        <xdr:cNvPr id="143" name="楕円 142"/>
        <xdr:cNvSpPr/>
      </xdr:nvSpPr>
      <xdr:spPr>
        <a:xfrm>
          <a:off x="1079500" y="968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33621</xdr:rowOff>
    </xdr:from>
    <xdr:ext cx="534377" cy="259045"/>
    <xdr:sp macro="" textlink="">
      <xdr:nvSpPr>
        <xdr:cNvPr id="144" name="テキスト ボックス 143"/>
        <xdr:cNvSpPr txBox="1"/>
      </xdr:nvSpPr>
      <xdr:spPr>
        <a:xfrm>
          <a:off x="863111" y="9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48794</xdr:rowOff>
    </xdr:from>
    <xdr:to>
      <xdr:col>24</xdr:col>
      <xdr:colOff>63500</xdr:colOff>
      <xdr:row>78</xdr:row>
      <xdr:rowOff>73330</xdr:rowOff>
    </xdr:to>
    <xdr:cxnSp macro="">
      <xdr:nvCxnSpPr>
        <xdr:cNvPr id="173" name="直線コネクタ 172"/>
        <xdr:cNvCxnSpPr/>
      </xdr:nvCxnSpPr>
      <xdr:spPr>
        <a:xfrm>
          <a:off x="3797300" y="13421894"/>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32296</xdr:rowOff>
    </xdr:from>
    <xdr:to>
      <xdr:col>19</xdr:col>
      <xdr:colOff>177800</xdr:colOff>
      <xdr:row>78</xdr:row>
      <xdr:rowOff>48794</xdr:rowOff>
    </xdr:to>
    <xdr:cxnSp macro="">
      <xdr:nvCxnSpPr>
        <xdr:cNvPr id="176" name="直線コネクタ 175"/>
        <xdr:cNvCxnSpPr/>
      </xdr:nvCxnSpPr>
      <xdr:spPr>
        <a:xfrm>
          <a:off x="2908300" y="13405396"/>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18656</xdr:rowOff>
    </xdr:from>
    <xdr:to>
      <xdr:col>15</xdr:col>
      <xdr:colOff>50800</xdr:colOff>
      <xdr:row>78</xdr:row>
      <xdr:rowOff>32296</xdr:rowOff>
    </xdr:to>
    <xdr:cxnSp macro="">
      <xdr:nvCxnSpPr>
        <xdr:cNvPr id="179" name="直線コネクタ 178"/>
        <xdr:cNvCxnSpPr/>
      </xdr:nvCxnSpPr>
      <xdr:spPr>
        <a:xfrm>
          <a:off x="2019300" y="13391756"/>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1" name="テキスト ボックス 180"/>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18656</xdr:rowOff>
    </xdr:from>
    <xdr:to>
      <xdr:col>10</xdr:col>
      <xdr:colOff>114300</xdr:colOff>
      <xdr:row>78</xdr:row>
      <xdr:rowOff>31268</xdr:rowOff>
    </xdr:to>
    <xdr:cxnSp macro="">
      <xdr:nvCxnSpPr>
        <xdr:cNvPr id="182" name="直線コネクタ 181"/>
        <xdr:cNvCxnSpPr/>
      </xdr:nvCxnSpPr>
      <xdr:spPr>
        <a:xfrm flipV="1">
          <a:off x="1130300" y="13391756"/>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66564</xdr:rowOff>
    </xdr:from>
    <xdr:ext cx="469744" cy="259045"/>
    <xdr:sp macro="" textlink="">
      <xdr:nvSpPr>
        <xdr:cNvPr id="184" name="テキスト ボックス 183"/>
        <xdr:cNvSpPr txBox="1"/>
      </xdr:nvSpPr>
      <xdr:spPr>
        <a:xfrm>
          <a:off x="1784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88549</xdr:rowOff>
    </xdr:from>
    <xdr:ext cx="469744" cy="259045"/>
    <xdr:sp macro="" textlink="">
      <xdr:nvSpPr>
        <xdr:cNvPr id="186" name="テキスト ボックス 185"/>
        <xdr:cNvSpPr txBox="1"/>
      </xdr:nvSpPr>
      <xdr:spPr>
        <a:xfrm>
          <a:off x="895428" y="134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22530</xdr:rowOff>
    </xdr:from>
    <xdr:to>
      <xdr:col>24</xdr:col>
      <xdr:colOff>114300</xdr:colOff>
      <xdr:row>78</xdr:row>
      <xdr:rowOff>124130</xdr:rowOff>
    </xdr:to>
    <xdr:sp macro="" textlink="">
      <xdr:nvSpPr>
        <xdr:cNvPr id="192" name="楕円 191"/>
        <xdr:cNvSpPr/>
      </xdr:nvSpPr>
      <xdr:spPr>
        <a:xfrm>
          <a:off x="4584700" y="13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957</xdr:rowOff>
    </xdr:from>
    <xdr:ext cx="469744" cy="259045"/>
    <xdr:sp macro="" textlink="">
      <xdr:nvSpPr>
        <xdr:cNvPr id="193" name="維持補修費該当値テキスト"/>
        <xdr:cNvSpPr txBox="1"/>
      </xdr:nvSpPr>
      <xdr:spPr>
        <a:xfrm>
          <a:off x="4686300" y="1337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169444</xdr:rowOff>
    </xdr:from>
    <xdr:to>
      <xdr:col>20</xdr:col>
      <xdr:colOff>38100</xdr:colOff>
      <xdr:row>78</xdr:row>
      <xdr:rowOff>99594</xdr:rowOff>
    </xdr:to>
    <xdr:sp macro="" textlink="">
      <xdr:nvSpPr>
        <xdr:cNvPr id="194" name="楕円 193"/>
        <xdr:cNvSpPr/>
      </xdr:nvSpPr>
      <xdr:spPr>
        <a:xfrm>
          <a:off x="3746500" y="133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90721</xdr:rowOff>
    </xdr:from>
    <xdr:ext cx="469744" cy="259045"/>
    <xdr:sp macro="" textlink="">
      <xdr:nvSpPr>
        <xdr:cNvPr id="195" name="テキスト ボックス 194"/>
        <xdr:cNvSpPr txBox="1"/>
      </xdr:nvSpPr>
      <xdr:spPr>
        <a:xfrm>
          <a:off x="3562428" y="134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152946</xdr:rowOff>
    </xdr:from>
    <xdr:to>
      <xdr:col>15</xdr:col>
      <xdr:colOff>101600</xdr:colOff>
      <xdr:row>78</xdr:row>
      <xdr:rowOff>83096</xdr:rowOff>
    </xdr:to>
    <xdr:sp macro="" textlink="">
      <xdr:nvSpPr>
        <xdr:cNvPr id="196" name="楕円 195"/>
        <xdr:cNvSpPr/>
      </xdr:nvSpPr>
      <xdr:spPr>
        <a:xfrm>
          <a:off x="2857500" y="133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99623</xdr:rowOff>
    </xdr:from>
    <xdr:ext cx="469744" cy="259045"/>
    <xdr:sp macro="" textlink="">
      <xdr:nvSpPr>
        <xdr:cNvPr id="197" name="テキスト ボックス 196"/>
        <xdr:cNvSpPr txBox="1"/>
      </xdr:nvSpPr>
      <xdr:spPr>
        <a:xfrm>
          <a:off x="2673428" y="131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139306</xdr:rowOff>
    </xdr:from>
    <xdr:to>
      <xdr:col>10</xdr:col>
      <xdr:colOff>165100</xdr:colOff>
      <xdr:row>78</xdr:row>
      <xdr:rowOff>69456</xdr:rowOff>
    </xdr:to>
    <xdr:sp macro="" textlink="">
      <xdr:nvSpPr>
        <xdr:cNvPr id="198" name="楕円 197"/>
        <xdr:cNvSpPr/>
      </xdr:nvSpPr>
      <xdr:spPr>
        <a:xfrm>
          <a:off x="1968500" y="133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85983</xdr:rowOff>
    </xdr:from>
    <xdr:ext cx="469744" cy="259045"/>
    <xdr:sp macro="" textlink="">
      <xdr:nvSpPr>
        <xdr:cNvPr id="199" name="テキスト ボックス 198"/>
        <xdr:cNvSpPr txBox="1"/>
      </xdr:nvSpPr>
      <xdr:spPr>
        <a:xfrm>
          <a:off x="1784428" y="131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151918</xdr:rowOff>
    </xdr:from>
    <xdr:to>
      <xdr:col>6</xdr:col>
      <xdr:colOff>38100</xdr:colOff>
      <xdr:row>78</xdr:row>
      <xdr:rowOff>82068</xdr:rowOff>
    </xdr:to>
    <xdr:sp macro="" textlink="">
      <xdr:nvSpPr>
        <xdr:cNvPr id="200" name="楕円 199"/>
        <xdr:cNvSpPr/>
      </xdr:nvSpPr>
      <xdr:spPr>
        <a:xfrm>
          <a:off x="1079500" y="1335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98595</xdr:rowOff>
    </xdr:from>
    <xdr:ext cx="469744" cy="259045"/>
    <xdr:sp macro="" textlink="">
      <xdr:nvSpPr>
        <xdr:cNvPr id="201" name="テキスト ボックス 200"/>
        <xdr:cNvSpPr txBox="1"/>
      </xdr:nvSpPr>
      <xdr:spPr>
        <a:xfrm>
          <a:off x="895428" y="1312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65666</xdr:rowOff>
    </xdr:from>
    <xdr:to>
      <xdr:col>24</xdr:col>
      <xdr:colOff>63500</xdr:colOff>
      <xdr:row>95</xdr:row>
      <xdr:rowOff>102226</xdr:rowOff>
    </xdr:to>
    <xdr:cxnSp macro="">
      <xdr:nvCxnSpPr>
        <xdr:cNvPr id="233" name="直線コネクタ 232"/>
        <xdr:cNvCxnSpPr/>
      </xdr:nvCxnSpPr>
      <xdr:spPr>
        <a:xfrm>
          <a:off x="3797300" y="16353416"/>
          <a:ext cx="8382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65666</xdr:rowOff>
    </xdr:from>
    <xdr:to>
      <xdr:col>19</xdr:col>
      <xdr:colOff>177800</xdr:colOff>
      <xdr:row>95</xdr:row>
      <xdr:rowOff>150461</xdr:rowOff>
    </xdr:to>
    <xdr:cxnSp macro="">
      <xdr:nvCxnSpPr>
        <xdr:cNvPr id="236" name="直線コネクタ 235"/>
        <xdr:cNvCxnSpPr/>
      </xdr:nvCxnSpPr>
      <xdr:spPr>
        <a:xfrm flipV="1">
          <a:off x="2908300" y="16353416"/>
          <a:ext cx="889000" cy="8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144174</xdr:rowOff>
    </xdr:from>
    <xdr:to>
      <xdr:col>15</xdr:col>
      <xdr:colOff>50800</xdr:colOff>
      <xdr:row>95</xdr:row>
      <xdr:rowOff>150461</xdr:rowOff>
    </xdr:to>
    <xdr:cxnSp macro="">
      <xdr:nvCxnSpPr>
        <xdr:cNvPr id="239" name="直線コネクタ 238"/>
        <xdr:cNvCxnSpPr/>
      </xdr:nvCxnSpPr>
      <xdr:spPr>
        <a:xfrm>
          <a:off x="2019300" y="1643192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144174</xdr:rowOff>
    </xdr:from>
    <xdr:to>
      <xdr:col>10</xdr:col>
      <xdr:colOff>114300</xdr:colOff>
      <xdr:row>96</xdr:row>
      <xdr:rowOff>89441</xdr:rowOff>
    </xdr:to>
    <xdr:cxnSp macro="">
      <xdr:nvCxnSpPr>
        <xdr:cNvPr id="242" name="直線コネクタ 241"/>
        <xdr:cNvCxnSpPr/>
      </xdr:nvCxnSpPr>
      <xdr:spPr>
        <a:xfrm flipV="1">
          <a:off x="1130300" y="16431924"/>
          <a:ext cx="889000" cy="1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51426</xdr:rowOff>
    </xdr:from>
    <xdr:to>
      <xdr:col>24</xdr:col>
      <xdr:colOff>114300</xdr:colOff>
      <xdr:row>95</xdr:row>
      <xdr:rowOff>153026</xdr:rowOff>
    </xdr:to>
    <xdr:sp macro="" textlink="">
      <xdr:nvSpPr>
        <xdr:cNvPr id="252" name="楕円 251"/>
        <xdr:cNvSpPr/>
      </xdr:nvSpPr>
      <xdr:spPr>
        <a:xfrm>
          <a:off x="4584700" y="1633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29853</xdr:rowOff>
    </xdr:from>
    <xdr:ext cx="534377" cy="259045"/>
    <xdr:sp macro="" textlink="">
      <xdr:nvSpPr>
        <xdr:cNvPr id="253" name="扶助費該当値テキスト"/>
        <xdr:cNvSpPr txBox="1"/>
      </xdr:nvSpPr>
      <xdr:spPr>
        <a:xfrm>
          <a:off x="4686300" y="1631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14866</xdr:rowOff>
    </xdr:from>
    <xdr:to>
      <xdr:col>20</xdr:col>
      <xdr:colOff>38100</xdr:colOff>
      <xdr:row>95</xdr:row>
      <xdr:rowOff>116466</xdr:rowOff>
    </xdr:to>
    <xdr:sp macro="" textlink="">
      <xdr:nvSpPr>
        <xdr:cNvPr id="254" name="楕円 253"/>
        <xdr:cNvSpPr/>
      </xdr:nvSpPr>
      <xdr:spPr>
        <a:xfrm>
          <a:off x="3746500" y="1630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107593</xdr:rowOff>
    </xdr:from>
    <xdr:ext cx="534377" cy="259045"/>
    <xdr:sp macro="" textlink="">
      <xdr:nvSpPr>
        <xdr:cNvPr id="255" name="テキスト ボックス 254"/>
        <xdr:cNvSpPr txBox="1"/>
      </xdr:nvSpPr>
      <xdr:spPr>
        <a:xfrm>
          <a:off x="3530111" y="163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99661</xdr:rowOff>
    </xdr:from>
    <xdr:to>
      <xdr:col>15</xdr:col>
      <xdr:colOff>101600</xdr:colOff>
      <xdr:row>96</xdr:row>
      <xdr:rowOff>29811</xdr:rowOff>
    </xdr:to>
    <xdr:sp macro="" textlink="">
      <xdr:nvSpPr>
        <xdr:cNvPr id="256" name="楕円 255"/>
        <xdr:cNvSpPr/>
      </xdr:nvSpPr>
      <xdr:spPr>
        <a:xfrm>
          <a:off x="2857500" y="163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46338</xdr:rowOff>
    </xdr:from>
    <xdr:ext cx="534377" cy="259045"/>
    <xdr:sp macro="" textlink="">
      <xdr:nvSpPr>
        <xdr:cNvPr id="257" name="テキスト ボックス 256"/>
        <xdr:cNvSpPr txBox="1"/>
      </xdr:nvSpPr>
      <xdr:spPr>
        <a:xfrm>
          <a:off x="2641111" y="161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93374</xdr:rowOff>
    </xdr:from>
    <xdr:to>
      <xdr:col>10</xdr:col>
      <xdr:colOff>165100</xdr:colOff>
      <xdr:row>96</xdr:row>
      <xdr:rowOff>23524</xdr:rowOff>
    </xdr:to>
    <xdr:sp macro="" textlink="">
      <xdr:nvSpPr>
        <xdr:cNvPr id="258" name="楕円 257"/>
        <xdr:cNvSpPr/>
      </xdr:nvSpPr>
      <xdr:spPr>
        <a:xfrm>
          <a:off x="1968500" y="163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14651</xdr:rowOff>
    </xdr:from>
    <xdr:ext cx="534377" cy="259045"/>
    <xdr:sp macro="" textlink="">
      <xdr:nvSpPr>
        <xdr:cNvPr id="259" name="テキスト ボックス 258"/>
        <xdr:cNvSpPr txBox="1"/>
      </xdr:nvSpPr>
      <xdr:spPr>
        <a:xfrm>
          <a:off x="1752111" y="1647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38641</xdr:rowOff>
    </xdr:from>
    <xdr:to>
      <xdr:col>6</xdr:col>
      <xdr:colOff>38100</xdr:colOff>
      <xdr:row>96</xdr:row>
      <xdr:rowOff>140241</xdr:rowOff>
    </xdr:to>
    <xdr:sp macro="" textlink="">
      <xdr:nvSpPr>
        <xdr:cNvPr id="260" name="楕円 259"/>
        <xdr:cNvSpPr/>
      </xdr:nvSpPr>
      <xdr:spPr>
        <a:xfrm>
          <a:off x="1079500" y="1649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131368</xdr:rowOff>
    </xdr:from>
    <xdr:ext cx="534377" cy="259045"/>
    <xdr:sp macro="" textlink="">
      <xdr:nvSpPr>
        <xdr:cNvPr id="261" name="テキスト ボックス 260"/>
        <xdr:cNvSpPr txBox="1"/>
      </xdr:nvSpPr>
      <xdr:spPr>
        <a:xfrm>
          <a:off x="863111" y="165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124460</xdr:rowOff>
    </xdr:from>
    <xdr:to>
      <xdr:col>55</xdr:col>
      <xdr:colOff>0</xdr:colOff>
      <xdr:row>35</xdr:row>
      <xdr:rowOff>72154</xdr:rowOff>
    </xdr:to>
    <xdr:cxnSp macro="">
      <xdr:nvCxnSpPr>
        <xdr:cNvPr id="292" name="直線コネクタ 291"/>
        <xdr:cNvCxnSpPr/>
      </xdr:nvCxnSpPr>
      <xdr:spPr>
        <a:xfrm flipV="1">
          <a:off x="9639300" y="5953760"/>
          <a:ext cx="838200" cy="11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54704</xdr:rowOff>
    </xdr:from>
    <xdr:to>
      <xdr:col>50</xdr:col>
      <xdr:colOff>114300</xdr:colOff>
      <xdr:row>35</xdr:row>
      <xdr:rowOff>72154</xdr:rowOff>
    </xdr:to>
    <xdr:cxnSp macro="">
      <xdr:nvCxnSpPr>
        <xdr:cNvPr id="295" name="直線コネクタ 294"/>
        <xdr:cNvCxnSpPr/>
      </xdr:nvCxnSpPr>
      <xdr:spPr>
        <a:xfrm>
          <a:off x="8750300" y="6055454"/>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100130</xdr:rowOff>
    </xdr:from>
    <xdr:to>
      <xdr:col>45</xdr:col>
      <xdr:colOff>177800</xdr:colOff>
      <xdr:row>35</xdr:row>
      <xdr:rowOff>54704</xdr:rowOff>
    </xdr:to>
    <xdr:cxnSp macro="">
      <xdr:nvCxnSpPr>
        <xdr:cNvPr id="298" name="直線コネクタ 297"/>
        <xdr:cNvCxnSpPr/>
      </xdr:nvCxnSpPr>
      <xdr:spPr>
        <a:xfrm>
          <a:off x="7861300" y="5929430"/>
          <a:ext cx="889000" cy="12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64021</xdr:rowOff>
    </xdr:from>
    <xdr:ext cx="534377" cy="259045"/>
    <xdr:sp macro="" textlink="">
      <xdr:nvSpPr>
        <xdr:cNvPr id="300" name="テキスト ボックス 299"/>
        <xdr:cNvSpPr txBox="1"/>
      </xdr:nvSpPr>
      <xdr:spPr>
        <a:xfrm>
          <a:off x="8483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46507</xdr:rowOff>
    </xdr:from>
    <xdr:to>
      <xdr:col>41</xdr:col>
      <xdr:colOff>50800</xdr:colOff>
      <xdr:row>34</xdr:row>
      <xdr:rowOff>100130</xdr:rowOff>
    </xdr:to>
    <xdr:cxnSp macro="">
      <xdr:nvCxnSpPr>
        <xdr:cNvPr id="301" name="直線コネクタ 300"/>
        <xdr:cNvCxnSpPr/>
      </xdr:nvCxnSpPr>
      <xdr:spPr>
        <a:xfrm>
          <a:off x="6972300" y="5704357"/>
          <a:ext cx="889000" cy="2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73660</xdr:rowOff>
    </xdr:from>
    <xdr:to>
      <xdr:col>55</xdr:col>
      <xdr:colOff>50800</xdr:colOff>
      <xdr:row>35</xdr:row>
      <xdr:rowOff>3810</xdr:rowOff>
    </xdr:to>
    <xdr:sp macro="" textlink="">
      <xdr:nvSpPr>
        <xdr:cNvPr id="311" name="楕円 310"/>
        <xdr:cNvSpPr/>
      </xdr:nvSpPr>
      <xdr:spPr>
        <a:xfrm>
          <a:off x="104267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96537</xdr:rowOff>
    </xdr:from>
    <xdr:ext cx="534377" cy="259045"/>
    <xdr:sp macro="" textlink="">
      <xdr:nvSpPr>
        <xdr:cNvPr id="312" name="補助費等該当値テキスト"/>
        <xdr:cNvSpPr txBox="1"/>
      </xdr:nvSpPr>
      <xdr:spPr>
        <a:xfrm>
          <a:off x="10528300" y="57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21354</xdr:rowOff>
    </xdr:from>
    <xdr:to>
      <xdr:col>50</xdr:col>
      <xdr:colOff>165100</xdr:colOff>
      <xdr:row>35</xdr:row>
      <xdr:rowOff>122954</xdr:rowOff>
    </xdr:to>
    <xdr:sp macro="" textlink="">
      <xdr:nvSpPr>
        <xdr:cNvPr id="313" name="楕円 312"/>
        <xdr:cNvSpPr/>
      </xdr:nvSpPr>
      <xdr:spPr>
        <a:xfrm>
          <a:off x="9588500" y="6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139481</xdr:rowOff>
    </xdr:from>
    <xdr:ext cx="534377" cy="259045"/>
    <xdr:sp macro="" textlink="">
      <xdr:nvSpPr>
        <xdr:cNvPr id="314" name="テキスト ボックス 313"/>
        <xdr:cNvSpPr txBox="1"/>
      </xdr:nvSpPr>
      <xdr:spPr>
        <a:xfrm>
          <a:off x="9372111" y="57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3904</xdr:rowOff>
    </xdr:from>
    <xdr:to>
      <xdr:col>46</xdr:col>
      <xdr:colOff>38100</xdr:colOff>
      <xdr:row>35</xdr:row>
      <xdr:rowOff>105504</xdr:rowOff>
    </xdr:to>
    <xdr:sp macro="" textlink="">
      <xdr:nvSpPr>
        <xdr:cNvPr id="315" name="楕円 314"/>
        <xdr:cNvSpPr/>
      </xdr:nvSpPr>
      <xdr:spPr>
        <a:xfrm>
          <a:off x="8699500" y="6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96631</xdr:rowOff>
    </xdr:from>
    <xdr:ext cx="534377" cy="259045"/>
    <xdr:sp macro="" textlink="">
      <xdr:nvSpPr>
        <xdr:cNvPr id="316" name="テキスト ボックス 315"/>
        <xdr:cNvSpPr txBox="1"/>
      </xdr:nvSpPr>
      <xdr:spPr>
        <a:xfrm>
          <a:off x="8483111" y="6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49330</xdr:rowOff>
    </xdr:from>
    <xdr:to>
      <xdr:col>41</xdr:col>
      <xdr:colOff>101600</xdr:colOff>
      <xdr:row>34</xdr:row>
      <xdr:rowOff>150930</xdr:rowOff>
    </xdr:to>
    <xdr:sp macro="" textlink="">
      <xdr:nvSpPr>
        <xdr:cNvPr id="317" name="楕円 316"/>
        <xdr:cNvSpPr/>
      </xdr:nvSpPr>
      <xdr:spPr>
        <a:xfrm>
          <a:off x="7810500" y="58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167457</xdr:rowOff>
    </xdr:from>
    <xdr:ext cx="534377" cy="259045"/>
    <xdr:sp macro="" textlink="">
      <xdr:nvSpPr>
        <xdr:cNvPr id="318" name="テキスト ボックス 317"/>
        <xdr:cNvSpPr txBox="1"/>
      </xdr:nvSpPr>
      <xdr:spPr>
        <a:xfrm>
          <a:off x="7594111" y="565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167157</xdr:rowOff>
    </xdr:from>
    <xdr:to>
      <xdr:col>36</xdr:col>
      <xdr:colOff>165100</xdr:colOff>
      <xdr:row>33</xdr:row>
      <xdr:rowOff>97307</xdr:rowOff>
    </xdr:to>
    <xdr:sp macro="" textlink="">
      <xdr:nvSpPr>
        <xdr:cNvPr id="319" name="楕円 318"/>
        <xdr:cNvSpPr/>
      </xdr:nvSpPr>
      <xdr:spPr>
        <a:xfrm>
          <a:off x="6921500" y="56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113834</xdr:rowOff>
    </xdr:from>
    <xdr:ext cx="534377" cy="259045"/>
    <xdr:sp macro="" textlink="">
      <xdr:nvSpPr>
        <xdr:cNvPr id="320" name="テキスト ボックス 319"/>
        <xdr:cNvSpPr txBox="1"/>
      </xdr:nvSpPr>
      <xdr:spPr>
        <a:xfrm>
          <a:off x="6705111" y="54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77887</xdr:rowOff>
    </xdr:from>
    <xdr:to>
      <xdr:col>55</xdr:col>
      <xdr:colOff>0</xdr:colOff>
      <xdr:row>55</xdr:row>
      <xdr:rowOff>135258</xdr:rowOff>
    </xdr:to>
    <xdr:cxnSp macro="">
      <xdr:nvCxnSpPr>
        <xdr:cNvPr id="349" name="直線コネクタ 348"/>
        <xdr:cNvCxnSpPr/>
      </xdr:nvCxnSpPr>
      <xdr:spPr>
        <a:xfrm>
          <a:off x="9639300" y="9507637"/>
          <a:ext cx="838200" cy="5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44717</xdr:rowOff>
    </xdr:from>
    <xdr:to>
      <xdr:col>50</xdr:col>
      <xdr:colOff>114300</xdr:colOff>
      <xdr:row>55</xdr:row>
      <xdr:rowOff>77887</xdr:rowOff>
    </xdr:to>
    <xdr:cxnSp macro="">
      <xdr:nvCxnSpPr>
        <xdr:cNvPr id="352" name="直線コネクタ 351"/>
        <xdr:cNvCxnSpPr/>
      </xdr:nvCxnSpPr>
      <xdr:spPr>
        <a:xfrm>
          <a:off x="8750300" y="9474467"/>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44717</xdr:rowOff>
    </xdr:from>
    <xdr:to>
      <xdr:col>45</xdr:col>
      <xdr:colOff>177800</xdr:colOff>
      <xdr:row>56</xdr:row>
      <xdr:rowOff>92342</xdr:rowOff>
    </xdr:to>
    <xdr:cxnSp macro="">
      <xdr:nvCxnSpPr>
        <xdr:cNvPr id="355" name="直線コネクタ 354"/>
        <xdr:cNvCxnSpPr/>
      </xdr:nvCxnSpPr>
      <xdr:spPr>
        <a:xfrm flipV="1">
          <a:off x="7861300" y="9474467"/>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9590</xdr:rowOff>
    </xdr:from>
    <xdr:ext cx="534377" cy="259045"/>
    <xdr:sp macro="" textlink="">
      <xdr:nvSpPr>
        <xdr:cNvPr id="357" name="テキスト ボックス 356"/>
        <xdr:cNvSpPr txBox="1"/>
      </xdr:nvSpPr>
      <xdr:spPr>
        <a:xfrm>
          <a:off x="8483111" y="96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92342</xdr:rowOff>
    </xdr:from>
    <xdr:to>
      <xdr:col>41</xdr:col>
      <xdr:colOff>50800</xdr:colOff>
      <xdr:row>56</xdr:row>
      <xdr:rowOff>118280</xdr:rowOff>
    </xdr:to>
    <xdr:cxnSp macro="">
      <xdr:nvCxnSpPr>
        <xdr:cNvPr id="358" name="直線コネクタ 357"/>
        <xdr:cNvCxnSpPr/>
      </xdr:nvCxnSpPr>
      <xdr:spPr>
        <a:xfrm flipV="1">
          <a:off x="6972300" y="9693542"/>
          <a:ext cx="889000" cy="2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84458</xdr:rowOff>
    </xdr:from>
    <xdr:to>
      <xdr:col>55</xdr:col>
      <xdr:colOff>50800</xdr:colOff>
      <xdr:row>56</xdr:row>
      <xdr:rowOff>14608</xdr:rowOff>
    </xdr:to>
    <xdr:sp macro="" textlink="">
      <xdr:nvSpPr>
        <xdr:cNvPr id="368" name="楕円 367"/>
        <xdr:cNvSpPr/>
      </xdr:nvSpPr>
      <xdr:spPr>
        <a:xfrm>
          <a:off x="10426700" y="95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107335</xdr:rowOff>
    </xdr:from>
    <xdr:ext cx="534377" cy="259045"/>
    <xdr:sp macro="" textlink="">
      <xdr:nvSpPr>
        <xdr:cNvPr id="369" name="普通建設事業費該当値テキスト"/>
        <xdr:cNvSpPr txBox="1"/>
      </xdr:nvSpPr>
      <xdr:spPr>
        <a:xfrm>
          <a:off x="10528300" y="936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27087</xdr:rowOff>
    </xdr:from>
    <xdr:to>
      <xdr:col>50</xdr:col>
      <xdr:colOff>165100</xdr:colOff>
      <xdr:row>55</xdr:row>
      <xdr:rowOff>128687</xdr:rowOff>
    </xdr:to>
    <xdr:sp macro="" textlink="">
      <xdr:nvSpPr>
        <xdr:cNvPr id="370" name="楕円 369"/>
        <xdr:cNvSpPr/>
      </xdr:nvSpPr>
      <xdr:spPr>
        <a:xfrm>
          <a:off x="9588500" y="94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145214</xdr:rowOff>
    </xdr:from>
    <xdr:ext cx="534377" cy="259045"/>
    <xdr:sp macro="" textlink="">
      <xdr:nvSpPr>
        <xdr:cNvPr id="371" name="テキスト ボックス 370"/>
        <xdr:cNvSpPr txBox="1"/>
      </xdr:nvSpPr>
      <xdr:spPr>
        <a:xfrm>
          <a:off x="9372111" y="923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165367</xdr:rowOff>
    </xdr:from>
    <xdr:to>
      <xdr:col>46</xdr:col>
      <xdr:colOff>38100</xdr:colOff>
      <xdr:row>55</xdr:row>
      <xdr:rowOff>95517</xdr:rowOff>
    </xdr:to>
    <xdr:sp macro="" textlink="">
      <xdr:nvSpPr>
        <xdr:cNvPr id="372" name="楕円 371"/>
        <xdr:cNvSpPr/>
      </xdr:nvSpPr>
      <xdr:spPr>
        <a:xfrm>
          <a:off x="8699500" y="942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112044</xdr:rowOff>
    </xdr:from>
    <xdr:ext cx="534377" cy="259045"/>
    <xdr:sp macro="" textlink="">
      <xdr:nvSpPr>
        <xdr:cNvPr id="373" name="テキスト ボックス 372"/>
        <xdr:cNvSpPr txBox="1"/>
      </xdr:nvSpPr>
      <xdr:spPr>
        <a:xfrm>
          <a:off x="8483111" y="91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41542</xdr:rowOff>
    </xdr:from>
    <xdr:to>
      <xdr:col>41</xdr:col>
      <xdr:colOff>101600</xdr:colOff>
      <xdr:row>56</xdr:row>
      <xdr:rowOff>143142</xdr:rowOff>
    </xdr:to>
    <xdr:sp macro="" textlink="">
      <xdr:nvSpPr>
        <xdr:cNvPr id="374" name="楕円 373"/>
        <xdr:cNvSpPr/>
      </xdr:nvSpPr>
      <xdr:spPr>
        <a:xfrm>
          <a:off x="7810500" y="96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134269</xdr:rowOff>
    </xdr:from>
    <xdr:ext cx="534377" cy="259045"/>
    <xdr:sp macro="" textlink="">
      <xdr:nvSpPr>
        <xdr:cNvPr id="375" name="テキスト ボックス 374"/>
        <xdr:cNvSpPr txBox="1"/>
      </xdr:nvSpPr>
      <xdr:spPr>
        <a:xfrm>
          <a:off x="7594111" y="97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67480</xdr:rowOff>
    </xdr:from>
    <xdr:to>
      <xdr:col>36</xdr:col>
      <xdr:colOff>165100</xdr:colOff>
      <xdr:row>56</xdr:row>
      <xdr:rowOff>169080</xdr:rowOff>
    </xdr:to>
    <xdr:sp macro="" textlink="">
      <xdr:nvSpPr>
        <xdr:cNvPr id="376" name="楕円 375"/>
        <xdr:cNvSpPr/>
      </xdr:nvSpPr>
      <xdr:spPr>
        <a:xfrm>
          <a:off x="6921500" y="96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160207</xdr:rowOff>
    </xdr:from>
    <xdr:ext cx="534377" cy="259045"/>
    <xdr:sp macro="" textlink="">
      <xdr:nvSpPr>
        <xdr:cNvPr id="377" name="テキスト ボックス 376"/>
        <xdr:cNvSpPr txBox="1"/>
      </xdr:nvSpPr>
      <xdr:spPr>
        <a:xfrm>
          <a:off x="6705111" y="97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170594</xdr:rowOff>
    </xdr:from>
    <xdr:to>
      <xdr:col>55</xdr:col>
      <xdr:colOff>0</xdr:colOff>
      <xdr:row>76</xdr:row>
      <xdr:rowOff>54628</xdr:rowOff>
    </xdr:to>
    <xdr:cxnSp macro="">
      <xdr:nvCxnSpPr>
        <xdr:cNvPr id="408" name="直線コネクタ 407"/>
        <xdr:cNvCxnSpPr/>
      </xdr:nvCxnSpPr>
      <xdr:spPr>
        <a:xfrm flipV="1">
          <a:off x="9639300" y="13029344"/>
          <a:ext cx="838200" cy="5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135291</xdr:rowOff>
    </xdr:from>
    <xdr:to>
      <xdr:col>50</xdr:col>
      <xdr:colOff>114300</xdr:colOff>
      <xdr:row>76</xdr:row>
      <xdr:rowOff>54628</xdr:rowOff>
    </xdr:to>
    <xdr:cxnSp macro="">
      <xdr:nvCxnSpPr>
        <xdr:cNvPr id="411" name="直線コネクタ 410"/>
        <xdr:cNvCxnSpPr/>
      </xdr:nvCxnSpPr>
      <xdr:spPr>
        <a:xfrm>
          <a:off x="8750300" y="12822591"/>
          <a:ext cx="889000" cy="2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135291</xdr:rowOff>
    </xdr:from>
    <xdr:to>
      <xdr:col>45</xdr:col>
      <xdr:colOff>177800</xdr:colOff>
      <xdr:row>75</xdr:row>
      <xdr:rowOff>132417</xdr:rowOff>
    </xdr:to>
    <xdr:cxnSp macro="">
      <xdr:nvCxnSpPr>
        <xdr:cNvPr id="414" name="直線コネクタ 413"/>
        <xdr:cNvCxnSpPr/>
      </xdr:nvCxnSpPr>
      <xdr:spPr>
        <a:xfrm flipV="1">
          <a:off x="7861300" y="12822591"/>
          <a:ext cx="889000" cy="16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9067</xdr:rowOff>
    </xdr:from>
    <xdr:ext cx="534377" cy="259045"/>
    <xdr:sp macro="" textlink="">
      <xdr:nvSpPr>
        <xdr:cNvPr id="416" name="テキスト ボックス 415"/>
        <xdr:cNvSpPr txBox="1"/>
      </xdr:nvSpPr>
      <xdr:spPr>
        <a:xfrm>
          <a:off x="8483111" y="130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119793</xdr:rowOff>
    </xdr:from>
    <xdr:to>
      <xdr:col>55</xdr:col>
      <xdr:colOff>50800</xdr:colOff>
      <xdr:row>76</xdr:row>
      <xdr:rowOff>49944</xdr:rowOff>
    </xdr:to>
    <xdr:sp macro="" textlink="">
      <xdr:nvSpPr>
        <xdr:cNvPr id="424" name="楕円 423"/>
        <xdr:cNvSpPr/>
      </xdr:nvSpPr>
      <xdr:spPr>
        <a:xfrm>
          <a:off x="10426700" y="12978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142670</xdr:rowOff>
    </xdr:from>
    <xdr:ext cx="534377" cy="259045"/>
    <xdr:sp macro="" textlink="">
      <xdr:nvSpPr>
        <xdr:cNvPr id="425" name="普通建設事業費 （ うち新規整備　）該当値テキスト"/>
        <xdr:cNvSpPr txBox="1"/>
      </xdr:nvSpPr>
      <xdr:spPr>
        <a:xfrm>
          <a:off x="10528300" y="128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3828</xdr:rowOff>
    </xdr:from>
    <xdr:to>
      <xdr:col>50</xdr:col>
      <xdr:colOff>165100</xdr:colOff>
      <xdr:row>76</xdr:row>
      <xdr:rowOff>105428</xdr:rowOff>
    </xdr:to>
    <xdr:sp macro="" textlink="">
      <xdr:nvSpPr>
        <xdr:cNvPr id="426" name="楕円 425"/>
        <xdr:cNvSpPr/>
      </xdr:nvSpPr>
      <xdr:spPr>
        <a:xfrm>
          <a:off x="9588500" y="130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121955</xdr:rowOff>
    </xdr:from>
    <xdr:ext cx="534377" cy="259045"/>
    <xdr:sp macro="" textlink="">
      <xdr:nvSpPr>
        <xdr:cNvPr id="427" name="テキスト ボックス 426"/>
        <xdr:cNvSpPr txBox="1"/>
      </xdr:nvSpPr>
      <xdr:spPr>
        <a:xfrm>
          <a:off x="9372111" y="1280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84491</xdr:rowOff>
    </xdr:from>
    <xdr:to>
      <xdr:col>46</xdr:col>
      <xdr:colOff>38100</xdr:colOff>
      <xdr:row>75</xdr:row>
      <xdr:rowOff>14641</xdr:rowOff>
    </xdr:to>
    <xdr:sp macro="" textlink="">
      <xdr:nvSpPr>
        <xdr:cNvPr id="428" name="楕円 427"/>
        <xdr:cNvSpPr/>
      </xdr:nvSpPr>
      <xdr:spPr>
        <a:xfrm>
          <a:off x="8699500" y="1277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31168</xdr:rowOff>
    </xdr:from>
    <xdr:ext cx="534377" cy="259045"/>
    <xdr:sp macro="" textlink="">
      <xdr:nvSpPr>
        <xdr:cNvPr id="429" name="テキスト ボックス 428"/>
        <xdr:cNvSpPr txBox="1"/>
      </xdr:nvSpPr>
      <xdr:spPr>
        <a:xfrm>
          <a:off x="8483111" y="1254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81617</xdr:rowOff>
    </xdr:from>
    <xdr:to>
      <xdr:col>41</xdr:col>
      <xdr:colOff>101600</xdr:colOff>
      <xdr:row>76</xdr:row>
      <xdr:rowOff>11767</xdr:rowOff>
    </xdr:to>
    <xdr:sp macro="" textlink="">
      <xdr:nvSpPr>
        <xdr:cNvPr id="430" name="楕円 429"/>
        <xdr:cNvSpPr/>
      </xdr:nvSpPr>
      <xdr:spPr>
        <a:xfrm>
          <a:off x="7810500" y="129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2894</xdr:rowOff>
    </xdr:from>
    <xdr:ext cx="534377" cy="259045"/>
    <xdr:sp macro="" textlink="">
      <xdr:nvSpPr>
        <xdr:cNvPr id="431" name="テキスト ボックス 430"/>
        <xdr:cNvSpPr txBox="1"/>
      </xdr:nvSpPr>
      <xdr:spPr>
        <a:xfrm>
          <a:off x="7594111" y="130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140422</xdr:rowOff>
    </xdr:from>
    <xdr:to>
      <xdr:col>55</xdr:col>
      <xdr:colOff>0</xdr:colOff>
      <xdr:row>98</xdr:row>
      <xdr:rowOff>19137</xdr:rowOff>
    </xdr:to>
    <xdr:cxnSp macro="">
      <xdr:nvCxnSpPr>
        <xdr:cNvPr id="458" name="直線コネクタ 457"/>
        <xdr:cNvCxnSpPr/>
      </xdr:nvCxnSpPr>
      <xdr:spPr>
        <a:xfrm>
          <a:off x="9639300" y="16599622"/>
          <a:ext cx="838200" cy="2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140422</xdr:rowOff>
    </xdr:from>
    <xdr:to>
      <xdr:col>50</xdr:col>
      <xdr:colOff>114300</xdr:colOff>
      <xdr:row>96</xdr:row>
      <xdr:rowOff>142379</xdr:rowOff>
    </xdr:to>
    <xdr:cxnSp macro="">
      <xdr:nvCxnSpPr>
        <xdr:cNvPr id="461" name="直線コネクタ 460"/>
        <xdr:cNvCxnSpPr/>
      </xdr:nvCxnSpPr>
      <xdr:spPr>
        <a:xfrm flipV="1">
          <a:off x="8750300" y="16599622"/>
          <a:ext cx="889000" cy="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142379</xdr:rowOff>
    </xdr:from>
    <xdr:to>
      <xdr:col>45</xdr:col>
      <xdr:colOff>177800</xdr:colOff>
      <xdr:row>97</xdr:row>
      <xdr:rowOff>142461</xdr:rowOff>
    </xdr:to>
    <xdr:cxnSp macro="">
      <xdr:nvCxnSpPr>
        <xdr:cNvPr id="464" name="直線コネクタ 463"/>
        <xdr:cNvCxnSpPr/>
      </xdr:nvCxnSpPr>
      <xdr:spPr>
        <a:xfrm flipV="1">
          <a:off x="7861300" y="16601579"/>
          <a:ext cx="889000" cy="1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94211</xdr:rowOff>
    </xdr:from>
    <xdr:ext cx="534377" cy="259045"/>
    <xdr:sp macro="" textlink="">
      <xdr:nvSpPr>
        <xdr:cNvPr id="466" name="テキスト ボックス 465"/>
        <xdr:cNvSpPr txBox="1"/>
      </xdr:nvSpPr>
      <xdr:spPr>
        <a:xfrm>
          <a:off x="8483111" y="167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139787</xdr:rowOff>
    </xdr:from>
    <xdr:to>
      <xdr:col>55</xdr:col>
      <xdr:colOff>50800</xdr:colOff>
      <xdr:row>98</xdr:row>
      <xdr:rowOff>69937</xdr:rowOff>
    </xdr:to>
    <xdr:sp macro="" textlink="">
      <xdr:nvSpPr>
        <xdr:cNvPr id="474" name="楕円 473"/>
        <xdr:cNvSpPr/>
      </xdr:nvSpPr>
      <xdr:spPr>
        <a:xfrm>
          <a:off x="10426700" y="167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54714</xdr:rowOff>
    </xdr:from>
    <xdr:ext cx="534377" cy="259045"/>
    <xdr:sp macro="" textlink="">
      <xdr:nvSpPr>
        <xdr:cNvPr id="475" name="普通建設事業費 （ うち更新整備　）該当値テキスト"/>
        <xdr:cNvSpPr txBox="1"/>
      </xdr:nvSpPr>
      <xdr:spPr>
        <a:xfrm>
          <a:off x="10528300" y="166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89622</xdr:rowOff>
    </xdr:from>
    <xdr:to>
      <xdr:col>50</xdr:col>
      <xdr:colOff>165100</xdr:colOff>
      <xdr:row>97</xdr:row>
      <xdr:rowOff>19772</xdr:rowOff>
    </xdr:to>
    <xdr:sp macro="" textlink="">
      <xdr:nvSpPr>
        <xdr:cNvPr id="476" name="楕円 475"/>
        <xdr:cNvSpPr/>
      </xdr:nvSpPr>
      <xdr:spPr>
        <a:xfrm>
          <a:off x="9588500" y="165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36299</xdr:rowOff>
    </xdr:from>
    <xdr:ext cx="534377" cy="259045"/>
    <xdr:sp macro="" textlink="">
      <xdr:nvSpPr>
        <xdr:cNvPr id="477" name="テキスト ボックス 476"/>
        <xdr:cNvSpPr txBox="1"/>
      </xdr:nvSpPr>
      <xdr:spPr>
        <a:xfrm>
          <a:off x="9372111" y="1632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91579</xdr:rowOff>
    </xdr:from>
    <xdr:to>
      <xdr:col>46</xdr:col>
      <xdr:colOff>38100</xdr:colOff>
      <xdr:row>97</xdr:row>
      <xdr:rowOff>21729</xdr:rowOff>
    </xdr:to>
    <xdr:sp macro="" textlink="">
      <xdr:nvSpPr>
        <xdr:cNvPr id="478" name="楕円 477"/>
        <xdr:cNvSpPr/>
      </xdr:nvSpPr>
      <xdr:spPr>
        <a:xfrm>
          <a:off x="8699500" y="165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38256</xdr:rowOff>
    </xdr:from>
    <xdr:ext cx="534377" cy="259045"/>
    <xdr:sp macro="" textlink="">
      <xdr:nvSpPr>
        <xdr:cNvPr id="479" name="テキスト ボックス 478"/>
        <xdr:cNvSpPr txBox="1"/>
      </xdr:nvSpPr>
      <xdr:spPr>
        <a:xfrm>
          <a:off x="8483111" y="1632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91661</xdr:rowOff>
    </xdr:from>
    <xdr:to>
      <xdr:col>41</xdr:col>
      <xdr:colOff>101600</xdr:colOff>
      <xdr:row>98</xdr:row>
      <xdr:rowOff>21811</xdr:rowOff>
    </xdr:to>
    <xdr:sp macro="" textlink="">
      <xdr:nvSpPr>
        <xdr:cNvPr id="480" name="楕円 479"/>
        <xdr:cNvSpPr/>
      </xdr:nvSpPr>
      <xdr:spPr>
        <a:xfrm>
          <a:off x="7810500" y="167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12938</xdr:rowOff>
    </xdr:from>
    <xdr:ext cx="534377" cy="259045"/>
    <xdr:sp macro="" textlink="">
      <xdr:nvSpPr>
        <xdr:cNvPr id="481" name="テキスト ボックス 480"/>
        <xdr:cNvSpPr txBox="1"/>
      </xdr:nvSpPr>
      <xdr:spPr>
        <a:xfrm>
          <a:off x="7594111" y="168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23240</xdr:rowOff>
    </xdr:from>
    <xdr:to>
      <xdr:col>85</xdr:col>
      <xdr:colOff>127000</xdr:colOff>
      <xdr:row>38</xdr:row>
      <xdr:rowOff>25400</xdr:rowOff>
    </xdr:to>
    <xdr:cxnSp macro="">
      <xdr:nvCxnSpPr>
        <xdr:cNvPr id="506" name="直線コネクタ 505"/>
        <xdr:cNvCxnSpPr/>
      </xdr:nvCxnSpPr>
      <xdr:spPr>
        <a:xfrm flipV="1">
          <a:off x="15481300" y="6538340"/>
          <a:ext cx="8382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18582</xdr:rowOff>
    </xdr:from>
    <xdr:to>
      <xdr:col>76</xdr:col>
      <xdr:colOff>114300</xdr:colOff>
      <xdr:row>38</xdr:row>
      <xdr:rowOff>25400</xdr:rowOff>
    </xdr:to>
    <xdr:cxnSp macro="">
      <xdr:nvCxnSpPr>
        <xdr:cNvPr id="512" name="直線コネクタ 511"/>
        <xdr:cNvCxnSpPr/>
      </xdr:nvCxnSpPr>
      <xdr:spPr>
        <a:xfrm>
          <a:off x="13703300" y="6533682"/>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74285</xdr:rowOff>
    </xdr:from>
    <xdr:ext cx="469744" cy="259045"/>
    <xdr:sp macro="" textlink="">
      <xdr:nvSpPr>
        <xdr:cNvPr id="514" name="テキスト ボックス 513"/>
        <xdr:cNvSpPr txBox="1"/>
      </xdr:nvSpPr>
      <xdr:spPr>
        <a:xfrm>
          <a:off x="14357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18582</xdr:rowOff>
    </xdr:from>
    <xdr:to>
      <xdr:col>71</xdr:col>
      <xdr:colOff>177800</xdr:colOff>
      <xdr:row>38</xdr:row>
      <xdr:rowOff>25400</xdr:rowOff>
    </xdr:to>
    <xdr:cxnSp macro="">
      <xdr:nvCxnSpPr>
        <xdr:cNvPr id="515" name="直線コネクタ 514"/>
        <xdr:cNvCxnSpPr/>
      </xdr:nvCxnSpPr>
      <xdr:spPr>
        <a:xfrm flipV="1">
          <a:off x="12814300" y="6533682"/>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143890</xdr:rowOff>
    </xdr:from>
    <xdr:to>
      <xdr:col>85</xdr:col>
      <xdr:colOff>177800</xdr:colOff>
      <xdr:row>38</xdr:row>
      <xdr:rowOff>74040</xdr:rowOff>
    </xdr:to>
    <xdr:sp macro="" textlink="">
      <xdr:nvSpPr>
        <xdr:cNvPr id="525" name="楕円 524"/>
        <xdr:cNvSpPr/>
      </xdr:nvSpPr>
      <xdr:spPr>
        <a:xfrm>
          <a:off x="16268700" y="64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139232</xdr:rowOff>
    </xdr:from>
    <xdr:to>
      <xdr:col>72</xdr:col>
      <xdr:colOff>38100</xdr:colOff>
      <xdr:row>38</xdr:row>
      <xdr:rowOff>69382</xdr:rowOff>
    </xdr:to>
    <xdr:sp macro="" textlink="">
      <xdr:nvSpPr>
        <xdr:cNvPr id="531" name="楕円 530"/>
        <xdr:cNvSpPr/>
      </xdr:nvSpPr>
      <xdr:spPr>
        <a:xfrm>
          <a:off x="13652500" y="648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60509</xdr:rowOff>
    </xdr:from>
    <xdr:ext cx="469744" cy="259045"/>
    <xdr:sp macro="" textlink="">
      <xdr:nvSpPr>
        <xdr:cNvPr id="532" name="テキスト ボックス 531"/>
        <xdr:cNvSpPr txBox="1"/>
      </xdr:nvSpPr>
      <xdr:spPr>
        <a:xfrm>
          <a:off x="13468428" y="657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38449</xdr:rowOff>
    </xdr:from>
    <xdr:to>
      <xdr:col>85</xdr:col>
      <xdr:colOff>127000</xdr:colOff>
      <xdr:row>75</xdr:row>
      <xdr:rowOff>92736</xdr:rowOff>
    </xdr:to>
    <xdr:cxnSp macro="">
      <xdr:nvCxnSpPr>
        <xdr:cNvPr id="618" name="直線コネクタ 617"/>
        <xdr:cNvCxnSpPr/>
      </xdr:nvCxnSpPr>
      <xdr:spPr>
        <a:xfrm flipV="1">
          <a:off x="15481300" y="12897199"/>
          <a:ext cx="838200" cy="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92736</xdr:rowOff>
    </xdr:from>
    <xdr:to>
      <xdr:col>81</xdr:col>
      <xdr:colOff>50800</xdr:colOff>
      <xdr:row>75</xdr:row>
      <xdr:rowOff>152456</xdr:rowOff>
    </xdr:to>
    <xdr:cxnSp macro="">
      <xdr:nvCxnSpPr>
        <xdr:cNvPr id="621" name="直線コネクタ 620"/>
        <xdr:cNvCxnSpPr/>
      </xdr:nvCxnSpPr>
      <xdr:spPr>
        <a:xfrm flipV="1">
          <a:off x="14592300" y="12951486"/>
          <a:ext cx="889000" cy="5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147344</xdr:rowOff>
    </xdr:from>
    <xdr:to>
      <xdr:col>76</xdr:col>
      <xdr:colOff>114300</xdr:colOff>
      <xdr:row>75</xdr:row>
      <xdr:rowOff>152456</xdr:rowOff>
    </xdr:to>
    <xdr:cxnSp macro="">
      <xdr:nvCxnSpPr>
        <xdr:cNvPr id="624" name="直線コネクタ 623"/>
        <xdr:cNvCxnSpPr/>
      </xdr:nvCxnSpPr>
      <xdr:spPr>
        <a:xfrm>
          <a:off x="13703300" y="13006094"/>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25" name="フローチャート: 判断 624"/>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52523</xdr:rowOff>
    </xdr:from>
    <xdr:ext cx="534377" cy="259045"/>
    <xdr:sp macro="" textlink="">
      <xdr:nvSpPr>
        <xdr:cNvPr id="626" name="テキスト ボックス 625"/>
        <xdr:cNvSpPr txBox="1"/>
      </xdr:nvSpPr>
      <xdr:spPr>
        <a:xfrm>
          <a:off x="14325111" y="130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127941</xdr:rowOff>
    </xdr:from>
    <xdr:to>
      <xdr:col>71</xdr:col>
      <xdr:colOff>177800</xdr:colOff>
      <xdr:row>75</xdr:row>
      <xdr:rowOff>147344</xdr:rowOff>
    </xdr:to>
    <xdr:cxnSp macro="">
      <xdr:nvCxnSpPr>
        <xdr:cNvPr id="627" name="直線コネクタ 626"/>
        <xdr:cNvCxnSpPr/>
      </xdr:nvCxnSpPr>
      <xdr:spPr>
        <a:xfrm>
          <a:off x="12814300" y="12815241"/>
          <a:ext cx="889000" cy="19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159099</xdr:rowOff>
    </xdr:from>
    <xdr:to>
      <xdr:col>85</xdr:col>
      <xdr:colOff>177800</xdr:colOff>
      <xdr:row>75</xdr:row>
      <xdr:rowOff>89249</xdr:rowOff>
    </xdr:to>
    <xdr:sp macro="" textlink="">
      <xdr:nvSpPr>
        <xdr:cNvPr id="637" name="楕円 636"/>
        <xdr:cNvSpPr/>
      </xdr:nvSpPr>
      <xdr:spPr>
        <a:xfrm>
          <a:off x="16268700" y="128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10526</xdr:rowOff>
    </xdr:from>
    <xdr:ext cx="534377" cy="259045"/>
    <xdr:sp macro="" textlink="">
      <xdr:nvSpPr>
        <xdr:cNvPr id="638" name="公債費該当値テキスト"/>
        <xdr:cNvSpPr txBox="1"/>
      </xdr:nvSpPr>
      <xdr:spPr>
        <a:xfrm>
          <a:off x="16370300" y="126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41936</xdr:rowOff>
    </xdr:from>
    <xdr:to>
      <xdr:col>81</xdr:col>
      <xdr:colOff>101600</xdr:colOff>
      <xdr:row>75</xdr:row>
      <xdr:rowOff>143536</xdr:rowOff>
    </xdr:to>
    <xdr:sp macro="" textlink="">
      <xdr:nvSpPr>
        <xdr:cNvPr id="639" name="楕円 638"/>
        <xdr:cNvSpPr/>
      </xdr:nvSpPr>
      <xdr:spPr>
        <a:xfrm>
          <a:off x="15430500" y="129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160063</xdr:rowOff>
    </xdr:from>
    <xdr:ext cx="534377" cy="259045"/>
    <xdr:sp macro="" textlink="">
      <xdr:nvSpPr>
        <xdr:cNvPr id="640" name="テキスト ボックス 639"/>
        <xdr:cNvSpPr txBox="1"/>
      </xdr:nvSpPr>
      <xdr:spPr>
        <a:xfrm>
          <a:off x="15214111" y="126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101656</xdr:rowOff>
    </xdr:from>
    <xdr:to>
      <xdr:col>76</xdr:col>
      <xdr:colOff>165100</xdr:colOff>
      <xdr:row>76</xdr:row>
      <xdr:rowOff>31806</xdr:rowOff>
    </xdr:to>
    <xdr:sp macro="" textlink="">
      <xdr:nvSpPr>
        <xdr:cNvPr id="641" name="楕円 640"/>
        <xdr:cNvSpPr/>
      </xdr:nvSpPr>
      <xdr:spPr>
        <a:xfrm>
          <a:off x="14541500" y="129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48333</xdr:rowOff>
    </xdr:from>
    <xdr:ext cx="534377" cy="259045"/>
    <xdr:sp macro="" textlink="">
      <xdr:nvSpPr>
        <xdr:cNvPr id="642" name="テキスト ボックス 641"/>
        <xdr:cNvSpPr txBox="1"/>
      </xdr:nvSpPr>
      <xdr:spPr>
        <a:xfrm>
          <a:off x="14325111" y="127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96544</xdr:rowOff>
    </xdr:from>
    <xdr:to>
      <xdr:col>72</xdr:col>
      <xdr:colOff>38100</xdr:colOff>
      <xdr:row>76</xdr:row>
      <xdr:rowOff>26694</xdr:rowOff>
    </xdr:to>
    <xdr:sp macro="" textlink="">
      <xdr:nvSpPr>
        <xdr:cNvPr id="643" name="楕円 642"/>
        <xdr:cNvSpPr/>
      </xdr:nvSpPr>
      <xdr:spPr>
        <a:xfrm>
          <a:off x="13652500" y="129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43221</xdr:rowOff>
    </xdr:from>
    <xdr:ext cx="534377" cy="259045"/>
    <xdr:sp macro="" textlink="">
      <xdr:nvSpPr>
        <xdr:cNvPr id="644" name="テキスト ボックス 643"/>
        <xdr:cNvSpPr txBox="1"/>
      </xdr:nvSpPr>
      <xdr:spPr>
        <a:xfrm>
          <a:off x="13436111" y="127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77141</xdr:rowOff>
    </xdr:from>
    <xdr:to>
      <xdr:col>67</xdr:col>
      <xdr:colOff>101600</xdr:colOff>
      <xdr:row>75</xdr:row>
      <xdr:rowOff>7291</xdr:rowOff>
    </xdr:to>
    <xdr:sp macro="" textlink="">
      <xdr:nvSpPr>
        <xdr:cNvPr id="645" name="楕円 644"/>
        <xdr:cNvSpPr/>
      </xdr:nvSpPr>
      <xdr:spPr>
        <a:xfrm>
          <a:off x="12763500" y="1276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23818</xdr:rowOff>
    </xdr:from>
    <xdr:ext cx="534377" cy="259045"/>
    <xdr:sp macro="" textlink="">
      <xdr:nvSpPr>
        <xdr:cNvPr id="646" name="テキスト ボックス 645"/>
        <xdr:cNvSpPr txBox="1"/>
      </xdr:nvSpPr>
      <xdr:spPr>
        <a:xfrm>
          <a:off x="12547111" y="1253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33858</xdr:rowOff>
    </xdr:from>
    <xdr:to>
      <xdr:col>85</xdr:col>
      <xdr:colOff>127000</xdr:colOff>
      <xdr:row>97</xdr:row>
      <xdr:rowOff>144011</xdr:rowOff>
    </xdr:to>
    <xdr:cxnSp macro="">
      <xdr:nvCxnSpPr>
        <xdr:cNvPr id="677" name="直線コネクタ 676"/>
        <xdr:cNvCxnSpPr/>
      </xdr:nvCxnSpPr>
      <xdr:spPr>
        <a:xfrm>
          <a:off x="15481300" y="16321608"/>
          <a:ext cx="838200" cy="45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33858</xdr:rowOff>
    </xdr:from>
    <xdr:to>
      <xdr:col>81</xdr:col>
      <xdr:colOff>50800</xdr:colOff>
      <xdr:row>98</xdr:row>
      <xdr:rowOff>18934</xdr:rowOff>
    </xdr:to>
    <xdr:cxnSp macro="">
      <xdr:nvCxnSpPr>
        <xdr:cNvPr id="680" name="直線コネクタ 679"/>
        <xdr:cNvCxnSpPr/>
      </xdr:nvCxnSpPr>
      <xdr:spPr>
        <a:xfrm flipV="1">
          <a:off x="14592300" y="16321608"/>
          <a:ext cx="889000" cy="49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155017</xdr:rowOff>
    </xdr:from>
    <xdr:to>
      <xdr:col>76</xdr:col>
      <xdr:colOff>114300</xdr:colOff>
      <xdr:row>98</xdr:row>
      <xdr:rowOff>18934</xdr:rowOff>
    </xdr:to>
    <xdr:cxnSp macro="">
      <xdr:nvCxnSpPr>
        <xdr:cNvPr id="683" name="直線コネクタ 682"/>
        <xdr:cNvCxnSpPr/>
      </xdr:nvCxnSpPr>
      <xdr:spPr>
        <a:xfrm>
          <a:off x="13703300" y="16614217"/>
          <a:ext cx="889000" cy="20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4" name="フローチャート: 判断 683"/>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7052</xdr:rowOff>
    </xdr:from>
    <xdr:ext cx="534377" cy="259045"/>
    <xdr:sp macro="" textlink="">
      <xdr:nvSpPr>
        <xdr:cNvPr id="685" name="テキスト ボックス 684"/>
        <xdr:cNvSpPr txBox="1"/>
      </xdr:nvSpPr>
      <xdr:spPr>
        <a:xfrm>
          <a:off x="14325111" y="164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155017</xdr:rowOff>
    </xdr:from>
    <xdr:to>
      <xdr:col>71</xdr:col>
      <xdr:colOff>177800</xdr:colOff>
      <xdr:row>98</xdr:row>
      <xdr:rowOff>123975</xdr:rowOff>
    </xdr:to>
    <xdr:cxnSp macro="">
      <xdr:nvCxnSpPr>
        <xdr:cNvPr id="686" name="直線コネクタ 685"/>
        <xdr:cNvCxnSpPr/>
      </xdr:nvCxnSpPr>
      <xdr:spPr>
        <a:xfrm flipV="1">
          <a:off x="12814300" y="16614217"/>
          <a:ext cx="889000" cy="3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93211</xdr:rowOff>
    </xdr:from>
    <xdr:to>
      <xdr:col>85</xdr:col>
      <xdr:colOff>177800</xdr:colOff>
      <xdr:row>98</xdr:row>
      <xdr:rowOff>23361</xdr:rowOff>
    </xdr:to>
    <xdr:sp macro="" textlink="">
      <xdr:nvSpPr>
        <xdr:cNvPr id="696" name="楕円 695"/>
        <xdr:cNvSpPr/>
      </xdr:nvSpPr>
      <xdr:spPr>
        <a:xfrm>
          <a:off x="16268700" y="167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71638</xdr:rowOff>
    </xdr:from>
    <xdr:ext cx="534377" cy="259045"/>
    <xdr:sp macro="" textlink="">
      <xdr:nvSpPr>
        <xdr:cNvPr id="697" name="積立金該当値テキスト"/>
        <xdr:cNvSpPr txBox="1"/>
      </xdr:nvSpPr>
      <xdr:spPr>
        <a:xfrm>
          <a:off x="16370300" y="1670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154508</xdr:rowOff>
    </xdr:from>
    <xdr:to>
      <xdr:col>81</xdr:col>
      <xdr:colOff>101600</xdr:colOff>
      <xdr:row>95</xdr:row>
      <xdr:rowOff>84658</xdr:rowOff>
    </xdr:to>
    <xdr:sp macro="" textlink="">
      <xdr:nvSpPr>
        <xdr:cNvPr id="698" name="楕円 697"/>
        <xdr:cNvSpPr/>
      </xdr:nvSpPr>
      <xdr:spPr>
        <a:xfrm>
          <a:off x="15430500" y="162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101185</xdr:rowOff>
    </xdr:from>
    <xdr:ext cx="534377" cy="259045"/>
    <xdr:sp macro="" textlink="">
      <xdr:nvSpPr>
        <xdr:cNvPr id="699" name="テキスト ボックス 698"/>
        <xdr:cNvSpPr txBox="1"/>
      </xdr:nvSpPr>
      <xdr:spPr>
        <a:xfrm>
          <a:off x="15214111" y="160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139584</xdr:rowOff>
    </xdr:from>
    <xdr:to>
      <xdr:col>76</xdr:col>
      <xdr:colOff>165100</xdr:colOff>
      <xdr:row>98</xdr:row>
      <xdr:rowOff>69734</xdr:rowOff>
    </xdr:to>
    <xdr:sp macro="" textlink="">
      <xdr:nvSpPr>
        <xdr:cNvPr id="700" name="楕円 699"/>
        <xdr:cNvSpPr/>
      </xdr:nvSpPr>
      <xdr:spPr>
        <a:xfrm>
          <a:off x="14541500" y="167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60861</xdr:rowOff>
    </xdr:from>
    <xdr:ext cx="534377" cy="259045"/>
    <xdr:sp macro="" textlink="">
      <xdr:nvSpPr>
        <xdr:cNvPr id="701" name="テキスト ボックス 700"/>
        <xdr:cNvSpPr txBox="1"/>
      </xdr:nvSpPr>
      <xdr:spPr>
        <a:xfrm>
          <a:off x="14325111" y="1686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104217</xdr:rowOff>
    </xdr:from>
    <xdr:to>
      <xdr:col>72</xdr:col>
      <xdr:colOff>38100</xdr:colOff>
      <xdr:row>97</xdr:row>
      <xdr:rowOff>34367</xdr:rowOff>
    </xdr:to>
    <xdr:sp macro="" textlink="">
      <xdr:nvSpPr>
        <xdr:cNvPr id="702" name="楕円 701"/>
        <xdr:cNvSpPr/>
      </xdr:nvSpPr>
      <xdr:spPr>
        <a:xfrm>
          <a:off x="13652500" y="16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50894</xdr:rowOff>
    </xdr:from>
    <xdr:ext cx="534377" cy="259045"/>
    <xdr:sp macro="" textlink="">
      <xdr:nvSpPr>
        <xdr:cNvPr id="703" name="テキスト ボックス 702"/>
        <xdr:cNvSpPr txBox="1"/>
      </xdr:nvSpPr>
      <xdr:spPr>
        <a:xfrm>
          <a:off x="13436111" y="163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73175</xdr:rowOff>
    </xdr:from>
    <xdr:to>
      <xdr:col>67</xdr:col>
      <xdr:colOff>101600</xdr:colOff>
      <xdr:row>99</xdr:row>
      <xdr:rowOff>3325</xdr:rowOff>
    </xdr:to>
    <xdr:sp macro="" textlink="">
      <xdr:nvSpPr>
        <xdr:cNvPr id="704" name="楕円 703"/>
        <xdr:cNvSpPr/>
      </xdr:nvSpPr>
      <xdr:spPr>
        <a:xfrm>
          <a:off x="12763500" y="168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165902</xdr:rowOff>
    </xdr:from>
    <xdr:ext cx="469744" cy="259045"/>
    <xdr:sp macro="" textlink="">
      <xdr:nvSpPr>
        <xdr:cNvPr id="705" name="テキスト ボックス 704"/>
        <xdr:cNvSpPr txBox="1"/>
      </xdr:nvSpPr>
      <xdr:spPr>
        <a:xfrm>
          <a:off x="12579428" y="169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48978</xdr:rowOff>
    </xdr:from>
    <xdr:to>
      <xdr:col>116</xdr:col>
      <xdr:colOff>63500</xdr:colOff>
      <xdr:row>39</xdr:row>
      <xdr:rowOff>98878</xdr:rowOff>
    </xdr:to>
    <xdr:cxnSp macro="">
      <xdr:nvCxnSpPr>
        <xdr:cNvPr id="736" name="直線コネクタ 735"/>
        <xdr:cNvCxnSpPr/>
      </xdr:nvCxnSpPr>
      <xdr:spPr>
        <a:xfrm>
          <a:off x="21323300" y="6735528"/>
          <a:ext cx="838200" cy="4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48978</xdr:rowOff>
    </xdr:from>
    <xdr:to>
      <xdr:col>111</xdr:col>
      <xdr:colOff>177800</xdr:colOff>
      <xdr:row>39</xdr:row>
      <xdr:rowOff>98878</xdr:rowOff>
    </xdr:to>
    <xdr:cxnSp macro="">
      <xdr:nvCxnSpPr>
        <xdr:cNvPr id="739" name="直線コネクタ 738"/>
        <xdr:cNvCxnSpPr/>
      </xdr:nvCxnSpPr>
      <xdr:spPr>
        <a:xfrm flipV="1">
          <a:off x="20434300" y="6735528"/>
          <a:ext cx="889000" cy="4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112100</xdr:rowOff>
    </xdr:from>
    <xdr:ext cx="378565" cy="259045"/>
    <xdr:sp macro="" textlink="">
      <xdr:nvSpPr>
        <xdr:cNvPr id="741" name="テキスト ボックス 740"/>
        <xdr:cNvSpPr txBox="1"/>
      </xdr:nvSpPr>
      <xdr:spPr>
        <a:xfrm>
          <a:off x="21134017" y="6798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96951</xdr:rowOff>
    </xdr:from>
    <xdr:to>
      <xdr:col>107</xdr:col>
      <xdr:colOff>50800</xdr:colOff>
      <xdr:row>39</xdr:row>
      <xdr:rowOff>98878</xdr:rowOff>
    </xdr:to>
    <xdr:cxnSp macro="">
      <xdr:nvCxnSpPr>
        <xdr:cNvPr id="742" name="直線コネクタ 741"/>
        <xdr:cNvCxnSpPr/>
      </xdr:nvCxnSpPr>
      <xdr:spPr>
        <a:xfrm>
          <a:off x="19545300" y="678350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3" name="フローチャート: 判断 742"/>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4" name="テキスト ボックス 743"/>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96951</xdr:rowOff>
    </xdr:from>
    <xdr:to>
      <xdr:col>102</xdr:col>
      <xdr:colOff>114300</xdr:colOff>
      <xdr:row>39</xdr:row>
      <xdr:rowOff>98878</xdr:rowOff>
    </xdr:to>
    <xdr:cxnSp macro="">
      <xdr:nvCxnSpPr>
        <xdr:cNvPr id="745" name="直線コネクタ 744"/>
        <xdr:cNvCxnSpPr/>
      </xdr:nvCxnSpPr>
      <xdr:spPr>
        <a:xfrm flipV="1">
          <a:off x="18656300" y="678350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169628</xdr:rowOff>
    </xdr:from>
    <xdr:to>
      <xdr:col>112</xdr:col>
      <xdr:colOff>38100</xdr:colOff>
      <xdr:row>39</xdr:row>
      <xdr:rowOff>99778</xdr:rowOff>
    </xdr:to>
    <xdr:sp macro="" textlink="">
      <xdr:nvSpPr>
        <xdr:cNvPr id="757" name="楕円 756"/>
        <xdr:cNvSpPr/>
      </xdr:nvSpPr>
      <xdr:spPr>
        <a:xfrm>
          <a:off x="21272500" y="66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116305</xdr:rowOff>
    </xdr:from>
    <xdr:ext cx="469744" cy="259045"/>
    <xdr:sp macro="" textlink="">
      <xdr:nvSpPr>
        <xdr:cNvPr id="758" name="テキスト ボックス 757"/>
        <xdr:cNvSpPr txBox="1"/>
      </xdr:nvSpPr>
      <xdr:spPr>
        <a:xfrm>
          <a:off x="21088428" y="645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46151</xdr:rowOff>
    </xdr:from>
    <xdr:to>
      <xdr:col>102</xdr:col>
      <xdr:colOff>165100</xdr:colOff>
      <xdr:row>39</xdr:row>
      <xdr:rowOff>147751</xdr:rowOff>
    </xdr:to>
    <xdr:sp macro="" textlink="">
      <xdr:nvSpPr>
        <xdr:cNvPr id="761" name="楕円 760"/>
        <xdr:cNvSpPr/>
      </xdr:nvSpPr>
      <xdr:spPr>
        <a:xfrm>
          <a:off x="19494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138878</xdr:rowOff>
    </xdr:from>
    <xdr:ext cx="313932" cy="259045"/>
    <xdr:sp macro="" textlink="">
      <xdr:nvSpPr>
        <xdr:cNvPr id="762" name="テキスト ボックス 761"/>
        <xdr:cNvSpPr txBox="1"/>
      </xdr:nvSpPr>
      <xdr:spPr>
        <a:xfrm>
          <a:off x="19388333" y="6825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61290</xdr:rowOff>
    </xdr:from>
    <xdr:to>
      <xdr:col>116</xdr:col>
      <xdr:colOff>63500</xdr:colOff>
      <xdr:row>53</xdr:row>
      <xdr:rowOff>141948</xdr:rowOff>
    </xdr:to>
    <xdr:cxnSp macro="">
      <xdr:nvCxnSpPr>
        <xdr:cNvPr id="793" name="直線コネクタ 792"/>
        <xdr:cNvCxnSpPr/>
      </xdr:nvCxnSpPr>
      <xdr:spPr>
        <a:xfrm flipV="1">
          <a:off x="21323300" y="8976690"/>
          <a:ext cx="838200" cy="2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48391</xdr:rowOff>
    </xdr:from>
    <xdr:ext cx="469744" cy="259045"/>
    <xdr:sp macro="" textlink="">
      <xdr:nvSpPr>
        <xdr:cNvPr id="794" name="貸付金平均値テキスト"/>
        <xdr:cNvSpPr txBox="1"/>
      </xdr:nvSpPr>
      <xdr:spPr>
        <a:xfrm>
          <a:off x="22212300" y="999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141948</xdr:rowOff>
    </xdr:from>
    <xdr:to>
      <xdr:col>111</xdr:col>
      <xdr:colOff>177800</xdr:colOff>
      <xdr:row>54</xdr:row>
      <xdr:rowOff>62814</xdr:rowOff>
    </xdr:to>
    <xdr:cxnSp macro="">
      <xdr:nvCxnSpPr>
        <xdr:cNvPr id="796" name="直線コネクタ 795"/>
        <xdr:cNvCxnSpPr/>
      </xdr:nvCxnSpPr>
      <xdr:spPr>
        <a:xfrm flipV="1">
          <a:off x="20434300" y="9228798"/>
          <a:ext cx="889000" cy="9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3586</xdr:rowOff>
    </xdr:from>
    <xdr:ext cx="469744" cy="259045"/>
    <xdr:sp macro="" textlink="">
      <xdr:nvSpPr>
        <xdr:cNvPr id="798" name="テキスト ボックス 797"/>
        <xdr:cNvSpPr txBox="1"/>
      </xdr:nvSpPr>
      <xdr:spPr>
        <a:xfrm>
          <a:off x="21088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62814</xdr:rowOff>
    </xdr:from>
    <xdr:to>
      <xdr:col>107</xdr:col>
      <xdr:colOff>50800</xdr:colOff>
      <xdr:row>59</xdr:row>
      <xdr:rowOff>44450</xdr:rowOff>
    </xdr:to>
    <xdr:cxnSp macro="">
      <xdr:nvCxnSpPr>
        <xdr:cNvPr id="799" name="直線コネクタ 798"/>
        <xdr:cNvCxnSpPr/>
      </xdr:nvCxnSpPr>
      <xdr:spPr>
        <a:xfrm flipV="1">
          <a:off x="19545300" y="9321114"/>
          <a:ext cx="889000" cy="8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0" name="フローチャート: 判断 799"/>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119790</xdr:rowOff>
    </xdr:from>
    <xdr:ext cx="469744" cy="259045"/>
    <xdr:sp macro="" textlink="">
      <xdr:nvSpPr>
        <xdr:cNvPr id="801" name="テキスト ボックス 800"/>
        <xdr:cNvSpPr txBox="1"/>
      </xdr:nvSpPr>
      <xdr:spPr>
        <a:xfrm>
          <a:off x="20199428" y="10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10490</xdr:rowOff>
    </xdr:from>
    <xdr:to>
      <xdr:col>116</xdr:col>
      <xdr:colOff>114300</xdr:colOff>
      <xdr:row>52</xdr:row>
      <xdr:rowOff>112090</xdr:rowOff>
    </xdr:to>
    <xdr:sp macro="" textlink="">
      <xdr:nvSpPr>
        <xdr:cNvPr id="812" name="楕円 811"/>
        <xdr:cNvSpPr/>
      </xdr:nvSpPr>
      <xdr:spPr>
        <a:xfrm>
          <a:off x="22110700" y="89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96867</xdr:rowOff>
    </xdr:from>
    <xdr:ext cx="534377" cy="259045"/>
    <xdr:sp macro="" textlink="">
      <xdr:nvSpPr>
        <xdr:cNvPr id="813" name="貸付金該当値テキスト"/>
        <xdr:cNvSpPr txBox="1"/>
      </xdr:nvSpPr>
      <xdr:spPr>
        <a:xfrm>
          <a:off x="22212300" y="88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91148</xdr:rowOff>
    </xdr:from>
    <xdr:to>
      <xdr:col>112</xdr:col>
      <xdr:colOff>38100</xdr:colOff>
      <xdr:row>54</xdr:row>
      <xdr:rowOff>21298</xdr:rowOff>
    </xdr:to>
    <xdr:sp macro="" textlink="">
      <xdr:nvSpPr>
        <xdr:cNvPr id="814" name="楕円 813"/>
        <xdr:cNvSpPr/>
      </xdr:nvSpPr>
      <xdr:spPr>
        <a:xfrm>
          <a:off x="21272500" y="91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37825</xdr:rowOff>
    </xdr:from>
    <xdr:ext cx="534377" cy="259045"/>
    <xdr:sp macro="" textlink="">
      <xdr:nvSpPr>
        <xdr:cNvPr id="815" name="テキスト ボックス 814"/>
        <xdr:cNvSpPr txBox="1"/>
      </xdr:nvSpPr>
      <xdr:spPr>
        <a:xfrm>
          <a:off x="21056111" y="8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12014</xdr:rowOff>
    </xdr:from>
    <xdr:to>
      <xdr:col>107</xdr:col>
      <xdr:colOff>101600</xdr:colOff>
      <xdr:row>54</xdr:row>
      <xdr:rowOff>113614</xdr:rowOff>
    </xdr:to>
    <xdr:sp macro="" textlink="">
      <xdr:nvSpPr>
        <xdr:cNvPr id="816" name="楕円 815"/>
        <xdr:cNvSpPr/>
      </xdr:nvSpPr>
      <xdr:spPr>
        <a:xfrm>
          <a:off x="20383500" y="92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130141</xdr:rowOff>
    </xdr:from>
    <xdr:ext cx="534377" cy="259045"/>
    <xdr:sp macro="" textlink="">
      <xdr:nvSpPr>
        <xdr:cNvPr id="817" name="テキスト ボックス 816"/>
        <xdr:cNvSpPr txBox="1"/>
      </xdr:nvSpPr>
      <xdr:spPr>
        <a:xfrm>
          <a:off x="20167111" y="904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111745</xdr:rowOff>
    </xdr:from>
    <xdr:to>
      <xdr:col>116</xdr:col>
      <xdr:colOff>63500</xdr:colOff>
      <xdr:row>73</xdr:row>
      <xdr:rowOff>14721</xdr:rowOff>
    </xdr:to>
    <xdr:cxnSp macro="">
      <xdr:nvCxnSpPr>
        <xdr:cNvPr id="853" name="直線コネクタ 852"/>
        <xdr:cNvCxnSpPr/>
      </xdr:nvCxnSpPr>
      <xdr:spPr>
        <a:xfrm flipV="1">
          <a:off x="21323300" y="12456145"/>
          <a:ext cx="838200" cy="7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65846</xdr:rowOff>
    </xdr:from>
    <xdr:to>
      <xdr:col>111</xdr:col>
      <xdr:colOff>177800</xdr:colOff>
      <xdr:row>73</xdr:row>
      <xdr:rowOff>14721</xdr:rowOff>
    </xdr:to>
    <xdr:cxnSp macro="">
      <xdr:nvCxnSpPr>
        <xdr:cNvPr id="856" name="直線コネクタ 855"/>
        <xdr:cNvCxnSpPr/>
      </xdr:nvCxnSpPr>
      <xdr:spPr>
        <a:xfrm>
          <a:off x="20434300" y="12410246"/>
          <a:ext cx="889000" cy="12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65846</xdr:rowOff>
    </xdr:from>
    <xdr:to>
      <xdr:col>107</xdr:col>
      <xdr:colOff>50800</xdr:colOff>
      <xdr:row>73</xdr:row>
      <xdr:rowOff>21351</xdr:rowOff>
    </xdr:to>
    <xdr:cxnSp macro="">
      <xdr:nvCxnSpPr>
        <xdr:cNvPr id="859" name="直線コネクタ 858"/>
        <xdr:cNvCxnSpPr/>
      </xdr:nvCxnSpPr>
      <xdr:spPr>
        <a:xfrm flipV="1">
          <a:off x="19545300" y="12410246"/>
          <a:ext cx="889000" cy="1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0" name="フローチャート: 判断 859"/>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27274</xdr:rowOff>
    </xdr:from>
    <xdr:ext cx="534377" cy="259045"/>
    <xdr:sp macro="" textlink="">
      <xdr:nvSpPr>
        <xdr:cNvPr id="861" name="テキスト ボックス 860"/>
        <xdr:cNvSpPr txBox="1"/>
      </xdr:nvSpPr>
      <xdr:spPr>
        <a:xfrm>
          <a:off x="20167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21351</xdr:rowOff>
    </xdr:from>
    <xdr:to>
      <xdr:col>102</xdr:col>
      <xdr:colOff>114300</xdr:colOff>
      <xdr:row>73</xdr:row>
      <xdr:rowOff>143652</xdr:rowOff>
    </xdr:to>
    <xdr:cxnSp macro="">
      <xdr:nvCxnSpPr>
        <xdr:cNvPr id="862" name="直線コネクタ 861"/>
        <xdr:cNvCxnSpPr/>
      </xdr:nvCxnSpPr>
      <xdr:spPr>
        <a:xfrm flipV="1">
          <a:off x="18656300" y="12537201"/>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60945</xdr:rowOff>
    </xdr:from>
    <xdr:to>
      <xdr:col>116</xdr:col>
      <xdr:colOff>114300</xdr:colOff>
      <xdr:row>72</xdr:row>
      <xdr:rowOff>162545</xdr:rowOff>
    </xdr:to>
    <xdr:sp macro="" textlink="">
      <xdr:nvSpPr>
        <xdr:cNvPr id="872" name="楕円 871"/>
        <xdr:cNvSpPr/>
      </xdr:nvSpPr>
      <xdr:spPr>
        <a:xfrm>
          <a:off x="22110700" y="1240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83822</xdr:rowOff>
    </xdr:from>
    <xdr:ext cx="534377" cy="259045"/>
    <xdr:sp macro="" textlink="">
      <xdr:nvSpPr>
        <xdr:cNvPr id="873" name="繰出金該当値テキスト"/>
        <xdr:cNvSpPr txBox="1"/>
      </xdr:nvSpPr>
      <xdr:spPr>
        <a:xfrm>
          <a:off x="22212300" y="122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135371</xdr:rowOff>
    </xdr:from>
    <xdr:to>
      <xdr:col>112</xdr:col>
      <xdr:colOff>38100</xdr:colOff>
      <xdr:row>73</xdr:row>
      <xdr:rowOff>65521</xdr:rowOff>
    </xdr:to>
    <xdr:sp macro="" textlink="">
      <xdr:nvSpPr>
        <xdr:cNvPr id="874" name="楕円 873"/>
        <xdr:cNvSpPr/>
      </xdr:nvSpPr>
      <xdr:spPr>
        <a:xfrm>
          <a:off x="21272500" y="1247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82048</xdr:rowOff>
    </xdr:from>
    <xdr:ext cx="534377" cy="259045"/>
    <xdr:sp macro="" textlink="">
      <xdr:nvSpPr>
        <xdr:cNvPr id="875" name="テキスト ボックス 874"/>
        <xdr:cNvSpPr txBox="1"/>
      </xdr:nvSpPr>
      <xdr:spPr>
        <a:xfrm>
          <a:off x="21056111" y="1225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15046</xdr:rowOff>
    </xdr:from>
    <xdr:to>
      <xdr:col>107</xdr:col>
      <xdr:colOff>101600</xdr:colOff>
      <xdr:row>72</xdr:row>
      <xdr:rowOff>116646</xdr:rowOff>
    </xdr:to>
    <xdr:sp macro="" textlink="">
      <xdr:nvSpPr>
        <xdr:cNvPr id="876" name="楕円 875"/>
        <xdr:cNvSpPr/>
      </xdr:nvSpPr>
      <xdr:spPr>
        <a:xfrm>
          <a:off x="20383500" y="1235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133173</xdr:rowOff>
    </xdr:from>
    <xdr:ext cx="534377" cy="259045"/>
    <xdr:sp macro="" textlink="">
      <xdr:nvSpPr>
        <xdr:cNvPr id="877" name="テキスト ボックス 876"/>
        <xdr:cNvSpPr txBox="1"/>
      </xdr:nvSpPr>
      <xdr:spPr>
        <a:xfrm>
          <a:off x="20167111" y="121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142001</xdr:rowOff>
    </xdr:from>
    <xdr:to>
      <xdr:col>102</xdr:col>
      <xdr:colOff>165100</xdr:colOff>
      <xdr:row>73</xdr:row>
      <xdr:rowOff>72151</xdr:rowOff>
    </xdr:to>
    <xdr:sp macro="" textlink="">
      <xdr:nvSpPr>
        <xdr:cNvPr id="878" name="楕円 877"/>
        <xdr:cNvSpPr/>
      </xdr:nvSpPr>
      <xdr:spPr>
        <a:xfrm>
          <a:off x="19494500" y="124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88678</xdr:rowOff>
    </xdr:from>
    <xdr:ext cx="534377" cy="259045"/>
    <xdr:sp macro="" textlink="">
      <xdr:nvSpPr>
        <xdr:cNvPr id="879" name="テキスト ボックス 878"/>
        <xdr:cNvSpPr txBox="1"/>
      </xdr:nvSpPr>
      <xdr:spPr>
        <a:xfrm>
          <a:off x="19278111" y="1226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92852</xdr:rowOff>
    </xdr:from>
    <xdr:to>
      <xdr:col>98</xdr:col>
      <xdr:colOff>38100</xdr:colOff>
      <xdr:row>74</xdr:row>
      <xdr:rowOff>23002</xdr:rowOff>
    </xdr:to>
    <xdr:sp macro="" textlink="">
      <xdr:nvSpPr>
        <xdr:cNvPr id="880" name="楕円 879"/>
        <xdr:cNvSpPr/>
      </xdr:nvSpPr>
      <xdr:spPr>
        <a:xfrm>
          <a:off x="18605500" y="1260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39529</xdr:rowOff>
    </xdr:from>
    <xdr:ext cx="534377" cy="259045"/>
    <xdr:sp macro="" textlink="">
      <xdr:nvSpPr>
        <xdr:cNvPr id="881" name="テキスト ボックス 880"/>
        <xdr:cNvSpPr txBox="1"/>
      </xdr:nvSpPr>
      <xdr:spPr>
        <a:xfrm>
          <a:off x="18389111" y="123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貸付金については、類似団体の平均を大きく上回っている。これは峡南医療センター企業団への貸付金によるものである。</a:t>
          </a:r>
        </a:p>
        <a:p>
          <a:r>
            <a:rPr kumimoji="1" lang="ja-JP" altLang="en-US" sz="1300">
              <a:latin typeface="ＭＳ Ｐゴシック" panose="020B0600070205080204" pitchFamily="50" charset="-128"/>
              <a:ea typeface="ＭＳ Ｐゴシック" panose="020B0600070205080204" pitchFamily="50" charset="-128"/>
            </a:rPr>
            <a:t>　また、繰出金についても、類似団体の平均を大きく上回っている。今後も引き続き、公営企業会計等の健全化・適正化に努め、普通会計の負担額の抑制に努める。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78,083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円となっており、類似団体と比較して一人当たりコストが高い状況となっている。これは、複数年に渡る大型事業が継続していることが要因である。平成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年度以降も大型施設の建設事業が控えていることから、他事業の取捨選択等を行い、事業費の抑制に努める。</a:t>
          </a:r>
        </a:p>
        <a:p>
          <a:r>
            <a:rPr kumimoji="1" lang="ja-JP" altLang="en-US" sz="1300">
              <a:latin typeface="ＭＳ Ｐゴシック" panose="020B0600070205080204" pitchFamily="50" charset="-128"/>
              <a:ea typeface="ＭＳ Ｐゴシック" panose="020B0600070205080204" pitchFamily="50" charset="-128"/>
            </a:rPr>
            <a:t>　他にも物件費、補助費等、公債費についても、類似団体の平均を上回っているため、一層の経費削減並びに計画的な事業実施に努める。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山梨県市川三郷町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16,099
15,843
75.18
10,148,086
9,629,319
462,761
5,872,344
11,839,074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35850</xdr:rowOff>
    </xdr:from>
    <xdr:to>
      <xdr:col>24</xdr:col>
      <xdr:colOff>63500</xdr:colOff>
      <xdr:row>36</xdr:row>
      <xdr:rowOff>53485</xdr:rowOff>
    </xdr:to>
    <xdr:cxnSp macro="">
      <xdr:nvCxnSpPr>
        <xdr:cNvPr id="63" name="直線コネクタ 62"/>
        <xdr:cNvCxnSpPr/>
      </xdr:nvCxnSpPr>
      <xdr:spPr>
        <a:xfrm flipV="1">
          <a:off x="3797300" y="6208050"/>
          <a:ext cx="8382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114228</xdr:rowOff>
    </xdr:from>
    <xdr:to>
      <xdr:col>19</xdr:col>
      <xdr:colOff>177800</xdr:colOff>
      <xdr:row>36</xdr:row>
      <xdr:rowOff>53485</xdr:rowOff>
    </xdr:to>
    <xdr:cxnSp macro="">
      <xdr:nvCxnSpPr>
        <xdr:cNvPr id="66" name="直線コネクタ 65"/>
        <xdr:cNvCxnSpPr/>
      </xdr:nvCxnSpPr>
      <xdr:spPr>
        <a:xfrm>
          <a:off x="2908300" y="6114978"/>
          <a:ext cx="889000" cy="1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113248</xdr:rowOff>
    </xdr:from>
    <xdr:to>
      <xdr:col>15</xdr:col>
      <xdr:colOff>50800</xdr:colOff>
      <xdr:row>35</xdr:row>
      <xdr:rowOff>114228</xdr:rowOff>
    </xdr:to>
    <xdr:cxnSp macro="">
      <xdr:nvCxnSpPr>
        <xdr:cNvPr id="69" name="直線コネクタ 68"/>
        <xdr:cNvCxnSpPr/>
      </xdr:nvCxnSpPr>
      <xdr:spPr>
        <a:xfrm>
          <a:off x="2019300" y="6113998"/>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37537</xdr:rowOff>
    </xdr:from>
    <xdr:ext cx="469744" cy="259045"/>
    <xdr:sp macro="" textlink="">
      <xdr:nvSpPr>
        <xdr:cNvPr id="71" name="テキスト ボックス 70"/>
        <xdr:cNvSpPr txBox="1"/>
      </xdr:nvSpPr>
      <xdr:spPr>
        <a:xfrm>
          <a:off x="2673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113248</xdr:rowOff>
    </xdr:from>
    <xdr:to>
      <xdr:col>10</xdr:col>
      <xdr:colOff>114300</xdr:colOff>
      <xdr:row>35</xdr:row>
      <xdr:rowOff>167132</xdr:rowOff>
    </xdr:to>
    <xdr:cxnSp macro="">
      <xdr:nvCxnSpPr>
        <xdr:cNvPr id="72" name="直線コネクタ 71"/>
        <xdr:cNvCxnSpPr/>
      </xdr:nvCxnSpPr>
      <xdr:spPr>
        <a:xfrm flipV="1">
          <a:off x="1130300" y="6113998"/>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156500</xdr:rowOff>
    </xdr:from>
    <xdr:to>
      <xdr:col>24</xdr:col>
      <xdr:colOff>114300</xdr:colOff>
      <xdr:row>36</xdr:row>
      <xdr:rowOff>86650</xdr:rowOff>
    </xdr:to>
    <xdr:sp macro="" textlink="">
      <xdr:nvSpPr>
        <xdr:cNvPr id="82" name="楕円 81"/>
        <xdr:cNvSpPr/>
      </xdr:nvSpPr>
      <xdr:spPr>
        <a:xfrm>
          <a:off x="4584700" y="61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134927</xdr:rowOff>
    </xdr:from>
    <xdr:ext cx="469744" cy="259045"/>
    <xdr:sp macro="" textlink="">
      <xdr:nvSpPr>
        <xdr:cNvPr id="83" name="議会費該当値テキスト"/>
        <xdr:cNvSpPr txBox="1"/>
      </xdr:nvSpPr>
      <xdr:spPr>
        <a:xfrm>
          <a:off x="4686300" y="61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2685</xdr:rowOff>
    </xdr:from>
    <xdr:to>
      <xdr:col>20</xdr:col>
      <xdr:colOff>38100</xdr:colOff>
      <xdr:row>36</xdr:row>
      <xdr:rowOff>104285</xdr:rowOff>
    </xdr:to>
    <xdr:sp macro="" textlink="">
      <xdr:nvSpPr>
        <xdr:cNvPr id="84" name="楕円 83"/>
        <xdr:cNvSpPr/>
      </xdr:nvSpPr>
      <xdr:spPr>
        <a:xfrm>
          <a:off x="3746500" y="61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95412</xdr:rowOff>
    </xdr:from>
    <xdr:ext cx="469744" cy="259045"/>
    <xdr:sp macro="" textlink="">
      <xdr:nvSpPr>
        <xdr:cNvPr id="85" name="テキスト ボックス 84"/>
        <xdr:cNvSpPr txBox="1"/>
      </xdr:nvSpPr>
      <xdr:spPr>
        <a:xfrm>
          <a:off x="3562428" y="626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63428</xdr:rowOff>
    </xdr:from>
    <xdr:to>
      <xdr:col>15</xdr:col>
      <xdr:colOff>101600</xdr:colOff>
      <xdr:row>35</xdr:row>
      <xdr:rowOff>165028</xdr:rowOff>
    </xdr:to>
    <xdr:sp macro="" textlink="">
      <xdr:nvSpPr>
        <xdr:cNvPr id="86" name="楕円 85"/>
        <xdr:cNvSpPr/>
      </xdr:nvSpPr>
      <xdr:spPr>
        <a:xfrm>
          <a:off x="2857500" y="60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156155</xdr:rowOff>
    </xdr:from>
    <xdr:ext cx="469744" cy="259045"/>
    <xdr:sp macro="" textlink="">
      <xdr:nvSpPr>
        <xdr:cNvPr id="87" name="テキスト ボックス 86"/>
        <xdr:cNvSpPr txBox="1"/>
      </xdr:nvSpPr>
      <xdr:spPr>
        <a:xfrm>
          <a:off x="2673428" y="61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62448</xdr:rowOff>
    </xdr:from>
    <xdr:to>
      <xdr:col>10</xdr:col>
      <xdr:colOff>165100</xdr:colOff>
      <xdr:row>35</xdr:row>
      <xdr:rowOff>164048</xdr:rowOff>
    </xdr:to>
    <xdr:sp macro="" textlink="">
      <xdr:nvSpPr>
        <xdr:cNvPr id="88" name="楕円 87"/>
        <xdr:cNvSpPr/>
      </xdr:nvSpPr>
      <xdr:spPr>
        <a:xfrm>
          <a:off x="1968500" y="606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155175</xdr:rowOff>
    </xdr:from>
    <xdr:ext cx="469744" cy="259045"/>
    <xdr:sp macro="" textlink="">
      <xdr:nvSpPr>
        <xdr:cNvPr id="89" name="テキスト ボックス 88"/>
        <xdr:cNvSpPr txBox="1"/>
      </xdr:nvSpPr>
      <xdr:spPr>
        <a:xfrm>
          <a:off x="1784428" y="615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116332</xdr:rowOff>
    </xdr:from>
    <xdr:to>
      <xdr:col>6</xdr:col>
      <xdr:colOff>38100</xdr:colOff>
      <xdr:row>36</xdr:row>
      <xdr:rowOff>46482</xdr:rowOff>
    </xdr:to>
    <xdr:sp macro="" textlink="">
      <xdr:nvSpPr>
        <xdr:cNvPr id="90" name="楕円 89"/>
        <xdr:cNvSpPr/>
      </xdr:nvSpPr>
      <xdr:spPr>
        <a:xfrm>
          <a:off x="1079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37609</xdr:rowOff>
    </xdr:from>
    <xdr:ext cx="469744" cy="259045"/>
    <xdr:sp macro="" textlink="">
      <xdr:nvSpPr>
        <xdr:cNvPr id="91" name="テキスト ボックス 90"/>
        <xdr:cNvSpPr txBox="1"/>
      </xdr:nvSpPr>
      <xdr:spPr>
        <a:xfrm>
          <a:off x="895428" y="62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110172</xdr:rowOff>
    </xdr:from>
    <xdr:to>
      <xdr:col>24</xdr:col>
      <xdr:colOff>63500</xdr:colOff>
      <xdr:row>55</xdr:row>
      <xdr:rowOff>147990</xdr:rowOff>
    </xdr:to>
    <xdr:cxnSp macro="">
      <xdr:nvCxnSpPr>
        <xdr:cNvPr id="120" name="直線コネクタ 119"/>
        <xdr:cNvCxnSpPr/>
      </xdr:nvCxnSpPr>
      <xdr:spPr>
        <a:xfrm>
          <a:off x="3797300" y="9368472"/>
          <a:ext cx="838200" cy="20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110172</xdr:rowOff>
    </xdr:from>
    <xdr:to>
      <xdr:col>19</xdr:col>
      <xdr:colOff>177800</xdr:colOff>
      <xdr:row>56</xdr:row>
      <xdr:rowOff>3539</xdr:rowOff>
    </xdr:to>
    <xdr:cxnSp macro="">
      <xdr:nvCxnSpPr>
        <xdr:cNvPr id="123" name="直線コネクタ 122"/>
        <xdr:cNvCxnSpPr/>
      </xdr:nvCxnSpPr>
      <xdr:spPr>
        <a:xfrm flipV="1">
          <a:off x="2908300" y="9368472"/>
          <a:ext cx="889000" cy="23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108420</xdr:rowOff>
    </xdr:from>
    <xdr:to>
      <xdr:col>15</xdr:col>
      <xdr:colOff>50800</xdr:colOff>
      <xdr:row>56</xdr:row>
      <xdr:rowOff>3539</xdr:rowOff>
    </xdr:to>
    <xdr:cxnSp macro="">
      <xdr:nvCxnSpPr>
        <xdr:cNvPr id="126" name="直線コネクタ 125"/>
        <xdr:cNvCxnSpPr/>
      </xdr:nvCxnSpPr>
      <xdr:spPr>
        <a:xfrm>
          <a:off x="2019300" y="9538170"/>
          <a:ext cx="889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26997</xdr:rowOff>
    </xdr:from>
    <xdr:ext cx="534377" cy="259045"/>
    <xdr:sp macro="" textlink="">
      <xdr:nvSpPr>
        <xdr:cNvPr id="128" name="テキスト ボックス 127"/>
        <xdr:cNvSpPr txBox="1"/>
      </xdr:nvSpPr>
      <xdr:spPr>
        <a:xfrm>
          <a:off x="2641111" y="928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108420</xdr:rowOff>
    </xdr:from>
    <xdr:to>
      <xdr:col>10</xdr:col>
      <xdr:colOff>114300</xdr:colOff>
      <xdr:row>56</xdr:row>
      <xdr:rowOff>65420</xdr:rowOff>
    </xdr:to>
    <xdr:cxnSp macro="">
      <xdr:nvCxnSpPr>
        <xdr:cNvPr id="129" name="直線コネクタ 128"/>
        <xdr:cNvCxnSpPr/>
      </xdr:nvCxnSpPr>
      <xdr:spPr>
        <a:xfrm flipV="1">
          <a:off x="1130300" y="9538170"/>
          <a:ext cx="889000" cy="12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97190</xdr:rowOff>
    </xdr:from>
    <xdr:to>
      <xdr:col>24</xdr:col>
      <xdr:colOff>114300</xdr:colOff>
      <xdr:row>56</xdr:row>
      <xdr:rowOff>27340</xdr:rowOff>
    </xdr:to>
    <xdr:sp macro="" textlink="">
      <xdr:nvSpPr>
        <xdr:cNvPr id="139" name="楕円 138"/>
        <xdr:cNvSpPr/>
      </xdr:nvSpPr>
      <xdr:spPr>
        <a:xfrm>
          <a:off x="4584700" y="95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75617</xdr:rowOff>
    </xdr:from>
    <xdr:ext cx="534377" cy="259045"/>
    <xdr:sp macro="" textlink="">
      <xdr:nvSpPr>
        <xdr:cNvPr id="140" name="総務費該当値テキスト"/>
        <xdr:cNvSpPr txBox="1"/>
      </xdr:nvSpPr>
      <xdr:spPr>
        <a:xfrm>
          <a:off x="4686300" y="950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59372</xdr:rowOff>
    </xdr:from>
    <xdr:to>
      <xdr:col>20</xdr:col>
      <xdr:colOff>38100</xdr:colOff>
      <xdr:row>54</xdr:row>
      <xdr:rowOff>160972</xdr:rowOff>
    </xdr:to>
    <xdr:sp macro="" textlink="">
      <xdr:nvSpPr>
        <xdr:cNvPr id="141" name="楕円 140"/>
        <xdr:cNvSpPr/>
      </xdr:nvSpPr>
      <xdr:spPr>
        <a:xfrm>
          <a:off x="3746500" y="93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6049</xdr:rowOff>
    </xdr:from>
    <xdr:ext cx="599010" cy="259045"/>
    <xdr:sp macro="" textlink="">
      <xdr:nvSpPr>
        <xdr:cNvPr id="142" name="テキスト ボックス 141"/>
        <xdr:cNvSpPr txBox="1"/>
      </xdr:nvSpPr>
      <xdr:spPr>
        <a:xfrm>
          <a:off x="3497795" y="909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124189</xdr:rowOff>
    </xdr:from>
    <xdr:to>
      <xdr:col>15</xdr:col>
      <xdr:colOff>101600</xdr:colOff>
      <xdr:row>56</xdr:row>
      <xdr:rowOff>54339</xdr:rowOff>
    </xdr:to>
    <xdr:sp macro="" textlink="">
      <xdr:nvSpPr>
        <xdr:cNvPr id="143" name="楕円 142"/>
        <xdr:cNvSpPr/>
      </xdr:nvSpPr>
      <xdr:spPr>
        <a:xfrm>
          <a:off x="2857500" y="95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45466</xdr:rowOff>
    </xdr:from>
    <xdr:ext cx="534377" cy="259045"/>
    <xdr:sp macro="" textlink="">
      <xdr:nvSpPr>
        <xdr:cNvPr id="144" name="テキスト ボックス 143"/>
        <xdr:cNvSpPr txBox="1"/>
      </xdr:nvSpPr>
      <xdr:spPr>
        <a:xfrm>
          <a:off x="2641111" y="964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57620</xdr:rowOff>
    </xdr:from>
    <xdr:to>
      <xdr:col>10</xdr:col>
      <xdr:colOff>165100</xdr:colOff>
      <xdr:row>55</xdr:row>
      <xdr:rowOff>159220</xdr:rowOff>
    </xdr:to>
    <xdr:sp macro="" textlink="">
      <xdr:nvSpPr>
        <xdr:cNvPr id="145" name="楕円 144"/>
        <xdr:cNvSpPr/>
      </xdr:nvSpPr>
      <xdr:spPr>
        <a:xfrm>
          <a:off x="1968500" y="94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4297</xdr:rowOff>
    </xdr:from>
    <xdr:ext cx="534377" cy="259045"/>
    <xdr:sp macro="" textlink="">
      <xdr:nvSpPr>
        <xdr:cNvPr id="146" name="テキスト ボックス 145"/>
        <xdr:cNvSpPr txBox="1"/>
      </xdr:nvSpPr>
      <xdr:spPr>
        <a:xfrm>
          <a:off x="1752111" y="926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14620</xdr:rowOff>
    </xdr:from>
    <xdr:to>
      <xdr:col>6</xdr:col>
      <xdr:colOff>38100</xdr:colOff>
      <xdr:row>56</xdr:row>
      <xdr:rowOff>116220</xdr:rowOff>
    </xdr:to>
    <xdr:sp macro="" textlink="">
      <xdr:nvSpPr>
        <xdr:cNvPr id="147" name="楕円 146"/>
        <xdr:cNvSpPr/>
      </xdr:nvSpPr>
      <xdr:spPr>
        <a:xfrm>
          <a:off x="1079500" y="96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107347</xdr:rowOff>
    </xdr:from>
    <xdr:ext cx="534377" cy="259045"/>
    <xdr:sp macro="" textlink="">
      <xdr:nvSpPr>
        <xdr:cNvPr id="148" name="テキスト ボックス 147"/>
        <xdr:cNvSpPr txBox="1"/>
      </xdr:nvSpPr>
      <xdr:spPr>
        <a:xfrm>
          <a:off x="863111" y="970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105192</xdr:rowOff>
    </xdr:from>
    <xdr:to>
      <xdr:col>24</xdr:col>
      <xdr:colOff>63500</xdr:colOff>
      <xdr:row>75</xdr:row>
      <xdr:rowOff>72633</xdr:rowOff>
    </xdr:to>
    <xdr:cxnSp macro="">
      <xdr:nvCxnSpPr>
        <xdr:cNvPr id="180" name="直線コネクタ 179"/>
        <xdr:cNvCxnSpPr/>
      </xdr:nvCxnSpPr>
      <xdr:spPr>
        <a:xfrm flipV="1">
          <a:off x="3797300" y="12792492"/>
          <a:ext cx="838200" cy="13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72633</xdr:rowOff>
    </xdr:from>
    <xdr:to>
      <xdr:col>19</xdr:col>
      <xdr:colOff>177800</xdr:colOff>
      <xdr:row>75</xdr:row>
      <xdr:rowOff>139243</xdr:rowOff>
    </xdr:to>
    <xdr:cxnSp macro="">
      <xdr:nvCxnSpPr>
        <xdr:cNvPr id="183" name="直線コネクタ 182"/>
        <xdr:cNvCxnSpPr/>
      </xdr:nvCxnSpPr>
      <xdr:spPr>
        <a:xfrm flipV="1">
          <a:off x="2908300" y="12931383"/>
          <a:ext cx="889000" cy="6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99564</xdr:rowOff>
    </xdr:from>
    <xdr:to>
      <xdr:col>15</xdr:col>
      <xdr:colOff>50800</xdr:colOff>
      <xdr:row>75</xdr:row>
      <xdr:rowOff>139243</xdr:rowOff>
    </xdr:to>
    <xdr:cxnSp macro="">
      <xdr:nvCxnSpPr>
        <xdr:cNvPr id="186" name="直線コネクタ 185"/>
        <xdr:cNvCxnSpPr/>
      </xdr:nvCxnSpPr>
      <xdr:spPr>
        <a:xfrm>
          <a:off x="2019300" y="12958314"/>
          <a:ext cx="889000" cy="3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99564</xdr:rowOff>
    </xdr:from>
    <xdr:to>
      <xdr:col>10</xdr:col>
      <xdr:colOff>114300</xdr:colOff>
      <xdr:row>76</xdr:row>
      <xdr:rowOff>160861</xdr:rowOff>
    </xdr:to>
    <xdr:cxnSp macro="">
      <xdr:nvCxnSpPr>
        <xdr:cNvPr id="189" name="直線コネクタ 188"/>
        <xdr:cNvCxnSpPr/>
      </xdr:nvCxnSpPr>
      <xdr:spPr>
        <a:xfrm flipV="1">
          <a:off x="1130300" y="12958314"/>
          <a:ext cx="889000" cy="2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54392</xdr:rowOff>
    </xdr:from>
    <xdr:to>
      <xdr:col>24</xdr:col>
      <xdr:colOff>114300</xdr:colOff>
      <xdr:row>74</xdr:row>
      <xdr:rowOff>155992</xdr:rowOff>
    </xdr:to>
    <xdr:sp macro="" textlink="">
      <xdr:nvSpPr>
        <xdr:cNvPr id="199" name="楕円 198"/>
        <xdr:cNvSpPr/>
      </xdr:nvSpPr>
      <xdr:spPr>
        <a:xfrm>
          <a:off x="4584700" y="127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77269</xdr:rowOff>
    </xdr:from>
    <xdr:ext cx="599010" cy="259045"/>
    <xdr:sp macro="" textlink="">
      <xdr:nvSpPr>
        <xdr:cNvPr id="200" name="民生費該当値テキスト"/>
        <xdr:cNvSpPr txBox="1"/>
      </xdr:nvSpPr>
      <xdr:spPr>
        <a:xfrm>
          <a:off x="4686300" y="1259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21833</xdr:rowOff>
    </xdr:from>
    <xdr:to>
      <xdr:col>20</xdr:col>
      <xdr:colOff>38100</xdr:colOff>
      <xdr:row>75</xdr:row>
      <xdr:rowOff>123433</xdr:rowOff>
    </xdr:to>
    <xdr:sp macro="" textlink="">
      <xdr:nvSpPr>
        <xdr:cNvPr id="201" name="楕円 200"/>
        <xdr:cNvSpPr/>
      </xdr:nvSpPr>
      <xdr:spPr>
        <a:xfrm>
          <a:off x="3746500" y="128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139960</xdr:rowOff>
    </xdr:from>
    <xdr:ext cx="599010" cy="259045"/>
    <xdr:sp macro="" textlink="">
      <xdr:nvSpPr>
        <xdr:cNvPr id="202" name="テキスト ボックス 201"/>
        <xdr:cNvSpPr txBox="1"/>
      </xdr:nvSpPr>
      <xdr:spPr>
        <a:xfrm>
          <a:off x="3497795" y="12655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88443</xdr:rowOff>
    </xdr:from>
    <xdr:to>
      <xdr:col>15</xdr:col>
      <xdr:colOff>101600</xdr:colOff>
      <xdr:row>76</xdr:row>
      <xdr:rowOff>18593</xdr:rowOff>
    </xdr:to>
    <xdr:sp macro="" textlink="">
      <xdr:nvSpPr>
        <xdr:cNvPr id="203" name="楕円 202"/>
        <xdr:cNvSpPr/>
      </xdr:nvSpPr>
      <xdr:spPr>
        <a:xfrm>
          <a:off x="2857500" y="129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35120</xdr:rowOff>
    </xdr:from>
    <xdr:ext cx="599010" cy="259045"/>
    <xdr:sp macro="" textlink="">
      <xdr:nvSpPr>
        <xdr:cNvPr id="204" name="テキスト ボックス 203"/>
        <xdr:cNvSpPr txBox="1"/>
      </xdr:nvSpPr>
      <xdr:spPr>
        <a:xfrm>
          <a:off x="2608795" y="1272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48764</xdr:rowOff>
    </xdr:from>
    <xdr:to>
      <xdr:col>10</xdr:col>
      <xdr:colOff>165100</xdr:colOff>
      <xdr:row>75</xdr:row>
      <xdr:rowOff>150364</xdr:rowOff>
    </xdr:to>
    <xdr:sp macro="" textlink="">
      <xdr:nvSpPr>
        <xdr:cNvPr id="205" name="楕円 204"/>
        <xdr:cNvSpPr/>
      </xdr:nvSpPr>
      <xdr:spPr>
        <a:xfrm>
          <a:off x="1968500" y="1290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166891</xdr:rowOff>
    </xdr:from>
    <xdr:ext cx="599010" cy="259045"/>
    <xdr:sp macro="" textlink="">
      <xdr:nvSpPr>
        <xdr:cNvPr id="206" name="テキスト ボックス 205"/>
        <xdr:cNvSpPr txBox="1"/>
      </xdr:nvSpPr>
      <xdr:spPr>
        <a:xfrm>
          <a:off x="1719795" y="1268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110061</xdr:rowOff>
    </xdr:from>
    <xdr:to>
      <xdr:col>6</xdr:col>
      <xdr:colOff>38100</xdr:colOff>
      <xdr:row>77</xdr:row>
      <xdr:rowOff>40211</xdr:rowOff>
    </xdr:to>
    <xdr:sp macro="" textlink="">
      <xdr:nvSpPr>
        <xdr:cNvPr id="207" name="楕円 206"/>
        <xdr:cNvSpPr/>
      </xdr:nvSpPr>
      <xdr:spPr>
        <a:xfrm>
          <a:off x="1079500" y="1314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56738</xdr:rowOff>
    </xdr:from>
    <xdr:ext cx="599010" cy="259045"/>
    <xdr:sp macro="" textlink="">
      <xdr:nvSpPr>
        <xdr:cNvPr id="208" name="テキスト ボックス 207"/>
        <xdr:cNvSpPr txBox="1"/>
      </xdr:nvSpPr>
      <xdr:spPr>
        <a:xfrm>
          <a:off x="830795" y="1291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30155</xdr:rowOff>
    </xdr:from>
    <xdr:to>
      <xdr:col>24</xdr:col>
      <xdr:colOff>63500</xdr:colOff>
      <xdr:row>95</xdr:row>
      <xdr:rowOff>116056</xdr:rowOff>
    </xdr:to>
    <xdr:cxnSp macro="">
      <xdr:nvCxnSpPr>
        <xdr:cNvPr id="233" name="直線コネクタ 232"/>
        <xdr:cNvCxnSpPr/>
      </xdr:nvCxnSpPr>
      <xdr:spPr>
        <a:xfrm flipV="1">
          <a:off x="3797300" y="16317905"/>
          <a:ext cx="838200" cy="8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116056</xdr:rowOff>
    </xdr:from>
    <xdr:to>
      <xdr:col>19</xdr:col>
      <xdr:colOff>177800</xdr:colOff>
      <xdr:row>95</xdr:row>
      <xdr:rowOff>120634</xdr:rowOff>
    </xdr:to>
    <xdr:cxnSp macro="">
      <xdr:nvCxnSpPr>
        <xdr:cNvPr id="236" name="直線コネクタ 235"/>
        <xdr:cNvCxnSpPr/>
      </xdr:nvCxnSpPr>
      <xdr:spPr>
        <a:xfrm flipV="1">
          <a:off x="2908300" y="16403806"/>
          <a:ext cx="889000" cy="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120634</xdr:rowOff>
    </xdr:from>
    <xdr:to>
      <xdr:col>15</xdr:col>
      <xdr:colOff>50800</xdr:colOff>
      <xdr:row>96</xdr:row>
      <xdr:rowOff>1031</xdr:rowOff>
    </xdr:to>
    <xdr:cxnSp macro="">
      <xdr:nvCxnSpPr>
        <xdr:cNvPr id="239" name="直線コネクタ 238"/>
        <xdr:cNvCxnSpPr/>
      </xdr:nvCxnSpPr>
      <xdr:spPr>
        <a:xfrm flipV="1">
          <a:off x="2019300" y="16408384"/>
          <a:ext cx="8890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145034</xdr:rowOff>
    </xdr:from>
    <xdr:ext cx="534377" cy="259045"/>
    <xdr:sp macro="" textlink="">
      <xdr:nvSpPr>
        <xdr:cNvPr id="241" name="テキスト ボックス 240"/>
        <xdr:cNvSpPr txBox="1"/>
      </xdr:nvSpPr>
      <xdr:spPr>
        <a:xfrm>
          <a:off x="2641111" y="16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83744</xdr:rowOff>
    </xdr:from>
    <xdr:to>
      <xdr:col>10</xdr:col>
      <xdr:colOff>114300</xdr:colOff>
      <xdr:row>96</xdr:row>
      <xdr:rowOff>1031</xdr:rowOff>
    </xdr:to>
    <xdr:cxnSp macro="">
      <xdr:nvCxnSpPr>
        <xdr:cNvPr id="242" name="直線コネクタ 241"/>
        <xdr:cNvCxnSpPr/>
      </xdr:nvCxnSpPr>
      <xdr:spPr>
        <a:xfrm>
          <a:off x="1130300" y="16371494"/>
          <a:ext cx="889000" cy="8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150805</xdr:rowOff>
    </xdr:from>
    <xdr:to>
      <xdr:col>24</xdr:col>
      <xdr:colOff>114300</xdr:colOff>
      <xdr:row>95</xdr:row>
      <xdr:rowOff>80955</xdr:rowOff>
    </xdr:to>
    <xdr:sp macro="" textlink="">
      <xdr:nvSpPr>
        <xdr:cNvPr id="252" name="楕円 251"/>
        <xdr:cNvSpPr/>
      </xdr:nvSpPr>
      <xdr:spPr>
        <a:xfrm>
          <a:off x="4584700" y="162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2232</xdr:rowOff>
    </xdr:from>
    <xdr:ext cx="534377" cy="259045"/>
    <xdr:sp macro="" textlink="">
      <xdr:nvSpPr>
        <xdr:cNvPr id="253" name="衛生費該当値テキスト"/>
        <xdr:cNvSpPr txBox="1"/>
      </xdr:nvSpPr>
      <xdr:spPr>
        <a:xfrm>
          <a:off x="4686300" y="161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65256</xdr:rowOff>
    </xdr:from>
    <xdr:to>
      <xdr:col>20</xdr:col>
      <xdr:colOff>38100</xdr:colOff>
      <xdr:row>95</xdr:row>
      <xdr:rowOff>166856</xdr:rowOff>
    </xdr:to>
    <xdr:sp macro="" textlink="">
      <xdr:nvSpPr>
        <xdr:cNvPr id="254" name="楕円 253"/>
        <xdr:cNvSpPr/>
      </xdr:nvSpPr>
      <xdr:spPr>
        <a:xfrm>
          <a:off x="3746500" y="1635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11933</xdr:rowOff>
    </xdr:from>
    <xdr:ext cx="534377" cy="259045"/>
    <xdr:sp macro="" textlink="">
      <xdr:nvSpPr>
        <xdr:cNvPr id="255" name="テキスト ボックス 254"/>
        <xdr:cNvSpPr txBox="1"/>
      </xdr:nvSpPr>
      <xdr:spPr>
        <a:xfrm>
          <a:off x="3530111" y="161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69834</xdr:rowOff>
    </xdr:from>
    <xdr:to>
      <xdr:col>15</xdr:col>
      <xdr:colOff>101600</xdr:colOff>
      <xdr:row>95</xdr:row>
      <xdr:rowOff>171434</xdr:rowOff>
    </xdr:to>
    <xdr:sp macro="" textlink="">
      <xdr:nvSpPr>
        <xdr:cNvPr id="256" name="楕円 255"/>
        <xdr:cNvSpPr/>
      </xdr:nvSpPr>
      <xdr:spPr>
        <a:xfrm>
          <a:off x="2857500" y="163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16511</xdr:rowOff>
    </xdr:from>
    <xdr:ext cx="534377" cy="259045"/>
    <xdr:sp macro="" textlink="">
      <xdr:nvSpPr>
        <xdr:cNvPr id="257" name="テキスト ボックス 256"/>
        <xdr:cNvSpPr txBox="1"/>
      </xdr:nvSpPr>
      <xdr:spPr>
        <a:xfrm>
          <a:off x="2641111" y="161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121681</xdr:rowOff>
    </xdr:from>
    <xdr:to>
      <xdr:col>10</xdr:col>
      <xdr:colOff>165100</xdr:colOff>
      <xdr:row>96</xdr:row>
      <xdr:rowOff>51831</xdr:rowOff>
    </xdr:to>
    <xdr:sp macro="" textlink="">
      <xdr:nvSpPr>
        <xdr:cNvPr id="258" name="楕円 257"/>
        <xdr:cNvSpPr/>
      </xdr:nvSpPr>
      <xdr:spPr>
        <a:xfrm>
          <a:off x="1968500" y="1640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68358</xdr:rowOff>
    </xdr:from>
    <xdr:ext cx="534377" cy="259045"/>
    <xdr:sp macro="" textlink="">
      <xdr:nvSpPr>
        <xdr:cNvPr id="259" name="テキスト ボックス 258"/>
        <xdr:cNvSpPr txBox="1"/>
      </xdr:nvSpPr>
      <xdr:spPr>
        <a:xfrm>
          <a:off x="1752111" y="1618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32944</xdr:rowOff>
    </xdr:from>
    <xdr:to>
      <xdr:col>6</xdr:col>
      <xdr:colOff>38100</xdr:colOff>
      <xdr:row>95</xdr:row>
      <xdr:rowOff>134544</xdr:rowOff>
    </xdr:to>
    <xdr:sp macro="" textlink="">
      <xdr:nvSpPr>
        <xdr:cNvPr id="260" name="楕円 259"/>
        <xdr:cNvSpPr/>
      </xdr:nvSpPr>
      <xdr:spPr>
        <a:xfrm>
          <a:off x="1079500" y="163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151071</xdr:rowOff>
    </xdr:from>
    <xdr:ext cx="534377" cy="259045"/>
    <xdr:sp macro="" textlink="">
      <xdr:nvSpPr>
        <xdr:cNvPr id="261" name="テキスト ボックス 260"/>
        <xdr:cNvSpPr txBox="1"/>
      </xdr:nvSpPr>
      <xdr:spPr>
        <a:xfrm>
          <a:off x="863111" y="1609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133495</xdr:rowOff>
    </xdr:from>
    <xdr:to>
      <xdr:col>55</xdr:col>
      <xdr:colOff>0</xdr:colOff>
      <xdr:row>37</xdr:row>
      <xdr:rowOff>13970</xdr:rowOff>
    </xdr:to>
    <xdr:cxnSp macro="">
      <xdr:nvCxnSpPr>
        <xdr:cNvPr id="292" name="直線コネクタ 291"/>
        <xdr:cNvCxnSpPr/>
      </xdr:nvCxnSpPr>
      <xdr:spPr>
        <a:xfrm flipV="1">
          <a:off x="9639300" y="6305695"/>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7439</xdr:rowOff>
    </xdr:from>
    <xdr:to>
      <xdr:col>50</xdr:col>
      <xdr:colOff>114300</xdr:colOff>
      <xdr:row>37</xdr:row>
      <xdr:rowOff>13970</xdr:rowOff>
    </xdr:to>
    <xdr:cxnSp macro="">
      <xdr:nvCxnSpPr>
        <xdr:cNvPr id="295" name="直線コネクタ 294"/>
        <xdr:cNvCxnSpPr/>
      </xdr:nvCxnSpPr>
      <xdr:spPr>
        <a:xfrm>
          <a:off x="8750300" y="635108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121739</xdr:rowOff>
    </xdr:from>
    <xdr:to>
      <xdr:col>45</xdr:col>
      <xdr:colOff>177800</xdr:colOff>
      <xdr:row>37</xdr:row>
      <xdr:rowOff>7439</xdr:rowOff>
    </xdr:to>
    <xdr:cxnSp macro="">
      <xdr:nvCxnSpPr>
        <xdr:cNvPr id="298" name="直線コネクタ 297"/>
        <xdr:cNvCxnSpPr/>
      </xdr:nvCxnSpPr>
      <xdr:spPr>
        <a:xfrm>
          <a:off x="7861300" y="62939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27485</xdr:rowOff>
    </xdr:from>
    <xdr:ext cx="378565" cy="259045"/>
    <xdr:sp macro="" textlink="">
      <xdr:nvSpPr>
        <xdr:cNvPr id="300" name="テキスト ボックス 299"/>
        <xdr:cNvSpPr txBox="1"/>
      </xdr:nvSpPr>
      <xdr:spPr>
        <a:xfrm>
          <a:off x="8561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121739</xdr:rowOff>
    </xdr:from>
    <xdr:to>
      <xdr:col>41</xdr:col>
      <xdr:colOff>50800</xdr:colOff>
      <xdr:row>37</xdr:row>
      <xdr:rowOff>15603</xdr:rowOff>
    </xdr:to>
    <xdr:cxnSp macro="">
      <xdr:nvCxnSpPr>
        <xdr:cNvPr id="301" name="直線コネクタ 300"/>
        <xdr:cNvCxnSpPr/>
      </xdr:nvCxnSpPr>
      <xdr:spPr>
        <a:xfrm flipV="1">
          <a:off x="6972300" y="629393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29771</xdr:rowOff>
    </xdr:from>
    <xdr:ext cx="469744" cy="259045"/>
    <xdr:sp macro="" textlink="">
      <xdr:nvSpPr>
        <xdr:cNvPr id="303" name="テキスト ボックス 302"/>
        <xdr:cNvSpPr txBox="1"/>
      </xdr:nvSpPr>
      <xdr:spPr>
        <a:xfrm>
          <a:off x="7626428"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82695</xdr:rowOff>
    </xdr:from>
    <xdr:to>
      <xdr:col>55</xdr:col>
      <xdr:colOff>50800</xdr:colOff>
      <xdr:row>37</xdr:row>
      <xdr:rowOff>12845</xdr:rowOff>
    </xdr:to>
    <xdr:sp macro="" textlink="">
      <xdr:nvSpPr>
        <xdr:cNvPr id="311" name="楕円 310"/>
        <xdr:cNvSpPr/>
      </xdr:nvSpPr>
      <xdr:spPr>
        <a:xfrm>
          <a:off x="10426700" y="62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105572</xdr:rowOff>
    </xdr:from>
    <xdr:ext cx="469744" cy="259045"/>
    <xdr:sp macro="" textlink="">
      <xdr:nvSpPr>
        <xdr:cNvPr id="312" name="労働費該当値テキスト"/>
        <xdr:cNvSpPr txBox="1"/>
      </xdr:nvSpPr>
      <xdr:spPr>
        <a:xfrm>
          <a:off x="10528300" y="610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134620</xdr:rowOff>
    </xdr:from>
    <xdr:to>
      <xdr:col>50</xdr:col>
      <xdr:colOff>165100</xdr:colOff>
      <xdr:row>37</xdr:row>
      <xdr:rowOff>64770</xdr:rowOff>
    </xdr:to>
    <xdr:sp macro="" textlink="">
      <xdr:nvSpPr>
        <xdr:cNvPr id="313" name="楕円 312"/>
        <xdr:cNvSpPr/>
      </xdr:nvSpPr>
      <xdr:spPr>
        <a:xfrm>
          <a:off x="958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81297</xdr:rowOff>
    </xdr:from>
    <xdr:ext cx="469744" cy="259045"/>
    <xdr:sp macro="" textlink="">
      <xdr:nvSpPr>
        <xdr:cNvPr id="314" name="テキスト ボックス 313"/>
        <xdr:cNvSpPr txBox="1"/>
      </xdr:nvSpPr>
      <xdr:spPr>
        <a:xfrm>
          <a:off x="9404428"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128089</xdr:rowOff>
    </xdr:from>
    <xdr:to>
      <xdr:col>46</xdr:col>
      <xdr:colOff>38100</xdr:colOff>
      <xdr:row>37</xdr:row>
      <xdr:rowOff>58239</xdr:rowOff>
    </xdr:to>
    <xdr:sp macro="" textlink="">
      <xdr:nvSpPr>
        <xdr:cNvPr id="315" name="楕円 314"/>
        <xdr:cNvSpPr/>
      </xdr:nvSpPr>
      <xdr:spPr>
        <a:xfrm>
          <a:off x="8699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74766</xdr:rowOff>
    </xdr:from>
    <xdr:ext cx="469744" cy="259045"/>
    <xdr:sp macro="" textlink="">
      <xdr:nvSpPr>
        <xdr:cNvPr id="316" name="テキスト ボックス 315"/>
        <xdr:cNvSpPr txBox="1"/>
      </xdr:nvSpPr>
      <xdr:spPr>
        <a:xfrm>
          <a:off x="8515428" y="60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70939</xdr:rowOff>
    </xdr:from>
    <xdr:to>
      <xdr:col>41</xdr:col>
      <xdr:colOff>101600</xdr:colOff>
      <xdr:row>37</xdr:row>
      <xdr:rowOff>1089</xdr:rowOff>
    </xdr:to>
    <xdr:sp macro="" textlink="">
      <xdr:nvSpPr>
        <xdr:cNvPr id="317" name="楕円 316"/>
        <xdr:cNvSpPr/>
      </xdr:nvSpPr>
      <xdr:spPr>
        <a:xfrm>
          <a:off x="7810500" y="62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17616</xdr:rowOff>
    </xdr:from>
    <xdr:ext cx="469744" cy="259045"/>
    <xdr:sp macro="" textlink="">
      <xdr:nvSpPr>
        <xdr:cNvPr id="318" name="テキスト ボックス 317"/>
        <xdr:cNvSpPr txBox="1"/>
      </xdr:nvSpPr>
      <xdr:spPr>
        <a:xfrm>
          <a:off x="7626428" y="601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136253</xdr:rowOff>
    </xdr:from>
    <xdr:to>
      <xdr:col>36</xdr:col>
      <xdr:colOff>165100</xdr:colOff>
      <xdr:row>37</xdr:row>
      <xdr:rowOff>66403</xdr:rowOff>
    </xdr:to>
    <xdr:sp macro="" textlink="">
      <xdr:nvSpPr>
        <xdr:cNvPr id="319" name="楕円 318"/>
        <xdr:cNvSpPr/>
      </xdr:nvSpPr>
      <xdr:spPr>
        <a:xfrm>
          <a:off x="6921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57530</xdr:rowOff>
    </xdr:from>
    <xdr:ext cx="469744" cy="259045"/>
    <xdr:sp macro="" textlink="">
      <xdr:nvSpPr>
        <xdr:cNvPr id="320" name="テキスト ボックス 319"/>
        <xdr:cNvSpPr txBox="1"/>
      </xdr:nvSpPr>
      <xdr:spPr>
        <a:xfrm>
          <a:off x="6737428" y="640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149911</xdr:rowOff>
    </xdr:from>
    <xdr:to>
      <xdr:col>55</xdr:col>
      <xdr:colOff>0</xdr:colOff>
      <xdr:row>56</xdr:row>
      <xdr:rowOff>155721</xdr:rowOff>
    </xdr:to>
    <xdr:cxnSp macro="">
      <xdr:nvCxnSpPr>
        <xdr:cNvPr id="349" name="直線コネクタ 348"/>
        <xdr:cNvCxnSpPr/>
      </xdr:nvCxnSpPr>
      <xdr:spPr>
        <a:xfrm>
          <a:off x="9639300" y="9751111"/>
          <a:ext cx="8382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125965</xdr:rowOff>
    </xdr:from>
    <xdr:to>
      <xdr:col>50</xdr:col>
      <xdr:colOff>114300</xdr:colOff>
      <xdr:row>56</xdr:row>
      <xdr:rowOff>149911</xdr:rowOff>
    </xdr:to>
    <xdr:cxnSp macro="">
      <xdr:nvCxnSpPr>
        <xdr:cNvPr id="352" name="直線コネクタ 351"/>
        <xdr:cNvCxnSpPr/>
      </xdr:nvCxnSpPr>
      <xdr:spPr>
        <a:xfrm>
          <a:off x="8750300" y="972716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125965</xdr:rowOff>
    </xdr:from>
    <xdr:to>
      <xdr:col>45</xdr:col>
      <xdr:colOff>177800</xdr:colOff>
      <xdr:row>56</xdr:row>
      <xdr:rowOff>168656</xdr:rowOff>
    </xdr:to>
    <xdr:cxnSp macro="">
      <xdr:nvCxnSpPr>
        <xdr:cNvPr id="355" name="直線コネクタ 354"/>
        <xdr:cNvCxnSpPr/>
      </xdr:nvCxnSpPr>
      <xdr:spPr>
        <a:xfrm flipV="1">
          <a:off x="7861300" y="9727165"/>
          <a:ext cx="889000" cy="4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7" name="テキスト ボックス 356"/>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168656</xdr:rowOff>
    </xdr:from>
    <xdr:to>
      <xdr:col>41</xdr:col>
      <xdr:colOff>50800</xdr:colOff>
      <xdr:row>57</xdr:row>
      <xdr:rowOff>19723</xdr:rowOff>
    </xdr:to>
    <xdr:cxnSp macro="">
      <xdr:nvCxnSpPr>
        <xdr:cNvPr id="358" name="直線コネクタ 357"/>
        <xdr:cNvCxnSpPr/>
      </xdr:nvCxnSpPr>
      <xdr:spPr>
        <a:xfrm flipV="1">
          <a:off x="6972300" y="9769856"/>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104921</xdr:rowOff>
    </xdr:from>
    <xdr:to>
      <xdr:col>55</xdr:col>
      <xdr:colOff>50800</xdr:colOff>
      <xdr:row>57</xdr:row>
      <xdr:rowOff>35071</xdr:rowOff>
    </xdr:to>
    <xdr:sp macro="" textlink="">
      <xdr:nvSpPr>
        <xdr:cNvPr id="368" name="楕円 367"/>
        <xdr:cNvSpPr/>
      </xdr:nvSpPr>
      <xdr:spPr>
        <a:xfrm>
          <a:off x="10426700" y="97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127798</xdr:rowOff>
    </xdr:from>
    <xdr:ext cx="534377" cy="259045"/>
    <xdr:sp macro="" textlink="">
      <xdr:nvSpPr>
        <xdr:cNvPr id="369" name="農林水産業費該当値テキスト"/>
        <xdr:cNvSpPr txBox="1"/>
      </xdr:nvSpPr>
      <xdr:spPr>
        <a:xfrm>
          <a:off x="10528300" y="95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99111</xdr:rowOff>
    </xdr:from>
    <xdr:to>
      <xdr:col>50</xdr:col>
      <xdr:colOff>165100</xdr:colOff>
      <xdr:row>57</xdr:row>
      <xdr:rowOff>29261</xdr:rowOff>
    </xdr:to>
    <xdr:sp macro="" textlink="">
      <xdr:nvSpPr>
        <xdr:cNvPr id="370" name="楕円 369"/>
        <xdr:cNvSpPr/>
      </xdr:nvSpPr>
      <xdr:spPr>
        <a:xfrm>
          <a:off x="9588500" y="970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20388</xdr:rowOff>
    </xdr:from>
    <xdr:ext cx="534377" cy="259045"/>
    <xdr:sp macro="" textlink="">
      <xdr:nvSpPr>
        <xdr:cNvPr id="371" name="テキスト ボックス 370"/>
        <xdr:cNvSpPr txBox="1"/>
      </xdr:nvSpPr>
      <xdr:spPr>
        <a:xfrm>
          <a:off x="9372111" y="97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75165</xdr:rowOff>
    </xdr:from>
    <xdr:to>
      <xdr:col>46</xdr:col>
      <xdr:colOff>38100</xdr:colOff>
      <xdr:row>57</xdr:row>
      <xdr:rowOff>5315</xdr:rowOff>
    </xdr:to>
    <xdr:sp macro="" textlink="">
      <xdr:nvSpPr>
        <xdr:cNvPr id="372" name="楕円 371"/>
        <xdr:cNvSpPr/>
      </xdr:nvSpPr>
      <xdr:spPr>
        <a:xfrm>
          <a:off x="8699500" y="9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167892</xdr:rowOff>
    </xdr:from>
    <xdr:ext cx="534377" cy="259045"/>
    <xdr:sp macro="" textlink="">
      <xdr:nvSpPr>
        <xdr:cNvPr id="373" name="テキスト ボックス 372"/>
        <xdr:cNvSpPr txBox="1"/>
      </xdr:nvSpPr>
      <xdr:spPr>
        <a:xfrm>
          <a:off x="8483111" y="97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117856</xdr:rowOff>
    </xdr:from>
    <xdr:to>
      <xdr:col>41</xdr:col>
      <xdr:colOff>101600</xdr:colOff>
      <xdr:row>57</xdr:row>
      <xdr:rowOff>48006</xdr:rowOff>
    </xdr:to>
    <xdr:sp macro="" textlink="">
      <xdr:nvSpPr>
        <xdr:cNvPr id="374" name="楕円 373"/>
        <xdr:cNvSpPr/>
      </xdr:nvSpPr>
      <xdr:spPr>
        <a:xfrm>
          <a:off x="7810500" y="97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39133</xdr:rowOff>
    </xdr:from>
    <xdr:ext cx="534377" cy="259045"/>
    <xdr:sp macro="" textlink="">
      <xdr:nvSpPr>
        <xdr:cNvPr id="375" name="テキスト ボックス 374"/>
        <xdr:cNvSpPr txBox="1"/>
      </xdr:nvSpPr>
      <xdr:spPr>
        <a:xfrm>
          <a:off x="7594111" y="98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140373</xdr:rowOff>
    </xdr:from>
    <xdr:to>
      <xdr:col>36</xdr:col>
      <xdr:colOff>165100</xdr:colOff>
      <xdr:row>57</xdr:row>
      <xdr:rowOff>70523</xdr:rowOff>
    </xdr:to>
    <xdr:sp macro="" textlink="">
      <xdr:nvSpPr>
        <xdr:cNvPr id="376" name="楕円 375"/>
        <xdr:cNvSpPr/>
      </xdr:nvSpPr>
      <xdr:spPr>
        <a:xfrm>
          <a:off x="6921500" y="97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61650</xdr:rowOff>
    </xdr:from>
    <xdr:ext cx="534377" cy="259045"/>
    <xdr:sp macro="" textlink="">
      <xdr:nvSpPr>
        <xdr:cNvPr id="377" name="テキスト ボックス 376"/>
        <xdr:cNvSpPr txBox="1"/>
      </xdr:nvSpPr>
      <xdr:spPr>
        <a:xfrm>
          <a:off x="6705111" y="98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61061</xdr:rowOff>
    </xdr:from>
    <xdr:to>
      <xdr:col>55</xdr:col>
      <xdr:colOff>0</xdr:colOff>
      <xdr:row>77</xdr:row>
      <xdr:rowOff>87540</xdr:rowOff>
    </xdr:to>
    <xdr:cxnSp macro="">
      <xdr:nvCxnSpPr>
        <xdr:cNvPr id="406" name="直線コネクタ 405"/>
        <xdr:cNvCxnSpPr/>
      </xdr:nvCxnSpPr>
      <xdr:spPr>
        <a:xfrm>
          <a:off x="9639300" y="13262711"/>
          <a:ext cx="8382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27724</xdr:rowOff>
    </xdr:from>
    <xdr:to>
      <xdr:col>50</xdr:col>
      <xdr:colOff>114300</xdr:colOff>
      <xdr:row>77</xdr:row>
      <xdr:rowOff>61061</xdr:rowOff>
    </xdr:to>
    <xdr:cxnSp macro="">
      <xdr:nvCxnSpPr>
        <xdr:cNvPr id="409" name="直線コネクタ 408"/>
        <xdr:cNvCxnSpPr/>
      </xdr:nvCxnSpPr>
      <xdr:spPr>
        <a:xfrm>
          <a:off x="8750300" y="13229374"/>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27724</xdr:rowOff>
    </xdr:from>
    <xdr:to>
      <xdr:col>45</xdr:col>
      <xdr:colOff>177800</xdr:colOff>
      <xdr:row>77</xdr:row>
      <xdr:rowOff>68872</xdr:rowOff>
    </xdr:to>
    <xdr:cxnSp macro="">
      <xdr:nvCxnSpPr>
        <xdr:cNvPr id="412" name="直線コネクタ 411"/>
        <xdr:cNvCxnSpPr/>
      </xdr:nvCxnSpPr>
      <xdr:spPr>
        <a:xfrm flipV="1">
          <a:off x="7861300" y="132293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29710</xdr:rowOff>
    </xdr:from>
    <xdr:ext cx="534377" cy="259045"/>
    <xdr:sp macro="" textlink="">
      <xdr:nvSpPr>
        <xdr:cNvPr id="414" name="テキスト ボックス 413"/>
        <xdr:cNvSpPr txBox="1"/>
      </xdr:nvSpPr>
      <xdr:spPr>
        <a:xfrm>
          <a:off x="8483111" y="127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68872</xdr:rowOff>
    </xdr:from>
    <xdr:to>
      <xdr:col>41</xdr:col>
      <xdr:colOff>50800</xdr:colOff>
      <xdr:row>77</xdr:row>
      <xdr:rowOff>147892</xdr:rowOff>
    </xdr:to>
    <xdr:cxnSp macro="">
      <xdr:nvCxnSpPr>
        <xdr:cNvPr id="415" name="直線コネクタ 414"/>
        <xdr:cNvCxnSpPr/>
      </xdr:nvCxnSpPr>
      <xdr:spPr>
        <a:xfrm flipV="1">
          <a:off x="6972300" y="13270522"/>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36740</xdr:rowOff>
    </xdr:from>
    <xdr:to>
      <xdr:col>55</xdr:col>
      <xdr:colOff>50800</xdr:colOff>
      <xdr:row>77</xdr:row>
      <xdr:rowOff>138340</xdr:rowOff>
    </xdr:to>
    <xdr:sp macro="" textlink="">
      <xdr:nvSpPr>
        <xdr:cNvPr id="425" name="楕円 424"/>
        <xdr:cNvSpPr/>
      </xdr:nvSpPr>
      <xdr:spPr>
        <a:xfrm>
          <a:off x="10426700" y="1323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15167</xdr:rowOff>
    </xdr:from>
    <xdr:ext cx="469744" cy="259045"/>
    <xdr:sp macro="" textlink="">
      <xdr:nvSpPr>
        <xdr:cNvPr id="426" name="商工費該当値テキスト"/>
        <xdr:cNvSpPr txBox="1"/>
      </xdr:nvSpPr>
      <xdr:spPr>
        <a:xfrm>
          <a:off x="10528300" y="1321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10261</xdr:rowOff>
    </xdr:from>
    <xdr:to>
      <xdr:col>50</xdr:col>
      <xdr:colOff>165100</xdr:colOff>
      <xdr:row>77</xdr:row>
      <xdr:rowOff>111861</xdr:rowOff>
    </xdr:to>
    <xdr:sp macro="" textlink="">
      <xdr:nvSpPr>
        <xdr:cNvPr id="427" name="楕円 426"/>
        <xdr:cNvSpPr/>
      </xdr:nvSpPr>
      <xdr:spPr>
        <a:xfrm>
          <a:off x="9588500" y="13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102988</xdr:rowOff>
    </xdr:from>
    <xdr:ext cx="469744" cy="259045"/>
    <xdr:sp macro="" textlink="">
      <xdr:nvSpPr>
        <xdr:cNvPr id="428" name="テキスト ボックス 427"/>
        <xdr:cNvSpPr txBox="1"/>
      </xdr:nvSpPr>
      <xdr:spPr>
        <a:xfrm>
          <a:off x="9404428" y="133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148374</xdr:rowOff>
    </xdr:from>
    <xdr:to>
      <xdr:col>46</xdr:col>
      <xdr:colOff>38100</xdr:colOff>
      <xdr:row>77</xdr:row>
      <xdr:rowOff>78524</xdr:rowOff>
    </xdr:to>
    <xdr:sp macro="" textlink="">
      <xdr:nvSpPr>
        <xdr:cNvPr id="429" name="楕円 428"/>
        <xdr:cNvSpPr/>
      </xdr:nvSpPr>
      <xdr:spPr>
        <a:xfrm>
          <a:off x="8699500" y="131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69651</xdr:rowOff>
    </xdr:from>
    <xdr:ext cx="469744" cy="259045"/>
    <xdr:sp macro="" textlink="">
      <xdr:nvSpPr>
        <xdr:cNvPr id="430" name="テキスト ボックス 429"/>
        <xdr:cNvSpPr txBox="1"/>
      </xdr:nvSpPr>
      <xdr:spPr>
        <a:xfrm>
          <a:off x="8515428" y="1327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18072</xdr:rowOff>
    </xdr:from>
    <xdr:to>
      <xdr:col>41</xdr:col>
      <xdr:colOff>101600</xdr:colOff>
      <xdr:row>77</xdr:row>
      <xdr:rowOff>119672</xdr:rowOff>
    </xdr:to>
    <xdr:sp macro="" textlink="">
      <xdr:nvSpPr>
        <xdr:cNvPr id="431" name="楕円 430"/>
        <xdr:cNvSpPr/>
      </xdr:nvSpPr>
      <xdr:spPr>
        <a:xfrm>
          <a:off x="7810500" y="132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110799</xdr:rowOff>
    </xdr:from>
    <xdr:ext cx="469744" cy="259045"/>
    <xdr:sp macro="" textlink="">
      <xdr:nvSpPr>
        <xdr:cNvPr id="432" name="テキスト ボックス 431"/>
        <xdr:cNvSpPr txBox="1"/>
      </xdr:nvSpPr>
      <xdr:spPr>
        <a:xfrm>
          <a:off x="7626428" y="133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97092</xdr:rowOff>
    </xdr:from>
    <xdr:to>
      <xdr:col>36</xdr:col>
      <xdr:colOff>165100</xdr:colOff>
      <xdr:row>78</xdr:row>
      <xdr:rowOff>27242</xdr:rowOff>
    </xdr:to>
    <xdr:sp macro="" textlink="">
      <xdr:nvSpPr>
        <xdr:cNvPr id="433" name="楕円 432"/>
        <xdr:cNvSpPr/>
      </xdr:nvSpPr>
      <xdr:spPr>
        <a:xfrm>
          <a:off x="6921500" y="132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18369</xdr:rowOff>
    </xdr:from>
    <xdr:ext cx="469744" cy="259045"/>
    <xdr:sp macro="" textlink="">
      <xdr:nvSpPr>
        <xdr:cNvPr id="434" name="テキスト ボックス 433"/>
        <xdr:cNvSpPr txBox="1"/>
      </xdr:nvSpPr>
      <xdr:spPr>
        <a:xfrm>
          <a:off x="6737428" y="1339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68269</xdr:rowOff>
    </xdr:from>
    <xdr:to>
      <xdr:col>55</xdr:col>
      <xdr:colOff>0</xdr:colOff>
      <xdr:row>95</xdr:row>
      <xdr:rowOff>47704</xdr:rowOff>
    </xdr:to>
    <xdr:cxnSp macro="">
      <xdr:nvCxnSpPr>
        <xdr:cNvPr id="465" name="直線コネクタ 464"/>
        <xdr:cNvCxnSpPr/>
      </xdr:nvCxnSpPr>
      <xdr:spPr>
        <a:xfrm>
          <a:off x="9639300" y="16184569"/>
          <a:ext cx="838200" cy="15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15504</xdr:rowOff>
    </xdr:from>
    <xdr:to>
      <xdr:col>50</xdr:col>
      <xdr:colOff>114300</xdr:colOff>
      <xdr:row>94</xdr:row>
      <xdr:rowOff>68269</xdr:rowOff>
    </xdr:to>
    <xdr:cxnSp macro="">
      <xdr:nvCxnSpPr>
        <xdr:cNvPr id="468" name="直線コネクタ 467"/>
        <xdr:cNvCxnSpPr/>
      </xdr:nvCxnSpPr>
      <xdr:spPr>
        <a:xfrm>
          <a:off x="8750300" y="16131804"/>
          <a:ext cx="889000" cy="5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15504</xdr:rowOff>
    </xdr:from>
    <xdr:to>
      <xdr:col>45</xdr:col>
      <xdr:colOff>177800</xdr:colOff>
      <xdr:row>94</xdr:row>
      <xdr:rowOff>154603</xdr:rowOff>
    </xdr:to>
    <xdr:cxnSp macro="">
      <xdr:nvCxnSpPr>
        <xdr:cNvPr id="471" name="直線コネクタ 470"/>
        <xdr:cNvCxnSpPr/>
      </xdr:nvCxnSpPr>
      <xdr:spPr>
        <a:xfrm flipV="1">
          <a:off x="7861300" y="16131804"/>
          <a:ext cx="889000" cy="13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92037</xdr:rowOff>
    </xdr:from>
    <xdr:ext cx="534377" cy="259045"/>
    <xdr:sp macro="" textlink="">
      <xdr:nvSpPr>
        <xdr:cNvPr id="473" name="テキスト ボックス 472"/>
        <xdr:cNvSpPr txBox="1"/>
      </xdr:nvSpPr>
      <xdr:spPr>
        <a:xfrm>
          <a:off x="8483111" y="165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154603</xdr:rowOff>
    </xdr:from>
    <xdr:to>
      <xdr:col>41</xdr:col>
      <xdr:colOff>50800</xdr:colOff>
      <xdr:row>95</xdr:row>
      <xdr:rowOff>98955</xdr:rowOff>
    </xdr:to>
    <xdr:cxnSp macro="">
      <xdr:nvCxnSpPr>
        <xdr:cNvPr id="474" name="直線コネクタ 473"/>
        <xdr:cNvCxnSpPr/>
      </xdr:nvCxnSpPr>
      <xdr:spPr>
        <a:xfrm flipV="1">
          <a:off x="6972300" y="16270903"/>
          <a:ext cx="889000" cy="1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76536</xdr:rowOff>
    </xdr:from>
    <xdr:ext cx="534377" cy="259045"/>
    <xdr:sp macro="" textlink="">
      <xdr:nvSpPr>
        <xdr:cNvPr id="478" name="テキスト ボックス 477"/>
        <xdr:cNvSpPr txBox="1"/>
      </xdr:nvSpPr>
      <xdr:spPr>
        <a:xfrm>
          <a:off x="6705111" y="165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168354</xdr:rowOff>
    </xdr:from>
    <xdr:to>
      <xdr:col>55</xdr:col>
      <xdr:colOff>50800</xdr:colOff>
      <xdr:row>95</xdr:row>
      <xdr:rowOff>98504</xdr:rowOff>
    </xdr:to>
    <xdr:sp macro="" textlink="">
      <xdr:nvSpPr>
        <xdr:cNvPr id="484" name="楕円 483"/>
        <xdr:cNvSpPr/>
      </xdr:nvSpPr>
      <xdr:spPr>
        <a:xfrm>
          <a:off x="10426700" y="162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19781</xdr:rowOff>
    </xdr:from>
    <xdr:ext cx="534377" cy="259045"/>
    <xdr:sp macro="" textlink="">
      <xdr:nvSpPr>
        <xdr:cNvPr id="485" name="土木費該当値テキスト"/>
        <xdr:cNvSpPr txBox="1"/>
      </xdr:nvSpPr>
      <xdr:spPr>
        <a:xfrm>
          <a:off x="10528300" y="1613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17469</xdr:rowOff>
    </xdr:from>
    <xdr:to>
      <xdr:col>50</xdr:col>
      <xdr:colOff>165100</xdr:colOff>
      <xdr:row>94</xdr:row>
      <xdr:rowOff>119069</xdr:rowOff>
    </xdr:to>
    <xdr:sp macro="" textlink="">
      <xdr:nvSpPr>
        <xdr:cNvPr id="486" name="楕円 485"/>
        <xdr:cNvSpPr/>
      </xdr:nvSpPr>
      <xdr:spPr>
        <a:xfrm>
          <a:off x="9588500" y="161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135596</xdr:rowOff>
    </xdr:from>
    <xdr:ext cx="534377" cy="259045"/>
    <xdr:sp macro="" textlink="">
      <xdr:nvSpPr>
        <xdr:cNvPr id="487" name="テキスト ボックス 486"/>
        <xdr:cNvSpPr txBox="1"/>
      </xdr:nvSpPr>
      <xdr:spPr>
        <a:xfrm>
          <a:off x="9372111" y="159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136154</xdr:rowOff>
    </xdr:from>
    <xdr:to>
      <xdr:col>46</xdr:col>
      <xdr:colOff>38100</xdr:colOff>
      <xdr:row>94</xdr:row>
      <xdr:rowOff>66304</xdr:rowOff>
    </xdr:to>
    <xdr:sp macro="" textlink="">
      <xdr:nvSpPr>
        <xdr:cNvPr id="488" name="楕円 487"/>
        <xdr:cNvSpPr/>
      </xdr:nvSpPr>
      <xdr:spPr>
        <a:xfrm>
          <a:off x="8699500" y="160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82831</xdr:rowOff>
    </xdr:from>
    <xdr:ext cx="534377" cy="259045"/>
    <xdr:sp macro="" textlink="">
      <xdr:nvSpPr>
        <xdr:cNvPr id="489" name="テキスト ボックス 488"/>
        <xdr:cNvSpPr txBox="1"/>
      </xdr:nvSpPr>
      <xdr:spPr>
        <a:xfrm>
          <a:off x="8483111" y="1585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103803</xdr:rowOff>
    </xdr:from>
    <xdr:to>
      <xdr:col>41</xdr:col>
      <xdr:colOff>101600</xdr:colOff>
      <xdr:row>95</xdr:row>
      <xdr:rowOff>33953</xdr:rowOff>
    </xdr:to>
    <xdr:sp macro="" textlink="">
      <xdr:nvSpPr>
        <xdr:cNvPr id="490" name="楕円 489"/>
        <xdr:cNvSpPr/>
      </xdr:nvSpPr>
      <xdr:spPr>
        <a:xfrm>
          <a:off x="7810500" y="162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50480</xdr:rowOff>
    </xdr:from>
    <xdr:ext cx="534377" cy="259045"/>
    <xdr:sp macro="" textlink="">
      <xdr:nvSpPr>
        <xdr:cNvPr id="491" name="テキスト ボックス 490"/>
        <xdr:cNvSpPr txBox="1"/>
      </xdr:nvSpPr>
      <xdr:spPr>
        <a:xfrm>
          <a:off x="7594111" y="1599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48155</xdr:rowOff>
    </xdr:from>
    <xdr:to>
      <xdr:col>36</xdr:col>
      <xdr:colOff>165100</xdr:colOff>
      <xdr:row>95</xdr:row>
      <xdr:rowOff>149755</xdr:rowOff>
    </xdr:to>
    <xdr:sp macro="" textlink="">
      <xdr:nvSpPr>
        <xdr:cNvPr id="492" name="楕円 491"/>
        <xdr:cNvSpPr/>
      </xdr:nvSpPr>
      <xdr:spPr>
        <a:xfrm>
          <a:off x="6921500" y="1633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166282</xdr:rowOff>
    </xdr:from>
    <xdr:ext cx="534377" cy="259045"/>
    <xdr:sp macro="" textlink="">
      <xdr:nvSpPr>
        <xdr:cNvPr id="493" name="テキスト ボックス 492"/>
        <xdr:cNvSpPr txBox="1"/>
      </xdr:nvSpPr>
      <xdr:spPr>
        <a:xfrm>
          <a:off x="6705111" y="1611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107772</xdr:rowOff>
    </xdr:from>
    <xdr:to>
      <xdr:col>85</xdr:col>
      <xdr:colOff>127000</xdr:colOff>
      <xdr:row>36</xdr:row>
      <xdr:rowOff>155397</xdr:rowOff>
    </xdr:to>
    <xdr:cxnSp macro="">
      <xdr:nvCxnSpPr>
        <xdr:cNvPr id="522" name="直線コネクタ 521"/>
        <xdr:cNvCxnSpPr/>
      </xdr:nvCxnSpPr>
      <xdr:spPr>
        <a:xfrm flipV="1">
          <a:off x="15481300" y="6279972"/>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128537</xdr:rowOff>
    </xdr:from>
    <xdr:to>
      <xdr:col>81</xdr:col>
      <xdr:colOff>50800</xdr:colOff>
      <xdr:row>36</xdr:row>
      <xdr:rowOff>155397</xdr:rowOff>
    </xdr:to>
    <xdr:cxnSp macro="">
      <xdr:nvCxnSpPr>
        <xdr:cNvPr id="525" name="直線コネクタ 524"/>
        <xdr:cNvCxnSpPr/>
      </xdr:nvCxnSpPr>
      <xdr:spPr>
        <a:xfrm>
          <a:off x="14592300" y="630073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128537</xdr:rowOff>
    </xdr:from>
    <xdr:to>
      <xdr:col>76</xdr:col>
      <xdr:colOff>114300</xdr:colOff>
      <xdr:row>36</xdr:row>
      <xdr:rowOff>145586</xdr:rowOff>
    </xdr:to>
    <xdr:cxnSp macro="">
      <xdr:nvCxnSpPr>
        <xdr:cNvPr id="528" name="直線コネクタ 527"/>
        <xdr:cNvCxnSpPr/>
      </xdr:nvCxnSpPr>
      <xdr:spPr>
        <a:xfrm flipV="1">
          <a:off x="13703300" y="6300737"/>
          <a:ext cx="889000" cy="1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115454</xdr:rowOff>
    </xdr:from>
    <xdr:ext cx="534377" cy="259045"/>
    <xdr:sp macro="" textlink="">
      <xdr:nvSpPr>
        <xdr:cNvPr id="530" name="テキスト ボックス 529"/>
        <xdr:cNvSpPr txBox="1"/>
      </xdr:nvSpPr>
      <xdr:spPr>
        <a:xfrm>
          <a:off x="14325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145586</xdr:rowOff>
    </xdr:from>
    <xdr:to>
      <xdr:col>71</xdr:col>
      <xdr:colOff>177800</xdr:colOff>
      <xdr:row>36</xdr:row>
      <xdr:rowOff>149606</xdr:rowOff>
    </xdr:to>
    <xdr:cxnSp macro="">
      <xdr:nvCxnSpPr>
        <xdr:cNvPr id="531" name="直線コネクタ 530"/>
        <xdr:cNvCxnSpPr/>
      </xdr:nvCxnSpPr>
      <xdr:spPr>
        <a:xfrm flipV="1">
          <a:off x="12814300" y="6317786"/>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56972</xdr:rowOff>
    </xdr:from>
    <xdr:to>
      <xdr:col>85</xdr:col>
      <xdr:colOff>177800</xdr:colOff>
      <xdr:row>36</xdr:row>
      <xdr:rowOff>158572</xdr:rowOff>
    </xdr:to>
    <xdr:sp macro="" textlink="">
      <xdr:nvSpPr>
        <xdr:cNvPr id="541" name="楕円 540"/>
        <xdr:cNvSpPr/>
      </xdr:nvSpPr>
      <xdr:spPr>
        <a:xfrm>
          <a:off x="16268700" y="622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35399</xdr:rowOff>
    </xdr:from>
    <xdr:ext cx="534377" cy="259045"/>
    <xdr:sp macro="" textlink="">
      <xdr:nvSpPr>
        <xdr:cNvPr id="542" name="消防費該当値テキスト"/>
        <xdr:cNvSpPr txBox="1"/>
      </xdr:nvSpPr>
      <xdr:spPr>
        <a:xfrm>
          <a:off x="16370300" y="62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104597</xdr:rowOff>
    </xdr:from>
    <xdr:to>
      <xdr:col>81</xdr:col>
      <xdr:colOff>101600</xdr:colOff>
      <xdr:row>37</xdr:row>
      <xdr:rowOff>34747</xdr:rowOff>
    </xdr:to>
    <xdr:sp macro="" textlink="">
      <xdr:nvSpPr>
        <xdr:cNvPr id="543" name="楕円 542"/>
        <xdr:cNvSpPr/>
      </xdr:nvSpPr>
      <xdr:spPr>
        <a:xfrm>
          <a:off x="15430500" y="62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25874</xdr:rowOff>
    </xdr:from>
    <xdr:ext cx="534377" cy="259045"/>
    <xdr:sp macro="" textlink="">
      <xdr:nvSpPr>
        <xdr:cNvPr id="544" name="テキスト ボックス 543"/>
        <xdr:cNvSpPr txBox="1"/>
      </xdr:nvSpPr>
      <xdr:spPr>
        <a:xfrm>
          <a:off x="15214111" y="63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77737</xdr:rowOff>
    </xdr:from>
    <xdr:to>
      <xdr:col>76</xdr:col>
      <xdr:colOff>165100</xdr:colOff>
      <xdr:row>37</xdr:row>
      <xdr:rowOff>7887</xdr:rowOff>
    </xdr:to>
    <xdr:sp macro="" textlink="">
      <xdr:nvSpPr>
        <xdr:cNvPr id="545" name="楕円 544"/>
        <xdr:cNvSpPr/>
      </xdr:nvSpPr>
      <xdr:spPr>
        <a:xfrm>
          <a:off x="14541500" y="624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170464</xdr:rowOff>
    </xdr:from>
    <xdr:ext cx="534377" cy="259045"/>
    <xdr:sp macro="" textlink="">
      <xdr:nvSpPr>
        <xdr:cNvPr id="546" name="テキスト ボックス 545"/>
        <xdr:cNvSpPr txBox="1"/>
      </xdr:nvSpPr>
      <xdr:spPr>
        <a:xfrm>
          <a:off x="14325111" y="634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94786</xdr:rowOff>
    </xdr:from>
    <xdr:to>
      <xdr:col>72</xdr:col>
      <xdr:colOff>38100</xdr:colOff>
      <xdr:row>37</xdr:row>
      <xdr:rowOff>24936</xdr:rowOff>
    </xdr:to>
    <xdr:sp macro="" textlink="">
      <xdr:nvSpPr>
        <xdr:cNvPr id="547" name="楕円 546"/>
        <xdr:cNvSpPr/>
      </xdr:nvSpPr>
      <xdr:spPr>
        <a:xfrm>
          <a:off x="13652500" y="62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16063</xdr:rowOff>
    </xdr:from>
    <xdr:ext cx="534377" cy="259045"/>
    <xdr:sp macro="" textlink="">
      <xdr:nvSpPr>
        <xdr:cNvPr id="548" name="テキスト ボックス 547"/>
        <xdr:cNvSpPr txBox="1"/>
      </xdr:nvSpPr>
      <xdr:spPr>
        <a:xfrm>
          <a:off x="13436111" y="63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98806</xdr:rowOff>
    </xdr:from>
    <xdr:to>
      <xdr:col>67</xdr:col>
      <xdr:colOff>101600</xdr:colOff>
      <xdr:row>37</xdr:row>
      <xdr:rowOff>28956</xdr:rowOff>
    </xdr:to>
    <xdr:sp macro="" textlink="">
      <xdr:nvSpPr>
        <xdr:cNvPr id="549" name="楕円 548"/>
        <xdr:cNvSpPr/>
      </xdr:nvSpPr>
      <xdr:spPr>
        <a:xfrm>
          <a:off x="12763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20083</xdr:rowOff>
    </xdr:from>
    <xdr:ext cx="534377" cy="259045"/>
    <xdr:sp macro="" textlink="">
      <xdr:nvSpPr>
        <xdr:cNvPr id="550" name="テキスト ボックス 549"/>
        <xdr:cNvSpPr txBox="1"/>
      </xdr:nvSpPr>
      <xdr:spPr>
        <a:xfrm>
          <a:off x="12547111" y="63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139178</xdr:rowOff>
    </xdr:from>
    <xdr:to>
      <xdr:col>85</xdr:col>
      <xdr:colOff>127000</xdr:colOff>
      <xdr:row>55</xdr:row>
      <xdr:rowOff>85947</xdr:rowOff>
    </xdr:to>
    <xdr:cxnSp macro="">
      <xdr:nvCxnSpPr>
        <xdr:cNvPr id="582" name="直線コネクタ 581"/>
        <xdr:cNvCxnSpPr/>
      </xdr:nvCxnSpPr>
      <xdr:spPr>
        <a:xfrm flipV="1">
          <a:off x="15481300" y="9397478"/>
          <a:ext cx="838200" cy="1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85947</xdr:rowOff>
    </xdr:from>
    <xdr:to>
      <xdr:col>81</xdr:col>
      <xdr:colOff>50800</xdr:colOff>
      <xdr:row>55</xdr:row>
      <xdr:rowOff>119338</xdr:rowOff>
    </xdr:to>
    <xdr:cxnSp macro="">
      <xdr:nvCxnSpPr>
        <xdr:cNvPr id="585" name="直線コネクタ 584"/>
        <xdr:cNvCxnSpPr/>
      </xdr:nvCxnSpPr>
      <xdr:spPr>
        <a:xfrm flipV="1">
          <a:off x="14592300" y="9515697"/>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119338</xdr:rowOff>
    </xdr:from>
    <xdr:to>
      <xdr:col>76</xdr:col>
      <xdr:colOff>114300</xdr:colOff>
      <xdr:row>56</xdr:row>
      <xdr:rowOff>143358</xdr:rowOff>
    </xdr:to>
    <xdr:cxnSp macro="">
      <xdr:nvCxnSpPr>
        <xdr:cNvPr id="588" name="直線コネクタ 587"/>
        <xdr:cNvCxnSpPr/>
      </xdr:nvCxnSpPr>
      <xdr:spPr>
        <a:xfrm flipV="1">
          <a:off x="13703300" y="9549088"/>
          <a:ext cx="889000" cy="19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10291</xdr:rowOff>
    </xdr:from>
    <xdr:ext cx="534377" cy="259045"/>
    <xdr:sp macro="" textlink="">
      <xdr:nvSpPr>
        <xdr:cNvPr id="590" name="テキスト ボックス 589"/>
        <xdr:cNvSpPr txBox="1"/>
      </xdr:nvSpPr>
      <xdr:spPr>
        <a:xfrm>
          <a:off x="14325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158903</xdr:rowOff>
    </xdr:from>
    <xdr:to>
      <xdr:col>71</xdr:col>
      <xdr:colOff>177800</xdr:colOff>
      <xdr:row>56</xdr:row>
      <xdr:rowOff>143358</xdr:rowOff>
    </xdr:to>
    <xdr:cxnSp macro="">
      <xdr:nvCxnSpPr>
        <xdr:cNvPr id="591" name="直線コネクタ 590"/>
        <xdr:cNvCxnSpPr/>
      </xdr:nvCxnSpPr>
      <xdr:spPr>
        <a:xfrm>
          <a:off x="12814300" y="9588653"/>
          <a:ext cx="889000" cy="1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88378</xdr:rowOff>
    </xdr:from>
    <xdr:to>
      <xdr:col>85</xdr:col>
      <xdr:colOff>177800</xdr:colOff>
      <xdr:row>55</xdr:row>
      <xdr:rowOff>18528</xdr:rowOff>
    </xdr:to>
    <xdr:sp macro="" textlink="">
      <xdr:nvSpPr>
        <xdr:cNvPr id="601" name="楕円 600"/>
        <xdr:cNvSpPr/>
      </xdr:nvSpPr>
      <xdr:spPr>
        <a:xfrm>
          <a:off x="16268700" y="9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111255</xdr:rowOff>
    </xdr:from>
    <xdr:ext cx="534377" cy="259045"/>
    <xdr:sp macro="" textlink="">
      <xdr:nvSpPr>
        <xdr:cNvPr id="602" name="教育費該当値テキスト"/>
        <xdr:cNvSpPr txBox="1"/>
      </xdr:nvSpPr>
      <xdr:spPr>
        <a:xfrm>
          <a:off x="16370300" y="919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35147</xdr:rowOff>
    </xdr:from>
    <xdr:to>
      <xdr:col>81</xdr:col>
      <xdr:colOff>101600</xdr:colOff>
      <xdr:row>55</xdr:row>
      <xdr:rowOff>136747</xdr:rowOff>
    </xdr:to>
    <xdr:sp macro="" textlink="">
      <xdr:nvSpPr>
        <xdr:cNvPr id="603" name="楕円 602"/>
        <xdr:cNvSpPr/>
      </xdr:nvSpPr>
      <xdr:spPr>
        <a:xfrm>
          <a:off x="15430500" y="94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153274</xdr:rowOff>
    </xdr:from>
    <xdr:ext cx="534377" cy="259045"/>
    <xdr:sp macro="" textlink="">
      <xdr:nvSpPr>
        <xdr:cNvPr id="604" name="テキスト ボックス 603"/>
        <xdr:cNvSpPr txBox="1"/>
      </xdr:nvSpPr>
      <xdr:spPr>
        <a:xfrm>
          <a:off x="15214111" y="924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68538</xdr:rowOff>
    </xdr:from>
    <xdr:to>
      <xdr:col>76</xdr:col>
      <xdr:colOff>165100</xdr:colOff>
      <xdr:row>55</xdr:row>
      <xdr:rowOff>170138</xdr:rowOff>
    </xdr:to>
    <xdr:sp macro="" textlink="">
      <xdr:nvSpPr>
        <xdr:cNvPr id="605" name="楕円 604"/>
        <xdr:cNvSpPr/>
      </xdr:nvSpPr>
      <xdr:spPr>
        <a:xfrm>
          <a:off x="14541500" y="949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15215</xdr:rowOff>
    </xdr:from>
    <xdr:ext cx="534377" cy="259045"/>
    <xdr:sp macro="" textlink="">
      <xdr:nvSpPr>
        <xdr:cNvPr id="606" name="テキスト ボックス 605"/>
        <xdr:cNvSpPr txBox="1"/>
      </xdr:nvSpPr>
      <xdr:spPr>
        <a:xfrm>
          <a:off x="14325111" y="92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92558</xdr:rowOff>
    </xdr:from>
    <xdr:to>
      <xdr:col>72</xdr:col>
      <xdr:colOff>38100</xdr:colOff>
      <xdr:row>57</xdr:row>
      <xdr:rowOff>22708</xdr:rowOff>
    </xdr:to>
    <xdr:sp macro="" textlink="">
      <xdr:nvSpPr>
        <xdr:cNvPr id="607" name="楕円 606"/>
        <xdr:cNvSpPr/>
      </xdr:nvSpPr>
      <xdr:spPr>
        <a:xfrm>
          <a:off x="13652500" y="96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13835</xdr:rowOff>
    </xdr:from>
    <xdr:ext cx="534377" cy="259045"/>
    <xdr:sp macro="" textlink="">
      <xdr:nvSpPr>
        <xdr:cNvPr id="608" name="テキスト ボックス 607"/>
        <xdr:cNvSpPr txBox="1"/>
      </xdr:nvSpPr>
      <xdr:spPr>
        <a:xfrm>
          <a:off x="13436111" y="978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108103</xdr:rowOff>
    </xdr:from>
    <xdr:to>
      <xdr:col>67</xdr:col>
      <xdr:colOff>101600</xdr:colOff>
      <xdr:row>56</xdr:row>
      <xdr:rowOff>38253</xdr:rowOff>
    </xdr:to>
    <xdr:sp macro="" textlink="">
      <xdr:nvSpPr>
        <xdr:cNvPr id="609" name="楕円 608"/>
        <xdr:cNvSpPr/>
      </xdr:nvSpPr>
      <xdr:spPr>
        <a:xfrm>
          <a:off x="12763500" y="95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54780</xdr:rowOff>
    </xdr:from>
    <xdr:ext cx="534377" cy="259045"/>
    <xdr:sp macro="" textlink="">
      <xdr:nvSpPr>
        <xdr:cNvPr id="610" name="テキスト ボックス 609"/>
        <xdr:cNvSpPr txBox="1"/>
      </xdr:nvSpPr>
      <xdr:spPr>
        <a:xfrm>
          <a:off x="12547111" y="93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23240</xdr:rowOff>
    </xdr:from>
    <xdr:to>
      <xdr:col>85</xdr:col>
      <xdr:colOff>127000</xdr:colOff>
      <xdr:row>78</xdr:row>
      <xdr:rowOff>25400</xdr:rowOff>
    </xdr:to>
    <xdr:cxnSp macro="">
      <xdr:nvCxnSpPr>
        <xdr:cNvPr id="635" name="直線コネクタ 634"/>
        <xdr:cNvCxnSpPr/>
      </xdr:nvCxnSpPr>
      <xdr:spPr>
        <a:xfrm flipV="1">
          <a:off x="15481300" y="13396340"/>
          <a:ext cx="8382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18582</xdr:rowOff>
    </xdr:from>
    <xdr:to>
      <xdr:col>76</xdr:col>
      <xdr:colOff>114300</xdr:colOff>
      <xdr:row>78</xdr:row>
      <xdr:rowOff>25400</xdr:rowOff>
    </xdr:to>
    <xdr:cxnSp macro="">
      <xdr:nvCxnSpPr>
        <xdr:cNvPr id="641" name="直線コネクタ 640"/>
        <xdr:cNvCxnSpPr/>
      </xdr:nvCxnSpPr>
      <xdr:spPr>
        <a:xfrm>
          <a:off x="13703300" y="13391682"/>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74285</xdr:rowOff>
    </xdr:from>
    <xdr:ext cx="469744" cy="259045"/>
    <xdr:sp macro="" textlink="">
      <xdr:nvSpPr>
        <xdr:cNvPr id="643" name="テキスト ボックス 642"/>
        <xdr:cNvSpPr txBox="1"/>
      </xdr:nvSpPr>
      <xdr:spPr>
        <a:xfrm>
          <a:off x="14357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18582</xdr:rowOff>
    </xdr:from>
    <xdr:to>
      <xdr:col>71</xdr:col>
      <xdr:colOff>177800</xdr:colOff>
      <xdr:row>78</xdr:row>
      <xdr:rowOff>25400</xdr:rowOff>
    </xdr:to>
    <xdr:cxnSp macro="">
      <xdr:nvCxnSpPr>
        <xdr:cNvPr id="644" name="直線コネクタ 643"/>
        <xdr:cNvCxnSpPr/>
      </xdr:nvCxnSpPr>
      <xdr:spPr>
        <a:xfrm flipV="1">
          <a:off x="12814300" y="13391682"/>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143890</xdr:rowOff>
    </xdr:from>
    <xdr:to>
      <xdr:col>85</xdr:col>
      <xdr:colOff>177800</xdr:colOff>
      <xdr:row>78</xdr:row>
      <xdr:rowOff>74040</xdr:rowOff>
    </xdr:to>
    <xdr:sp macro="" textlink="">
      <xdr:nvSpPr>
        <xdr:cNvPr id="654" name="楕円 653"/>
        <xdr:cNvSpPr/>
      </xdr:nvSpPr>
      <xdr:spPr>
        <a:xfrm>
          <a:off x="16268700" y="133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115065</xdr:rowOff>
    </xdr:from>
    <xdr:ext cx="378565" cy="259045"/>
    <xdr:sp macro="" textlink="">
      <xdr:nvSpPr>
        <xdr:cNvPr id="655" name="災害復旧費該当値テキスト"/>
        <xdr:cNvSpPr txBox="1"/>
      </xdr:nvSpPr>
      <xdr:spPr>
        <a:xfrm>
          <a:off x="16370300" y="1331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139232</xdr:rowOff>
    </xdr:from>
    <xdr:to>
      <xdr:col>72</xdr:col>
      <xdr:colOff>38100</xdr:colOff>
      <xdr:row>78</xdr:row>
      <xdr:rowOff>69382</xdr:rowOff>
    </xdr:to>
    <xdr:sp macro="" textlink="">
      <xdr:nvSpPr>
        <xdr:cNvPr id="660" name="楕円 659"/>
        <xdr:cNvSpPr/>
      </xdr:nvSpPr>
      <xdr:spPr>
        <a:xfrm>
          <a:off x="13652500" y="133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60509</xdr:rowOff>
    </xdr:from>
    <xdr:ext cx="469744" cy="259045"/>
    <xdr:sp macro="" textlink="">
      <xdr:nvSpPr>
        <xdr:cNvPr id="661" name="テキスト ボックス 660"/>
        <xdr:cNvSpPr txBox="1"/>
      </xdr:nvSpPr>
      <xdr:spPr>
        <a:xfrm>
          <a:off x="13468428" y="134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38385</xdr:rowOff>
    </xdr:from>
    <xdr:to>
      <xdr:col>85</xdr:col>
      <xdr:colOff>127000</xdr:colOff>
      <xdr:row>95</xdr:row>
      <xdr:rowOff>92737</xdr:rowOff>
    </xdr:to>
    <xdr:cxnSp macro="">
      <xdr:nvCxnSpPr>
        <xdr:cNvPr id="690" name="直線コネクタ 689"/>
        <xdr:cNvCxnSpPr/>
      </xdr:nvCxnSpPr>
      <xdr:spPr>
        <a:xfrm flipV="1">
          <a:off x="15481300" y="16326135"/>
          <a:ext cx="838200" cy="5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92737</xdr:rowOff>
    </xdr:from>
    <xdr:to>
      <xdr:col>81</xdr:col>
      <xdr:colOff>50800</xdr:colOff>
      <xdr:row>95</xdr:row>
      <xdr:rowOff>152456</xdr:rowOff>
    </xdr:to>
    <xdr:cxnSp macro="">
      <xdr:nvCxnSpPr>
        <xdr:cNvPr id="693" name="直線コネクタ 692"/>
        <xdr:cNvCxnSpPr/>
      </xdr:nvCxnSpPr>
      <xdr:spPr>
        <a:xfrm flipV="1">
          <a:off x="14592300" y="16380487"/>
          <a:ext cx="889000" cy="5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147344</xdr:rowOff>
    </xdr:from>
    <xdr:to>
      <xdr:col>76</xdr:col>
      <xdr:colOff>114300</xdr:colOff>
      <xdr:row>95</xdr:row>
      <xdr:rowOff>152456</xdr:rowOff>
    </xdr:to>
    <xdr:cxnSp macro="">
      <xdr:nvCxnSpPr>
        <xdr:cNvPr id="696" name="直線コネクタ 695"/>
        <xdr:cNvCxnSpPr/>
      </xdr:nvCxnSpPr>
      <xdr:spPr>
        <a:xfrm>
          <a:off x="13703300" y="16435094"/>
          <a:ext cx="889000" cy="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52505</xdr:rowOff>
    </xdr:from>
    <xdr:ext cx="534377" cy="259045"/>
    <xdr:sp macro="" textlink="">
      <xdr:nvSpPr>
        <xdr:cNvPr id="698" name="テキスト ボックス 697"/>
        <xdr:cNvSpPr txBox="1"/>
      </xdr:nvSpPr>
      <xdr:spPr>
        <a:xfrm>
          <a:off x="14325111" y="165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127941</xdr:rowOff>
    </xdr:from>
    <xdr:to>
      <xdr:col>71</xdr:col>
      <xdr:colOff>177800</xdr:colOff>
      <xdr:row>95</xdr:row>
      <xdr:rowOff>147344</xdr:rowOff>
    </xdr:to>
    <xdr:cxnSp macro="">
      <xdr:nvCxnSpPr>
        <xdr:cNvPr id="699" name="直線コネクタ 698"/>
        <xdr:cNvCxnSpPr/>
      </xdr:nvCxnSpPr>
      <xdr:spPr>
        <a:xfrm>
          <a:off x="12814300" y="16244241"/>
          <a:ext cx="889000" cy="19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159035</xdr:rowOff>
    </xdr:from>
    <xdr:to>
      <xdr:col>85</xdr:col>
      <xdr:colOff>177800</xdr:colOff>
      <xdr:row>95</xdr:row>
      <xdr:rowOff>89185</xdr:rowOff>
    </xdr:to>
    <xdr:sp macro="" textlink="">
      <xdr:nvSpPr>
        <xdr:cNvPr id="709" name="楕円 708"/>
        <xdr:cNvSpPr/>
      </xdr:nvSpPr>
      <xdr:spPr>
        <a:xfrm>
          <a:off x="16268700" y="162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10462</xdr:rowOff>
    </xdr:from>
    <xdr:ext cx="534377" cy="259045"/>
    <xdr:sp macro="" textlink="">
      <xdr:nvSpPr>
        <xdr:cNvPr id="710" name="公債費該当値テキスト"/>
        <xdr:cNvSpPr txBox="1"/>
      </xdr:nvSpPr>
      <xdr:spPr>
        <a:xfrm>
          <a:off x="16370300" y="1612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41937</xdr:rowOff>
    </xdr:from>
    <xdr:to>
      <xdr:col>81</xdr:col>
      <xdr:colOff>101600</xdr:colOff>
      <xdr:row>95</xdr:row>
      <xdr:rowOff>143537</xdr:rowOff>
    </xdr:to>
    <xdr:sp macro="" textlink="">
      <xdr:nvSpPr>
        <xdr:cNvPr id="711" name="楕円 710"/>
        <xdr:cNvSpPr/>
      </xdr:nvSpPr>
      <xdr:spPr>
        <a:xfrm>
          <a:off x="15430500" y="1632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160064</xdr:rowOff>
    </xdr:from>
    <xdr:ext cx="534377" cy="259045"/>
    <xdr:sp macro="" textlink="">
      <xdr:nvSpPr>
        <xdr:cNvPr id="712" name="テキスト ボックス 711"/>
        <xdr:cNvSpPr txBox="1"/>
      </xdr:nvSpPr>
      <xdr:spPr>
        <a:xfrm>
          <a:off x="15214111" y="1610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101656</xdr:rowOff>
    </xdr:from>
    <xdr:to>
      <xdr:col>76</xdr:col>
      <xdr:colOff>165100</xdr:colOff>
      <xdr:row>96</xdr:row>
      <xdr:rowOff>31806</xdr:rowOff>
    </xdr:to>
    <xdr:sp macro="" textlink="">
      <xdr:nvSpPr>
        <xdr:cNvPr id="713" name="楕円 712"/>
        <xdr:cNvSpPr/>
      </xdr:nvSpPr>
      <xdr:spPr>
        <a:xfrm>
          <a:off x="14541500" y="163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48333</xdr:rowOff>
    </xdr:from>
    <xdr:ext cx="534377" cy="259045"/>
    <xdr:sp macro="" textlink="">
      <xdr:nvSpPr>
        <xdr:cNvPr id="714" name="テキスト ボックス 713"/>
        <xdr:cNvSpPr txBox="1"/>
      </xdr:nvSpPr>
      <xdr:spPr>
        <a:xfrm>
          <a:off x="14325111" y="161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96544</xdr:rowOff>
    </xdr:from>
    <xdr:to>
      <xdr:col>72</xdr:col>
      <xdr:colOff>38100</xdr:colOff>
      <xdr:row>96</xdr:row>
      <xdr:rowOff>26694</xdr:rowOff>
    </xdr:to>
    <xdr:sp macro="" textlink="">
      <xdr:nvSpPr>
        <xdr:cNvPr id="715" name="楕円 714"/>
        <xdr:cNvSpPr/>
      </xdr:nvSpPr>
      <xdr:spPr>
        <a:xfrm>
          <a:off x="13652500" y="163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43221</xdr:rowOff>
    </xdr:from>
    <xdr:ext cx="534377" cy="259045"/>
    <xdr:sp macro="" textlink="">
      <xdr:nvSpPr>
        <xdr:cNvPr id="716" name="テキスト ボックス 715"/>
        <xdr:cNvSpPr txBox="1"/>
      </xdr:nvSpPr>
      <xdr:spPr>
        <a:xfrm>
          <a:off x="13436111" y="1615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77141</xdr:rowOff>
    </xdr:from>
    <xdr:to>
      <xdr:col>67</xdr:col>
      <xdr:colOff>101600</xdr:colOff>
      <xdr:row>95</xdr:row>
      <xdr:rowOff>7291</xdr:rowOff>
    </xdr:to>
    <xdr:sp macro="" textlink="">
      <xdr:nvSpPr>
        <xdr:cNvPr id="717" name="楕円 716"/>
        <xdr:cNvSpPr/>
      </xdr:nvSpPr>
      <xdr:spPr>
        <a:xfrm>
          <a:off x="12763500" y="161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23818</xdr:rowOff>
    </xdr:from>
    <xdr:ext cx="534377" cy="259045"/>
    <xdr:sp macro="" textlink="">
      <xdr:nvSpPr>
        <xdr:cNvPr id="718" name="テキスト ボックス 717"/>
        <xdr:cNvSpPr txBox="1"/>
      </xdr:nvSpPr>
      <xdr:spPr>
        <a:xfrm>
          <a:off x="12547111" y="1596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類似団体と比較すると、総務費・民生費・衛生費・土木費・教育費・公債費の住民一人当たりのコストが高止まりしている。</a:t>
          </a:r>
        </a:p>
        <a:p>
          <a:r>
            <a:rPr kumimoji="1" lang="ja-JP" altLang="en-US" sz="1300">
              <a:latin typeface="ＭＳ Ｐゴシック" panose="020B0600070205080204" pitchFamily="50" charset="-128"/>
              <a:ea typeface="ＭＳ Ｐゴシック" panose="020B0600070205080204" pitchFamily="50" charset="-128"/>
            </a:rPr>
            <a:t>　総務費は、前年度数値と比較しても減少しているが、これは財政調整基金積立金の減少によるものである。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民生費は、保育所新園舎建設に伴う普通建設事業費の増加が要因である。</a:t>
          </a:r>
        </a:p>
        <a:p>
          <a:r>
            <a:rPr kumimoji="1" lang="ja-JP" altLang="en-US" sz="1300">
              <a:latin typeface="ＭＳ Ｐゴシック" panose="020B0600070205080204" pitchFamily="50" charset="-128"/>
              <a:ea typeface="ＭＳ Ｐゴシック" panose="020B0600070205080204" pitchFamily="50" charset="-128"/>
            </a:rPr>
            <a:t>　衛生費については、峡南医療センター企業団への負担金等が多額であることによるものである。</a:t>
          </a:r>
        </a:p>
        <a:p>
          <a:r>
            <a:rPr kumimoji="1" lang="ja-JP" altLang="en-US" sz="1300">
              <a:latin typeface="ＭＳ Ｐゴシック" panose="020B0600070205080204" pitchFamily="50" charset="-128"/>
              <a:ea typeface="ＭＳ Ｐゴシック" panose="020B0600070205080204" pitchFamily="50" charset="-128"/>
            </a:rPr>
            <a:t>　土木費・教育費・公債費については近年複数年に渡る大型事業が継続していることや、学校施設の大規模改造事業を実施していることによる普通建設事業費の増加が要因である。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実質収支額は前年度から減少し、実質単年度収支は、平成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年度は赤字となった。これは、一般会計等における歳入が</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％減少したのに対し、歳出は</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％減となっていることによるものである。歳入減少の主な要因は繰越金の減少であり、歳出減少の主な要因は、財政調整基金への積立金の減少である。</a:t>
          </a:r>
        </a:p>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年度から積立により残高増となっている。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山梨県市川三郷町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年度は一般会計で対前年度で</a:t>
          </a:r>
          <a:r>
            <a:rPr kumimoji="1" lang="en-US" altLang="ja-JP" sz="1400">
              <a:latin typeface="ＭＳ ゴシック" pitchFamily="49" charset="-128"/>
              <a:ea typeface="ＭＳ ゴシック" pitchFamily="49" charset="-128"/>
            </a:rPr>
            <a:t>3.99</a:t>
          </a:r>
          <a:r>
            <a:rPr kumimoji="1" lang="ja-JP" altLang="en-US" sz="1400">
              <a:latin typeface="ＭＳ ゴシック" pitchFamily="49" charset="-128"/>
              <a:ea typeface="ＭＳ ゴシック" pitchFamily="49" charset="-128"/>
            </a:rPr>
            <a:t>ポイントの減となっている。これは、繰越金が減少したことが要因である。</a:t>
          </a:r>
        </a:p>
        <a:p>
          <a:r>
            <a:rPr kumimoji="1" lang="ja-JP" altLang="en-US" sz="1400">
              <a:latin typeface="ＭＳ ゴシック" pitchFamily="49" charset="-128"/>
              <a:ea typeface="ＭＳ ゴシック" pitchFamily="49" charset="-128"/>
            </a:rPr>
            <a:t>　その他の事業会計・特別会計については、あまり変化が見られないが、今後も事業会計・特別会計も含め、健全化・適正化に努める必要がある。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10148086</v>
      </c>
      <c r="BO4" s="410"/>
      <c r="BP4" s="410"/>
      <c r="BQ4" s="410"/>
      <c r="BR4" s="410"/>
      <c r="BS4" s="410"/>
      <c r="BT4" s="410"/>
      <c r="BU4" s="411"/>
      <c r="BV4" s="409">
        <v>10500971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7.9</v>
      </c>
      <c r="CU4" s="416"/>
      <c r="CV4" s="416"/>
      <c r="CW4" s="416"/>
      <c r="CX4" s="416"/>
      <c r="CY4" s="416"/>
      <c r="CZ4" s="416"/>
      <c r="DA4" s="417"/>
      <c r="DB4" s="415">
        <v>11.9</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9629319</v>
      </c>
      <c r="BO5" s="447"/>
      <c r="BP5" s="447"/>
      <c r="BQ5" s="447"/>
      <c r="BR5" s="447"/>
      <c r="BS5" s="447"/>
      <c r="BT5" s="447"/>
      <c r="BU5" s="448"/>
      <c r="BV5" s="446">
        <v>9760503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84.9</v>
      </c>
      <c r="CU5" s="444"/>
      <c r="CV5" s="444"/>
      <c r="CW5" s="444"/>
      <c r="CX5" s="444"/>
      <c r="CY5" s="444"/>
      <c r="CZ5" s="444"/>
      <c r="DA5" s="445"/>
      <c r="DB5" s="443">
        <v>85.4</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518767</v>
      </c>
      <c r="BO6" s="447"/>
      <c r="BP6" s="447"/>
      <c r="BQ6" s="447"/>
      <c r="BR6" s="447"/>
      <c r="BS6" s="447"/>
      <c r="BT6" s="447"/>
      <c r="BU6" s="448"/>
      <c r="BV6" s="446">
        <v>740468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88.9</v>
      </c>
      <c r="CU6" s="484"/>
      <c r="CV6" s="484"/>
      <c r="CW6" s="484"/>
      <c r="CX6" s="484"/>
      <c r="CY6" s="484"/>
      <c r="CZ6" s="484"/>
      <c r="DA6" s="485"/>
      <c r="DB6" s="483">
        <v>89.3</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87</v>
      </c>
      <c r="AV7" s="479"/>
      <c r="AW7" s="479"/>
      <c r="AX7" s="479"/>
      <c r="AY7" s="480" t="s">
        <v>98</v>
      </c>
      <c r="AZ7" s="481"/>
      <c r="BA7" s="481"/>
      <c r="BB7" s="481"/>
      <c r="BC7" s="481"/>
      <c r="BD7" s="481"/>
      <c r="BE7" s="481"/>
      <c r="BF7" s="481"/>
      <c r="BG7" s="481"/>
      <c r="BH7" s="481"/>
      <c r="BI7" s="481"/>
      <c r="BJ7" s="481"/>
      <c r="BK7" s="481"/>
      <c r="BL7" s="481"/>
      <c r="BM7" s="482"/>
      <c r="BN7" s="446">
        <v>56006</v>
      </c>
      <c r="BO7" s="447"/>
      <c r="BP7" s="447"/>
      <c r="BQ7" s="447"/>
      <c r="BR7" s="447"/>
      <c r="BS7" s="447"/>
      <c r="BT7" s="447"/>
      <c r="BU7" s="448"/>
      <c r="BV7" s="446">
        <v>35561</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5872344</v>
      </c>
      <c r="CU7" s="447"/>
      <c r="CV7" s="447"/>
      <c r="CW7" s="447"/>
      <c r="CX7" s="447"/>
      <c r="CY7" s="447"/>
      <c r="CZ7" s="447"/>
      <c r="DA7" s="448"/>
      <c r="DB7" s="446">
        <v>5931119</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462761</v>
      </c>
      <c r="BO8" s="447"/>
      <c r="BP8" s="447"/>
      <c r="BQ8" s="447"/>
      <c r="BR8" s="447"/>
      <c r="BS8" s="447"/>
      <c r="BT8" s="447"/>
      <c r="BU8" s="448"/>
      <c r="BV8" s="446">
        <v>704907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0.34</v>
      </c>
      <c r="CU8" s="487"/>
      <c r="CV8" s="487"/>
      <c r="CW8" s="487"/>
      <c r="CX8" s="487"/>
      <c r="CY8" s="487"/>
      <c r="CZ8" s="487"/>
      <c r="DA8" s="488"/>
      <c r="DB8" s="486">
        <v>0.35</v>
      </c>
      <c r="DC8" s="487"/>
      <c r="DD8" s="487"/>
      <c r="DE8" s="487"/>
      <c r="DF8" s="487"/>
      <c r="DG8" s="487"/>
      <c r="DH8" s="487"/>
      <c r="DI8" s="488"/>
      <c r="DJ8" s="165"/>
      <c r="DK8" s="165"/>
      <c r="DL8" s="165"/>
      <c r="DM8" s="165"/>
      <c r="DN8" s="165"/>
      <c r="DO8" s="165"/>
    </row>
    <row r="9" spans="1:119" ht="18.75" customHeight="1" thickBot="1" x14ac:dyDescent="0.25">
      <c r="A9" s="166"/>
      <c r="B9" s="440" t="s">
        <v>104</v>
      </c>
      <c r="C9" s="441"/>
      <c r="D9" s="441"/>
      <c r="E9" s="441"/>
      <c r="F9" s="441"/>
      <c r="G9" s="441"/>
      <c r="H9" s="441"/>
      <c r="I9" s="441"/>
      <c r="J9" s="441"/>
      <c r="K9" s="489"/>
      <c r="L9" s="490" t="s">
        <v>105</v>
      </c>
      <c r="M9" s="491"/>
      <c r="N9" s="491"/>
      <c r="O9" s="491"/>
      <c r="P9" s="491"/>
      <c r="Q9" s="492"/>
      <c r="R9" s="493">
        <v>15676</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-242146</v>
      </c>
      <c r="BO9" s="447"/>
      <c r="BP9" s="447"/>
      <c r="BQ9" s="447"/>
      <c r="BR9" s="447"/>
      <c r="BS9" s="447"/>
      <c r="BT9" s="447"/>
      <c r="BU9" s="448"/>
      <c r="BV9" s="446">
        <v>-398512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12</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111</v>
      </c>
      <c r="M10" s="476"/>
      <c r="N10" s="476"/>
      <c r="O10" s="476"/>
      <c r="P10" s="476"/>
      <c r="Q10" s="477"/>
      <c r="R10" s="497">
        <v>17111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142171</v>
      </c>
      <c r="BO10" s="447"/>
      <c r="BP10" s="447"/>
      <c r="BQ10" s="447"/>
      <c r="BR10" s="447"/>
      <c r="BS10" s="447"/>
      <c r="BT10" s="447"/>
      <c r="BU10" s="448"/>
      <c r="BV10" s="446">
        <v>601268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16380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2">
      <c r="A12" s="166"/>
      <c r="B12" s="506" t="s">
        <v>124</v>
      </c>
      <c r="C12" s="507"/>
      <c r="D12" s="507"/>
      <c r="E12" s="507"/>
      <c r="F12" s="507"/>
      <c r="G12" s="507"/>
      <c r="H12" s="507"/>
      <c r="I12" s="507"/>
      <c r="J12" s="507"/>
      <c r="K12" s="508"/>
      <c r="L12" s="515" t="s">
        <v>125</v>
      </c>
      <c r="M12" s="516"/>
      <c r="N12" s="516"/>
      <c r="O12" s="516"/>
      <c r="P12" s="516"/>
      <c r="Q12" s="517"/>
      <c r="R12" s="518">
        <v>16099</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134</v>
      </c>
      <c r="N13" s="535"/>
      <c r="O13" s="535"/>
      <c r="P13" s="535"/>
      <c r="Q13" s="536"/>
      <c r="R13" s="527">
        <v>15843</v>
      </c>
      <c r="S13" s="528"/>
      <c r="T13" s="528"/>
      <c r="U13" s="528"/>
      <c r="V13" s="529"/>
      <c r="W13" s="462" t="s">
        <v>135</v>
      </c>
      <c r="X13" s="463"/>
      <c r="Y13" s="463"/>
      <c r="Z13" s="463"/>
      <c r="AA13" s="463"/>
      <c r="AB13" s="453"/>
      <c r="AC13" s="497">
        <v>358</v>
      </c>
      <c r="AD13" s="498"/>
      <c r="AE13" s="498"/>
      <c r="AF13" s="498"/>
      <c r="AG13" s="537"/>
      <c r="AH13" s="497">
        <v>378</v>
      </c>
      <c r="AI13" s="498"/>
      <c r="AJ13" s="498"/>
      <c r="AK13" s="498"/>
      <c r="AL13" s="499"/>
      <c r="AM13" s="475" t="s">
        <v>136</v>
      </c>
      <c r="AN13" s="476"/>
      <c r="AO13" s="476"/>
      <c r="AP13" s="476"/>
      <c r="AQ13" s="476"/>
      <c r="AR13" s="476"/>
      <c r="AS13" s="476"/>
      <c r="AT13" s="477"/>
      <c r="AU13" s="478" t="s">
        <v>129</v>
      </c>
      <c r="AV13" s="479"/>
      <c r="AW13" s="479"/>
      <c r="AX13" s="479"/>
      <c r="AY13" s="480" t="s">
        <v>137</v>
      </c>
      <c r="AZ13" s="481"/>
      <c r="BA13" s="481"/>
      <c r="BB13" s="481"/>
      <c r="BC13" s="481"/>
      <c r="BD13" s="481"/>
      <c r="BE13" s="481"/>
      <c r="BF13" s="481"/>
      <c r="BG13" s="481"/>
      <c r="BH13" s="481"/>
      <c r="BI13" s="481"/>
      <c r="BJ13" s="481"/>
      <c r="BK13" s="481"/>
      <c r="BL13" s="481"/>
      <c r="BM13" s="482"/>
      <c r="BN13" s="446">
        <v>-83595</v>
      </c>
      <c r="BO13" s="447"/>
      <c r="BP13" s="447"/>
      <c r="BQ13" s="447"/>
      <c r="BR13" s="447"/>
      <c r="BS13" s="447"/>
      <c r="BT13" s="447"/>
      <c r="BU13" s="448"/>
      <c r="BV13" s="446">
        <v>202756</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7.8</v>
      </c>
      <c r="CU13" s="444"/>
      <c r="CV13" s="444"/>
      <c r="CW13" s="444"/>
      <c r="CX13" s="444"/>
      <c r="CY13" s="444"/>
      <c r="CZ13" s="444"/>
      <c r="DA13" s="445"/>
      <c r="DB13" s="443">
        <v>7</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139</v>
      </c>
      <c r="M14" s="525"/>
      <c r="N14" s="525"/>
      <c r="O14" s="525"/>
      <c r="P14" s="525"/>
      <c r="Q14" s="526"/>
      <c r="R14" s="527">
        <v>16366</v>
      </c>
      <c r="S14" s="528"/>
      <c r="T14" s="528"/>
      <c r="U14" s="528"/>
      <c r="V14" s="529"/>
      <c r="W14" s="436"/>
      <c r="X14" s="437"/>
      <c r="Y14" s="437"/>
      <c r="Z14" s="437"/>
      <c r="AA14" s="437"/>
      <c r="AB14" s="426"/>
      <c r="AC14" s="530">
        <v>4.8</v>
      </c>
      <c r="AD14" s="531"/>
      <c r="AE14" s="531"/>
      <c r="AF14" s="531"/>
      <c r="AG14" s="532"/>
      <c r="AH14" s="530">
        <v>4.8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110.1</v>
      </c>
      <c r="CU14" s="542"/>
      <c r="CV14" s="542"/>
      <c r="CW14" s="542"/>
      <c r="CX14" s="542"/>
      <c r="CY14" s="542"/>
      <c r="CZ14" s="542"/>
      <c r="DA14" s="543"/>
      <c r="DB14" s="541">
        <v>101.7</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134</v>
      </c>
      <c r="N15" s="535"/>
      <c r="O15" s="535"/>
      <c r="P15" s="535"/>
      <c r="Q15" s="536"/>
      <c r="R15" s="527">
        <v>16132</v>
      </c>
      <c r="S15" s="528"/>
      <c r="T15" s="528"/>
      <c r="U15" s="528"/>
      <c r="V15" s="529"/>
      <c r="W15" s="462" t="s">
        <v>141</v>
      </c>
      <c r="X15" s="463"/>
      <c r="Y15" s="463"/>
      <c r="Z15" s="463"/>
      <c r="AA15" s="463"/>
      <c r="AB15" s="453"/>
      <c r="AC15" s="497">
        <v>2515</v>
      </c>
      <c r="AD15" s="498"/>
      <c r="AE15" s="498"/>
      <c r="AF15" s="498"/>
      <c r="AG15" s="537"/>
      <c r="AH15" s="497">
        <v>2828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1592449</v>
      </c>
      <c r="BO15" s="410"/>
      <c r="BP15" s="410"/>
      <c r="BQ15" s="410"/>
      <c r="BR15" s="410"/>
      <c r="BS15" s="410"/>
      <c r="BT15" s="410"/>
      <c r="BU15" s="411"/>
      <c r="BV15" s="409">
        <v>1647753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34</v>
      </c>
      <c r="AD16" s="531"/>
      <c r="AE16" s="531"/>
      <c r="AF16" s="531"/>
      <c r="AG16" s="532"/>
      <c r="AH16" s="530">
        <v>36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4847385</v>
      </c>
      <c r="BO16" s="447"/>
      <c r="BP16" s="447"/>
      <c r="BQ16" s="447"/>
      <c r="BR16" s="447"/>
      <c r="BS16" s="447"/>
      <c r="BT16" s="447"/>
      <c r="BU16" s="448"/>
      <c r="BV16" s="446">
        <v>4760377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4516</v>
      </c>
      <c r="AD17" s="498"/>
      <c r="AE17" s="498"/>
      <c r="AF17" s="498"/>
      <c r="AG17" s="537"/>
      <c r="AH17" s="497">
        <v>4646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2010129</v>
      </c>
      <c r="BO17" s="447"/>
      <c r="BP17" s="447"/>
      <c r="BQ17" s="447"/>
      <c r="BR17" s="447"/>
      <c r="BS17" s="447"/>
      <c r="BT17" s="447"/>
      <c r="BU17" s="448"/>
      <c r="BV17" s="446">
        <v>2075799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151</v>
      </c>
      <c r="C18" s="489"/>
      <c r="D18" s="489"/>
      <c r="E18" s="558"/>
      <c r="F18" s="558"/>
      <c r="G18" s="558"/>
      <c r="H18" s="558"/>
      <c r="I18" s="558"/>
      <c r="J18" s="558"/>
      <c r="K18" s="558"/>
      <c r="L18" s="559">
        <v>75.180000000000007</v>
      </c>
      <c r="M18" s="559"/>
      <c r="N18" s="559"/>
      <c r="O18" s="559"/>
      <c r="P18" s="559"/>
      <c r="Q18" s="559"/>
      <c r="R18" s="560"/>
      <c r="S18" s="560"/>
      <c r="T18" s="560"/>
      <c r="U18" s="560"/>
      <c r="V18" s="561"/>
      <c r="W18" s="464"/>
      <c r="X18" s="465"/>
      <c r="Y18" s="465"/>
      <c r="Z18" s="465"/>
      <c r="AA18" s="465"/>
      <c r="AB18" s="456"/>
      <c r="AC18" s="562">
        <v>61.1</v>
      </c>
      <c r="AD18" s="563"/>
      <c r="AE18" s="563"/>
      <c r="AF18" s="563"/>
      <c r="AG18" s="564"/>
      <c r="AH18" s="562">
        <v>59.2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5069507</v>
      </c>
      <c r="BO18" s="447"/>
      <c r="BP18" s="447"/>
      <c r="BQ18" s="447"/>
      <c r="BR18" s="447"/>
      <c r="BS18" s="447"/>
      <c r="BT18" s="447"/>
      <c r="BU18" s="448"/>
      <c r="BV18" s="446">
        <v>5073055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153</v>
      </c>
      <c r="C19" s="489"/>
      <c r="D19" s="489"/>
      <c r="E19" s="558"/>
      <c r="F19" s="558"/>
      <c r="G19" s="558"/>
      <c r="H19" s="558"/>
      <c r="I19" s="558"/>
      <c r="J19" s="558"/>
      <c r="K19" s="558"/>
      <c r="L19" s="566">
        <v>209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7586009</v>
      </c>
      <c r="BO19" s="447"/>
      <c r="BP19" s="447"/>
      <c r="BQ19" s="447"/>
      <c r="BR19" s="447"/>
      <c r="BS19" s="447"/>
      <c r="BT19" s="447"/>
      <c r="BU19" s="448"/>
      <c r="BV19" s="446">
        <v>7904935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155</v>
      </c>
      <c r="C20" s="489"/>
      <c r="D20" s="489"/>
      <c r="E20" s="558"/>
      <c r="F20" s="558"/>
      <c r="G20" s="558"/>
      <c r="H20" s="558"/>
      <c r="I20" s="558"/>
      <c r="J20" s="558"/>
      <c r="K20" s="558"/>
      <c r="L20" s="566">
        <v>5885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11839074</v>
      </c>
      <c r="BO23" s="447"/>
      <c r="BP23" s="447"/>
      <c r="BQ23" s="447"/>
      <c r="BR23" s="447"/>
      <c r="BS23" s="447"/>
      <c r="BT23" s="447"/>
      <c r="BU23" s="448"/>
      <c r="BV23" s="446">
        <v>11584089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164</v>
      </c>
      <c r="F24" s="476"/>
      <c r="G24" s="476"/>
      <c r="H24" s="476"/>
      <c r="I24" s="476"/>
      <c r="J24" s="476"/>
      <c r="K24" s="477"/>
      <c r="L24" s="497">
        <v>1</v>
      </c>
      <c r="M24" s="498"/>
      <c r="N24" s="498"/>
      <c r="O24" s="498"/>
      <c r="P24" s="537"/>
      <c r="Q24" s="497">
        <v>6380</v>
      </c>
      <c r="R24" s="498"/>
      <c r="S24" s="498"/>
      <c r="T24" s="498"/>
      <c r="U24" s="498"/>
      <c r="V24" s="537"/>
      <c r="W24" s="596"/>
      <c r="X24" s="584"/>
      <c r="Y24" s="585"/>
      <c r="Z24" s="496" t="s">
        <v>165</v>
      </c>
      <c r="AA24" s="476"/>
      <c r="AB24" s="476"/>
      <c r="AC24" s="476"/>
      <c r="AD24" s="476"/>
      <c r="AE24" s="476"/>
      <c r="AF24" s="476"/>
      <c r="AG24" s="477"/>
      <c r="AH24" s="497">
        <v>167</v>
      </c>
      <c r="AI24" s="498"/>
      <c r="AJ24" s="498"/>
      <c r="AK24" s="498"/>
      <c r="AL24" s="537"/>
      <c r="AM24" s="497">
        <v>487640</v>
      </c>
      <c r="AN24" s="498"/>
      <c r="AO24" s="498"/>
      <c r="AP24" s="498"/>
      <c r="AQ24" s="498"/>
      <c r="AR24" s="537"/>
      <c r="AS24" s="497">
        <v>2920</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5438802</v>
      </c>
      <c r="BO24" s="447"/>
      <c r="BP24" s="447"/>
      <c r="BQ24" s="447"/>
      <c r="BR24" s="447"/>
      <c r="BS24" s="447"/>
      <c r="BT24" s="447"/>
      <c r="BU24" s="448"/>
      <c r="BV24" s="446">
        <v>5266546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167</v>
      </c>
      <c r="F25" s="476"/>
      <c r="G25" s="476"/>
      <c r="H25" s="476"/>
      <c r="I25" s="476"/>
      <c r="J25" s="476"/>
      <c r="K25" s="477"/>
      <c r="L25" s="497" t="s">
        <v>168</v>
      </c>
      <c r="M25" s="498"/>
      <c r="N25" s="498"/>
      <c r="O25" s="498"/>
      <c r="P25" s="537"/>
      <c r="Q25" s="497" t="s">
        <v>133</v>
      </c>
      <c r="R25" s="498"/>
      <c r="S25" s="498"/>
      <c r="T25" s="498"/>
      <c r="U25" s="498"/>
      <c r="V25" s="537"/>
      <c r="W25" s="596"/>
      <c r="X25" s="584"/>
      <c r="Y25" s="585"/>
      <c r="Z25" s="496" t="s">
        <v>169</v>
      </c>
      <c r="AA25" s="476"/>
      <c r="AB25" s="476"/>
      <c r="AC25" s="476"/>
      <c r="AD25" s="476"/>
      <c r="AE25" s="476"/>
      <c r="AF25" s="476"/>
      <c r="AG25" s="477"/>
      <c r="AH25" s="497" t="s">
        <v>122</v>
      </c>
      <c r="AI25" s="498"/>
      <c r="AJ25" s="498"/>
      <c r="AK25" s="498"/>
      <c r="AL25" s="537"/>
      <c r="AM25" s="497" t="s">
        <v>133</v>
      </c>
      <c r="AN25" s="498"/>
      <c r="AO25" s="498"/>
      <c r="AP25" s="498"/>
      <c r="AQ25" s="498"/>
      <c r="AR25" s="537"/>
      <c r="AS25" s="497" t="s">
        <v>168</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128735</v>
      </c>
      <c r="BO25" s="410"/>
      <c r="BP25" s="410"/>
      <c r="BQ25" s="410"/>
      <c r="BR25" s="410"/>
      <c r="BS25" s="410"/>
      <c r="BT25" s="410"/>
      <c r="BU25" s="411"/>
      <c r="BV25" s="409">
        <v>138433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4940</v>
      </c>
      <c r="R26" s="498"/>
      <c r="S26" s="498"/>
      <c r="T26" s="498"/>
      <c r="U26" s="498"/>
      <c r="V26" s="537"/>
      <c r="W26" s="596"/>
      <c r="X26" s="584"/>
      <c r="Y26" s="585"/>
      <c r="Z26" s="496" t="s">
        <v>172</v>
      </c>
      <c r="AA26" s="606"/>
      <c r="AB26" s="606"/>
      <c r="AC26" s="606"/>
      <c r="AD26" s="606"/>
      <c r="AE26" s="606"/>
      <c r="AF26" s="606"/>
      <c r="AG26" s="607"/>
      <c r="AH26" s="497">
        <v>4</v>
      </c>
      <c r="AI26" s="498"/>
      <c r="AJ26" s="498"/>
      <c r="AK26" s="498"/>
      <c r="AL26" s="537"/>
      <c r="AM26" s="497">
        <v>10920</v>
      </c>
      <c r="AN26" s="498"/>
      <c r="AO26" s="498"/>
      <c r="AP26" s="498"/>
      <c r="AQ26" s="498"/>
      <c r="AR26" s="537"/>
      <c r="AS26" s="497">
        <v>2730</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132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2300</v>
      </c>
      <c r="R27" s="498"/>
      <c r="S27" s="498"/>
      <c r="T27" s="498"/>
      <c r="U27" s="498"/>
      <c r="V27" s="537"/>
      <c r="W27" s="596"/>
      <c r="X27" s="584"/>
      <c r="Y27" s="585"/>
      <c r="Z27" s="496" t="s">
        <v>175</v>
      </c>
      <c r="AA27" s="476"/>
      <c r="AB27" s="476"/>
      <c r="AC27" s="476"/>
      <c r="AD27" s="476"/>
      <c r="AE27" s="476"/>
      <c r="AF27" s="476"/>
      <c r="AG27" s="477"/>
      <c r="AH27" s="497" t="s">
        <v>132</v>
      </c>
      <c r="AI27" s="498"/>
      <c r="AJ27" s="498"/>
      <c r="AK27" s="498"/>
      <c r="AL27" s="537"/>
      <c r="AM27" s="497" t="s">
        <v>132</v>
      </c>
      <c r="AN27" s="498"/>
      <c r="AO27" s="498"/>
      <c r="AP27" s="498"/>
      <c r="AQ27" s="498"/>
      <c r="AR27" s="537"/>
      <c r="AS27" s="497" t="s">
        <v>168</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269254</v>
      </c>
      <c r="BO27" s="620"/>
      <c r="BP27" s="620"/>
      <c r="BQ27" s="620"/>
      <c r="BR27" s="620"/>
      <c r="BS27" s="620"/>
      <c r="BT27" s="620"/>
      <c r="BU27" s="621"/>
      <c r="BV27" s="619">
        <v>269212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177</v>
      </c>
      <c r="F28" s="476"/>
      <c r="G28" s="476"/>
      <c r="H28" s="476"/>
      <c r="I28" s="476"/>
      <c r="J28" s="476"/>
      <c r="K28" s="477"/>
      <c r="L28" s="497">
        <v>1</v>
      </c>
      <c r="M28" s="498"/>
      <c r="N28" s="498"/>
      <c r="O28" s="498"/>
      <c r="P28" s="537"/>
      <c r="Q28" s="497">
        <v>1800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132</v>
      </c>
      <c r="AN28" s="498"/>
      <c r="AO28" s="498"/>
      <c r="AP28" s="498"/>
      <c r="AQ28" s="498"/>
      <c r="AR28" s="537"/>
      <c r="AS28" s="497" t="s">
        <v>168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2350899</v>
      </c>
      <c r="BO28" s="410"/>
      <c r="BP28" s="410"/>
      <c r="BQ28" s="410"/>
      <c r="BR28" s="410"/>
      <c r="BS28" s="410"/>
      <c r="BT28" s="410"/>
      <c r="BU28" s="411"/>
      <c r="BV28" s="409">
        <v>2208728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180</v>
      </c>
      <c r="F29" s="476"/>
      <c r="G29" s="476"/>
      <c r="H29" s="476"/>
      <c r="I29" s="476"/>
      <c r="J29" s="476"/>
      <c r="K29" s="477"/>
      <c r="L29" s="497">
        <v>14</v>
      </c>
      <c r="M29" s="498"/>
      <c r="N29" s="498"/>
      <c r="O29" s="498"/>
      <c r="P29" s="537"/>
      <c r="Q29" s="497">
        <v>1570</v>
      </c>
      <c r="R29" s="498"/>
      <c r="S29" s="498"/>
      <c r="T29" s="498"/>
      <c r="U29" s="498"/>
      <c r="V29" s="537"/>
      <c r="W29" s="597"/>
      <c r="X29" s="598"/>
      <c r="Y29" s="599"/>
      <c r="Z29" s="496" t="s">
        <v>181</v>
      </c>
      <c r="AA29" s="476"/>
      <c r="AB29" s="476"/>
      <c r="AC29" s="476"/>
      <c r="AD29" s="476"/>
      <c r="AE29" s="476"/>
      <c r="AF29" s="476"/>
      <c r="AG29" s="477"/>
      <c r="AH29" s="497">
        <v>167</v>
      </c>
      <c r="AI29" s="498"/>
      <c r="AJ29" s="498"/>
      <c r="AK29" s="498"/>
      <c r="AL29" s="537"/>
      <c r="AM29" s="497">
        <v>487640</v>
      </c>
      <c r="AN29" s="498"/>
      <c r="AO29" s="498"/>
      <c r="AP29" s="498"/>
      <c r="AQ29" s="498"/>
      <c r="AR29" s="537"/>
      <c r="AS29" s="497">
        <v>2920</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340864</v>
      </c>
      <c r="BO29" s="447"/>
      <c r="BP29" s="447"/>
      <c r="BQ29" s="447"/>
      <c r="BR29" s="447"/>
      <c r="BS29" s="447"/>
      <c r="BT29" s="447"/>
      <c r="BU29" s="448"/>
      <c r="BV29" s="446">
        <v>340698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1772318</v>
      </c>
      <c r="BO30" s="620"/>
      <c r="BP30" s="620"/>
      <c r="BQ30" s="620"/>
      <c r="BR30" s="620"/>
      <c r="BS30" s="620"/>
      <c r="BT30" s="620"/>
      <c r="BU30" s="621"/>
      <c r="BV30" s="619">
        <v>1720541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190</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9</v>
      </c>
      <c r="AN34" s="632"/>
      <c r="AO34" s="633" t="str">
        <f>IF('各会計、関係団体の財政状況及び健全化判断比率'!B33="","",'各会計、関係団体の財政状況及び健全化判断比率'!B33)</f>
        <v>上水道事業会計</v>
      </c>
      <c r="AP34" s="633"/>
      <c r="AQ34" s="633"/>
      <c r="AR34" s="633"/>
      <c r="AS34" s="633"/>
      <c r="AT34" s="633"/>
      <c r="AU34" s="633"/>
      <c r="AV34" s="633"/>
      <c r="AW34" s="633"/>
      <c r="AX34" s="633"/>
      <c r="AY34" s="633"/>
      <c r="AZ34" s="633"/>
      <c r="BA34" s="633"/>
      <c r="BB34" s="633"/>
      <c r="BC34" s="633"/>
      <c r="BD34" s="193"/>
      <c r="BE34" s="632">
        <f>IF(BG34="","",MAX(C34:D43,U34:V43,AM34:AN43)+1)</f>
        <v>10</v>
      </c>
      <c r="BF34" s="632"/>
      <c r="BG34" s="633" t="str">
        <f>IF('各会計、関係団体の財政状況及び健全化判断比率'!B34="","",'各会計、関係団体の財政状況及び健全化判断比率'!B34)</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山梨県市町村総合事務組合　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恩賜県有財産保護管理事業特別会計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11</v>
      </c>
      <c r="BF35" s="632"/>
      <c r="BG35" s="633" t="str">
        <f>IF('各会計、関係団体の財政状況及び健全化判断比率'!B35="","",'各会計、関係団体の財政状況及び健全化判断比率'!B35)</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山梨県市町村総合事務組合　電子化事業及び会館管理・研修事業特別会計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f>IF(E36="","",C35+1)</f>
        <v>3</v>
      </c>
      <c r="D36" s="632"/>
      <c r="E36" s="633" t="str">
        <f>IF('各会計、関係団体の財政状況及び健全化判断比率'!B9="","",'各会計、関係団体の財政状況及び健全化判断比率'!B9)</f>
        <v>歌舞伎文化公園管理特別会計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介護サービス事業特別会計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12</v>
      </c>
      <c r="BF36" s="632"/>
      <c r="BG36" s="633" t="str">
        <f>IF('各会計、関係団体の財政状況及び健全化判断比率'!B36="","",'各会計、関係団体の財政状況及び健全化判断比率'!B36)</f>
        <v>農業集落排水事業特別会計</v>
      </c>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山梨県市町村総合事務組合　一般廃棄物処分場事業特別会計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7</v>
      </c>
      <c r="V37" s="632"/>
      <c r="W37" s="633" t="str">
        <f>IF('各会計、関係団体の財政状況及び健全化判断比率'!B31="","",'各会計、関係団体の財政状況及び健全化判断比率'!B31)</f>
        <v>訪問看護ステーション西八代特別会計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13</v>
      </c>
      <c r="BF37" s="632"/>
      <c r="BG37" s="633" t="str">
        <f>IF('各会計、関係団体の財政状況及び健全化判断比率'!B37="","",'各会計、関係団体の財政状況及び健全化判断比率'!B37)</f>
        <v>戸別浄化槽整備推進事業特別会計</v>
      </c>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山梨県市町村総合事務組合　入札参加資格審査事業特別会計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8</v>
      </c>
      <c r="V38" s="632"/>
      <c r="W38" s="633" t="str">
        <f>IF('各会計、関係団体の財政状況及び健全化判断比率'!B32="","",'各会計、関係団体の財政状況及び健全化判断比率'!B32)</f>
        <v>後期高齢者医療特別会計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14</v>
      </c>
      <c r="BF38" s="632"/>
      <c r="BG38" s="633" t="str">
        <f>IF('各会計、関係団体の財政状況及び健全化判断比率'!B38="","",'各会計、関係団体の財政状況及び健全化判断比率'!B38)</f>
        <v>温泉事業特別会計</v>
      </c>
      <c r="BH38" s="633"/>
      <c r="BI38" s="633"/>
      <c r="BJ38" s="633"/>
      <c r="BK38" s="633"/>
      <c r="BL38" s="633"/>
      <c r="BM38" s="633"/>
      <c r="BN38" s="633"/>
      <c r="BO38" s="633"/>
      <c r="BP38" s="633"/>
      <c r="BQ38" s="633"/>
      <c r="BR38" s="633"/>
      <c r="BS38" s="633"/>
      <c r="BT38" s="633"/>
      <c r="BU38" s="633"/>
      <c r="BV38" s="193"/>
      <c r="BW38" s="632">
        <f t="shared" si="2"/>
        <v>19</v>
      </c>
      <c r="BX38" s="632"/>
      <c r="BY38" s="633" t="str">
        <f>IF('各会計、関係団体の財政状況及び健全化判断比率'!B72="","",'各会計、関係団体の財政状況及び健全化判断比率'!B72)</f>
        <v>山梨県市町村総合事務組合　交通災害共済事業特別会計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20</v>
      </c>
      <c r="BX39" s="632"/>
      <c r="BY39" s="633" t="str">
        <f>IF('各会計、関係団体の財政状況及び健全化判断比率'!B73="","",'各会計、関係団体の財政状況及び健全化判断比率'!B73)</f>
        <v>峡南広域行政組合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21</v>
      </c>
      <c r="BX40" s="632"/>
      <c r="BY40" s="633" t="str">
        <f>IF('各会計、関係団体の財政状況及び健全化判断比率'!B74="","",'各会計、関係団体の財政状況及び健全化判断比率'!B74)</f>
        <v>峡南広域行政組合　峡南ふるさと市町村圏特別会計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22</v>
      </c>
      <c r="BX41" s="632"/>
      <c r="BY41" s="633" t="str">
        <f>IF('各会計、関係団体の財政状況及び健全化判断比率'!B75="","",'各会計、関係団体の財政状況及び健全化判断比率'!B75)</f>
        <v>峡南広域行政組合　介護保険特別会計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23</v>
      </c>
      <c r="BX42" s="632"/>
      <c r="BY42" s="633" t="str">
        <f>IF('各会計、関係団体の財政状況及び健全化判断比率'!B76="","",'各会計、関係団体の財政状況及び健全化判断比率'!B76)</f>
        <v>三郡衛生組合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24</v>
      </c>
      <c r="BX43" s="632"/>
      <c r="BY43" s="633" t="str">
        <f>IF('各会計、関係団体の財政状況及び健全化判断比率'!B77="","",'各会計、関係団体の財政状況及び健全化判断比率'!B77)</f>
        <v>三郡衛生組合　し尿処理事業特別会計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MkOfrHcRbS6Pcs6tzA57A/cP+kj6P9M5WK4ZtB7/zCz0e1/lDIBWLTG/XntW7smda2O+3+bYul0a7XNU/zy3ZQ==" saltValue="WOGf9r2jwQOAw20cOiEi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24" t="s">
        <v>574</v>
      </c>
      <c r="D34" s="1224"/>
      <c r="E34" s="1225"/>
      <c r="F34" s="32">
        <v>8.35</v>
      </c>
      <c r="G34" s="33">
        <v>11.71</v>
      </c>
      <c r="H34" s="33">
        <v>18.09</v>
      </c>
      <c r="I34" s="33">
        <v>11.8</v>
      </c>
      <c r="J34" s="34">
        <v>7.81</v>
      </c>
      <c r="K34" s="22"/>
      <c r="L34" s="22"/>
      <c r="M34" s="22"/>
      <c r="N34" s="22"/>
      <c r="O34" s="22"/>
      <c r="P34" s="22"/>
    </row>
    <row r="35" spans="1:16" ht="39" customHeight="1" x14ac:dyDescent="0.2">
      <c r="A35" s="22"/>
      <c r="B35" s="35"/>
      <c r="C35" s="1218" t="s">
        <v>575</v>
      </c>
      <c r="D35" s="1219"/>
      <c r="E35" s="1220"/>
      <c r="F35" s="36">
        <v>2.16</v>
      </c>
      <c r="G35" s="37">
        <v>2.19</v>
      </c>
      <c r="H35" s="37">
        <v>2.74</v>
      </c>
      <c r="I35" s="37">
        <v>2.11</v>
      </c>
      <c r="J35" s="38">
        <v>2.1</v>
      </c>
      <c r="K35" s="22"/>
      <c r="L35" s="22"/>
      <c r="M35" s="22"/>
      <c r="N35" s="22"/>
      <c r="O35" s="22"/>
      <c r="P35" s="22"/>
    </row>
    <row r="36" spans="1:16" ht="39" customHeight="1" x14ac:dyDescent="0.2">
      <c r="A36" s="22"/>
      <c r="B36" s="35"/>
      <c r="C36" s="1218" t="s">
        <v>576</v>
      </c>
      <c r="D36" s="1219"/>
      <c r="E36" s="1220"/>
      <c r="F36" s="36">
        <v>0.86</v>
      </c>
      <c r="G36" s="37">
        <v>0.81</v>
      </c>
      <c r="H36" s="37">
        <v>1.32</v>
      </c>
      <c r="I36" s="37">
        <v>1.41</v>
      </c>
      <c r="J36" s="38">
        <v>2.08</v>
      </c>
      <c r="K36" s="22"/>
      <c r="L36" s="22"/>
      <c r="M36" s="22"/>
      <c r="N36" s="22"/>
      <c r="O36" s="22"/>
      <c r="P36" s="22"/>
    </row>
    <row r="37" spans="1:16" ht="39" customHeight="1" x14ac:dyDescent="0.2">
      <c r="A37" s="22"/>
      <c r="B37" s="35"/>
      <c r="C37" s="1218" t="s">
        <v>577</v>
      </c>
      <c r="D37" s="1219"/>
      <c r="E37" s="1220"/>
      <c r="F37" s="36">
        <v>1.63</v>
      </c>
      <c r="G37" s="37">
        <v>1.02</v>
      </c>
      <c r="H37" s="37">
        <v>0.96</v>
      </c>
      <c r="I37" s="37">
        <v>1.97</v>
      </c>
      <c r="J37" s="38">
        <v>1.95</v>
      </c>
      <c r="K37" s="22"/>
      <c r="L37" s="22"/>
      <c r="M37" s="22"/>
      <c r="N37" s="22"/>
      <c r="O37" s="22"/>
      <c r="P37" s="22"/>
    </row>
    <row r="38" spans="1:16" ht="39" customHeight="1" x14ac:dyDescent="0.2">
      <c r="A38" s="22"/>
      <c r="B38" s="35"/>
      <c r="C38" s="1218" t="s">
        <v>578</v>
      </c>
      <c r="D38" s="1219"/>
      <c r="E38" s="1220"/>
      <c r="F38" s="36">
        <v>0.17</v>
      </c>
      <c r="G38" s="37">
        <v>0.26</v>
      </c>
      <c r="H38" s="37">
        <v>0.18</v>
      </c>
      <c r="I38" s="37">
        <v>0.34</v>
      </c>
      <c r="J38" s="38">
        <v>0.28000000000000003</v>
      </c>
      <c r="K38" s="22"/>
      <c r="L38" s="22"/>
      <c r="M38" s="22"/>
      <c r="N38" s="22"/>
      <c r="O38" s="22"/>
      <c r="P38" s="22"/>
    </row>
    <row r="39" spans="1:16" ht="39" customHeight="1" x14ac:dyDescent="0.2">
      <c r="A39" s="22"/>
      <c r="B39" s="35"/>
      <c r="C39" s="1218" t="s">
        <v>579</v>
      </c>
      <c r="D39" s="1219"/>
      <c r="E39" s="1220"/>
      <c r="F39" s="36">
        <v>0.44</v>
      </c>
      <c r="G39" s="37">
        <v>0.24</v>
      </c>
      <c r="H39" s="37">
        <v>0.26</v>
      </c>
      <c r="I39" s="37">
        <v>0.33</v>
      </c>
      <c r="J39" s="38">
        <v>0.25</v>
      </c>
      <c r="K39" s="22"/>
      <c r="L39" s="22"/>
      <c r="M39" s="22"/>
      <c r="N39" s="22"/>
      <c r="O39" s="22"/>
      <c r="P39" s="22"/>
    </row>
    <row r="40" spans="1:16" ht="39" customHeight="1" x14ac:dyDescent="0.2">
      <c r="A40" s="22"/>
      <c r="B40" s="35"/>
      <c r="C40" s="1218" t="s">
        <v>580</v>
      </c>
      <c r="D40" s="1219"/>
      <c r="E40" s="1220"/>
      <c r="F40" s="36">
        <v>0.03</v>
      </c>
      <c r="G40" s="37">
        <v>0.03</v>
      </c>
      <c r="H40" s="37">
        <v>0.03</v>
      </c>
      <c r="I40" s="37">
        <v>0.03</v>
      </c>
      <c r="J40" s="38">
        <v>0.04</v>
      </c>
      <c r="K40" s="22"/>
      <c r="L40" s="22"/>
      <c r="M40" s="22"/>
      <c r="N40" s="22"/>
      <c r="O40" s="22"/>
      <c r="P40" s="22"/>
    </row>
    <row r="41" spans="1:16" ht="39" customHeight="1" x14ac:dyDescent="0.2">
      <c r="A41" s="22"/>
      <c r="B41" s="35"/>
      <c r="C41" s="1218" t="s">
        <v>581</v>
      </c>
      <c r="D41" s="1219"/>
      <c r="E41" s="1220"/>
      <c r="F41" s="36">
        <v>0.02</v>
      </c>
      <c r="G41" s="37">
        <v>0.03</v>
      </c>
      <c r="H41" s="37">
        <v>0.05</v>
      </c>
      <c r="I41" s="37">
        <v>0.03</v>
      </c>
      <c r="J41" s="38">
        <v>0.02</v>
      </c>
      <c r="K41" s="22"/>
      <c r="L41" s="22"/>
      <c r="M41" s="22"/>
      <c r="N41" s="22"/>
      <c r="O41" s="22"/>
      <c r="P41" s="22"/>
    </row>
    <row r="42" spans="1:16" ht="39" customHeight="1" x14ac:dyDescent="0.2">
      <c r="A42" s="22"/>
      <c r="B42" s="39"/>
      <c r="C42" s="1218" t="s">
        <v>582</v>
      </c>
      <c r="D42" s="1219"/>
      <c r="E42" s="1220"/>
      <c r="F42" s="36" t="s">
        <v>526</v>
      </c>
      <c r="G42" s="37" t="s">
        <v>526</v>
      </c>
      <c r="H42" s="37" t="s">
        <v>526</v>
      </c>
      <c r="I42" s="37" t="s">
        <v>526</v>
      </c>
      <c r="J42" s="38" t="s">
        <v>526</v>
      </c>
      <c r="K42" s="22"/>
      <c r="L42" s="22"/>
      <c r="M42" s="22"/>
      <c r="N42" s="22"/>
      <c r="O42" s="22"/>
      <c r="P42" s="22"/>
    </row>
    <row r="43" spans="1:16" ht="39" customHeight="1" thickBot="1" x14ac:dyDescent="0.25">
      <c r="A43" s="22"/>
      <c r="B43" s="40"/>
      <c r="C43" s="1221" t="s">
        <v>583</v>
      </c>
      <c r="D43" s="1222"/>
      <c r="E43" s="1223"/>
      <c r="F43" s="41">
        <v>2.48</v>
      </c>
      <c r="G43" s="42">
        <v>0.08</v>
      </c>
      <c r="H43" s="42">
        <v>0.06</v>
      </c>
      <c r="I43" s="42">
        <v>7.0000000000000007E-2</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sp1+Mm9kXud//pTo00wU6PrBpr7Qdpm1mgjgTHuupVohiwJ/ESPfBZ75xXgFYYrnG1m8ct6h7GG7Yk3at5KGg==" saltValue="3HHPiexTcHJcCDcSxM+e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977</v>
      </c>
      <c r="L45" s="60">
        <v>937</v>
      </c>
      <c r="M45" s="60">
        <v>909</v>
      </c>
      <c r="N45" s="60">
        <v>1005</v>
      </c>
      <c r="O45" s="61">
        <v>1067</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526</v>
      </c>
      <c r="L46" s="64" t="s">
        <v>526</v>
      </c>
      <c r="M46" s="64" t="s">
        <v>526</v>
      </c>
      <c r="N46" s="64" t="s">
        <v>526</v>
      </c>
      <c r="O46" s="65" t="s">
        <v>526</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526</v>
      </c>
      <c r="L47" s="64" t="s">
        <v>526</v>
      </c>
      <c r="M47" s="64" t="s">
        <v>526</v>
      </c>
      <c r="N47" s="64" t="s">
        <v>526</v>
      </c>
      <c r="O47" s="65" t="s">
        <v>526</v>
      </c>
      <c r="P47" s="48"/>
      <c r="Q47" s="48"/>
      <c r="R47" s="48"/>
      <c r="S47" s="48"/>
      <c r="T47" s="48"/>
      <c r="U47" s="48"/>
    </row>
    <row r="48" spans="1:21" ht="30.75" customHeight="1" x14ac:dyDescent="0.2">
      <c r="A48" s="48"/>
      <c r="B48" s="1236"/>
      <c r="C48" s="1237"/>
      <c r="D48" s="62"/>
      <c r="E48" s="1228" t="s">
        <v>15</v>
      </c>
      <c r="F48" s="1228"/>
      <c r="G48" s="1228"/>
      <c r="H48" s="1228"/>
      <c r="I48" s="1228"/>
      <c r="J48" s="1229"/>
      <c r="K48" s="63">
        <v>539</v>
      </c>
      <c r="L48" s="64">
        <v>512</v>
      </c>
      <c r="M48" s="64">
        <v>512</v>
      </c>
      <c r="N48" s="64">
        <v>515</v>
      </c>
      <c r="O48" s="65">
        <v>534</v>
      </c>
      <c r="P48" s="48"/>
      <c r="Q48" s="48"/>
      <c r="R48" s="48"/>
      <c r="S48" s="48"/>
      <c r="T48" s="48"/>
      <c r="U48" s="48"/>
    </row>
    <row r="49" spans="1:21" ht="30.75" customHeight="1" x14ac:dyDescent="0.2">
      <c r="A49" s="48"/>
      <c r="B49" s="1236"/>
      <c r="C49" s="1237"/>
      <c r="D49" s="62"/>
      <c r="E49" s="1228" t="s">
        <v>16</v>
      </c>
      <c r="F49" s="1228"/>
      <c r="G49" s="1228"/>
      <c r="H49" s="1228"/>
      <c r="I49" s="1228"/>
      <c r="J49" s="1229"/>
      <c r="K49" s="63">
        <v>54</v>
      </c>
      <c r="L49" s="64">
        <v>115</v>
      </c>
      <c r="M49" s="64">
        <v>101</v>
      </c>
      <c r="N49" s="64">
        <v>93</v>
      </c>
      <c r="O49" s="65">
        <v>61</v>
      </c>
      <c r="P49" s="48"/>
      <c r="Q49" s="48"/>
      <c r="R49" s="48"/>
      <c r="S49" s="48"/>
      <c r="T49" s="48"/>
      <c r="U49" s="48"/>
    </row>
    <row r="50" spans="1:21" ht="30.75" customHeight="1" x14ac:dyDescent="0.2">
      <c r="A50" s="48"/>
      <c r="B50" s="1236"/>
      <c r="C50" s="1237"/>
      <c r="D50" s="62"/>
      <c r="E50" s="1228" t="s">
        <v>17</v>
      </c>
      <c r="F50" s="1228"/>
      <c r="G50" s="1228"/>
      <c r="H50" s="1228"/>
      <c r="I50" s="1228"/>
      <c r="J50" s="1229"/>
      <c r="K50" s="63">
        <v>4</v>
      </c>
      <c r="L50" s="64">
        <v>9</v>
      </c>
      <c r="M50" s="64">
        <v>10</v>
      </c>
      <c r="N50" s="64">
        <v>10</v>
      </c>
      <c r="O50" s="65">
        <v>10</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526</v>
      </c>
      <c r="L51" s="64" t="s">
        <v>526</v>
      </c>
      <c r="M51" s="64" t="s">
        <v>526</v>
      </c>
      <c r="N51" s="64" t="s">
        <v>526</v>
      </c>
      <c r="O51" s="65" t="s">
        <v>526</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1212</v>
      </c>
      <c r="L52" s="64">
        <v>1249</v>
      </c>
      <c r="M52" s="64">
        <v>1202</v>
      </c>
      <c r="N52" s="64">
        <v>1240</v>
      </c>
      <c r="O52" s="65">
        <v>1255</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362</v>
      </c>
      <c r="L53" s="69">
        <v>324</v>
      </c>
      <c r="M53" s="69">
        <v>330</v>
      </c>
      <c r="N53" s="69">
        <v>383</v>
      </c>
      <c r="O53" s="70">
        <v>417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sKA1DKu//Zy06mODylf5qFFBlyHXrQ5QwN1SoOfZkY+ZBxeGQOH5fpXJpKr5uhR7N/bQfO38PFF8wg1rxSy+A==" saltValue="icXFBWRKsC1VCcmocd8QK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568</v>
      </c>
      <c r="J40" s="79" t="s">
        <v>569</v>
      </c>
      <c r="K40" s="79" t="s">
        <v>570</v>
      </c>
      <c r="L40" s="79" t="s">
        <v>571</v>
      </c>
      <c r="M40" s="80" t="s">
        <v>572</v>
      </c>
    </row>
    <row r="41" spans="2:13" ht="27.75" customHeight="1" x14ac:dyDescent="0.2">
      <c r="B41" s="1242" t="s">
        <v>24</v>
      </c>
      <c r="C41" s="1243"/>
      <c r="D41" s="81"/>
      <c r="E41" s="1248" t="s">
        <v>25</v>
      </c>
      <c r="F41" s="1248"/>
      <c r="G41" s="1248"/>
      <c r="H41" s="1249"/>
      <c r="I41" s="82">
        <v>10395</v>
      </c>
      <c r="J41" s="83">
        <v>10532</v>
      </c>
      <c r="K41" s="83">
        <v>11154</v>
      </c>
      <c r="L41" s="83">
        <v>11584</v>
      </c>
      <c r="M41" s="84">
        <v>11839</v>
      </c>
    </row>
    <row r="42" spans="2:13" ht="27.75" customHeight="1" x14ac:dyDescent="0.2">
      <c r="B42" s="1244"/>
      <c r="C42" s="1245"/>
      <c r="D42" s="85"/>
      <c r="E42" s="1250" t="s">
        <v>26</v>
      </c>
      <c r="F42" s="1250"/>
      <c r="G42" s="1250"/>
      <c r="H42" s="1251"/>
      <c r="I42" s="86">
        <v>145</v>
      </c>
      <c r="J42" s="87">
        <v>138</v>
      </c>
      <c r="K42" s="87">
        <v>130</v>
      </c>
      <c r="L42" s="87">
        <v>123</v>
      </c>
      <c r="M42" s="88">
        <v>115</v>
      </c>
    </row>
    <row r="43" spans="2:13" ht="27.75" customHeight="1" x14ac:dyDescent="0.2">
      <c r="B43" s="1244"/>
      <c r="C43" s="1245"/>
      <c r="D43" s="85"/>
      <c r="E43" s="1250" t="s">
        <v>27</v>
      </c>
      <c r="F43" s="1250"/>
      <c r="G43" s="1250"/>
      <c r="H43" s="1251"/>
      <c r="I43" s="86">
        <v>10016</v>
      </c>
      <c r="J43" s="87">
        <v>9141</v>
      </c>
      <c r="K43" s="87">
        <v>9027</v>
      </c>
      <c r="L43" s="87">
        <v>8826</v>
      </c>
      <c r="M43" s="88">
        <v>8401</v>
      </c>
    </row>
    <row r="44" spans="2:13" ht="27.75" customHeight="1" x14ac:dyDescent="0.2">
      <c r="B44" s="1244"/>
      <c r="C44" s="1245"/>
      <c r="D44" s="85"/>
      <c r="E44" s="1250" t="s">
        <v>28</v>
      </c>
      <c r="F44" s="1250"/>
      <c r="G44" s="1250"/>
      <c r="H44" s="1251"/>
      <c r="I44" s="86">
        <v>118</v>
      </c>
      <c r="J44" s="87">
        <v>1362</v>
      </c>
      <c r="K44" s="87">
        <v>1347</v>
      </c>
      <c r="L44" s="87">
        <v>1298</v>
      </c>
      <c r="M44" s="88">
        <v>1188</v>
      </c>
    </row>
    <row r="45" spans="2:13" ht="27.75" customHeight="1" x14ac:dyDescent="0.2">
      <c r="B45" s="1244"/>
      <c r="C45" s="1245"/>
      <c r="D45" s="85"/>
      <c r="E45" s="1250" t="s">
        <v>29</v>
      </c>
      <c r="F45" s="1250"/>
      <c r="G45" s="1250"/>
      <c r="H45" s="1251"/>
      <c r="I45" s="86">
        <v>1631</v>
      </c>
      <c r="J45" s="87">
        <v>1517</v>
      </c>
      <c r="K45" s="87">
        <v>1571</v>
      </c>
      <c r="L45" s="87">
        <v>1572</v>
      </c>
      <c r="M45" s="88">
        <v>1684</v>
      </c>
    </row>
    <row r="46" spans="2:13" ht="27.75" customHeight="1" x14ac:dyDescent="0.2">
      <c r="B46" s="1244"/>
      <c r="C46" s="1245"/>
      <c r="D46" s="89"/>
      <c r="E46" s="1250" t="s">
        <v>30</v>
      </c>
      <c r="F46" s="1250"/>
      <c r="G46" s="1250"/>
      <c r="H46" s="1251"/>
      <c r="I46" s="86">
        <v>0</v>
      </c>
      <c r="J46" s="87">
        <v>0</v>
      </c>
      <c r="K46" s="87">
        <v>0</v>
      </c>
      <c r="L46" s="87">
        <v>0</v>
      </c>
      <c r="M46" s="88">
        <v>0</v>
      </c>
    </row>
    <row r="47" spans="2:13" ht="27.75" customHeight="1" x14ac:dyDescent="0.2">
      <c r="B47" s="1244"/>
      <c r="C47" s="1245"/>
      <c r="D47" s="90"/>
      <c r="E47" s="1252" t="s">
        <v>31</v>
      </c>
      <c r="F47" s="1253"/>
      <c r="G47" s="1253"/>
      <c r="H47" s="1254"/>
      <c r="I47" s="86" t="s">
        <v>526</v>
      </c>
      <c r="J47" s="87" t="s">
        <v>526</v>
      </c>
      <c r="K47" s="87" t="s">
        <v>526</v>
      </c>
      <c r="L47" s="87" t="s">
        <v>526</v>
      </c>
      <c r="M47" s="88" t="s">
        <v>526</v>
      </c>
    </row>
    <row r="48" spans="2:13" ht="27.75" customHeight="1" x14ac:dyDescent="0.2">
      <c r="B48" s="1244"/>
      <c r="C48" s="1245"/>
      <c r="D48" s="85"/>
      <c r="E48" s="1250" t="s">
        <v>32</v>
      </c>
      <c r="F48" s="1250"/>
      <c r="G48" s="1250"/>
      <c r="H48" s="1251"/>
      <c r="I48" s="86" t="s">
        <v>526</v>
      </c>
      <c r="J48" s="87" t="s">
        <v>526</v>
      </c>
      <c r="K48" s="87" t="s">
        <v>526</v>
      </c>
      <c r="L48" s="87" t="s">
        <v>526</v>
      </c>
      <c r="M48" s="88" t="s">
        <v>526</v>
      </c>
    </row>
    <row r="49" spans="2:13" ht="27.75" customHeight="1" x14ac:dyDescent="0.2">
      <c r="B49" s="1246"/>
      <c r="C49" s="1247"/>
      <c r="D49" s="85"/>
      <c r="E49" s="1250" t="s">
        <v>33</v>
      </c>
      <c r="F49" s="1250"/>
      <c r="G49" s="1250"/>
      <c r="H49" s="1251"/>
      <c r="I49" s="86" t="s">
        <v>526</v>
      </c>
      <c r="J49" s="87">
        <v>159</v>
      </c>
      <c r="K49" s="87">
        <v>28</v>
      </c>
      <c r="L49" s="87">
        <v>163</v>
      </c>
      <c r="M49" s="88">
        <v>244</v>
      </c>
    </row>
    <row r="50" spans="2:13" ht="27.75" customHeight="1" x14ac:dyDescent="0.2">
      <c r="B50" s="1255" t="s">
        <v>34</v>
      </c>
      <c r="C50" s="1256"/>
      <c r="D50" s="91"/>
      <c r="E50" s="1250" t="s">
        <v>35</v>
      </c>
      <c r="F50" s="1250"/>
      <c r="G50" s="1250"/>
      <c r="H50" s="1251"/>
      <c r="I50" s="86">
        <v>2267</v>
      </c>
      <c r="J50" s="87">
        <v>2531</v>
      </c>
      <c r="K50" s="87">
        <v>2620</v>
      </c>
      <c r="L50" s="87">
        <v>3223</v>
      </c>
      <c r="M50" s="88">
        <v>3356</v>
      </c>
    </row>
    <row r="51" spans="2:13" ht="27.75" customHeight="1" x14ac:dyDescent="0.2">
      <c r="B51" s="1244"/>
      <c r="C51" s="1245"/>
      <c r="D51" s="85"/>
      <c r="E51" s="1250" t="s">
        <v>36</v>
      </c>
      <c r="F51" s="1250"/>
      <c r="G51" s="1250"/>
      <c r="H51" s="1251"/>
      <c r="I51" s="86">
        <v>2097</v>
      </c>
      <c r="J51" s="87">
        <v>2063</v>
      </c>
      <c r="K51" s="87">
        <v>1951</v>
      </c>
      <c r="L51" s="87">
        <v>1739</v>
      </c>
      <c r="M51" s="88">
        <v>1369</v>
      </c>
    </row>
    <row r="52" spans="2:13" ht="27.75" customHeight="1" x14ac:dyDescent="0.2">
      <c r="B52" s="1246"/>
      <c r="C52" s="1247"/>
      <c r="D52" s="85"/>
      <c r="E52" s="1250" t="s">
        <v>37</v>
      </c>
      <c r="F52" s="1250"/>
      <c r="G52" s="1250"/>
      <c r="H52" s="1251"/>
      <c r="I52" s="86">
        <v>13436</v>
      </c>
      <c r="J52" s="87">
        <v>13415</v>
      </c>
      <c r="K52" s="87">
        <v>13673</v>
      </c>
      <c r="L52" s="87">
        <v>13745</v>
      </c>
      <c r="M52" s="88">
        <v>13596</v>
      </c>
    </row>
    <row r="53" spans="2:13" ht="27.75" customHeight="1" thickBot="1" x14ac:dyDescent="0.25">
      <c r="B53" s="1257" t="s">
        <v>38</v>
      </c>
      <c r="C53" s="1258"/>
      <c r="D53" s="92"/>
      <c r="E53" s="1259" t="s">
        <v>39</v>
      </c>
      <c r="F53" s="1259"/>
      <c r="G53" s="1259"/>
      <c r="H53" s="1260"/>
      <c r="I53" s="93">
        <v>4504</v>
      </c>
      <c r="J53" s="94">
        <v>4839</v>
      </c>
      <c r="K53" s="94">
        <v>5012</v>
      </c>
      <c r="L53" s="94">
        <v>4858</v>
      </c>
      <c r="M53" s="95">
        <v>5149</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CucAjm4mdTKWbQuy/VbspxOSBLoiAaZfNiFHiJBqtdzjzfO+6uo79Zh64I15XipRmXQCooqa9IWGxBBBC7k6w==" saltValue="FYyCm6c4x/faia+KjJKA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570</v>
      </c>
      <c r="G54" s="104" t="s">
        <v>571</v>
      </c>
      <c r="H54" s="105" t="s">
        <v>572</v>
      </c>
    </row>
    <row r="55" spans="2:8" ht="52.5" customHeight="1" x14ac:dyDescent="0.2">
      <c r="B55" s="106"/>
      <c r="C55" s="1269" t="s">
        <v>42</v>
      </c>
      <c r="D55" s="1269"/>
      <c r="E55" s="1270"/>
      <c r="F55" s="107">
        <v>1607</v>
      </c>
      <c r="G55" s="107">
        <v>2209</v>
      </c>
      <c r="H55" s="108">
        <v>2351</v>
      </c>
    </row>
    <row r="56" spans="2:8" ht="52.5" customHeight="1" x14ac:dyDescent="0.2">
      <c r="B56" s="109"/>
      <c r="C56" s="1271" t="s">
        <v>43</v>
      </c>
      <c r="D56" s="1271"/>
      <c r="E56" s="1272"/>
      <c r="F56" s="110">
        <v>340</v>
      </c>
      <c r="G56" s="110">
        <v>341</v>
      </c>
      <c r="H56" s="111">
        <v>341</v>
      </c>
    </row>
    <row r="57" spans="2:8" ht="53.25" customHeight="1" x14ac:dyDescent="0.2">
      <c r="B57" s="109"/>
      <c r="C57" s="1273" t="s">
        <v>44</v>
      </c>
      <c r="D57" s="1273"/>
      <c r="E57" s="1274"/>
      <c r="F57" s="112">
        <v>1569</v>
      </c>
      <c r="G57" s="112">
        <v>1721</v>
      </c>
      <c r="H57" s="113">
        <v>1772</v>
      </c>
    </row>
    <row r="58" spans="2:8" ht="45.75" customHeight="1" x14ac:dyDescent="0.2">
      <c r="B58" s="114"/>
      <c r="C58" s="1261" t="s">
        <v>608</v>
      </c>
      <c r="D58" s="1262"/>
      <c r="E58" s="1263"/>
      <c r="F58" s="115">
        <v>1060</v>
      </c>
      <c r="G58" s="115">
        <v>1211</v>
      </c>
      <c r="H58" s="116">
        <v>1262</v>
      </c>
    </row>
    <row r="59" spans="2:8" ht="45.75" customHeight="1" x14ac:dyDescent="0.2">
      <c r="B59" s="114"/>
      <c r="C59" s="1261" t="s">
        <v>609</v>
      </c>
      <c r="D59" s="1262"/>
      <c r="E59" s="1263"/>
      <c r="F59" s="115">
        <v>450</v>
      </c>
      <c r="G59" s="115">
        <v>450</v>
      </c>
      <c r="H59" s="116">
        <v>450</v>
      </c>
    </row>
    <row r="60" spans="2:8" ht="45.75" customHeight="1" x14ac:dyDescent="0.2">
      <c r="B60" s="114"/>
      <c r="C60" s="1261" t="s">
        <v>610</v>
      </c>
      <c r="D60" s="1262"/>
      <c r="E60" s="1263"/>
      <c r="F60" s="115">
        <v>28</v>
      </c>
      <c r="G60" s="115">
        <v>28</v>
      </c>
      <c r="H60" s="116">
        <v>28</v>
      </c>
    </row>
    <row r="61" spans="2:8" ht="45.75" customHeight="1" x14ac:dyDescent="0.2">
      <c r="B61" s="114"/>
      <c r="C61" s="1261" t="s">
        <v>611</v>
      </c>
      <c r="D61" s="1262"/>
      <c r="E61" s="1263"/>
      <c r="F61" s="115">
        <v>17</v>
      </c>
      <c r="G61" s="115">
        <v>17</v>
      </c>
      <c r="H61" s="116">
        <v>18</v>
      </c>
    </row>
    <row r="62" spans="2:8" ht="45.75" customHeight="1" thickBot="1" x14ac:dyDescent="0.25">
      <c r="B62" s="117"/>
      <c r="C62" s="1264" t="s">
        <v>612</v>
      </c>
      <c r="D62" s="1265"/>
      <c r="E62" s="1266"/>
      <c r="F62" s="118">
        <v>7</v>
      </c>
      <c r="G62" s="118">
        <v>7</v>
      </c>
      <c r="H62" s="119">
        <v>7</v>
      </c>
    </row>
    <row r="63" spans="2:8" ht="52.5" customHeight="1" thickBot="1" x14ac:dyDescent="0.25">
      <c r="B63" s="120"/>
      <c r="C63" s="1267" t="s">
        <v>45</v>
      </c>
      <c r="D63" s="1267"/>
      <c r="E63" s="1268"/>
      <c r="F63" s="121">
        <v>3517</v>
      </c>
      <c r="G63" s="121">
        <v>4270</v>
      </c>
      <c r="H63" s="122">
        <v>4464</v>
      </c>
    </row>
    <row r="64" spans="2:8" ht="15" customHeight="1" x14ac:dyDescent="0.2"/>
    <row r="65" ht="0" hidden="1" customHeight="1" x14ac:dyDescent="0.2"/>
    <row r="66" ht="0" hidden="1" customHeight="1" x14ac:dyDescent="0.2"/>
  </sheetData>
  <sheetProtection algorithmName="SHA-512" hashValue="ktfx2FLKErYv4vmNfW4J4OO4YD8zsXAqMsAp1ki04gesRIg+Pe95dIjMY+z+PbW4xgKKq1lSc6HoE+9yR6oeMg==" saltValue="nKpNeFCTY15h+Lww2teF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625</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625</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624</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620</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80" t="s">
        <v>628</v>
      </c>
      <c r="AO43" s="1281"/>
      <c r="AP43" s="1281"/>
      <c r="AQ43" s="1281"/>
      <c r="AR43" s="1281"/>
      <c r="AS43" s="1281"/>
      <c r="AT43" s="1281"/>
      <c r="AU43" s="1281"/>
      <c r="AV43" s="1281"/>
      <c r="AW43" s="1281"/>
      <c r="AX43" s="1281"/>
      <c r="AY43" s="1281"/>
      <c r="AZ43" s="1281"/>
      <c r="BA43" s="1281"/>
      <c r="BB43" s="1281"/>
      <c r="BC43" s="1281"/>
      <c r="BD43" s="1281"/>
      <c r="BE43" s="1281"/>
      <c r="BF43" s="1281"/>
      <c r="BG43" s="1281"/>
      <c r="BH43" s="1281"/>
      <c r="BI43" s="1281"/>
      <c r="BJ43" s="1281"/>
      <c r="BK43" s="1281"/>
      <c r="BL43" s="1281"/>
      <c r="BM43" s="1281"/>
      <c r="BN43" s="1281"/>
      <c r="BO43" s="1281"/>
      <c r="BP43" s="1281"/>
      <c r="BQ43" s="1281"/>
      <c r="BR43" s="1281"/>
      <c r="BS43" s="1281"/>
      <c r="BT43" s="1281"/>
      <c r="BU43" s="1281"/>
      <c r="BV43" s="1281"/>
      <c r="BW43" s="1281"/>
      <c r="BX43" s="1281"/>
      <c r="BY43" s="1281"/>
      <c r="BZ43" s="1281"/>
      <c r="CA43" s="1281"/>
      <c r="CB43" s="1281"/>
      <c r="CC43" s="1281"/>
      <c r="CD43" s="1281"/>
      <c r="CE43" s="1281"/>
      <c r="CF43" s="1281"/>
      <c r="CG43" s="1281"/>
      <c r="CH43" s="1281"/>
      <c r="CI43" s="1281"/>
      <c r="CJ43" s="1281"/>
      <c r="CK43" s="1281"/>
      <c r="CL43" s="1281"/>
      <c r="CM43" s="1281"/>
      <c r="CN43" s="1281"/>
      <c r="CO43" s="1281"/>
      <c r="CP43" s="1281"/>
      <c r="CQ43" s="1281"/>
      <c r="CR43" s="1281"/>
      <c r="CS43" s="1281"/>
      <c r="CT43" s="1281"/>
      <c r="CU43" s="1281"/>
      <c r="CV43" s="1281"/>
      <c r="CW43" s="1281"/>
      <c r="CX43" s="1281"/>
      <c r="CY43" s="1281"/>
      <c r="CZ43" s="1281"/>
      <c r="DA43" s="1281"/>
      <c r="DB43" s="1281"/>
      <c r="DC43" s="1282"/>
    </row>
    <row r="44" spans="2:109" ht="13.2" x14ac:dyDescent="0.2">
      <c r="B44" s="366"/>
      <c r="AN44" s="1283"/>
      <c r="AO44" s="1284"/>
      <c r="AP44" s="1284"/>
      <c r="AQ44" s="1284"/>
      <c r="AR44" s="1284"/>
      <c r="AS44" s="1284"/>
      <c r="AT44" s="1284"/>
      <c r="AU44" s="1284"/>
      <c r="AV44" s="1284"/>
      <c r="AW44" s="1284"/>
      <c r="AX44" s="1284"/>
      <c r="AY44" s="1284"/>
      <c r="AZ44" s="1284"/>
      <c r="BA44" s="1284"/>
      <c r="BB44" s="1284"/>
      <c r="BC44" s="1284"/>
      <c r="BD44" s="1284"/>
      <c r="BE44" s="1284"/>
      <c r="BF44" s="1284"/>
      <c r="BG44" s="1284"/>
      <c r="BH44" s="1284"/>
      <c r="BI44" s="1284"/>
      <c r="BJ44" s="1284"/>
      <c r="BK44" s="1284"/>
      <c r="BL44" s="1284"/>
      <c r="BM44" s="1284"/>
      <c r="BN44" s="1284"/>
      <c r="BO44" s="1284"/>
      <c r="BP44" s="1284"/>
      <c r="BQ44" s="1284"/>
      <c r="BR44" s="1284"/>
      <c r="BS44" s="1284"/>
      <c r="BT44" s="1284"/>
      <c r="BU44" s="1284"/>
      <c r="BV44" s="1284"/>
      <c r="BW44" s="1284"/>
      <c r="BX44" s="1284"/>
      <c r="BY44" s="1284"/>
      <c r="BZ44" s="1284"/>
      <c r="CA44" s="1284"/>
      <c r="CB44" s="1284"/>
      <c r="CC44" s="1284"/>
      <c r="CD44" s="1284"/>
      <c r="CE44" s="1284"/>
      <c r="CF44" s="1284"/>
      <c r="CG44" s="1284"/>
      <c r="CH44" s="1284"/>
      <c r="CI44" s="1284"/>
      <c r="CJ44" s="1284"/>
      <c r="CK44" s="1284"/>
      <c r="CL44" s="1284"/>
      <c r="CM44" s="1284"/>
      <c r="CN44" s="1284"/>
      <c r="CO44" s="1284"/>
      <c r="CP44" s="1284"/>
      <c r="CQ44" s="1284"/>
      <c r="CR44" s="1284"/>
      <c r="CS44" s="1284"/>
      <c r="CT44" s="1284"/>
      <c r="CU44" s="1284"/>
      <c r="CV44" s="1284"/>
      <c r="CW44" s="1284"/>
      <c r="CX44" s="1284"/>
      <c r="CY44" s="1284"/>
      <c r="CZ44" s="1284"/>
      <c r="DA44" s="1284"/>
      <c r="DB44" s="1284"/>
      <c r="DC44" s="1285"/>
    </row>
    <row r="45" spans="2:109" ht="13.2" x14ac:dyDescent="0.2">
      <c r="B45" s="366"/>
      <c r="AN45" s="1283"/>
      <c r="AO45" s="1284"/>
      <c r="AP45" s="1284"/>
      <c r="AQ45" s="1284"/>
      <c r="AR45" s="1284"/>
      <c r="AS45" s="1284"/>
      <c r="AT45" s="1284"/>
      <c r="AU45" s="1284"/>
      <c r="AV45" s="1284"/>
      <c r="AW45" s="1284"/>
      <c r="AX45" s="1284"/>
      <c r="AY45" s="1284"/>
      <c r="AZ45" s="1284"/>
      <c r="BA45" s="1284"/>
      <c r="BB45" s="1284"/>
      <c r="BC45" s="1284"/>
      <c r="BD45" s="1284"/>
      <c r="BE45" s="1284"/>
      <c r="BF45" s="1284"/>
      <c r="BG45" s="1284"/>
      <c r="BH45" s="1284"/>
      <c r="BI45" s="1284"/>
      <c r="BJ45" s="1284"/>
      <c r="BK45" s="1284"/>
      <c r="BL45" s="1284"/>
      <c r="BM45" s="1284"/>
      <c r="BN45" s="1284"/>
      <c r="BO45" s="1284"/>
      <c r="BP45" s="1284"/>
      <c r="BQ45" s="1284"/>
      <c r="BR45" s="1284"/>
      <c r="BS45" s="1284"/>
      <c r="BT45" s="1284"/>
      <c r="BU45" s="1284"/>
      <c r="BV45" s="1284"/>
      <c r="BW45" s="1284"/>
      <c r="BX45" s="1284"/>
      <c r="BY45" s="1284"/>
      <c r="BZ45" s="1284"/>
      <c r="CA45" s="1284"/>
      <c r="CB45" s="1284"/>
      <c r="CC45" s="1284"/>
      <c r="CD45" s="1284"/>
      <c r="CE45" s="1284"/>
      <c r="CF45" s="1284"/>
      <c r="CG45" s="1284"/>
      <c r="CH45" s="1284"/>
      <c r="CI45" s="1284"/>
      <c r="CJ45" s="1284"/>
      <c r="CK45" s="1284"/>
      <c r="CL45" s="1284"/>
      <c r="CM45" s="1284"/>
      <c r="CN45" s="1284"/>
      <c r="CO45" s="1284"/>
      <c r="CP45" s="1284"/>
      <c r="CQ45" s="1284"/>
      <c r="CR45" s="1284"/>
      <c r="CS45" s="1284"/>
      <c r="CT45" s="1284"/>
      <c r="CU45" s="1284"/>
      <c r="CV45" s="1284"/>
      <c r="CW45" s="1284"/>
      <c r="CX45" s="1284"/>
      <c r="CY45" s="1284"/>
      <c r="CZ45" s="1284"/>
      <c r="DA45" s="1284"/>
      <c r="DB45" s="1284"/>
      <c r="DC45" s="1285"/>
    </row>
    <row r="46" spans="2:109" ht="13.2" x14ac:dyDescent="0.2">
      <c r="B46" s="366"/>
      <c r="AN46" s="1283"/>
      <c r="AO46" s="1284"/>
      <c r="AP46" s="1284"/>
      <c r="AQ46" s="1284"/>
      <c r="AR46" s="1284"/>
      <c r="AS46" s="1284"/>
      <c r="AT46" s="1284"/>
      <c r="AU46" s="1284"/>
      <c r="AV46" s="1284"/>
      <c r="AW46" s="1284"/>
      <c r="AX46" s="1284"/>
      <c r="AY46" s="1284"/>
      <c r="AZ46" s="1284"/>
      <c r="BA46" s="1284"/>
      <c r="BB46" s="1284"/>
      <c r="BC46" s="1284"/>
      <c r="BD46" s="1284"/>
      <c r="BE46" s="1284"/>
      <c r="BF46" s="1284"/>
      <c r="BG46" s="1284"/>
      <c r="BH46" s="1284"/>
      <c r="BI46" s="1284"/>
      <c r="BJ46" s="1284"/>
      <c r="BK46" s="1284"/>
      <c r="BL46" s="1284"/>
      <c r="BM46" s="1284"/>
      <c r="BN46" s="1284"/>
      <c r="BO46" s="1284"/>
      <c r="BP46" s="1284"/>
      <c r="BQ46" s="1284"/>
      <c r="BR46" s="1284"/>
      <c r="BS46" s="1284"/>
      <c r="BT46" s="1284"/>
      <c r="BU46" s="1284"/>
      <c r="BV46" s="1284"/>
      <c r="BW46" s="1284"/>
      <c r="BX46" s="1284"/>
      <c r="BY46" s="1284"/>
      <c r="BZ46" s="1284"/>
      <c r="CA46" s="1284"/>
      <c r="CB46" s="1284"/>
      <c r="CC46" s="1284"/>
      <c r="CD46" s="1284"/>
      <c r="CE46" s="1284"/>
      <c r="CF46" s="1284"/>
      <c r="CG46" s="1284"/>
      <c r="CH46" s="1284"/>
      <c r="CI46" s="1284"/>
      <c r="CJ46" s="1284"/>
      <c r="CK46" s="1284"/>
      <c r="CL46" s="1284"/>
      <c r="CM46" s="1284"/>
      <c r="CN46" s="1284"/>
      <c r="CO46" s="1284"/>
      <c r="CP46" s="1284"/>
      <c r="CQ46" s="1284"/>
      <c r="CR46" s="1284"/>
      <c r="CS46" s="1284"/>
      <c r="CT46" s="1284"/>
      <c r="CU46" s="1284"/>
      <c r="CV46" s="1284"/>
      <c r="CW46" s="1284"/>
      <c r="CX46" s="1284"/>
      <c r="CY46" s="1284"/>
      <c r="CZ46" s="1284"/>
      <c r="DA46" s="1284"/>
      <c r="DB46" s="1284"/>
      <c r="DC46" s="1285"/>
    </row>
    <row r="47" spans="2:109" ht="13.2" x14ac:dyDescent="0.2">
      <c r="B47" s="366"/>
      <c r="AN47" s="1286"/>
      <c r="AO47" s="1287"/>
      <c r="AP47" s="1287"/>
      <c r="AQ47" s="1287"/>
      <c r="AR47" s="1287"/>
      <c r="AS47" s="1287"/>
      <c r="AT47" s="1287"/>
      <c r="AU47" s="1287"/>
      <c r="AV47" s="1287"/>
      <c r="AW47" s="1287"/>
      <c r="AX47" s="1287"/>
      <c r="AY47" s="1287"/>
      <c r="AZ47" s="1287"/>
      <c r="BA47" s="1287"/>
      <c r="BB47" s="1287"/>
      <c r="BC47" s="1287"/>
      <c r="BD47" s="1287"/>
      <c r="BE47" s="1287"/>
      <c r="BF47" s="1287"/>
      <c r="BG47" s="1287"/>
      <c r="BH47" s="1287"/>
      <c r="BI47" s="1287"/>
      <c r="BJ47" s="1287"/>
      <c r="BK47" s="1287"/>
      <c r="BL47" s="1287"/>
      <c r="BM47" s="1287"/>
      <c r="BN47" s="1287"/>
      <c r="BO47" s="1287"/>
      <c r="BP47" s="1287"/>
      <c r="BQ47" s="1287"/>
      <c r="BR47" s="1287"/>
      <c r="BS47" s="1287"/>
      <c r="BT47" s="1287"/>
      <c r="BU47" s="1287"/>
      <c r="BV47" s="1287"/>
      <c r="BW47" s="1287"/>
      <c r="BX47" s="1287"/>
      <c r="BY47" s="1287"/>
      <c r="BZ47" s="1287"/>
      <c r="CA47" s="1287"/>
      <c r="CB47" s="1287"/>
      <c r="CC47" s="1287"/>
      <c r="CD47" s="1287"/>
      <c r="CE47" s="1287"/>
      <c r="CF47" s="1287"/>
      <c r="CG47" s="1287"/>
      <c r="CH47" s="1287"/>
      <c r="CI47" s="1287"/>
      <c r="CJ47" s="1287"/>
      <c r="CK47" s="1287"/>
      <c r="CL47" s="1287"/>
      <c r="CM47" s="1287"/>
      <c r="CN47" s="1287"/>
      <c r="CO47" s="1287"/>
      <c r="CP47" s="1287"/>
      <c r="CQ47" s="1287"/>
      <c r="CR47" s="1287"/>
      <c r="CS47" s="1287"/>
      <c r="CT47" s="1287"/>
      <c r="CU47" s="1287"/>
      <c r="CV47" s="1287"/>
      <c r="CW47" s="1287"/>
      <c r="CX47" s="1287"/>
      <c r="CY47" s="1287"/>
      <c r="CZ47" s="1287"/>
      <c r="DA47" s="1287"/>
      <c r="DB47" s="1287"/>
      <c r="DC47" s="1288"/>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618</v>
      </c>
    </row>
    <row r="50" spans="1:109" ht="13.2" x14ac:dyDescent="0.2">
      <c r="B50" s="366"/>
      <c r="G50" s="1275"/>
      <c r="H50" s="1275"/>
      <c r="I50" s="1275"/>
      <c r="J50" s="1275"/>
      <c r="K50" s="375"/>
      <c r="L50" s="375"/>
      <c r="M50" s="374"/>
      <c r="N50" s="374"/>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568</v>
      </c>
      <c r="BQ50" s="1279"/>
      <c r="BR50" s="1279"/>
      <c r="BS50" s="1279"/>
      <c r="BT50" s="1279"/>
      <c r="BU50" s="1279"/>
      <c r="BV50" s="1279"/>
      <c r="BW50" s="1279"/>
      <c r="BX50" s="1279" t="s">
        <v>569</v>
      </c>
      <c r="BY50" s="1279"/>
      <c r="BZ50" s="1279"/>
      <c r="CA50" s="1279"/>
      <c r="CB50" s="1279"/>
      <c r="CC50" s="1279"/>
      <c r="CD50" s="1279"/>
      <c r="CE50" s="1279"/>
      <c r="CF50" s="1279" t="s">
        <v>570</v>
      </c>
      <c r="CG50" s="1279"/>
      <c r="CH50" s="1279"/>
      <c r="CI50" s="1279"/>
      <c r="CJ50" s="1279"/>
      <c r="CK50" s="1279"/>
      <c r="CL50" s="1279"/>
      <c r="CM50" s="1279"/>
      <c r="CN50" s="1279" t="s">
        <v>571</v>
      </c>
      <c r="CO50" s="1279"/>
      <c r="CP50" s="1279"/>
      <c r="CQ50" s="1279"/>
      <c r="CR50" s="1279"/>
      <c r="CS50" s="1279"/>
      <c r="CT50" s="1279"/>
      <c r="CU50" s="1279"/>
      <c r="CV50" s="1279" t="s">
        <v>572</v>
      </c>
      <c r="CW50" s="1279"/>
      <c r="CX50" s="1279"/>
      <c r="CY50" s="1279"/>
      <c r="CZ50" s="1279"/>
      <c r="DA50" s="1279"/>
      <c r="DB50" s="1279"/>
      <c r="DC50" s="1279"/>
    </row>
    <row r="51" spans="1:109" ht="13.5" customHeight="1" x14ac:dyDescent="0.2">
      <c r="B51" s="366"/>
      <c r="G51" s="1292"/>
      <c r="H51" s="1292"/>
      <c r="I51" s="1294"/>
      <c r="J51" s="1294"/>
      <c r="K51" s="1293"/>
      <c r="L51" s="1293"/>
      <c r="M51" s="1293"/>
      <c r="N51" s="1293"/>
      <c r="AM51" s="373"/>
      <c r="AN51" s="1291" t="s">
        <v>617</v>
      </c>
      <c r="AO51" s="1291"/>
      <c r="AP51" s="1291"/>
      <c r="AQ51" s="1291"/>
      <c r="AR51" s="1291"/>
      <c r="AS51" s="1291"/>
      <c r="AT51" s="1291"/>
      <c r="AU51" s="1291"/>
      <c r="AV51" s="1291"/>
      <c r="AW51" s="1291"/>
      <c r="AX51" s="1291"/>
      <c r="AY51" s="1291"/>
      <c r="AZ51" s="1291"/>
      <c r="BA51" s="1291"/>
      <c r="BB51" s="1291" t="s">
        <v>623</v>
      </c>
      <c r="BC51" s="1291"/>
      <c r="BD51" s="1291"/>
      <c r="BE51" s="1291"/>
      <c r="BF51" s="1291"/>
      <c r="BG51" s="1291"/>
      <c r="BH51" s="1291"/>
      <c r="BI51" s="1291"/>
      <c r="BJ51" s="1291"/>
      <c r="BK51" s="1291"/>
      <c r="BL51" s="1291"/>
      <c r="BM51" s="1291"/>
      <c r="BN51" s="1291"/>
      <c r="BO51" s="1291"/>
      <c r="BP51" s="1289"/>
      <c r="BQ51" s="1290"/>
      <c r="BR51" s="1290"/>
      <c r="BS51" s="1290"/>
      <c r="BT51" s="1290"/>
      <c r="BU51" s="1290"/>
      <c r="BV51" s="1290"/>
      <c r="BW51" s="1290"/>
      <c r="BX51" s="1289"/>
      <c r="BY51" s="1290"/>
      <c r="BZ51" s="1290"/>
      <c r="CA51" s="1290"/>
      <c r="CB51" s="1290"/>
      <c r="CC51" s="1290"/>
      <c r="CD51" s="1290"/>
      <c r="CE51" s="1290"/>
      <c r="CF51" s="1290">
        <v>100.6</v>
      </c>
      <c r="CG51" s="1290"/>
      <c r="CH51" s="1290"/>
      <c r="CI51" s="1290"/>
      <c r="CJ51" s="1290"/>
      <c r="CK51" s="1290"/>
      <c r="CL51" s="1290"/>
      <c r="CM51" s="1290"/>
      <c r="CN51" s="1290">
        <v>101.7</v>
      </c>
      <c r="CO51" s="1290"/>
      <c r="CP51" s="1290"/>
      <c r="CQ51" s="1290"/>
      <c r="CR51" s="1290"/>
      <c r="CS51" s="1290"/>
      <c r="CT51" s="1290"/>
      <c r="CU51" s="1290"/>
      <c r="CV51" s="1289"/>
      <c r="CW51" s="1290"/>
      <c r="CX51" s="1290"/>
      <c r="CY51" s="1290"/>
      <c r="CZ51" s="1290"/>
      <c r="DA51" s="1290"/>
      <c r="DB51" s="1290"/>
      <c r="DC51" s="1290"/>
    </row>
    <row r="52" spans="1:109" ht="13.2" x14ac:dyDescent="0.2">
      <c r="B52" s="366"/>
      <c r="G52" s="1292"/>
      <c r="H52" s="1292"/>
      <c r="I52" s="1294"/>
      <c r="J52" s="1294"/>
      <c r="K52" s="1293"/>
      <c r="L52" s="1293"/>
      <c r="M52" s="1293"/>
      <c r="N52" s="1293"/>
      <c r="AM52" s="37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1"/>
      <c r="B53" s="366"/>
      <c r="G53" s="1292"/>
      <c r="H53" s="1292"/>
      <c r="I53" s="1275"/>
      <c r="J53" s="1275"/>
      <c r="K53" s="1293"/>
      <c r="L53" s="1293"/>
      <c r="M53" s="1293"/>
      <c r="N53" s="1293"/>
      <c r="AM53" s="373"/>
      <c r="AN53" s="1291"/>
      <c r="AO53" s="1291"/>
      <c r="AP53" s="1291"/>
      <c r="AQ53" s="1291"/>
      <c r="AR53" s="1291"/>
      <c r="AS53" s="1291"/>
      <c r="AT53" s="1291"/>
      <c r="AU53" s="1291"/>
      <c r="AV53" s="1291"/>
      <c r="AW53" s="1291"/>
      <c r="AX53" s="1291"/>
      <c r="AY53" s="1291"/>
      <c r="AZ53" s="1291"/>
      <c r="BA53" s="1291"/>
      <c r="BB53" s="1291" t="s">
        <v>622</v>
      </c>
      <c r="BC53" s="1291"/>
      <c r="BD53" s="1291"/>
      <c r="BE53" s="1291"/>
      <c r="BF53" s="1291"/>
      <c r="BG53" s="1291"/>
      <c r="BH53" s="1291"/>
      <c r="BI53" s="1291"/>
      <c r="BJ53" s="1291"/>
      <c r="BK53" s="1291"/>
      <c r="BL53" s="1291"/>
      <c r="BM53" s="1291"/>
      <c r="BN53" s="1291"/>
      <c r="BO53" s="1291"/>
      <c r="BP53" s="1289"/>
      <c r="BQ53" s="1290"/>
      <c r="BR53" s="1290"/>
      <c r="BS53" s="1290"/>
      <c r="BT53" s="1290"/>
      <c r="BU53" s="1290"/>
      <c r="BV53" s="1290"/>
      <c r="BW53" s="1290"/>
      <c r="BX53" s="1289"/>
      <c r="BY53" s="1290"/>
      <c r="BZ53" s="1290"/>
      <c r="CA53" s="1290"/>
      <c r="CB53" s="1290"/>
      <c r="CC53" s="1290"/>
      <c r="CD53" s="1290"/>
      <c r="CE53" s="1290"/>
      <c r="CF53" s="1290">
        <v>72.5</v>
      </c>
      <c r="CG53" s="1290"/>
      <c r="CH53" s="1290"/>
      <c r="CI53" s="1290"/>
      <c r="CJ53" s="1290"/>
      <c r="CK53" s="1290"/>
      <c r="CL53" s="1290"/>
      <c r="CM53" s="1290"/>
      <c r="CN53" s="1290">
        <v>73.400000000000006</v>
      </c>
      <c r="CO53" s="1290"/>
      <c r="CP53" s="1290"/>
      <c r="CQ53" s="1290"/>
      <c r="CR53" s="1290"/>
      <c r="CS53" s="1290"/>
      <c r="CT53" s="1290"/>
      <c r="CU53" s="1290"/>
      <c r="CV53" s="1289"/>
      <c r="CW53" s="1290"/>
      <c r="CX53" s="1290"/>
      <c r="CY53" s="1290"/>
      <c r="CZ53" s="1290"/>
      <c r="DA53" s="1290"/>
      <c r="DB53" s="1290"/>
      <c r="DC53" s="1290"/>
    </row>
    <row r="54" spans="1:109" ht="13.2" x14ac:dyDescent="0.2">
      <c r="A54" s="381"/>
      <c r="B54" s="366"/>
      <c r="G54" s="1292"/>
      <c r="H54" s="1292"/>
      <c r="I54" s="1275"/>
      <c r="J54" s="1275"/>
      <c r="K54" s="1293"/>
      <c r="L54" s="1293"/>
      <c r="M54" s="1293"/>
      <c r="N54" s="1293"/>
      <c r="AM54" s="37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1"/>
      <c r="B55" s="366"/>
      <c r="G55" s="1275"/>
      <c r="H55" s="1275"/>
      <c r="I55" s="1275"/>
      <c r="J55" s="1275"/>
      <c r="K55" s="1293"/>
      <c r="L55" s="1293"/>
      <c r="M55" s="1293"/>
      <c r="N55" s="1293"/>
      <c r="AN55" s="1279" t="s">
        <v>615</v>
      </c>
      <c r="AO55" s="1279"/>
      <c r="AP55" s="1279"/>
      <c r="AQ55" s="1279"/>
      <c r="AR55" s="1279"/>
      <c r="AS55" s="1279"/>
      <c r="AT55" s="1279"/>
      <c r="AU55" s="1279"/>
      <c r="AV55" s="1279"/>
      <c r="AW55" s="1279"/>
      <c r="AX55" s="1279"/>
      <c r="AY55" s="1279"/>
      <c r="AZ55" s="1279"/>
      <c r="BA55" s="1279"/>
      <c r="BB55" s="1291" t="s">
        <v>614</v>
      </c>
      <c r="BC55" s="1291"/>
      <c r="BD55" s="1291"/>
      <c r="BE55" s="1291"/>
      <c r="BF55" s="1291"/>
      <c r="BG55" s="1291"/>
      <c r="BH55" s="1291"/>
      <c r="BI55" s="1291"/>
      <c r="BJ55" s="1291"/>
      <c r="BK55" s="1291"/>
      <c r="BL55" s="1291"/>
      <c r="BM55" s="1291"/>
      <c r="BN55" s="1291"/>
      <c r="BO55" s="1291"/>
      <c r="BP55" s="1289"/>
      <c r="BQ55" s="1290"/>
      <c r="BR55" s="1290"/>
      <c r="BS55" s="1290"/>
      <c r="BT55" s="1290"/>
      <c r="BU55" s="1290"/>
      <c r="BV55" s="1290"/>
      <c r="BW55" s="1290"/>
      <c r="BX55" s="1289"/>
      <c r="BY55" s="1290"/>
      <c r="BZ55" s="1290"/>
      <c r="CA55" s="1290"/>
      <c r="CB55" s="1290"/>
      <c r="CC55" s="1290"/>
      <c r="CD55" s="1290"/>
      <c r="CE55" s="1290"/>
      <c r="CF55" s="1290">
        <v>44.9</v>
      </c>
      <c r="CG55" s="1290"/>
      <c r="CH55" s="1290"/>
      <c r="CI55" s="1290"/>
      <c r="CJ55" s="1290"/>
      <c r="CK55" s="1290"/>
      <c r="CL55" s="1290"/>
      <c r="CM55" s="1290"/>
      <c r="CN55" s="1290">
        <v>32.9</v>
      </c>
      <c r="CO55" s="1290"/>
      <c r="CP55" s="1290"/>
      <c r="CQ55" s="1290"/>
      <c r="CR55" s="1290"/>
      <c r="CS55" s="1290"/>
      <c r="CT55" s="1290"/>
      <c r="CU55" s="1290"/>
      <c r="CV55" s="1289"/>
      <c r="CW55" s="1290"/>
      <c r="CX55" s="1290"/>
      <c r="CY55" s="1290"/>
      <c r="CZ55" s="1290"/>
      <c r="DA55" s="1290"/>
      <c r="DB55" s="1290"/>
      <c r="DC55" s="1290"/>
    </row>
    <row r="56" spans="1:109" ht="13.2" x14ac:dyDescent="0.2">
      <c r="A56" s="381"/>
      <c r="B56" s="366"/>
      <c r="G56" s="1275"/>
      <c r="H56" s="1275"/>
      <c r="I56" s="1275"/>
      <c r="J56" s="1275"/>
      <c r="K56" s="1293"/>
      <c r="L56" s="1293"/>
      <c r="M56" s="1293"/>
      <c r="N56" s="1293"/>
      <c r="AN56" s="1279"/>
      <c r="AO56" s="1279"/>
      <c r="AP56" s="1279"/>
      <c r="AQ56" s="1279"/>
      <c r="AR56" s="1279"/>
      <c r="AS56" s="1279"/>
      <c r="AT56" s="1279"/>
      <c r="AU56" s="1279"/>
      <c r="AV56" s="1279"/>
      <c r="AW56" s="1279"/>
      <c r="AX56" s="1279"/>
      <c r="AY56" s="1279"/>
      <c r="AZ56" s="1279"/>
      <c r="BA56" s="1279"/>
      <c r="BB56" s="1291"/>
      <c r="BC56" s="1291"/>
      <c r="BD56" s="1291"/>
      <c r="BE56" s="1291"/>
      <c r="BF56" s="1291"/>
      <c r="BG56" s="1291"/>
      <c r="BH56" s="1291"/>
      <c r="BI56" s="1291"/>
      <c r="BJ56" s="1291"/>
      <c r="BK56" s="1291"/>
      <c r="BL56" s="1291"/>
      <c r="BM56" s="1291"/>
      <c r="BN56" s="1291"/>
      <c r="BO56" s="1291"/>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1" customFormat="1" ht="13.2" x14ac:dyDescent="0.2">
      <c r="B57" s="387"/>
      <c r="G57" s="1275"/>
      <c r="H57" s="1275"/>
      <c r="I57" s="1295"/>
      <c r="J57" s="1295"/>
      <c r="K57" s="1293"/>
      <c r="L57" s="1293"/>
      <c r="M57" s="1293"/>
      <c r="N57" s="1293"/>
      <c r="AM57" s="365"/>
      <c r="AN57" s="1279"/>
      <c r="AO57" s="1279"/>
      <c r="AP57" s="1279"/>
      <c r="AQ57" s="1279"/>
      <c r="AR57" s="1279"/>
      <c r="AS57" s="1279"/>
      <c r="AT57" s="1279"/>
      <c r="AU57" s="1279"/>
      <c r="AV57" s="1279"/>
      <c r="AW57" s="1279"/>
      <c r="AX57" s="1279"/>
      <c r="AY57" s="1279"/>
      <c r="AZ57" s="1279"/>
      <c r="BA57" s="1279"/>
      <c r="BB57" s="1291" t="s">
        <v>622</v>
      </c>
      <c r="BC57" s="1291"/>
      <c r="BD57" s="1291"/>
      <c r="BE57" s="1291"/>
      <c r="BF57" s="1291"/>
      <c r="BG57" s="1291"/>
      <c r="BH57" s="1291"/>
      <c r="BI57" s="1291"/>
      <c r="BJ57" s="1291"/>
      <c r="BK57" s="1291"/>
      <c r="BL57" s="1291"/>
      <c r="BM57" s="1291"/>
      <c r="BN57" s="1291"/>
      <c r="BO57" s="1291"/>
      <c r="BP57" s="1289"/>
      <c r="BQ57" s="1290"/>
      <c r="BR57" s="1290"/>
      <c r="BS57" s="1290"/>
      <c r="BT57" s="1290"/>
      <c r="BU57" s="1290"/>
      <c r="BV57" s="1290"/>
      <c r="BW57" s="1290"/>
      <c r="BX57" s="1289"/>
      <c r="BY57" s="1290"/>
      <c r="BZ57" s="1290"/>
      <c r="CA57" s="1290"/>
      <c r="CB57" s="1290"/>
      <c r="CC57" s="1290"/>
      <c r="CD57" s="1290"/>
      <c r="CE57" s="1290"/>
      <c r="CF57" s="1290">
        <v>61.9</v>
      </c>
      <c r="CG57" s="1290"/>
      <c r="CH57" s="1290"/>
      <c r="CI57" s="1290"/>
      <c r="CJ57" s="1290"/>
      <c r="CK57" s="1290"/>
      <c r="CL57" s="1290"/>
      <c r="CM57" s="1290"/>
      <c r="CN57" s="1290">
        <v>57</v>
      </c>
      <c r="CO57" s="1290"/>
      <c r="CP57" s="1290"/>
      <c r="CQ57" s="1290"/>
      <c r="CR57" s="1290"/>
      <c r="CS57" s="1290"/>
      <c r="CT57" s="1290"/>
      <c r="CU57" s="1290"/>
      <c r="CV57" s="1289"/>
      <c r="CW57" s="1290"/>
      <c r="CX57" s="1290"/>
      <c r="CY57" s="1290"/>
      <c r="CZ57" s="1290"/>
      <c r="DA57" s="1290"/>
      <c r="DB57" s="1290"/>
      <c r="DC57" s="1290"/>
      <c r="DD57" s="392"/>
      <c r="DE57" s="387"/>
    </row>
    <row r="58" spans="1:109" s="381" customFormat="1" ht="13.2" x14ac:dyDescent="0.2">
      <c r="A58" s="365"/>
      <c r="B58" s="387"/>
      <c r="G58" s="1275"/>
      <c r="H58" s="1275"/>
      <c r="I58" s="1295"/>
      <c r="J58" s="1295"/>
      <c r="K58" s="1293"/>
      <c r="L58" s="1293"/>
      <c r="M58" s="1293"/>
      <c r="N58" s="1293"/>
      <c r="AM58" s="365"/>
      <c r="AN58" s="1279"/>
      <c r="AO58" s="1279"/>
      <c r="AP58" s="1279"/>
      <c r="AQ58" s="1279"/>
      <c r="AR58" s="1279"/>
      <c r="AS58" s="1279"/>
      <c r="AT58" s="1279"/>
      <c r="AU58" s="1279"/>
      <c r="AV58" s="1279"/>
      <c r="AW58" s="1279"/>
      <c r="AX58" s="1279"/>
      <c r="AY58" s="1279"/>
      <c r="AZ58" s="1279"/>
      <c r="BA58" s="1279"/>
      <c r="BB58" s="1291"/>
      <c r="BC58" s="1291"/>
      <c r="BD58" s="1291"/>
      <c r="BE58" s="1291"/>
      <c r="BF58" s="1291"/>
      <c r="BG58" s="1291"/>
      <c r="BH58" s="1291"/>
      <c r="BI58" s="1291"/>
      <c r="BJ58" s="1291"/>
      <c r="BK58" s="1291"/>
      <c r="BL58" s="1291"/>
      <c r="BM58" s="1291"/>
      <c r="BN58" s="1291"/>
      <c r="BO58" s="1291"/>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621</v>
      </c>
    </row>
    <row r="64" spans="1:109" ht="13.2" x14ac:dyDescent="0.2">
      <c r="B64" s="366"/>
      <c r="G64" s="382"/>
      <c r="I64" s="384"/>
      <c r="J64" s="384"/>
      <c r="K64" s="384"/>
      <c r="L64" s="384"/>
      <c r="M64" s="384"/>
      <c r="N64" s="383"/>
      <c r="AM64" s="382"/>
      <c r="AN64" s="382" t="s">
        <v>620</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80" t="s">
        <v>619</v>
      </c>
      <c r="AO65" s="1281"/>
      <c r="AP65" s="1281"/>
      <c r="AQ65" s="1281"/>
      <c r="AR65" s="1281"/>
      <c r="AS65" s="1281"/>
      <c r="AT65" s="1281"/>
      <c r="AU65" s="1281"/>
      <c r="AV65" s="1281"/>
      <c r="AW65" s="1281"/>
      <c r="AX65" s="1281"/>
      <c r="AY65" s="1281"/>
      <c r="AZ65" s="1281"/>
      <c r="BA65" s="1281"/>
      <c r="BB65" s="1281"/>
      <c r="BC65" s="1281"/>
      <c r="BD65" s="1281"/>
      <c r="BE65" s="1281"/>
      <c r="BF65" s="1281"/>
      <c r="BG65" s="1281"/>
      <c r="BH65" s="1281"/>
      <c r="BI65" s="1281"/>
      <c r="BJ65" s="1281"/>
      <c r="BK65" s="1281"/>
      <c r="BL65" s="1281"/>
      <c r="BM65" s="1281"/>
      <c r="BN65" s="1281"/>
      <c r="BO65" s="1281"/>
      <c r="BP65" s="1281"/>
      <c r="BQ65" s="1281"/>
      <c r="BR65" s="1281"/>
      <c r="BS65" s="1281"/>
      <c r="BT65" s="1281"/>
      <c r="BU65" s="1281"/>
      <c r="BV65" s="1281"/>
      <c r="BW65" s="1281"/>
      <c r="BX65" s="1281"/>
      <c r="BY65" s="1281"/>
      <c r="BZ65" s="1281"/>
      <c r="CA65" s="1281"/>
      <c r="CB65" s="1281"/>
      <c r="CC65" s="1281"/>
      <c r="CD65" s="1281"/>
      <c r="CE65" s="1281"/>
      <c r="CF65" s="1281"/>
      <c r="CG65" s="1281"/>
      <c r="CH65" s="1281"/>
      <c r="CI65" s="1281"/>
      <c r="CJ65" s="1281"/>
      <c r="CK65" s="1281"/>
      <c r="CL65" s="1281"/>
      <c r="CM65" s="1281"/>
      <c r="CN65" s="1281"/>
      <c r="CO65" s="1281"/>
      <c r="CP65" s="1281"/>
      <c r="CQ65" s="1281"/>
      <c r="CR65" s="1281"/>
      <c r="CS65" s="1281"/>
      <c r="CT65" s="1281"/>
      <c r="CU65" s="1281"/>
      <c r="CV65" s="1281"/>
      <c r="CW65" s="1281"/>
      <c r="CX65" s="1281"/>
      <c r="CY65" s="1281"/>
      <c r="CZ65" s="1281"/>
      <c r="DA65" s="1281"/>
      <c r="DB65" s="1281"/>
      <c r="DC65" s="1282"/>
    </row>
    <row r="66" spans="2:107" ht="13.2" x14ac:dyDescent="0.2">
      <c r="B66" s="366"/>
      <c r="AN66" s="1283"/>
      <c r="AO66" s="1284"/>
      <c r="AP66" s="1284"/>
      <c r="AQ66" s="1284"/>
      <c r="AR66" s="1284"/>
      <c r="AS66" s="1284"/>
      <c r="AT66" s="1284"/>
      <c r="AU66" s="1284"/>
      <c r="AV66" s="1284"/>
      <c r="AW66" s="1284"/>
      <c r="AX66" s="1284"/>
      <c r="AY66" s="1284"/>
      <c r="AZ66" s="1284"/>
      <c r="BA66" s="1284"/>
      <c r="BB66" s="1284"/>
      <c r="BC66" s="1284"/>
      <c r="BD66" s="1284"/>
      <c r="BE66" s="1284"/>
      <c r="BF66" s="1284"/>
      <c r="BG66" s="1284"/>
      <c r="BH66" s="1284"/>
      <c r="BI66" s="1284"/>
      <c r="BJ66" s="1284"/>
      <c r="BK66" s="1284"/>
      <c r="BL66" s="1284"/>
      <c r="BM66" s="1284"/>
      <c r="BN66" s="1284"/>
      <c r="BO66" s="1284"/>
      <c r="BP66" s="1284"/>
      <c r="BQ66" s="1284"/>
      <c r="BR66" s="1284"/>
      <c r="BS66" s="1284"/>
      <c r="BT66" s="1284"/>
      <c r="BU66" s="1284"/>
      <c r="BV66" s="1284"/>
      <c r="BW66" s="1284"/>
      <c r="BX66" s="1284"/>
      <c r="BY66" s="1284"/>
      <c r="BZ66" s="1284"/>
      <c r="CA66" s="1284"/>
      <c r="CB66" s="1284"/>
      <c r="CC66" s="1284"/>
      <c r="CD66" s="1284"/>
      <c r="CE66" s="1284"/>
      <c r="CF66" s="1284"/>
      <c r="CG66" s="1284"/>
      <c r="CH66" s="1284"/>
      <c r="CI66" s="1284"/>
      <c r="CJ66" s="1284"/>
      <c r="CK66" s="1284"/>
      <c r="CL66" s="1284"/>
      <c r="CM66" s="1284"/>
      <c r="CN66" s="1284"/>
      <c r="CO66" s="1284"/>
      <c r="CP66" s="1284"/>
      <c r="CQ66" s="1284"/>
      <c r="CR66" s="1284"/>
      <c r="CS66" s="1284"/>
      <c r="CT66" s="1284"/>
      <c r="CU66" s="1284"/>
      <c r="CV66" s="1284"/>
      <c r="CW66" s="1284"/>
      <c r="CX66" s="1284"/>
      <c r="CY66" s="1284"/>
      <c r="CZ66" s="1284"/>
      <c r="DA66" s="1284"/>
      <c r="DB66" s="1284"/>
      <c r="DC66" s="1285"/>
    </row>
    <row r="67" spans="2:107" ht="13.2" x14ac:dyDescent="0.2">
      <c r="B67" s="366"/>
      <c r="AN67" s="1283"/>
      <c r="AO67" s="1284"/>
      <c r="AP67" s="1284"/>
      <c r="AQ67" s="1284"/>
      <c r="AR67" s="1284"/>
      <c r="AS67" s="1284"/>
      <c r="AT67" s="1284"/>
      <c r="AU67" s="1284"/>
      <c r="AV67" s="1284"/>
      <c r="AW67" s="1284"/>
      <c r="AX67" s="1284"/>
      <c r="AY67" s="1284"/>
      <c r="AZ67" s="1284"/>
      <c r="BA67" s="1284"/>
      <c r="BB67" s="1284"/>
      <c r="BC67" s="1284"/>
      <c r="BD67" s="1284"/>
      <c r="BE67" s="1284"/>
      <c r="BF67" s="1284"/>
      <c r="BG67" s="1284"/>
      <c r="BH67" s="1284"/>
      <c r="BI67" s="1284"/>
      <c r="BJ67" s="1284"/>
      <c r="BK67" s="1284"/>
      <c r="BL67" s="1284"/>
      <c r="BM67" s="1284"/>
      <c r="BN67" s="1284"/>
      <c r="BO67" s="1284"/>
      <c r="BP67" s="1284"/>
      <c r="BQ67" s="1284"/>
      <c r="BR67" s="1284"/>
      <c r="BS67" s="1284"/>
      <c r="BT67" s="1284"/>
      <c r="BU67" s="1284"/>
      <c r="BV67" s="1284"/>
      <c r="BW67" s="1284"/>
      <c r="BX67" s="1284"/>
      <c r="BY67" s="1284"/>
      <c r="BZ67" s="1284"/>
      <c r="CA67" s="1284"/>
      <c r="CB67" s="1284"/>
      <c r="CC67" s="1284"/>
      <c r="CD67" s="1284"/>
      <c r="CE67" s="1284"/>
      <c r="CF67" s="1284"/>
      <c r="CG67" s="1284"/>
      <c r="CH67" s="1284"/>
      <c r="CI67" s="1284"/>
      <c r="CJ67" s="1284"/>
      <c r="CK67" s="1284"/>
      <c r="CL67" s="1284"/>
      <c r="CM67" s="1284"/>
      <c r="CN67" s="1284"/>
      <c r="CO67" s="1284"/>
      <c r="CP67" s="1284"/>
      <c r="CQ67" s="1284"/>
      <c r="CR67" s="1284"/>
      <c r="CS67" s="1284"/>
      <c r="CT67" s="1284"/>
      <c r="CU67" s="1284"/>
      <c r="CV67" s="1284"/>
      <c r="CW67" s="1284"/>
      <c r="CX67" s="1284"/>
      <c r="CY67" s="1284"/>
      <c r="CZ67" s="1284"/>
      <c r="DA67" s="1284"/>
      <c r="DB67" s="1284"/>
      <c r="DC67" s="1285"/>
    </row>
    <row r="68" spans="2:107" ht="13.2" x14ac:dyDescent="0.2">
      <c r="B68" s="366"/>
      <c r="AN68" s="1283"/>
      <c r="AO68" s="1284"/>
      <c r="AP68" s="1284"/>
      <c r="AQ68" s="1284"/>
      <c r="AR68" s="1284"/>
      <c r="AS68" s="1284"/>
      <c r="AT68" s="1284"/>
      <c r="AU68" s="1284"/>
      <c r="AV68" s="1284"/>
      <c r="AW68" s="1284"/>
      <c r="AX68" s="1284"/>
      <c r="AY68" s="1284"/>
      <c r="AZ68" s="1284"/>
      <c r="BA68" s="1284"/>
      <c r="BB68" s="1284"/>
      <c r="BC68" s="1284"/>
      <c r="BD68" s="1284"/>
      <c r="BE68" s="1284"/>
      <c r="BF68" s="1284"/>
      <c r="BG68" s="1284"/>
      <c r="BH68" s="1284"/>
      <c r="BI68" s="1284"/>
      <c r="BJ68" s="1284"/>
      <c r="BK68" s="1284"/>
      <c r="BL68" s="1284"/>
      <c r="BM68" s="1284"/>
      <c r="BN68" s="1284"/>
      <c r="BO68" s="1284"/>
      <c r="BP68" s="1284"/>
      <c r="BQ68" s="1284"/>
      <c r="BR68" s="1284"/>
      <c r="BS68" s="1284"/>
      <c r="BT68" s="1284"/>
      <c r="BU68" s="1284"/>
      <c r="BV68" s="1284"/>
      <c r="BW68" s="1284"/>
      <c r="BX68" s="1284"/>
      <c r="BY68" s="1284"/>
      <c r="BZ68" s="1284"/>
      <c r="CA68" s="1284"/>
      <c r="CB68" s="1284"/>
      <c r="CC68" s="1284"/>
      <c r="CD68" s="1284"/>
      <c r="CE68" s="1284"/>
      <c r="CF68" s="1284"/>
      <c r="CG68" s="1284"/>
      <c r="CH68" s="1284"/>
      <c r="CI68" s="1284"/>
      <c r="CJ68" s="1284"/>
      <c r="CK68" s="1284"/>
      <c r="CL68" s="1284"/>
      <c r="CM68" s="1284"/>
      <c r="CN68" s="1284"/>
      <c r="CO68" s="1284"/>
      <c r="CP68" s="1284"/>
      <c r="CQ68" s="1284"/>
      <c r="CR68" s="1284"/>
      <c r="CS68" s="1284"/>
      <c r="CT68" s="1284"/>
      <c r="CU68" s="1284"/>
      <c r="CV68" s="1284"/>
      <c r="CW68" s="1284"/>
      <c r="CX68" s="1284"/>
      <c r="CY68" s="1284"/>
      <c r="CZ68" s="1284"/>
      <c r="DA68" s="1284"/>
      <c r="DB68" s="1284"/>
      <c r="DC68" s="1285"/>
    </row>
    <row r="69" spans="2:107" ht="13.2" x14ac:dyDescent="0.2">
      <c r="B69" s="366"/>
      <c r="AN69" s="1286"/>
      <c r="AO69" s="1287"/>
      <c r="AP69" s="1287"/>
      <c r="AQ69" s="1287"/>
      <c r="AR69" s="1287"/>
      <c r="AS69" s="1287"/>
      <c r="AT69" s="1287"/>
      <c r="AU69" s="1287"/>
      <c r="AV69" s="1287"/>
      <c r="AW69" s="1287"/>
      <c r="AX69" s="1287"/>
      <c r="AY69" s="1287"/>
      <c r="AZ69" s="1287"/>
      <c r="BA69" s="1287"/>
      <c r="BB69" s="1287"/>
      <c r="BC69" s="1287"/>
      <c r="BD69" s="1287"/>
      <c r="BE69" s="1287"/>
      <c r="BF69" s="1287"/>
      <c r="BG69" s="1287"/>
      <c r="BH69" s="1287"/>
      <c r="BI69" s="1287"/>
      <c r="BJ69" s="1287"/>
      <c r="BK69" s="1287"/>
      <c r="BL69" s="1287"/>
      <c r="BM69" s="1287"/>
      <c r="BN69" s="1287"/>
      <c r="BO69" s="1287"/>
      <c r="BP69" s="1287"/>
      <c r="BQ69" s="1287"/>
      <c r="BR69" s="1287"/>
      <c r="BS69" s="1287"/>
      <c r="BT69" s="1287"/>
      <c r="BU69" s="1287"/>
      <c r="BV69" s="1287"/>
      <c r="BW69" s="1287"/>
      <c r="BX69" s="1287"/>
      <c r="BY69" s="1287"/>
      <c r="BZ69" s="1287"/>
      <c r="CA69" s="1287"/>
      <c r="CB69" s="1287"/>
      <c r="CC69" s="1287"/>
      <c r="CD69" s="1287"/>
      <c r="CE69" s="1287"/>
      <c r="CF69" s="1287"/>
      <c r="CG69" s="1287"/>
      <c r="CH69" s="1287"/>
      <c r="CI69" s="1287"/>
      <c r="CJ69" s="1287"/>
      <c r="CK69" s="1287"/>
      <c r="CL69" s="1287"/>
      <c r="CM69" s="1287"/>
      <c r="CN69" s="1287"/>
      <c r="CO69" s="1287"/>
      <c r="CP69" s="1287"/>
      <c r="CQ69" s="1287"/>
      <c r="CR69" s="1287"/>
      <c r="CS69" s="1287"/>
      <c r="CT69" s="1287"/>
      <c r="CU69" s="1287"/>
      <c r="CV69" s="1287"/>
      <c r="CW69" s="1287"/>
      <c r="CX69" s="1287"/>
      <c r="CY69" s="1287"/>
      <c r="CZ69" s="1287"/>
      <c r="DA69" s="1287"/>
      <c r="DB69" s="1287"/>
      <c r="DC69" s="1288"/>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618</v>
      </c>
    </row>
    <row r="72" spans="2:107" ht="13.2" x14ac:dyDescent="0.2">
      <c r="B72" s="366"/>
      <c r="G72" s="1275"/>
      <c r="H72" s="1275"/>
      <c r="I72" s="1275"/>
      <c r="J72" s="1275"/>
      <c r="K72" s="375"/>
      <c r="L72" s="375"/>
      <c r="M72" s="374"/>
      <c r="N72" s="374"/>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568</v>
      </c>
      <c r="BQ72" s="1279"/>
      <c r="BR72" s="1279"/>
      <c r="BS72" s="1279"/>
      <c r="BT72" s="1279"/>
      <c r="BU72" s="1279"/>
      <c r="BV72" s="1279"/>
      <c r="BW72" s="1279"/>
      <c r="BX72" s="1279" t="s">
        <v>569</v>
      </c>
      <c r="BY72" s="1279"/>
      <c r="BZ72" s="1279"/>
      <c r="CA72" s="1279"/>
      <c r="CB72" s="1279"/>
      <c r="CC72" s="1279"/>
      <c r="CD72" s="1279"/>
      <c r="CE72" s="1279"/>
      <c r="CF72" s="1279" t="s">
        <v>570</v>
      </c>
      <c r="CG72" s="1279"/>
      <c r="CH72" s="1279"/>
      <c r="CI72" s="1279"/>
      <c r="CJ72" s="1279"/>
      <c r="CK72" s="1279"/>
      <c r="CL72" s="1279"/>
      <c r="CM72" s="1279"/>
      <c r="CN72" s="1279" t="s">
        <v>571</v>
      </c>
      <c r="CO72" s="1279"/>
      <c r="CP72" s="1279"/>
      <c r="CQ72" s="1279"/>
      <c r="CR72" s="1279"/>
      <c r="CS72" s="1279"/>
      <c r="CT72" s="1279"/>
      <c r="CU72" s="1279"/>
      <c r="CV72" s="1279" t="s">
        <v>572</v>
      </c>
      <c r="CW72" s="1279"/>
      <c r="CX72" s="1279"/>
      <c r="CY72" s="1279"/>
      <c r="CZ72" s="1279"/>
      <c r="DA72" s="1279"/>
      <c r="DB72" s="1279"/>
      <c r="DC72" s="1279"/>
    </row>
    <row r="73" spans="2:107" ht="13.2" x14ac:dyDescent="0.2">
      <c r="B73" s="366"/>
      <c r="G73" s="1292"/>
      <c r="H73" s="1292"/>
      <c r="I73" s="1292"/>
      <c r="J73" s="1292"/>
      <c r="K73" s="1296"/>
      <c r="L73" s="1296"/>
      <c r="M73" s="1296"/>
      <c r="N73" s="1296"/>
      <c r="AM73" s="373"/>
      <c r="AN73" s="1291" t="s">
        <v>617</v>
      </c>
      <c r="AO73" s="1291"/>
      <c r="AP73" s="1291"/>
      <c r="AQ73" s="1291"/>
      <c r="AR73" s="1291"/>
      <c r="AS73" s="1291"/>
      <c r="AT73" s="1291"/>
      <c r="AU73" s="1291"/>
      <c r="AV73" s="1291"/>
      <c r="AW73" s="1291"/>
      <c r="AX73" s="1291"/>
      <c r="AY73" s="1291"/>
      <c r="AZ73" s="1291"/>
      <c r="BA73" s="1291"/>
      <c r="BB73" s="1291" t="s">
        <v>614</v>
      </c>
      <c r="BC73" s="1291"/>
      <c r="BD73" s="1291"/>
      <c r="BE73" s="1291"/>
      <c r="BF73" s="1291"/>
      <c r="BG73" s="1291"/>
      <c r="BH73" s="1291"/>
      <c r="BI73" s="1291"/>
      <c r="BJ73" s="1291"/>
      <c r="BK73" s="1291"/>
      <c r="BL73" s="1291"/>
      <c r="BM73" s="1291"/>
      <c r="BN73" s="1291"/>
      <c r="BO73" s="1291"/>
      <c r="BP73" s="1290">
        <v>91.6</v>
      </c>
      <c r="BQ73" s="1290"/>
      <c r="BR73" s="1290"/>
      <c r="BS73" s="1290"/>
      <c r="BT73" s="1290"/>
      <c r="BU73" s="1290"/>
      <c r="BV73" s="1290"/>
      <c r="BW73" s="1290"/>
      <c r="BX73" s="1290">
        <v>99.1</v>
      </c>
      <c r="BY73" s="1290"/>
      <c r="BZ73" s="1290"/>
      <c r="CA73" s="1290"/>
      <c r="CB73" s="1290"/>
      <c r="CC73" s="1290"/>
      <c r="CD73" s="1290"/>
      <c r="CE73" s="1290"/>
      <c r="CF73" s="1290">
        <v>100.6</v>
      </c>
      <c r="CG73" s="1290"/>
      <c r="CH73" s="1290"/>
      <c r="CI73" s="1290"/>
      <c r="CJ73" s="1290"/>
      <c r="CK73" s="1290"/>
      <c r="CL73" s="1290"/>
      <c r="CM73" s="1290"/>
      <c r="CN73" s="1290">
        <v>101.7</v>
      </c>
      <c r="CO73" s="1290"/>
      <c r="CP73" s="1290"/>
      <c r="CQ73" s="1290"/>
      <c r="CR73" s="1290"/>
      <c r="CS73" s="1290"/>
      <c r="CT73" s="1290"/>
      <c r="CU73" s="1290"/>
      <c r="CV73" s="1290">
        <v>110.1</v>
      </c>
      <c r="CW73" s="1290"/>
      <c r="CX73" s="1290"/>
      <c r="CY73" s="1290"/>
      <c r="CZ73" s="1290"/>
      <c r="DA73" s="1290"/>
      <c r="DB73" s="1290"/>
      <c r="DC73" s="1290"/>
    </row>
    <row r="74" spans="2:107" ht="13.2" x14ac:dyDescent="0.2">
      <c r="B74" s="366"/>
      <c r="G74" s="1292"/>
      <c r="H74" s="1292"/>
      <c r="I74" s="1292"/>
      <c r="J74" s="1292"/>
      <c r="K74" s="1296"/>
      <c r="L74" s="1296"/>
      <c r="M74" s="1296"/>
      <c r="N74" s="1296"/>
      <c r="AM74" s="37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66"/>
      <c r="G75" s="1292"/>
      <c r="H75" s="1292"/>
      <c r="I75" s="1275"/>
      <c r="J75" s="1275"/>
      <c r="K75" s="1293"/>
      <c r="L75" s="1293"/>
      <c r="M75" s="1293"/>
      <c r="N75" s="1293"/>
      <c r="AM75" s="373"/>
      <c r="AN75" s="1291"/>
      <c r="AO75" s="1291"/>
      <c r="AP75" s="1291"/>
      <c r="AQ75" s="1291"/>
      <c r="AR75" s="1291"/>
      <c r="AS75" s="1291"/>
      <c r="AT75" s="1291"/>
      <c r="AU75" s="1291"/>
      <c r="AV75" s="1291"/>
      <c r="AW75" s="1291"/>
      <c r="AX75" s="1291"/>
      <c r="AY75" s="1291"/>
      <c r="AZ75" s="1291"/>
      <c r="BA75" s="1291"/>
      <c r="BB75" s="1291" t="s">
        <v>613</v>
      </c>
      <c r="BC75" s="1291"/>
      <c r="BD75" s="1291"/>
      <c r="BE75" s="1291"/>
      <c r="BF75" s="1291"/>
      <c r="BG75" s="1291"/>
      <c r="BH75" s="1291"/>
      <c r="BI75" s="1291"/>
      <c r="BJ75" s="1291"/>
      <c r="BK75" s="1291"/>
      <c r="BL75" s="1291"/>
      <c r="BM75" s="1291"/>
      <c r="BN75" s="1291"/>
      <c r="BO75" s="1291"/>
      <c r="BP75" s="1290">
        <v>9.4</v>
      </c>
      <c r="BQ75" s="1290"/>
      <c r="BR75" s="1290"/>
      <c r="BS75" s="1290"/>
      <c r="BT75" s="1290"/>
      <c r="BU75" s="1290"/>
      <c r="BV75" s="1290"/>
      <c r="BW75" s="1290"/>
      <c r="BX75" s="1290">
        <v>8</v>
      </c>
      <c r="BY75" s="1290"/>
      <c r="BZ75" s="1290"/>
      <c r="CA75" s="1290"/>
      <c r="CB75" s="1290"/>
      <c r="CC75" s="1290"/>
      <c r="CD75" s="1290"/>
      <c r="CE75" s="1290"/>
      <c r="CF75" s="1290">
        <v>6.8</v>
      </c>
      <c r="CG75" s="1290"/>
      <c r="CH75" s="1290"/>
      <c r="CI75" s="1290"/>
      <c r="CJ75" s="1290"/>
      <c r="CK75" s="1290"/>
      <c r="CL75" s="1290"/>
      <c r="CM75" s="1290"/>
      <c r="CN75" s="1290">
        <v>7</v>
      </c>
      <c r="CO75" s="1290"/>
      <c r="CP75" s="1290"/>
      <c r="CQ75" s="1290"/>
      <c r="CR75" s="1290"/>
      <c r="CS75" s="1290"/>
      <c r="CT75" s="1290"/>
      <c r="CU75" s="1290"/>
      <c r="CV75" s="1290">
        <v>7.8</v>
      </c>
      <c r="CW75" s="1290"/>
      <c r="CX75" s="1290"/>
      <c r="CY75" s="1290"/>
      <c r="CZ75" s="1290"/>
      <c r="DA75" s="1290"/>
      <c r="DB75" s="1290"/>
      <c r="DC75" s="1290"/>
    </row>
    <row r="76" spans="2:107" ht="13.2" x14ac:dyDescent="0.2">
      <c r="B76" s="366"/>
      <c r="G76" s="1292"/>
      <c r="H76" s="1292"/>
      <c r="I76" s="1275"/>
      <c r="J76" s="1275"/>
      <c r="K76" s="1293"/>
      <c r="L76" s="1293"/>
      <c r="M76" s="1293"/>
      <c r="N76" s="1293"/>
      <c r="AM76" s="37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66"/>
      <c r="G77" s="1275"/>
      <c r="H77" s="1275"/>
      <c r="I77" s="1275"/>
      <c r="J77" s="1275"/>
      <c r="K77" s="1296"/>
      <c r="L77" s="1296"/>
      <c r="M77" s="1296"/>
      <c r="N77" s="1296"/>
      <c r="AN77" s="1279" t="s">
        <v>616</v>
      </c>
      <c r="AO77" s="1279"/>
      <c r="AP77" s="1279"/>
      <c r="AQ77" s="1279"/>
      <c r="AR77" s="1279"/>
      <c r="AS77" s="1279"/>
      <c r="AT77" s="1279"/>
      <c r="AU77" s="1279"/>
      <c r="AV77" s="1279"/>
      <c r="AW77" s="1279"/>
      <c r="AX77" s="1279"/>
      <c r="AY77" s="1279"/>
      <c r="AZ77" s="1279"/>
      <c r="BA77" s="1279"/>
      <c r="BB77" s="1291" t="s">
        <v>614</v>
      </c>
      <c r="BC77" s="1291"/>
      <c r="BD77" s="1291"/>
      <c r="BE77" s="1291"/>
      <c r="BF77" s="1291"/>
      <c r="BG77" s="1291"/>
      <c r="BH77" s="1291"/>
      <c r="BI77" s="1291"/>
      <c r="BJ77" s="1291"/>
      <c r="BK77" s="1291"/>
      <c r="BL77" s="1291"/>
      <c r="BM77" s="1291"/>
      <c r="BN77" s="1291"/>
      <c r="BO77" s="1291"/>
      <c r="BP77" s="1290">
        <v>54.6</v>
      </c>
      <c r="BQ77" s="1290"/>
      <c r="BR77" s="1290"/>
      <c r="BS77" s="1290"/>
      <c r="BT77" s="1290"/>
      <c r="BU77" s="1290"/>
      <c r="BV77" s="1290"/>
      <c r="BW77" s="1290"/>
      <c r="BX77" s="1290">
        <v>48.7</v>
      </c>
      <c r="BY77" s="1290"/>
      <c r="BZ77" s="1290"/>
      <c r="CA77" s="1290"/>
      <c r="CB77" s="1290"/>
      <c r="CC77" s="1290"/>
      <c r="CD77" s="1290"/>
      <c r="CE77" s="1290"/>
      <c r="CF77" s="1290">
        <v>44.9</v>
      </c>
      <c r="CG77" s="1290"/>
      <c r="CH77" s="1290"/>
      <c r="CI77" s="1290"/>
      <c r="CJ77" s="1290"/>
      <c r="CK77" s="1290"/>
      <c r="CL77" s="1290"/>
      <c r="CM77" s="1290"/>
      <c r="CN77" s="1290">
        <v>32.9</v>
      </c>
      <c r="CO77" s="1290"/>
      <c r="CP77" s="1290"/>
      <c r="CQ77" s="1290"/>
      <c r="CR77" s="1290"/>
      <c r="CS77" s="1290"/>
      <c r="CT77" s="1290"/>
      <c r="CU77" s="1290"/>
      <c r="CV77" s="1290">
        <v>28.5</v>
      </c>
      <c r="CW77" s="1290"/>
      <c r="CX77" s="1290"/>
      <c r="CY77" s="1290"/>
      <c r="CZ77" s="1290"/>
      <c r="DA77" s="1290"/>
      <c r="DB77" s="1290"/>
      <c r="DC77" s="1290"/>
    </row>
    <row r="78" spans="2:107" ht="13.2" x14ac:dyDescent="0.2">
      <c r="B78" s="366"/>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91"/>
      <c r="BC78" s="1291"/>
      <c r="BD78" s="1291"/>
      <c r="BE78" s="1291"/>
      <c r="BF78" s="1291"/>
      <c r="BG78" s="1291"/>
      <c r="BH78" s="1291"/>
      <c r="BI78" s="1291"/>
      <c r="BJ78" s="1291"/>
      <c r="BK78" s="1291"/>
      <c r="BL78" s="1291"/>
      <c r="BM78" s="1291"/>
      <c r="BN78" s="1291"/>
      <c r="BO78" s="1291"/>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66"/>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91" t="s">
        <v>613</v>
      </c>
      <c r="BC79" s="1291"/>
      <c r="BD79" s="1291"/>
      <c r="BE79" s="1291"/>
      <c r="BF79" s="1291"/>
      <c r="BG79" s="1291"/>
      <c r="BH79" s="1291"/>
      <c r="BI79" s="1291"/>
      <c r="BJ79" s="1291"/>
      <c r="BK79" s="1291"/>
      <c r="BL79" s="1291"/>
      <c r="BM79" s="1291"/>
      <c r="BN79" s="1291"/>
      <c r="BO79" s="1291"/>
      <c r="BP79" s="1290">
        <v>11.2</v>
      </c>
      <c r="BQ79" s="1290"/>
      <c r="BR79" s="1290"/>
      <c r="BS79" s="1290"/>
      <c r="BT79" s="1290"/>
      <c r="BU79" s="1290"/>
      <c r="BV79" s="1290"/>
      <c r="BW79" s="1290"/>
      <c r="BX79" s="1290">
        <v>10.4</v>
      </c>
      <c r="BY79" s="1290"/>
      <c r="BZ79" s="1290"/>
      <c r="CA79" s="1290"/>
      <c r="CB79" s="1290"/>
      <c r="CC79" s="1290"/>
      <c r="CD79" s="1290"/>
      <c r="CE79" s="1290"/>
      <c r="CF79" s="1290">
        <v>8.5</v>
      </c>
      <c r="CG79" s="1290"/>
      <c r="CH79" s="1290"/>
      <c r="CI79" s="1290"/>
      <c r="CJ79" s="1290"/>
      <c r="CK79" s="1290"/>
      <c r="CL79" s="1290"/>
      <c r="CM79" s="1290"/>
      <c r="CN79" s="1290">
        <v>8.1999999999999993</v>
      </c>
      <c r="CO79" s="1290"/>
      <c r="CP79" s="1290"/>
      <c r="CQ79" s="1290"/>
      <c r="CR79" s="1290"/>
      <c r="CS79" s="1290"/>
      <c r="CT79" s="1290"/>
      <c r="CU79" s="1290"/>
      <c r="CV79" s="1290">
        <v>8</v>
      </c>
      <c r="CW79" s="1290"/>
      <c r="CX79" s="1290"/>
      <c r="CY79" s="1290"/>
      <c r="CZ79" s="1290"/>
      <c r="DA79" s="1290"/>
      <c r="DB79" s="1290"/>
      <c r="DC79" s="1290"/>
    </row>
    <row r="80" spans="2:107" ht="13.2" x14ac:dyDescent="0.2">
      <c r="B80" s="366"/>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91"/>
      <c r="BC80" s="1291"/>
      <c r="BD80" s="1291"/>
      <c r="BE80" s="1291"/>
      <c r="BF80" s="1291"/>
      <c r="BG80" s="1291"/>
      <c r="BH80" s="1291"/>
      <c r="BI80" s="1291"/>
      <c r="BJ80" s="1291"/>
      <c r="BK80" s="1291"/>
      <c r="BL80" s="1291"/>
      <c r="BM80" s="1291"/>
      <c r="BN80" s="1291"/>
      <c r="BO80" s="1291"/>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VYxVTegYuWv8QL98aug0SGJINEeRoVIlGRCGOKI1WIcWqMuspACjmXRQBFSfToSViP/n6AjP1n5Vmqp+rcEQQ==" saltValue="jI1DfrIu0SDgJvKGCMpRMA==" spinCount="100000" sheet="1" objects="1" scenarios="1" formatCells="0"/>
  <dataConsolidate/>
  <mergeCells count="112">
    <mergeCell ref="N79:N80"/>
    <mergeCell ref="BB79:BO80"/>
    <mergeCell ref="BP79:BW80"/>
    <mergeCell ref="BX73:CE74"/>
    <mergeCell ref="CV79:DC80"/>
    <mergeCell ref="CN77:CU78"/>
    <mergeCell ref="CV77:DC78"/>
    <mergeCell ref="BX75:CE76"/>
    <mergeCell ref="CF75:CM76"/>
    <mergeCell ref="CF77:CM78"/>
    <mergeCell ref="CF79:CM80"/>
    <mergeCell ref="BX79:CE80"/>
    <mergeCell ref="N77:N78"/>
    <mergeCell ref="AN77:BA80"/>
    <mergeCell ref="BB77:BO78"/>
    <mergeCell ref="BP77:BW78"/>
    <mergeCell ref="BX77:CE78"/>
    <mergeCell ref="CV73:DC74"/>
    <mergeCell ref="I75:J76"/>
    <mergeCell ref="K75:K76"/>
    <mergeCell ref="L75:L76"/>
    <mergeCell ref="M75:M76"/>
    <mergeCell ref="N75:N76"/>
    <mergeCell ref="BB75:BO76"/>
    <mergeCell ref="CN75:CU76"/>
    <mergeCell ref="CV75:DC76"/>
    <mergeCell ref="BP73:BW74"/>
    <mergeCell ref="G77:H80"/>
    <mergeCell ref="I77:J78"/>
    <mergeCell ref="K77:K78"/>
    <mergeCell ref="L77:L78"/>
    <mergeCell ref="M77:M78"/>
    <mergeCell ref="CN79:CU80"/>
    <mergeCell ref="AN73:BA76"/>
    <mergeCell ref="BB73:BO74"/>
    <mergeCell ref="G72:J72"/>
    <mergeCell ref="AN72:BO72"/>
    <mergeCell ref="BP72:BW72"/>
    <mergeCell ref="BP75:BW76"/>
    <mergeCell ref="G73:H76"/>
    <mergeCell ref="I73:J74"/>
    <mergeCell ref="K73:K74"/>
    <mergeCell ref="L73:L74"/>
    <mergeCell ref="M73:M74"/>
    <mergeCell ref="N73:N74"/>
    <mergeCell ref="CF73:CM74"/>
    <mergeCell ref="CN73:CU74"/>
    <mergeCell ref="I79:J80"/>
    <mergeCell ref="K79:K80"/>
    <mergeCell ref="L79:L80"/>
    <mergeCell ref="M79:M80"/>
    <mergeCell ref="CV72:DC72"/>
    <mergeCell ref="BX72:CE72"/>
    <mergeCell ref="CF72:CM72"/>
    <mergeCell ref="CN72:CU72"/>
    <mergeCell ref="CF57:CM58"/>
    <mergeCell ref="CN57:CU58"/>
    <mergeCell ref="CV57:DC58"/>
    <mergeCell ref="I57:J58"/>
    <mergeCell ref="AN55:BA58"/>
    <mergeCell ref="BB55:BO56"/>
    <mergeCell ref="BP55:BW56"/>
    <mergeCell ref="L53:L54"/>
    <mergeCell ref="M53:M54"/>
    <mergeCell ref="N53:N54"/>
    <mergeCell ref="BB53:BO54"/>
    <mergeCell ref="CF51:CM52"/>
    <mergeCell ref="AN65:DC69"/>
    <mergeCell ref="BX55:CE56"/>
    <mergeCell ref="CF55:CM56"/>
    <mergeCell ref="CN55:CU56"/>
    <mergeCell ref="CV55:DC56"/>
    <mergeCell ref="BP51:BW52"/>
    <mergeCell ref="BX51:CE52"/>
    <mergeCell ref="CN53:CU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G50:J50"/>
    <mergeCell ref="AN50:BO50"/>
    <mergeCell ref="BP50:BW50"/>
    <mergeCell ref="BX50:CE50"/>
    <mergeCell ref="CF50:CM50"/>
    <mergeCell ref="CN50:CU50"/>
    <mergeCell ref="AN43:DC47"/>
    <mergeCell ref="CV53:DC54"/>
    <mergeCell ref="CV50:DC50"/>
    <mergeCell ref="CV51:DC52"/>
    <mergeCell ref="CN51:CU52"/>
    <mergeCell ref="BP53:BW54"/>
    <mergeCell ref="BX53:CE54"/>
    <mergeCell ref="CF53:CM54"/>
    <mergeCell ref="AN51:BA54"/>
    <mergeCell ref="BB51:BO52"/>
    <mergeCell ref="G51:H54"/>
    <mergeCell ref="I51:J52"/>
    <mergeCell ref="K51:K52"/>
    <mergeCell ref="L51:L52"/>
    <mergeCell ref="M51:M52"/>
    <mergeCell ref="N51:N52"/>
    <mergeCell ref="I53:J54"/>
    <mergeCell ref="K53:K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QRXnrsl2Mq43LHPCTcliJJ1iZpJWMtEvLhm4GHm9bdZYkx3mdaxZYaLW3dg5rXLLIsAQ+3/v+2clDrIpENaSA==" saltValue="FpjxFsi3AFjuh+rPWumMu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nYk6UtXnQKCp2Nxv4FOyodrBoBsublgPh/5BwU/wOEyjbw16CEmfRDcwvg8i+e8QtSi/q+0E/DitsYbvmOxJw==" saltValue="eXBlqjjH7mKkAgA65kAz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565</v>
      </c>
      <c r="G2" s="136"/>
      <c r="H2" s="137"/>
    </row>
    <row r="3" spans="1:8" x14ac:dyDescent="0.2">
      <c r="A3" s="133" t="s">
        <v>558</v>
      </c>
      <c r="B3" s="138"/>
      <c r="C3" s="139"/>
      <c r="D3" s="140">
        <v>57811</v>
      </c>
      <c r="E3" s="141"/>
      <c r="F3" s="142">
        <v>74444</v>
      </c>
      <c r="G3" s="143"/>
      <c r="H3" s="144"/>
    </row>
    <row r="4" spans="1:8" x14ac:dyDescent="0.2">
      <c r="A4" s="145"/>
      <c r="B4" s="146"/>
      <c r="C4" s="147"/>
      <c r="D4" s="148">
        <v>38920</v>
      </c>
      <c r="E4" s="149"/>
      <c r="F4" s="150">
        <v>34175</v>
      </c>
      <c r="G4" s="151"/>
      <c r="H4" s="152"/>
    </row>
    <row r="5" spans="1:8" x14ac:dyDescent="0.2">
      <c r="A5" s="133" t="s">
        <v>560</v>
      </c>
      <c r="B5" s="138"/>
      <c r="C5" s="139"/>
      <c r="D5" s="140">
        <v>61215</v>
      </c>
      <c r="E5" s="141"/>
      <c r="F5" s="142">
        <v>85205</v>
      </c>
      <c r="G5" s="143"/>
      <c r="H5" s="144"/>
    </row>
    <row r="6" spans="1:8" x14ac:dyDescent="0.2">
      <c r="A6" s="145"/>
      <c r="B6" s="146"/>
      <c r="C6" s="147"/>
      <c r="D6" s="148">
        <v>38745</v>
      </c>
      <c r="E6" s="149"/>
      <c r="F6" s="150">
        <v>38847</v>
      </c>
      <c r="G6" s="151"/>
      <c r="H6" s="152"/>
    </row>
    <row r="7" spans="1:8" x14ac:dyDescent="0.2">
      <c r="A7" s="133" t="s">
        <v>561</v>
      </c>
      <c r="B7" s="138"/>
      <c r="C7" s="139"/>
      <c r="D7" s="140">
        <v>89965</v>
      </c>
      <c r="E7" s="141"/>
      <c r="F7" s="142">
        <v>77577</v>
      </c>
      <c r="G7" s="143"/>
      <c r="H7" s="144"/>
    </row>
    <row r="8" spans="1:8" x14ac:dyDescent="0.2">
      <c r="A8" s="145"/>
      <c r="B8" s="146"/>
      <c r="C8" s="147"/>
      <c r="D8" s="148">
        <v>40005</v>
      </c>
      <c r="E8" s="149"/>
      <c r="F8" s="150">
        <v>40870</v>
      </c>
      <c r="G8" s="151"/>
      <c r="H8" s="152"/>
    </row>
    <row r="9" spans="1:8" x14ac:dyDescent="0.2">
      <c r="A9" s="133" t="s">
        <v>562</v>
      </c>
      <c r="B9" s="138"/>
      <c r="C9" s="139"/>
      <c r="D9" s="140">
        <v>85612</v>
      </c>
      <c r="E9" s="141"/>
      <c r="F9" s="142">
        <v>67293</v>
      </c>
      <c r="G9" s="143"/>
      <c r="H9" s="144"/>
    </row>
    <row r="10" spans="1:8" x14ac:dyDescent="0.2">
      <c r="A10" s="145"/>
      <c r="B10" s="146"/>
      <c r="C10" s="147"/>
      <c r="D10" s="148">
        <v>63970</v>
      </c>
      <c r="E10" s="149"/>
      <c r="F10" s="150">
        <v>35076</v>
      </c>
      <c r="G10" s="151"/>
      <c r="H10" s="152"/>
    </row>
    <row r="11" spans="1:8" x14ac:dyDescent="0.2">
      <c r="A11" s="133" t="s">
        <v>563</v>
      </c>
      <c r="B11" s="138"/>
      <c r="C11" s="139"/>
      <c r="D11" s="140">
        <v>78083</v>
      </c>
      <c r="E11" s="141"/>
      <c r="F11" s="142">
        <v>67343</v>
      </c>
      <c r="G11" s="143"/>
      <c r="H11" s="144"/>
    </row>
    <row r="12" spans="1:8" x14ac:dyDescent="0.2">
      <c r="A12" s="145"/>
      <c r="B12" s="146"/>
      <c r="C12" s="153"/>
      <c r="D12" s="148">
        <v>55355</v>
      </c>
      <c r="E12" s="149"/>
      <c r="F12" s="150">
        <v>32865</v>
      </c>
      <c r="G12" s="151"/>
      <c r="H12" s="152"/>
    </row>
    <row r="13" spans="1:8" x14ac:dyDescent="0.2">
      <c r="A13" s="133"/>
      <c r="B13" s="138"/>
      <c r="C13" s="154"/>
      <c r="D13" s="155">
        <v>74537</v>
      </c>
      <c r="E13" s="156"/>
      <c r="F13" s="157">
        <v>74372</v>
      </c>
      <c r="G13" s="158"/>
      <c r="H13" s="144"/>
    </row>
    <row r="14" spans="1:8" x14ac:dyDescent="0.2">
      <c r="A14" s="145"/>
      <c r="B14" s="146"/>
      <c r="C14" s="147"/>
      <c r="D14" s="148">
        <v>47399</v>
      </c>
      <c r="E14" s="149"/>
      <c r="F14" s="150">
        <v>36367</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8.42</v>
      </c>
      <c r="C19" s="159">
        <f>ROUND(VALUE(SUBSTITUTE(実質収支比率等に係る経年分析!G$48,"▲","-")),2)</f>
        <v>11.79</v>
      </c>
      <c r="D19" s="159">
        <f>ROUND(VALUE(SUBSTITUTE(実質収支比率等に係る経年分析!H$48,"▲","-")),2)</f>
        <v>18.190000000000001</v>
      </c>
      <c r="E19" s="159">
        <f>ROUND(VALUE(SUBSTITUTE(実質収支比率等に係る経年分析!I$48,"▲","-")),2)</f>
        <v>11.88</v>
      </c>
      <c r="F19" s="159">
        <f>ROUND(VALUE(SUBSTITUTE(実質収支比率等に係る経年分析!J$48,"▲","-")),2)</f>
        <v>7.88</v>
      </c>
    </row>
    <row r="20" spans="1:11" x14ac:dyDescent="0.2">
      <c r="A20" s="159" t="s">
        <v>49</v>
      </c>
      <c r="B20" s="159">
        <f>ROUND(VALUE(SUBSTITUTE(実質収支比率等に係る経年分析!F$47,"▲","-")),2)</f>
        <v>19.72</v>
      </c>
      <c r="C20" s="159">
        <f>ROUND(VALUE(SUBSTITUTE(実質収支比率等に係る経年分析!G$47,"▲","-")),2)</f>
        <v>25.09</v>
      </c>
      <c r="D20" s="159">
        <f>ROUND(VALUE(SUBSTITUTE(実質収支比率等に係る経年分析!H$47,"▲","-")),2)</f>
        <v>26.5</v>
      </c>
      <c r="E20" s="159">
        <f>ROUND(VALUE(SUBSTITUTE(実質収支比率等に係る経年分析!I$47,"▲","-")),2)</f>
        <v>37.24</v>
      </c>
      <c r="F20" s="159">
        <f>ROUND(VALUE(SUBSTITUTE(実質収支比率等に係る経年分析!J$47,"▲","-")),2)</f>
        <v>40.03</v>
      </c>
    </row>
    <row r="21" spans="1:11" x14ac:dyDescent="0.2">
      <c r="A21" s="159" t="s">
        <v>50</v>
      </c>
      <c r="B21" s="159">
        <f>IF(ISNUMBER(VALUE(SUBSTITUTE(実質収支比率等に係る経年分析!F$49,"▲","-"))),ROUND(VALUE(SUBSTITUTE(実質収支比率等に係る経年分析!F$49,"▲","-")),2),NA())</f>
        <v>2.0099999999999998</v>
      </c>
      <c r="C21" s="159">
        <f>IF(ISNUMBER(VALUE(SUBSTITUTE(実質収支比率等に係る経年分析!G$49,"▲","-"))),ROUND(VALUE(SUBSTITUTE(実質収支比率等に係る経年分析!G$49,"▲","-")),2),NA())</f>
        <v>8.74</v>
      </c>
      <c r="D21" s="159">
        <f>IF(ISNUMBER(VALUE(SUBSTITUTE(実質収支比率等に係る経年分析!H$49,"▲","-"))),ROUND(VALUE(SUBSTITUTE(実質収支比率等に係る経年分析!H$49,"▲","-")),2),NA())</f>
        <v>8.2200000000000006</v>
      </c>
      <c r="E21" s="159">
        <f>IF(ISNUMBER(VALUE(SUBSTITUTE(実質収支比率等に係る経年分析!I$49,"▲","-"))),ROUND(VALUE(SUBSTITUTE(実質収支比率等に係る経年分析!I$49,"▲","-")),2),NA())</f>
        <v>3.42</v>
      </c>
      <c r="F21" s="159">
        <f>IF(ISNUMBER(VALUE(SUBSTITUTE(実質収支比率等に係る経年分析!J$49,"▲","-"))),ROUND(VALUE(SUBSTITUTE(実質収支比率等に係る経年分析!J$49,"▲","-")),2),NA())</f>
        <v>-1.42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2.48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歌舞伎文化公園管理特別会計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2">
      <c r="A30" s="160" t="str">
        <f>IF(連結実質赤字比率に係る赤字・黒字の構成分析!C$40="",NA(),連結実質赤字比率に係る赤字・黒字の構成分析!C$40)</f>
        <v>恩賜県有財産保護管理事業特別会計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2">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0.25</v>
      </c>
    </row>
    <row r="32" spans="1:11" x14ac:dyDescent="0.2">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0.28000000000000003</v>
      </c>
    </row>
    <row r="33" spans="1:16" x14ac:dyDescent="0.2">
      <c r="A33" s="160" t="str">
        <f>IF(連結実質赤字比率に係る赤字・黒字の構成分析!C$37="",NA(),連結実質赤字比率に係る赤字・黒字の構成分析!C$37)</f>
        <v>上水道事業会計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1.95</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2.08</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11.71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7.81</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1212</v>
      </c>
      <c r="E42" s="161"/>
      <c r="F42" s="161"/>
      <c r="G42" s="161">
        <f>'実質公債費比率（分子）の構造'!L$52</f>
        <v>1249</v>
      </c>
      <c r="H42" s="161"/>
      <c r="I42" s="161"/>
      <c r="J42" s="161">
        <f>'実質公債費比率（分子）の構造'!M$52</f>
        <v>1202</v>
      </c>
      <c r="K42" s="161"/>
      <c r="L42" s="161"/>
      <c r="M42" s="161">
        <f>'実質公債費比率（分子）の構造'!N$52</f>
        <v>1240</v>
      </c>
      <c r="N42" s="161"/>
      <c r="O42" s="161"/>
      <c r="P42" s="161">
        <f>'実質公債費比率（分子）の構造'!O$52</f>
        <v>1255</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4</v>
      </c>
      <c r="C44" s="161"/>
      <c r="D44" s="161"/>
      <c r="E44" s="161">
        <f>'実質公債費比率（分子）の構造'!L$50</f>
        <v>9</v>
      </c>
      <c r="F44" s="161"/>
      <c r="G44" s="161"/>
      <c r="H44" s="161">
        <f>'実質公債費比率（分子）の構造'!M$50</f>
        <v>10</v>
      </c>
      <c r="I44" s="161"/>
      <c r="J44" s="161"/>
      <c r="K44" s="161">
        <f>'実質公債費比率（分子）の構造'!N$50</f>
        <v>10</v>
      </c>
      <c r="L44" s="161"/>
      <c r="M44" s="161"/>
      <c r="N44" s="161">
        <f>'実質公債費比率（分子）の構造'!O$50</f>
        <v>10</v>
      </c>
      <c r="O44" s="161"/>
      <c r="P44" s="161"/>
    </row>
    <row r="45" spans="1:16" x14ac:dyDescent="0.2">
      <c r="A45" s="161" t="s">
        <v>60</v>
      </c>
      <c r="B45" s="161">
        <f>'実質公債費比率（分子）の構造'!K$49</f>
        <v>54</v>
      </c>
      <c r="C45" s="161"/>
      <c r="D45" s="161"/>
      <c r="E45" s="161">
        <f>'実質公債費比率（分子）の構造'!L$49</f>
        <v>115</v>
      </c>
      <c r="F45" s="161"/>
      <c r="G45" s="161"/>
      <c r="H45" s="161">
        <f>'実質公債費比率（分子）の構造'!M$49</f>
        <v>101</v>
      </c>
      <c r="I45" s="161"/>
      <c r="J45" s="161"/>
      <c r="K45" s="161">
        <f>'実質公債費比率（分子）の構造'!N$49</f>
        <v>93</v>
      </c>
      <c r="L45" s="161"/>
      <c r="M45" s="161"/>
      <c r="N45" s="161">
        <f>'実質公債費比率（分子）の構造'!O$49</f>
        <v>61</v>
      </c>
      <c r="O45" s="161"/>
      <c r="P45" s="161"/>
    </row>
    <row r="46" spans="1:16" x14ac:dyDescent="0.2">
      <c r="A46" s="161" t="s">
        <v>61</v>
      </c>
      <c r="B46" s="161">
        <f>'実質公債費比率（分子）の構造'!K$48</f>
        <v>539</v>
      </c>
      <c r="C46" s="161"/>
      <c r="D46" s="161"/>
      <c r="E46" s="161">
        <f>'実質公債費比率（分子）の構造'!L$48</f>
        <v>512</v>
      </c>
      <c r="F46" s="161"/>
      <c r="G46" s="161"/>
      <c r="H46" s="161">
        <f>'実質公債費比率（分子）の構造'!M$48</f>
        <v>512</v>
      </c>
      <c r="I46" s="161"/>
      <c r="J46" s="161"/>
      <c r="K46" s="161">
        <f>'実質公債費比率（分子）の構造'!N$48</f>
        <v>515</v>
      </c>
      <c r="L46" s="161"/>
      <c r="M46" s="161"/>
      <c r="N46" s="161">
        <f>'実質公債費比率（分子）の構造'!O$48</f>
        <v>534</v>
      </c>
      <c r="O46" s="161"/>
      <c r="P46" s="161"/>
    </row>
    <row r="47" spans="1:16" x14ac:dyDescent="0.2">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977</v>
      </c>
      <c r="C49" s="161"/>
      <c r="D49" s="161"/>
      <c r="E49" s="161">
        <f>'実質公債費比率（分子）の構造'!L$45</f>
        <v>937</v>
      </c>
      <c r="F49" s="161"/>
      <c r="G49" s="161"/>
      <c r="H49" s="161">
        <f>'実質公債費比率（分子）の構造'!M$45</f>
        <v>909</v>
      </c>
      <c r="I49" s="161"/>
      <c r="J49" s="161"/>
      <c r="K49" s="161">
        <f>'実質公債費比率（分子）の構造'!N$45</f>
        <v>1005</v>
      </c>
      <c r="L49" s="161"/>
      <c r="M49" s="161"/>
      <c r="N49" s="161">
        <f>'実質公債費比率（分子）の構造'!O$45</f>
        <v>1067</v>
      </c>
      <c r="O49" s="161"/>
      <c r="P49" s="161"/>
    </row>
    <row r="50" spans="1:16" x14ac:dyDescent="0.2">
      <c r="A50" s="161" t="s">
        <v>64</v>
      </c>
      <c r="B50" s="161" t="e">
        <f>NA()</f>
        <v>#N/A</v>
      </c>
      <c r="C50" s="161">
        <f>IF(ISNUMBER('実質公債費比率（分子）の構造'!K$53),'実質公債費比率（分子）の構造'!K$53,NA())</f>
        <v>362</v>
      </c>
      <c r="D50" s="161" t="e">
        <f>NA()</f>
        <v>#N/A</v>
      </c>
      <c r="E50" s="161" t="e">
        <f>NA()</f>
        <v>#N/A</v>
      </c>
      <c r="F50" s="161">
        <f>IF(ISNUMBER('実質公債費比率（分子）の構造'!L$53),'実質公債費比率（分子）の構造'!L$53,NA())</f>
        <v>324</v>
      </c>
      <c r="G50" s="161" t="e">
        <f>NA()</f>
        <v>#N/A</v>
      </c>
      <c r="H50" s="161" t="e">
        <f>NA()</f>
        <v>#N/A</v>
      </c>
      <c r="I50" s="161">
        <f>IF(ISNUMBER('実質公債費比率（分子）の構造'!M$53),'実質公債費比率（分子）の構造'!M$53,NA())</f>
        <v>330</v>
      </c>
      <c r="J50" s="161" t="e">
        <f>NA()</f>
        <v>#N/A</v>
      </c>
      <c r="K50" s="161" t="e">
        <f>NA()</f>
        <v>#N/A</v>
      </c>
      <c r="L50" s="161">
        <f>IF(ISNUMBER('実質公債費比率（分子）の構造'!N$53),'実質公債費比率（分子）の構造'!N$53,NA())</f>
        <v>383</v>
      </c>
      <c r="M50" s="161" t="e">
        <f>NA()</f>
        <v>#N/A</v>
      </c>
      <c r="N50" s="161" t="e">
        <f>NA()</f>
        <v>#N/A</v>
      </c>
      <c r="O50" s="161">
        <f>IF(ISNUMBER('実質公債費比率（分子）の構造'!O$53),'実質公債費比率（分子）の構造'!O$53,NA())</f>
        <v>417</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37</v>
      </c>
      <c r="B56" s="160"/>
      <c r="C56" s="160"/>
      <c r="D56" s="160">
        <f>'将来負担比率（分子）の構造'!I$52</f>
        <v>13436</v>
      </c>
      <c r="E56" s="160"/>
      <c r="F56" s="160"/>
      <c r="G56" s="160">
        <f>'将来負担比率（分子）の構造'!J$52</f>
        <v>13415</v>
      </c>
      <c r="H56" s="160"/>
      <c r="I56" s="160"/>
      <c r="J56" s="160">
        <f>'将来負担比率（分子）の構造'!K$52</f>
        <v>13673</v>
      </c>
      <c r="K56" s="160"/>
      <c r="L56" s="160"/>
      <c r="M56" s="160">
        <f>'将来負担比率（分子）の構造'!L$52</f>
        <v>13745</v>
      </c>
      <c r="N56" s="160"/>
      <c r="O56" s="160"/>
      <c r="P56" s="160">
        <f>'将来負担比率（分子）の構造'!M$52</f>
        <v>13596</v>
      </c>
    </row>
    <row r="57" spans="1:16" x14ac:dyDescent="0.2">
      <c r="A57" s="160" t="s">
        <v>36</v>
      </c>
      <c r="B57" s="160"/>
      <c r="C57" s="160"/>
      <c r="D57" s="160">
        <f>'将来負担比率（分子）の構造'!I$51</f>
        <v>2097</v>
      </c>
      <c r="E57" s="160"/>
      <c r="F57" s="160"/>
      <c r="G57" s="160">
        <f>'将来負担比率（分子）の構造'!J$51</f>
        <v>2063</v>
      </c>
      <c r="H57" s="160"/>
      <c r="I57" s="160"/>
      <c r="J57" s="160">
        <f>'将来負担比率（分子）の構造'!K$51</f>
        <v>1951</v>
      </c>
      <c r="K57" s="160"/>
      <c r="L57" s="160"/>
      <c r="M57" s="160">
        <f>'将来負担比率（分子）の構造'!L$51</f>
        <v>1739</v>
      </c>
      <c r="N57" s="160"/>
      <c r="O57" s="160"/>
      <c r="P57" s="160">
        <f>'将来負担比率（分子）の構造'!M$51</f>
        <v>1369</v>
      </c>
    </row>
    <row r="58" spans="1:16" x14ac:dyDescent="0.2">
      <c r="A58" s="160" t="s">
        <v>35</v>
      </c>
      <c r="B58" s="160"/>
      <c r="C58" s="160"/>
      <c r="D58" s="160">
        <f>'将来負担比率（分子）の構造'!I$50</f>
        <v>2267</v>
      </c>
      <c r="E58" s="160"/>
      <c r="F58" s="160"/>
      <c r="G58" s="160">
        <f>'将来負担比率（分子）の構造'!J$50</f>
        <v>2531</v>
      </c>
      <c r="H58" s="160"/>
      <c r="I58" s="160"/>
      <c r="J58" s="160">
        <f>'将来負担比率（分子）の構造'!K$50</f>
        <v>2620</v>
      </c>
      <c r="K58" s="160"/>
      <c r="L58" s="160"/>
      <c r="M58" s="160">
        <f>'将来負担比率（分子）の構造'!L$50</f>
        <v>3223</v>
      </c>
      <c r="N58" s="160"/>
      <c r="O58" s="160"/>
      <c r="P58" s="160">
        <f>'将来負担比率（分子）の構造'!M$50</f>
        <v>3356</v>
      </c>
    </row>
    <row r="59" spans="1:16" x14ac:dyDescent="0.2">
      <c r="A59" s="160" t="s">
        <v>33</v>
      </c>
      <c r="B59" s="160" t="str">
        <f>'将来負担比率（分子）の構造'!I$49</f>
        <v>-</v>
      </c>
      <c r="C59" s="160"/>
      <c r="D59" s="160"/>
      <c r="E59" s="160">
        <f>'将来負担比率（分子）の構造'!J$49</f>
        <v>159</v>
      </c>
      <c r="F59" s="160"/>
      <c r="G59" s="160"/>
      <c r="H59" s="160">
        <f>'将来負担比率（分子）の構造'!K$49</f>
        <v>28</v>
      </c>
      <c r="I59" s="160"/>
      <c r="J59" s="160"/>
      <c r="K59" s="160">
        <f>'将来負担比率（分子）の構造'!L$49</f>
        <v>163</v>
      </c>
      <c r="L59" s="160"/>
      <c r="M59" s="160"/>
      <c r="N59" s="160">
        <f>'将来負担比率（分子）の構造'!M$49</f>
        <v>244</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x14ac:dyDescent="0.2">
      <c r="A62" s="160" t="s">
        <v>29</v>
      </c>
      <c r="B62" s="160">
        <f>'将来負担比率（分子）の構造'!I$45</f>
        <v>1631</v>
      </c>
      <c r="C62" s="160"/>
      <c r="D62" s="160"/>
      <c r="E62" s="160">
        <f>'将来負担比率（分子）の構造'!J$45</f>
        <v>1517</v>
      </c>
      <c r="F62" s="160"/>
      <c r="G62" s="160"/>
      <c r="H62" s="160">
        <f>'将来負担比率（分子）の構造'!K$45</f>
        <v>1571</v>
      </c>
      <c r="I62" s="160"/>
      <c r="J62" s="160"/>
      <c r="K62" s="160">
        <f>'将来負担比率（分子）の構造'!L$45</f>
        <v>1572</v>
      </c>
      <c r="L62" s="160"/>
      <c r="M62" s="160"/>
      <c r="N62" s="160">
        <f>'将来負担比率（分子）の構造'!M$45</f>
        <v>1684</v>
      </c>
      <c r="O62" s="160"/>
      <c r="P62" s="160"/>
    </row>
    <row r="63" spans="1:16" x14ac:dyDescent="0.2">
      <c r="A63" s="160" t="s">
        <v>28</v>
      </c>
      <c r="B63" s="160">
        <f>'将来負担比率（分子）の構造'!I$44</f>
        <v>118</v>
      </c>
      <c r="C63" s="160"/>
      <c r="D63" s="160"/>
      <c r="E63" s="160">
        <f>'将来負担比率（分子）の構造'!J$44</f>
        <v>1362</v>
      </c>
      <c r="F63" s="160"/>
      <c r="G63" s="160"/>
      <c r="H63" s="160">
        <f>'将来負担比率（分子）の構造'!K$44</f>
        <v>1347</v>
      </c>
      <c r="I63" s="160"/>
      <c r="J63" s="160"/>
      <c r="K63" s="160">
        <f>'将来負担比率（分子）の構造'!L$44</f>
        <v>1298</v>
      </c>
      <c r="L63" s="160"/>
      <c r="M63" s="160"/>
      <c r="N63" s="160">
        <f>'将来負担比率（分子）の構造'!M$44</f>
        <v>1188</v>
      </c>
      <c r="O63" s="160"/>
      <c r="P63" s="160"/>
    </row>
    <row r="64" spans="1:16" x14ac:dyDescent="0.2">
      <c r="A64" s="160" t="s">
        <v>27</v>
      </c>
      <c r="B64" s="160">
        <f>'将来負担比率（分子）の構造'!I$43</f>
        <v>10016</v>
      </c>
      <c r="C64" s="160"/>
      <c r="D64" s="160"/>
      <c r="E64" s="160">
        <f>'将来負担比率（分子）の構造'!J$43</f>
        <v>9141</v>
      </c>
      <c r="F64" s="160"/>
      <c r="G64" s="160"/>
      <c r="H64" s="160">
        <f>'将来負担比率（分子）の構造'!K$43</f>
        <v>9027</v>
      </c>
      <c r="I64" s="160"/>
      <c r="J64" s="160"/>
      <c r="K64" s="160">
        <f>'将来負担比率（分子）の構造'!L$43</f>
        <v>8826</v>
      </c>
      <c r="L64" s="160"/>
      <c r="M64" s="160"/>
      <c r="N64" s="160">
        <f>'将来負担比率（分子）の構造'!M$43</f>
        <v>8401</v>
      </c>
      <c r="O64" s="160"/>
      <c r="P64" s="160"/>
    </row>
    <row r="65" spans="1:16" x14ac:dyDescent="0.2">
      <c r="A65" s="160" t="s">
        <v>26</v>
      </c>
      <c r="B65" s="160">
        <f>'将来負担比率（分子）の構造'!I$42</f>
        <v>145</v>
      </c>
      <c r="C65" s="160"/>
      <c r="D65" s="160"/>
      <c r="E65" s="160">
        <f>'将来負担比率（分子）の構造'!J$42</f>
        <v>138</v>
      </c>
      <c r="F65" s="160"/>
      <c r="G65" s="160"/>
      <c r="H65" s="160">
        <f>'将来負担比率（分子）の構造'!K$42</f>
        <v>130</v>
      </c>
      <c r="I65" s="160"/>
      <c r="J65" s="160"/>
      <c r="K65" s="160">
        <f>'将来負担比率（分子）の構造'!L$42</f>
        <v>123</v>
      </c>
      <c r="L65" s="160"/>
      <c r="M65" s="160"/>
      <c r="N65" s="160">
        <f>'将来負担比率（分子）の構造'!M$42</f>
        <v>115</v>
      </c>
      <c r="O65" s="160"/>
      <c r="P65" s="160"/>
    </row>
    <row r="66" spans="1:16" x14ac:dyDescent="0.2">
      <c r="A66" s="160" t="s">
        <v>25</v>
      </c>
      <c r="B66" s="160">
        <f>'将来負担比率（分子）の構造'!I$41</f>
        <v>10395</v>
      </c>
      <c r="C66" s="160"/>
      <c r="D66" s="160"/>
      <c r="E66" s="160">
        <f>'将来負担比率（分子）の構造'!J$41</f>
        <v>10532</v>
      </c>
      <c r="F66" s="160"/>
      <c r="G66" s="160"/>
      <c r="H66" s="160">
        <f>'将来負担比率（分子）の構造'!K$41</f>
        <v>11154</v>
      </c>
      <c r="I66" s="160"/>
      <c r="J66" s="160"/>
      <c r="K66" s="160">
        <f>'将来負担比率（分子）の構造'!L$41</f>
        <v>11584</v>
      </c>
      <c r="L66" s="160"/>
      <c r="M66" s="160"/>
      <c r="N66" s="160">
        <f>'将来負担比率（分子）の構造'!M$41</f>
        <v>11839</v>
      </c>
      <c r="O66" s="160"/>
      <c r="P66" s="160"/>
    </row>
    <row r="67" spans="1:16" x14ac:dyDescent="0.2">
      <c r="A67" s="160" t="s">
        <v>68</v>
      </c>
      <c r="B67" s="160" t="e">
        <f>NA()</f>
        <v>#N/A</v>
      </c>
      <c r="C67" s="160">
        <f>IF(ISNUMBER('将来負担比率（分子）の構造'!I$53), IF('将来負担比率（分子）の構造'!I$53 &lt; 0, 0, '将来負担比率（分子）の構造'!I$53), NA())</f>
        <v>4504</v>
      </c>
      <c r="D67" s="160" t="e">
        <f>NA()</f>
        <v>#N/A</v>
      </c>
      <c r="E67" s="160" t="e">
        <f>NA()</f>
        <v>#N/A</v>
      </c>
      <c r="F67" s="160">
        <f>IF(ISNUMBER('将来負担比率（分子）の構造'!J$53), IF('将来負担比率（分子）の構造'!J$53 &lt; 0, 0, '将来負担比率（分子）の構造'!J$53), NA())</f>
        <v>4839</v>
      </c>
      <c r="G67" s="160" t="e">
        <f>NA()</f>
        <v>#N/A</v>
      </c>
      <c r="H67" s="160" t="e">
        <f>NA()</f>
        <v>#N/A</v>
      </c>
      <c r="I67" s="160">
        <f>IF(ISNUMBER('将来負担比率（分子）の構造'!K$53), IF('将来負担比率（分子）の構造'!K$53 &lt; 0, 0, '将来負担比率（分子）の構造'!K$53), NA())</f>
        <v>5012</v>
      </c>
      <c r="J67" s="160" t="e">
        <f>NA()</f>
        <v>#N/A</v>
      </c>
      <c r="K67" s="160" t="e">
        <f>NA()</f>
        <v>#N/A</v>
      </c>
      <c r="L67" s="160">
        <f>IF(ISNUMBER('将来負担比率（分子）の構造'!L$53), IF('将来負担比率（分子）の構造'!L$53 &lt; 0, 0, '将来負担比率（分子）の構造'!L$53), NA())</f>
        <v>4858</v>
      </c>
      <c r="M67" s="160" t="e">
        <f>NA()</f>
        <v>#N/A</v>
      </c>
      <c r="N67" s="160" t="e">
        <f>NA()</f>
        <v>#N/A</v>
      </c>
      <c r="O67" s="160">
        <f>IF(ISNUMBER('将来負担比率（分子）の構造'!M$53), IF('将来負担比率（分子）の構造'!M$53 &lt; 0, 0, '将来負担比率（分子）の構造'!M$53), NA())</f>
        <v>5149</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1607</v>
      </c>
      <c r="C72" s="164">
        <f>基金残高に係る経年分析!G55</f>
        <v>2209</v>
      </c>
      <c r="D72" s="164">
        <f>基金残高に係る経年分析!H55</f>
        <v>2351</v>
      </c>
    </row>
    <row r="73" spans="1:16" x14ac:dyDescent="0.2">
      <c r="A73" s="163" t="s">
        <v>71</v>
      </c>
      <c r="B73" s="164">
        <f>基金残高に係る経年分析!F56</f>
        <v>340</v>
      </c>
      <c r="C73" s="164">
        <f>基金残高に係る経年分析!G56</f>
        <v>341</v>
      </c>
      <c r="D73" s="164">
        <f>基金残高に係る経年分析!H56</f>
        <v>341</v>
      </c>
    </row>
    <row r="74" spans="1:16" x14ac:dyDescent="0.2">
      <c r="A74" s="163" t="s">
        <v>72</v>
      </c>
      <c r="B74" s="164">
        <f>基金残高に係る経年分析!F57</f>
        <v>1569</v>
      </c>
      <c r="C74" s="164">
        <f>基金残高に係る経年分析!G57</f>
        <v>1721</v>
      </c>
      <c r="D74" s="164">
        <f>基金残高に係る経年分析!H57</f>
        <v>1772</v>
      </c>
    </row>
  </sheetData>
  <sheetProtection algorithmName="SHA-512" hashValue="OMGYDcdeMC9S8NXrphBPZo09FUzR1CUITNloERoRjchtOw+0as2ICR0bg0PR2NfOBZH6ySNcHfQcGkhOrgCzOA==" saltValue="FO9zk6/ea05w+NEiXq2N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221</v>
      </c>
      <c r="C5" s="646"/>
      <c r="D5" s="646"/>
      <c r="E5" s="646"/>
      <c r="F5" s="646"/>
      <c r="G5" s="646"/>
      <c r="H5" s="646"/>
      <c r="I5" s="646"/>
      <c r="J5" s="646"/>
      <c r="K5" s="646"/>
      <c r="L5" s="646"/>
      <c r="M5" s="646"/>
      <c r="N5" s="646"/>
      <c r="O5" s="646"/>
      <c r="P5" s="646"/>
      <c r="Q5" s="647"/>
      <c r="R5" s="648">
        <v>1713792</v>
      </c>
      <c r="S5" s="649"/>
      <c r="T5" s="649"/>
      <c r="U5" s="649"/>
      <c r="V5" s="649"/>
      <c r="W5" s="649"/>
      <c r="X5" s="649"/>
      <c r="Y5" s="650"/>
      <c r="Z5" s="651">
        <v>16.899999999999999</v>
      </c>
      <c r="AA5" s="651"/>
      <c r="AB5" s="651"/>
      <c r="AC5" s="651"/>
      <c r="AD5" s="652">
        <v>1712930</v>
      </c>
      <c r="AE5" s="652"/>
      <c r="AF5" s="652"/>
      <c r="AG5" s="652"/>
      <c r="AH5" s="652"/>
      <c r="AI5" s="652"/>
      <c r="AJ5" s="652"/>
      <c r="AK5" s="652"/>
      <c r="AL5" s="653">
        <v>30</v>
      </c>
      <c r="AM5" s="654"/>
      <c r="AN5" s="654"/>
      <c r="AO5" s="655"/>
      <c r="AP5" s="645" t="s">
        <v>222</v>
      </c>
      <c r="AQ5" s="646"/>
      <c r="AR5" s="646"/>
      <c r="AS5" s="646"/>
      <c r="AT5" s="646"/>
      <c r="AU5" s="646"/>
      <c r="AV5" s="646"/>
      <c r="AW5" s="646"/>
      <c r="AX5" s="646"/>
      <c r="AY5" s="646"/>
      <c r="AZ5" s="646"/>
      <c r="BA5" s="646"/>
      <c r="BB5" s="646"/>
      <c r="BC5" s="646"/>
      <c r="BD5" s="646"/>
      <c r="BE5" s="646"/>
      <c r="BF5" s="647"/>
      <c r="BG5" s="659">
        <v>1667089</v>
      </c>
      <c r="BH5" s="660"/>
      <c r="BI5" s="660"/>
      <c r="BJ5" s="660"/>
      <c r="BK5" s="660"/>
      <c r="BL5" s="660"/>
      <c r="BM5" s="660"/>
      <c r="BN5" s="661"/>
      <c r="BO5" s="662">
        <v>97.3</v>
      </c>
      <c r="BP5" s="662"/>
      <c r="BQ5" s="662"/>
      <c r="BR5" s="662"/>
      <c r="BS5" s="663" t="s">
        <v>168</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2">
      <c r="B6" s="656" t="s">
        <v>226</v>
      </c>
      <c r="C6" s="657"/>
      <c r="D6" s="657"/>
      <c r="E6" s="657"/>
      <c r="F6" s="657"/>
      <c r="G6" s="657"/>
      <c r="H6" s="657"/>
      <c r="I6" s="657"/>
      <c r="J6" s="657"/>
      <c r="K6" s="657"/>
      <c r="L6" s="657"/>
      <c r="M6" s="657"/>
      <c r="N6" s="657"/>
      <c r="O6" s="657"/>
      <c r="P6" s="657"/>
      <c r="Q6" s="658"/>
      <c r="R6" s="659">
        <v>65632</v>
      </c>
      <c r="S6" s="660"/>
      <c r="T6" s="660"/>
      <c r="U6" s="660"/>
      <c r="V6" s="660"/>
      <c r="W6" s="660"/>
      <c r="X6" s="660"/>
      <c r="Y6" s="661"/>
      <c r="Z6" s="662">
        <v>0.6</v>
      </c>
      <c r="AA6" s="662"/>
      <c r="AB6" s="662"/>
      <c r="AC6" s="662"/>
      <c r="AD6" s="663">
        <v>65632</v>
      </c>
      <c r="AE6" s="663"/>
      <c r="AF6" s="663"/>
      <c r="AG6" s="663"/>
      <c r="AH6" s="663"/>
      <c r="AI6" s="663"/>
      <c r="AJ6" s="663"/>
      <c r="AK6" s="663"/>
      <c r="AL6" s="664">
        <v>1.2</v>
      </c>
      <c r="AM6" s="665"/>
      <c r="AN6" s="665"/>
      <c r="AO6" s="666"/>
      <c r="AP6" s="656" t="s">
        <v>227</v>
      </c>
      <c r="AQ6" s="657"/>
      <c r="AR6" s="657"/>
      <c r="AS6" s="657"/>
      <c r="AT6" s="657"/>
      <c r="AU6" s="657"/>
      <c r="AV6" s="657"/>
      <c r="AW6" s="657"/>
      <c r="AX6" s="657"/>
      <c r="AY6" s="657"/>
      <c r="AZ6" s="657"/>
      <c r="BA6" s="657"/>
      <c r="BB6" s="657"/>
      <c r="BC6" s="657"/>
      <c r="BD6" s="657"/>
      <c r="BE6" s="657"/>
      <c r="BF6" s="658"/>
      <c r="BG6" s="659">
        <v>1667089</v>
      </c>
      <c r="BH6" s="660"/>
      <c r="BI6" s="660"/>
      <c r="BJ6" s="660"/>
      <c r="BK6" s="660"/>
      <c r="BL6" s="660"/>
      <c r="BM6" s="660"/>
      <c r="BN6" s="661"/>
      <c r="BO6" s="662">
        <v>97.3</v>
      </c>
      <c r="BP6" s="662"/>
      <c r="BQ6" s="662"/>
      <c r="BR6" s="662"/>
      <c r="BS6" s="663" t="s">
        <v>168</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76766</v>
      </c>
      <c r="CS6" s="660"/>
      <c r="CT6" s="660"/>
      <c r="CU6" s="660"/>
      <c r="CV6" s="660"/>
      <c r="CW6" s="660"/>
      <c r="CX6" s="660"/>
      <c r="CY6" s="661"/>
      <c r="CZ6" s="653">
        <v>0.8</v>
      </c>
      <c r="DA6" s="654"/>
      <c r="DB6" s="654"/>
      <c r="DC6" s="673"/>
      <c r="DD6" s="668" t="s">
        <v>168</v>
      </c>
      <c r="DE6" s="660"/>
      <c r="DF6" s="660"/>
      <c r="DG6" s="660"/>
      <c r="DH6" s="660"/>
      <c r="DI6" s="660"/>
      <c r="DJ6" s="660"/>
      <c r="DK6" s="660"/>
      <c r="DL6" s="660"/>
      <c r="DM6" s="660"/>
      <c r="DN6" s="660"/>
      <c r="DO6" s="660"/>
      <c r="DP6" s="661"/>
      <c r="DQ6" s="668">
        <v>76766</v>
      </c>
      <c r="DR6" s="660"/>
      <c r="DS6" s="660"/>
      <c r="DT6" s="660"/>
      <c r="DU6" s="660"/>
      <c r="DV6" s="660"/>
      <c r="DW6" s="660"/>
      <c r="DX6" s="660"/>
      <c r="DY6" s="660"/>
      <c r="DZ6" s="660"/>
      <c r="EA6" s="660"/>
      <c r="EB6" s="660"/>
      <c r="EC6" s="669"/>
    </row>
    <row r="7" spans="2:143" ht="11.25" customHeight="1" x14ac:dyDescent="0.2">
      <c r="B7" s="656" t="s">
        <v>229</v>
      </c>
      <c r="C7" s="657"/>
      <c r="D7" s="657"/>
      <c r="E7" s="657"/>
      <c r="F7" s="657"/>
      <c r="G7" s="657"/>
      <c r="H7" s="657"/>
      <c r="I7" s="657"/>
      <c r="J7" s="657"/>
      <c r="K7" s="657"/>
      <c r="L7" s="657"/>
      <c r="M7" s="657"/>
      <c r="N7" s="657"/>
      <c r="O7" s="657"/>
      <c r="P7" s="657"/>
      <c r="Q7" s="658"/>
      <c r="R7" s="659">
        <v>2634</v>
      </c>
      <c r="S7" s="660"/>
      <c r="T7" s="660"/>
      <c r="U7" s="660"/>
      <c r="V7" s="660"/>
      <c r="W7" s="660"/>
      <c r="X7" s="660"/>
      <c r="Y7" s="661"/>
      <c r="Z7" s="662">
        <v>0</v>
      </c>
      <c r="AA7" s="662"/>
      <c r="AB7" s="662"/>
      <c r="AC7" s="662"/>
      <c r="AD7" s="663">
        <v>2634</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728786</v>
      </c>
      <c r="BH7" s="660"/>
      <c r="BI7" s="660"/>
      <c r="BJ7" s="660"/>
      <c r="BK7" s="660"/>
      <c r="BL7" s="660"/>
      <c r="BM7" s="660"/>
      <c r="BN7" s="661"/>
      <c r="BO7" s="662">
        <v>42.5</v>
      </c>
      <c r="BP7" s="662"/>
      <c r="BQ7" s="662"/>
      <c r="BR7" s="662"/>
      <c r="BS7" s="663" t="s">
        <v>168</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1230155</v>
      </c>
      <c r="CS7" s="660"/>
      <c r="CT7" s="660"/>
      <c r="CU7" s="660"/>
      <c r="CV7" s="660"/>
      <c r="CW7" s="660"/>
      <c r="CX7" s="660"/>
      <c r="CY7" s="661"/>
      <c r="CZ7" s="662">
        <v>12.8</v>
      </c>
      <c r="DA7" s="662"/>
      <c r="DB7" s="662"/>
      <c r="DC7" s="662"/>
      <c r="DD7" s="668">
        <v>3836</v>
      </c>
      <c r="DE7" s="660"/>
      <c r="DF7" s="660"/>
      <c r="DG7" s="660"/>
      <c r="DH7" s="660"/>
      <c r="DI7" s="660"/>
      <c r="DJ7" s="660"/>
      <c r="DK7" s="660"/>
      <c r="DL7" s="660"/>
      <c r="DM7" s="660"/>
      <c r="DN7" s="660"/>
      <c r="DO7" s="660"/>
      <c r="DP7" s="661"/>
      <c r="DQ7" s="668">
        <v>955786</v>
      </c>
      <c r="DR7" s="660"/>
      <c r="DS7" s="660"/>
      <c r="DT7" s="660"/>
      <c r="DU7" s="660"/>
      <c r="DV7" s="660"/>
      <c r="DW7" s="660"/>
      <c r="DX7" s="660"/>
      <c r="DY7" s="660"/>
      <c r="DZ7" s="660"/>
      <c r="EA7" s="660"/>
      <c r="EB7" s="660"/>
      <c r="EC7" s="669"/>
    </row>
    <row r="8" spans="2:143" ht="11.25" customHeight="1" x14ac:dyDescent="0.2">
      <c r="B8" s="656" t="s">
        <v>232</v>
      </c>
      <c r="C8" s="657"/>
      <c r="D8" s="657"/>
      <c r="E8" s="657"/>
      <c r="F8" s="657"/>
      <c r="G8" s="657"/>
      <c r="H8" s="657"/>
      <c r="I8" s="657"/>
      <c r="J8" s="657"/>
      <c r="K8" s="657"/>
      <c r="L8" s="657"/>
      <c r="M8" s="657"/>
      <c r="N8" s="657"/>
      <c r="O8" s="657"/>
      <c r="P8" s="657"/>
      <c r="Q8" s="658"/>
      <c r="R8" s="659">
        <v>7014</v>
      </c>
      <c r="S8" s="660"/>
      <c r="T8" s="660"/>
      <c r="U8" s="660"/>
      <c r="V8" s="660"/>
      <c r="W8" s="660"/>
      <c r="X8" s="660"/>
      <c r="Y8" s="661"/>
      <c r="Z8" s="662">
        <v>0.1</v>
      </c>
      <c r="AA8" s="662"/>
      <c r="AB8" s="662"/>
      <c r="AC8" s="662"/>
      <c r="AD8" s="663">
        <v>7014</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29890</v>
      </c>
      <c r="BH8" s="660"/>
      <c r="BI8" s="660"/>
      <c r="BJ8" s="660"/>
      <c r="BK8" s="660"/>
      <c r="BL8" s="660"/>
      <c r="BM8" s="660"/>
      <c r="BN8" s="661"/>
      <c r="BO8" s="662">
        <v>1.7</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2707373</v>
      </c>
      <c r="CS8" s="660"/>
      <c r="CT8" s="660"/>
      <c r="CU8" s="660"/>
      <c r="CV8" s="660"/>
      <c r="CW8" s="660"/>
      <c r="CX8" s="660"/>
      <c r="CY8" s="661"/>
      <c r="CZ8" s="662">
        <v>28.1</v>
      </c>
      <c r="DA8" s="662"/>
      <c r="DB8" s="662"/>
      <c r="DC8" s="662"/>
      <c r="DD8" s="668">
        <v>268160</v>
      </c>
      <c r="DE8" s="660"/>
      <c r="DF8" s="660"/>
      <c r="DG8" s="660"/>
      <c r="DH8" s="660"/>
      <c r="DI8" s="660"/>
      <c r="DJ8" s="660"/>
      <c r="DK8" s="660"/>
      <c r="DL8" s="660"/>
      <c r="DM8" s="660"/>
      <c r="DN8" s="660"/>
      <c r="DO8" s="660"/>
      <c r="DP8" s="661"/>
      <c r="DQ8" s="668">
        <v>1544761</v>
      </c>
      <c r="DR8" s="660"/>
      <c r="DS8" s="660"/>
      <c r="DT8" s="660"/>
      <c r="DU8" s="660"/>
      <c r="DV8" s="660"/>
      <c r="DW8" s="660"/>
      <c r="DX8" s="660"/>
      <c r="DY8" s="660"/>
      <c r="DZ8" s="660"/>
      <c r="EA8" s="660"/>
      <c r="EB8" s="660"/>
      <c r="EC8" s="669"/>
    </row>
    <row r="9" spans="2:143" ht="11.25" customHeight="1" x14ac:dyDescent="0.2">
      <c r="B9" s="656" t="s">
        <v>236</v>
      </c>
      <c r="C9" s="657"/>
      <c r="D9" s="657"/>
      <c r="E9" s="657"/>
      <c r="F9" s="657"/>
      <c r="G9" s="657"/>
      <c r="H9" s="657"/>
      <c r="I9" s="657"/>
      <c r="J9" s="657"/>
      <c r="K9" s="657"/>
      <c r="L9" s="657"/>
      <c r="M9" s="657"/>
      <c r="N9" s="657"/>
      <c r="O9" s="657"/>
      <c r="P9" s="657"/>
      <c r="Q9" s="658"/>
      <c r="R9" s="659">
        <v>7586</v>
      </c>
      <c r="S9" s="660"/>
      <c r="T9" s="660"/>
      <c r="U9" s="660"/>
      <c r="V9" s="660"/>
      <c r="W9" s="660"/>
      <c r="X9" s="660"/>
      <c r="Y9" s="661"/>
      <c r="Z9" s="662">
        <v>0.1</v>
      </c>
      <c r="AA9" s="662"/>
      <c r="AB9" s="662"/>
      <c r="AC9" s="662"/>
      <c r="AD9" s="663">
        <v>7586</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620063</v>
      </c>
      <c r="BH9" s="660"/>
      <c r="BI9" s="660"/>
      <c r="BJ9" s="660"/>
      <c r="BK9" s="660"/>
      <c r="BL9" s="660"/>
      <c r="BM9" s="660"/>
      <c r="BN9" s="661"/>
      <c r="BO9" s="662">
        <v>36.200000000000003</v>
      </c>
      <c r="BP9" s="662"/>
      <c r="BQ9" s="662"/>
      <c r="BR9" s="662"/>
      <c r="BS9" s="668" t="s">
        <v>168</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1435508</v>
      </c>
      <c r="CS9" s="660"/>
      <c r="CT9" s="660"/>
      <c r="CU9" s="660"/>
      <c r="CV9" s="660"/>
      <c r="CW9" s="660"/>
      <c r="CX9" s="660"/>
      <c r="CY9" s="661"/>
      <c r="CZ9" s="662">
        <v>14.9</v>
      </c>
      <c r="DA9" s="662"/>
      <c r="DB9" s="662"/>
      <c r="DC9" s="662"/>
      <c r="DD9" s="668">
        <v>420</v>
      </c>
      <c r="DE9" s="660"/>
      <c r="DF9" s="660"/>
      <c r="DG9" s="660"/>
      <c r="DH9" s="660"/>
      <c r="DI9" s="660"/>
      <c r="DJ9" s="660"/>
      <c r="DK9" s="660"/>
      <c r="DL9" s="660"/>
      <c r="DM9" s="660"/>
      <c r="DN9" s="660"/>
      <c r="DO9" s="660"/>
      <c r="DP9" s="661"/>
      <c r="DQ9" s="668">
        <v>1380196</v>
      </c>
      <c r="DR9" s="660"/>
      <c r="DS9" s="660"/>
      <c r="DT9" s="660"/>
      <c r="DU9" s="660"/>
      <c r="DV9" s="660"/>
      <c r="DW9" s="660"/>
      <c r="DX9" s="660"/>
      <c r="DY9" s="660"/>
      <c r="DZ9" s="660"/>
      <c r="EA9" s="660"/>
      <c r="EB9" s="660"/>
      <c r="EC9" s="669"/>
    </row>
    <row r="10" spans="2:143" ht="11.25" customHeight="1" x14ac:dyDescent="0.2">
      <c r="B10" s="656" t="s">
        <v>239</v>
      </c>
      <c r="C10" s="657"/>
      <c r="D10" s="657"/>
      <c r="E10" s="657"/>
      <c r="F10" s="657"/>
      <c r="G10" s="657"/>
      <c r="H10" s="657"/>
      <c r="I10" s="657"/>
      <c r="J10" s="657"/>
      <c r="K10" s="657"/>
      <c r="L10" s="657"/>
      <c r="M10" s="657"/>
      <c r="N10" s="657"/>
      <c r="O10" s="657"/>
      <c r="P10" s="657"/>
      <c r="Q10" s="658"/>
      <c r="R10" s="659" t="s">
        <v>234</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168</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36003</v>
      </c>
      <c r="BH10" s="660"/>
      <c r="BI10" s="660"/>
      <c r="BJ10" s="660"/>
      <c r="BK10" s="660"/>
      <c r="BL10" s="660"/>
      <c r="BM10" s="660"/>
      <c r="BN10" s="661"/>
      <c r="BO10" s="662">
        <v>2.1</v>
      </c>
      <c r="BP10" s="662"/>
      <c r="BQ10" s="662"/>
      <c r="BR10" s="662"/>
      <c r="BS10" s="668" t="s">
        <v>234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23652</v>
      </c>
      <c r="CS10" s="660"/>
      <c r="CT10" s="660"/>
      <c r="CU10" s="660"/>
      <c r="CV10" s="660"/>
      <c r="CW10" s="660"/>
      <c r="CX10" s="660"/>
      <c r="CY10" s="661"/>
      <c r="CZ10" s="662">
        <v>0.2</v>
      </c>
      <c r="DA10" s="662"/>
      <c r="DB10" s="662"/>
      <c r="DC10" s="662"/>
      <c r="DD10" s="668" t="s">
        <v>234</v>
      </c>
      <c r="DE10" s="660"/>
      <c r="DF10" s="660"/>
      <c r="DG10" s="660"/>
      <c r="DH10" s="660"/>
      <c r="DI10" s="660"/>
      <c r="DJ10" s="660"/>
      <c r="DK10" s="660"/>
      <c r="DL10" s="660"/>
      <c r="DM10" s="660"/>
      <c r="DN10" s="660"/>
      <c r="DO10" s="660"/>
      <c r="DP10" s="661"/>
      <c r="DQ10" s="668">
        <v>22989</v>
      </c>
      <c r="DR10" s="660"/>
      <c r="DS10" s="660"/>
      <c r="DT10" s="660"/>
      <c r="DU10" s="660"/>
      <c r="DV10" s="660"/>
      <c r="DW10" s="660"/>
      <c r="DX10" s="660"/>
      <c r="DY10" s="660"/>
      <c r="DZ10" s="660"/>
      <c r="EA10" s="660"/>
      <c r="EB10" s="660"/>
      <c r="EC10" s="669"/>
    </row>
    <row r="11" spans="2:143" ht="11.25" customHeight="1" x14ac:dyDescent="0.2">
      <c r="B11" s="656" t="s">
        <v>242</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168</v>
      </c>
      <c r="AA11" s="662"/>
      <c r="AB11" s="662"/>
      <c r="AC11" s="662"/>
      <c r="AD11" s="663" t="s">
        <v>234</v>
      </c>
      <c r="AE11" s="663"/>
      <c r="AF11" s="663"/>
      <c r="AG11" s="663"/>
      <c r="AH11" s="663"/>
      <c r="AI11" s="663"/>
      <c r="AJ11" s="663"/>
      <c r="AK11" s="663"/>
      <c r="AL11" s="664" t="s">
        <v>168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42830</v>
      </c>
      <c r="BH11" s="660"/>
      <c r="BI11" s="660"/>
      <c r="BJ11" s="660"/>
      <c r="BK11" s="660"/>
      <c r="BL11" s="660"/>
      <c r="BM11" s="660"/>
      <c r="BN11" s="661"/>
      <c r="BO11" s="662">
        <v>2.5</v>
      </c>
      <c r="BP11" s="662"/>
      <c r="BQ11" s="662"/>
      <c r="BR11" s="662"/>
      <c r="BS11" s="668" t="s">
        <v>234</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340644</v>
      </c>
      <c r="CS11" s="660"/>
      <c r="CT11" s="660"/>
      <c r="CU11" s="660"/>
      <c r="CV11" s="660"/>
      <c r="CW11" s="660"/>
      <c r="CX11" s="660"/>
      <c r="CY11" s="661"/>
      <c r="CZ11" s="662">
        <v>3.5</v>
      </c>
      <c r="DA11" s="662"/>
      <c r="DB11" s="662"/>
      <c r="DC11" s="662"/>
      <c r="DD11" s="668">
        <v>129284</v>
      </c>
      <c r="DE11" s="660"/>
      <c r="DF11" s="660"/>
      <c r="DG11" s="660"/>
      <c r="DH11" s="660"/>
      <c r="DI11" s="660"/>
      <c r="DJ11" s="660"/>
      <c r="DK11" s="660"/>
      <c r="DL11" s="660"/>
      <c r="DM11" s="660"/>
      <c r="DN11" s="660"/>
      <c r="DO11" s="660"/>
      <c r="DP11" s="661"/>
      <c r="DQ11" s="668">
        <v>191692</v>
      </c>
      <c r="DR11" s="660"/>
      <c r="DS11" s="660"/>
      <c r="DT11" s="660"/>
      <c r="DU11" s="660"/>
      <c r="DV11" s="660"/>
      <c r="DW11" s="660"/>
      <c r="DX11" s="660"/>
      <c r="DY11" s="660"/>
      <c r="DZ11" s="660"/>
      <c r="EA11" s="660"/>
      <c r="EB11" s="660"/>
      <c r="EC11" s="669"/>
    </row>
    <row r="12" spans="2:143" ht="11.25" customHeight="1" x14ac:dyDescent="0.2">
      <c r="B12" s="656" t="s">
        <v>245</v>
      </c>
      <c r="C12" s="657"/>
      <c r="D12" s="657"/>
      <c r="E12" s="657"/>
      <c r="F12" s="657"/>
      <c r="G12" s="657"/>
      <c r="H12" s="657"/>
      <c r="I12" s="657"/>
      <c r="J12" s="657"/>
      <c r="K12" s="657"/>
      <c r="L12" s="657"/>
      <c r="M12" s="657"/>
      <c r="N12" s="657"/>
      <c r="O12" s="657"/>
      <c r="P12" s="657"/>
      <c r="Q12" s="658"/>
      <c r="R12" s="659">
        <v>272720</v>
      </c>
      <c r="S12" s="660"/>
      <c r="T12" s="660"/>
      <c r="U12" s="660"/>
      <c r="V12" s="660"/>
      <c r="W12" s="660"/>
      <c r="X12" s="660"/>
      <c r="Y12" s="661"/>
      <c r="Z12" s="662">
        <v>2.7</v>
      </c>
      <c r="AA12" s="662"/>
      <c r="AB12" s="662"/>
      <c r="AC12" s="662"/>
      <c r="AD12" s="663">
        <v>272720</v>
      </c>
      <c r="AE12" s="663"/>
      <c r="AF12" s="663"/>
      <c r="AG12" s="663"/>
      <c r="AH12" s="663"/>
      <c r="AI12" s="663"/>
      <c r="AJ12" s="663"/>
      <c r="AK12" s="663"/>
      <c r="AL12" s="664">
        <v>4.8</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798385</v>
      </c>
      <c r="BH12" s="660"/>
      <c r="BI12" s="660"/>
      <c r="BJ12" s="660"/>
      <c r="BK12" s="660"/>
      <c r="BL12" s="660"/>
      <c r="BM12" s="660"/>
      <c r="BN12" s="661"/>
      <c r="BO12" s="662">
        <v>46.6</v>
      </c>
      <c r="BP12" s="662"/>
      <c r="BQ12" s="662"/>
      <c r="BR12" s="662"/>
      <c r="BS12" s="668" t="s">
        <v>168</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126682</v>
      </c>
      <c r="CS12" s="660"/>
      <c r="CT12" s="660"/>
      <c r="CU12" s="660"/>
      <c r="CV12" s="660"/>
      <c r="CW12" s="660"/>
      <c r="CX12" s="660"/>
      <c r="CY12" s="661"/>
      <c r="CZ12" s="662">
        <v>1.3</v>
      </c>
      <c r="DA12" s="662"/>
      <c r="DB12" s="662"/>
      <c r="DC12" s="662"/>
      <c r="DD12" s="668">
        <v>853</v>
      </c>
      <c r="DE12" s="660"/>
      <c r="DF12" s="660"/>
      <c r="DG12" s="660"/>
      <c r="DH12" s="660"/>
      <c r="DI12" s="660"/>
      <c r="DJ12" s="660"/>
      <c r="DK12" s="660"/>
      <c r="DL12" s="660"/>
      <c r="DM12" s="660"/>
      <c r="DN12" s="660"/>
      <c r="DO12" s="660"/>
      <c r="DP12" s="661"/>
      <c r="DQ12" s="668">
        <v>107659</v>
      </c>
      <c r="DR12" s="660"/>
      <c r="DS12" s="660"/>
      <c r="DT12" s="660"/>
      <c r="DU12" s="660"/>
      <c r="DV12" s="660"/>
      <c r="DW12" s="660"/>
      <c r="DX12" s="660"/>
      <c r="DY12" s="660"/>
      <c r="DZ12" s="660"/>
      <c r="EA12" s="660"/>
      <c r="EB12" s="660"/>
      <c r="EC12" s="669"/>
    </row>
    <row r="13" spans="2:143" ht="11.25" customHeight="1" x14ac:dyDescent="0.2">
      <c r="B13" s="656" t="s">
        <v>248</v>
      </c>
      <c r="C13" s="657"/>
      <c r="D13" s="657"/>
      <c r="E13" s="657"/>
      <c r="F13" s="657"/>
      <c r="G13" s="657"/>
      <c r="H13" s="657"/>
      <c r="I13" s="657"/>
      <c r="J13" s="657"/>
      <c r="K13" s="657"/>
      <c r="L13" s="657"/>
      <c r="M13" s="657"/>
      <c r="N13" s="657"/>
      <c r="O13" s="657"/>
      <c r="P13" s="657"/>
      <c r="Q13" s="658"/>
      <c r="R13" s="659" t="s">
        <v>234</v>
      </c>
      <c r="S13" s="660"/>
      <c r="T13" s="660"/>
      <c r="U13" s="660"/>
      <c r="V13" s="660"/>
      <c r="W13" s="660"/>
      <c r="X13" s="660"/>
      <c r="Y13" s="661"/>
      <c r="Z13" s="662" t="s">
        <v>168</v>
      </c>
      <c r="AA13" s="662"/>
      <c r="AB13" s="662"/>
      <c r="AC13" s="662"/>
      <c r="AD13" s="663" t="s">
        <v>234</v>
      </c>
      <c r="AE13" s="663"/>
      <c r="AF13" s="663"/>
      <c r="AG13" s="663"/>
      <c r="AH13" s="663"/>
      <c r="AI13" s="663"/>
      <c r="AJ13" s="663"/>
      <c r="AK13" s="663"/>
      <c r="AL13" s="664" t="s">
        <v>168</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796141</v>
      </c>
      <c r="BH13" s="660"/>
      <c r="BI13" s="660"/>
      <c r="BJ13" s="660"/>
      <c r="BK13" s="660"/>
      <c r="BL13" s="660"/>
      <c r="BM13" s="660"/>
      <c r="BN13" s="661"/>
      <c r="BO13" s="662">
        <v>46.5</v>
      </c>
      <c r="BP13" s="662"/>
      <c r="BQ13" s="662"/>
      <c r="BR13" s="662"/>
      <c r="BS13" s="668" t="s">
        <v>168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1089918</v>
      </c>
      <c r="CS13" s="660"/>
      <c r="CT13" s="660"/>
      <c r="CU13" s="660"/>
      <c r="CV13" s="660"/>
      <c r="CW13" s="660"/>
      <c r="CX13" s="660"/>
      <c r="CY13" s="661"/>
      <c r="CZ13" s="662">
        <v>11.3</v>
      </c>
      <c r="DA13" s="662"/>
      <c r="DB13" s="662"/>
      <c r="DC13" s="662"/>
      <c r="DD13" s="668">
        <v>461460</v>
      </c>
      <c r="DE13" s="660"/>
      <c r="DF13" s="660"/>
      <c r="DG13" s="660"/>
      <c r="DH13" s="660"/>
      <c r="DI13" s="660"/>
      <c r="DJ13" s="660"/>
      <c r="DK13" s="660"/>
      <c r="DL13" s="660"/>
      <c r="DM13" s="660"/>
      <c r="DN13" s="660"/>
      <c r="DO13" s="660"/>
      <c r="DP13" s="661"/>
      <c r="DQ13" s="668">
        <v>673303</v>
      </c>
      <c r="DR13" s="660"/>
      <c r="DS13" s="660"/>
      <c r="DT13" s="660"/>
      <c r="DU13" s="660"/>
      <c r="DV13" s="660"/>
      <c r="DW13" s="660"/>
      <c r="DX13" s="660"/>
      <c r="DY13" s="660"/>
      <c r="DZ13" s="660"/>
      <c r="EA13" s="660"/>
      <c r="EB13" s="660"/>
      <c r="EC13" s="669"/>
    </row>
    <row r="14" spans="2:143" ht="11.25" customHeight="1" x14ac:dyDescent="0.2">
      <c r="B14" s="656" t="s">
        <v>251</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168</v>
      </c>
      <c r="AA14" s="662"/>
      <c r="AB14" s="662"/>
      <c r="AC14" s="662"/>
      <c r="AD14" s="663" t="s">
        <v>234</v>
      </c>
      <c r="AE14" s="663"/>
      <c r="AF14" s="663"/>
      <c r="AG14" s="663"/>
      <c r="AH14" s="663"/>
      <c r="AI14" s="663"/>
      <c r="AJ14" s="663"/>
      <c r="AK14" s="663"/>
      <c r="AL14" s="664" t="s">
        <v>234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56263</v>
      </c>
      <c r="BH14" s="660"/>
      <c r="BI14" s="660"/>
      <c r="BJ14" s="660"/>
      <c r="BK14" s="660"/>
      <c r="BL14" s="660"/>
      <c r="BM14" s="660"/>
      <c r="BN14" s="661"/>
      <c r="BO14" s="662">
        <v>3.3</v>
      </c>
      <c r="BP14" s="662"/>
      <c r="BQ14" s="662"/>
      <c r="BR14" s="662"/>
      <c r="BS14" s="668" t="s">
        <v>168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381153</v>
      </c>
      <c r="CS14" s="660"/>
      <c r="CT14" s="660"/>
      <c r="CU14" s="660"/>
      <c r="CV14" s="660"/>
      <c r="CW14" s="660"/>
      <c r="CX14" s="660"/>
      <c r="CY14" s="661"/>
      <c r="CZ14" s="662">
        <v>4</v>
      </c>
      <c r="DA14" s="662"/>
      <c r="DB14" s="662"/>
      <c r="DC14" s="662"/>
      <c r="DD14" s="668">
        <v>22106</v>
      </c>
      <c r="DE14" s="660"/>
      <c r="DF14" s="660"/>
      <c r="DG14" s="660"/>
      <c r="DH14" s="660"/>
      <c r="DI14" s="660"/>
      <c r="DJ14" s="660"/>
      <c r="DK14" s="660"/>
      <c r="DL14" s="660"/>
      <c r="DM14" s="660"/>
      <c r="DN14" s="660"/>
      <c r="DO14" s="660"/>
      <c r="DP14" s="661"/>
      <c r="DQ14" s="668">
        <v>364420</v>
      </c>
      <c r="DR14" s="660"/>
      <c r="DS14" s="660"/>
      <c r="DT14" s="660"/>
      <c r="DU14" s="660"/>
      <c r="DV14" s="660"/>
      <c r="DW14" s="660"/>
      <c r="DX14" s="660"/>
      <c r="DY14" s="660"/>
      <c r="DZ14" s="660"/>
      <c r="EA14" s="660"/>
      <c r="EB14" s="660"/>
      <c r="EC14" s="669"/>
    </row>
    <row r="15" spans="2:143" ht="11.25" customHeight="1" x14ac:dyDescent="0.2">
      <c r="B15" s="656" t="s">
        <v>254</v>
      </c>
      <c r="C15" s="657"/>
      <c r="D15" s="657"/>
      <c r="E15" s="657"/>
      <c r="F15" s="657"/>
      <c r="G15" s="657"/>
      <c r="H15" s="657"/>
      <c r="I15" s="657"/>
      <c r="J15" s="657"/>
      <c r="K15" s="657"/>
      <c r="L15" s="657"/>
      <c r="M15" s="657"/>
      <c r="N15" s="657"/>
      <c r="O15" s="657"/>
      <c r="P15" s="657"/>
      <c r="Q15" s="658"/>
      <c r="R15" s="659">
        <v>20376</v>
      </c>
      <c r="S15" s="660"/>
      <c r="T15" s="660"/>
      <c r="U15" s="660"/>
      <c r="V15" s="660"/>
      <c r="W15" s="660"/>
      <c r="X15" s="660"/>
      <c r="Y15" s="661"/>
      <c r="Z15" s="662">
        <v>0.2</v>
      </c>
      <c r="AA15" s="662"/>
      <c r="AB15" s="662"/>
      <c r="AC15" s="662"/>
      <c r="AD15" s="663">
        <v>20376</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83655</v>
      </c>
      <c r="BH15" s="660"/>
      <c r="BI15" s="660"/>
      <c r="BJ15" s="660"/>
      <c r="BK15" s="660"/>
      <c r="BL15" s="660"/>
      <c r="BM15" s="660"/>
      <c r="BN15" s="661"/>
      <c r="BO15" s="662">
        <v>4.9000000000000004</v>
      </c>
      <c r="BP15" s="662"/>
      <c r="BQ15" s="662"/>
      <c r="BR15" s="662"/>
      <c r="BS15" s="668" t="s">
        <v>234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1127452</v>
      </c>
      <c r="CS15" s="660"/>
      <c r="CT15" s="660"/>
      <c r="CU15" s="660"/>
      <c r="CV15" s="660"/>
      <c r="CW15" s="660"/>
      <c r="CX15" s="660"/>
      <c r="CY15" s="661"/>
      <c r="CZ15" s="662">
        <v>11.7</v>
      </c>
      <c r="DA15" s="662"/>
      <c r="DB15" s="662"/>
      <c r="DC15" s="662"/>
      <c r="DD15" s="668">
        <v>370937</v>
      </c>
      <c r="DE15" s="660"/>
      <c r="DF15" s="660"/>
      <c r="DG15" s="660"/>
      <c r="DH15" s="660"/>
      <c r="DI15" s="660"/>
      <c r="DJ15" s="660"/>
      <c r="DK15" s="660"/>
      <c r="DL15" s="660"/>
      <c r="DM15" s="660"/>
      <c r="DN15" s="660"/>
      <c r="DO15" s="660"/>
      <c r="DP15" s="661"/>
      <c r="DQ15" s="668">
        <v>718208</v>
      </c>
      <c r="DR15" s="660"/>
      <c r="DS15" s="660"/>
      <c r="DT15" s="660"/>
      <c r="DU15" s="660"/>
      <c r="DV15" s="660"/>
      <c r="DW15" s="660"/>
      <c r="DX15" s="660"/>
      <c r="DY15" s="660"/>
      <c r="DZ15" s="660"/>
      <c r="EA15" s="660"/>
      <c r="EB15" s="660"/>
      <c r="EC15" s="669"/>
    </row>
    <row r="16" spans="2:143" ht="11.25" customHeight="1" x14ac:dyDescent="0.2">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234</v>
      </c>
      <c r="AA16" s="662"/>
      <c r="AB16" s="662"/>
      <c r="AC16" s="662"/>
      <c r="AD16" s="663" t="s">
        <v>168</v>
      </c>
      <c r="AE16" s="663"/>
      <c r="AF16" s="663"/>
      <c r="AG16" s="663"/>
      <c r="AH16" s="663"/>
      <c r="AI16" s="663"/>
      <c r="AJ16" s="663"/>
      <c r="AK16" s="663"/>
      <c r="AL16" s="664" t="s">
        <v>234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234</v>
      </c>
      <c r="BH16" s="660"/>
      <c r="BI16" s="660"/>
      <c r="BJ16" s="660"/>
      <c r="BK16" s="660"/>
      <c r="BL16" s="660"/>
      <c r="BM16" s="660"/>
      <c r="BN16" s="661"/>
      <c r="BO16" s="662" t="s">
        <v>168</v>
      </c>
      <c r="BP16" s="662"/>
      <c r="BQ16" s="662"/>
      <c r="BR16" s="662"/>
      <c r="BS16" s="668" t="s">
        <v>234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6078</v>
      </c>
      <c r="CS16" s="660"/>
      <c r="CT16" s="660"/>
      <c r="CU16" s="660"/>
      <c r="CV16" s="660"/>
      <c r="CW16" s="660"/>
      <c r="CX16" s="660"/>
      <c r="CY16" s="661"/>
      <c r="CZ16" s="662">
        <v>0.1</v>
      </c>
      <c r="DA16" s="662"/>
      <c r="DB16" s="662"/>
      <c r="DC16" s="662"/>
      <c r="DD16" s="668" t="s">
        <v>234</v>
      </c>
      <c r="DE16" s="660"/>
      <c r="DF16" s="660"/>
      <c r="DG16" s="660"/>
      <c r="DH16" s="660"/>
      <c r="DI16" s="660"/>
      <c r="DJ16" s="660"/>
      <c r="DK16" s="660"/>
      <c r="DL16" s="660"/>
      <c r="DM16" s="660"/>
      <c r="DN16" s="660"/>
      <c r="DO16" s="660"/>
      <c r="DP16" s="661"/>
      <c r="DQ16" s="668">
        <v>6078</v>
      </c>
      <c r="DR16" s="660"/>
      <c r="DS16" s="660"/>
      <c r="DT16" s="660"/>
      <c r="DU16" s="660"/>
      <c r="DV16" s="660"/>
      <c r="DW16" s="660"/>
      <c r="DX16" s="660"/>
      <c r="DY16" s="660"/>
      <c r="DZ16" s="660"/>
      <c r="EA16" s="660"/>
      <c r="EB16" s="660"/>
      <c r="EC16" s="669"/>
    </row>
    <row r="17" spans="2:133" ht="11.25" customHeight="1" x14ac:dyDescent="0.2">
      <c r="B17" s="656" t="s">
        <v>260</v>
      </c>
      <c r="C17" s="657"/>
      <c r="D17" s="657"/>
      <c r="E17" s="657"/>
      <c r="F17" s="657"/>
      <c r="G17" s="657"/>
      <c r="H17" s="657"/>
      <c r="I17" s="657"/>
      <c r="J17" s="657"/>
      <c r="K17" s="657"/>
      <c r="L17" s="657"/>
      <c r="M17" s="657"/>
      <c r="N17" s="657"/>
      <c r="O17" s="657"/>
      <c r="P17" s="657"/>
      <c r="Q17" s="658"/>
      <c r="R17" s="659">
        <v>7493</v>
      </c>
      <c r="S17" s="660"/>
      <c r="T17" s="660"/>
      <c r="U17" s="660"/>
      <c r="V17" s="660"/>
      <c r="W17" s="660"/>
      <c r="X17" s="660"/>
      <c r="Y17" s="661"/>
      <c r="Z17" s="662">
        <v>0.1</v>
      </c>
      <c r="AA17" s="662"/>
      <c r="AB17" s="662"/>
      <c r="AC17" s="662"/>
      <c r="AD17" s="663">
        <v>7493</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234</v>
      </c>
      <c r="BP17" s="662"/>
      <c r="BQ17" s="662"/>
      <c r="BR17" s="662"/>
      <c r="BS17" s="668" t="s">
        <v>168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1083938</v>
      </c>
      <c r="CS17" s="660"/>
      <c r="CT17" s="660"/>
      <c r="CU17" s="660"/>
      <c r="CV17" s="660"/>
      <c r="CW17" s="660"/>
      <c r="CX17" s="660"/>
      <c r="CY17" s="661"/>
      <c r="CZ17" s="662">
        <v>11.3</v>
      </c>
      <c r="DA17" s="662"/>
      <c r="DB17" s="662"/>
      <c r="DC17" s="662"/>
      <c r="DD17" s="668" t="s">
        <v>168</v>
      </c>
      <c r="DE17" s="660"/>
      <c r="DF17" s="660"/>
      <c r="DG17" s="660"/>
      <c r="DH17" s="660"/>
      <c r="DI17" s="660"/>
      <c r="DJ17" s="660"/>
      <c r="DK17" s="660"/>
      <c r="DL17" s="660"/>
      <c r="DM17" s="660"/>
      <c r="DN17" s="660"/>
      <c r="DO17" s="660"/>
      <c r="DP17" s="661"/>
      <c r="DQ17" s="668">
        <v>1025384</v>
      </c>
      <c r="DR17" s="660"/>
      <c r="DS17" s="660"/>
      <c r="DT17" s="660"/>
      <c r="DU17" s="660"/>
      <c r="DV17" s="660"/>
      <c r="DW17" s="660"/>
      <c r="DX17" s="660"/>
      <c r="DY17" s="660"/>
      <c r="DZ17" s="660"/>
      <c r="EA17" s="660"/>
      <c r="EB17" s="660"/>
      <c r="EC17" s="669"/>
    </row>
    <row r="18" spans="2:133" ht="11.25" customHeight="1" x14ac:dyDescent="0.2">
      <c r="B18" s="656" t="s">
        <v>263</v>
      </c>
      <c r="C18" s="657"/>
      <c r="D18" s="657"/>
      <c r="E18" s="657"/>
      <c r="F18" s="657"/>
      <c r="G18" s="657"/>
      <c r="H18" s="657"/>
      <c r="I18" s="657"/>
      <c r="J18" s="657"/>
      <c r="K18" s="657"/>
      <c r="L18" s="657"/>
      <c r="M18" s="657"/>
      <c r="N18" s="657"/>
      <c r="O18" s="657"/>
      <c r="P18" s="657"/>
      <c r="Q18" s="658"/>
      <c r="R18" s="659">
        <v>3923692</v>
      </c>
      <c r="S18" s="660"/>
      <c r="T18" s="660"/>
      <c r="U18" s="660"/>
      <c r="V18" s="660"/>
      <c r="W18" s="660"/>
      <c r="X18" s="660"/>
      <c r="Y18" s="661"/>
      <c r="Z18" s="662">
        <v>38.700000000000003</v>
      </c>
      <c r="AA18" s="662"/>
      <c r="AB18" s="662"/>
      <c r="AC18" s="662"/>
      <c r="AD18" s="663">
        <v>3592296</v>
      </c>
      <c r="AE18" s="663"/>
      <c r="AF18" s="663"/>
      <c r="AG18" s="663"/>
      <c r="AH18" s="663"/>
      <c r="AI18" s="663"/>
      <c r="AJ18" s="663"/>
      <c r="AK18" s="663"/>
      <c r="AL18" s="664">
        <v>63</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168</v>
      </c>
      <c r="BP18" s="662"/>
      <c r="BQ18" s="662"/>
      <c r="BR18" s="662"/>
      <c r="BS18" s="668" t="s">
        <v>168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234</v>
      </c>
      <c r="CS18" s="660"/>
      <c r="CT18" s="660"/>
      <c r="CU18" s="660"/>
      <c r="CV18" s="660"/>
      <c r="CW18" s="660"/>
      <c r="CX18" s="660"/>
      <c r="CY18" s="661"/>
      <c r="CZ18" s="662" t="s">
        <v>234</v>
      </c>
      <c r="DA18" s="662"/>
      <c r="DB18" s="662"/>
      <c r="DC18" s="662"/>
      <c r="DD18" s="668" t="s">
        <v>234</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2">
      <c r="B19" s="656" t="s">
        <v>266</v>
      </c>
      <c r="C19" s="657"/>
      <c r="D19" s="657"/>
      <c r="E19" s="657"/>
      <c r="F19" s="657"/>
      <c r="G19" s="657"/>
      <c r="H19" s="657"/>
      <c r="I19" s="657"/>
      <c r="J19" s="657"/>
      <c r="K19" s="657"/>
      <c r="L19" s="657"/>
      <c r="M19" s="657"/>
      <c r="N19" s="657"/>
      <c r="O19" s="657"/>
      <c r="P19" s="657"/>
      <c r="Q19" s="658"/>
      <c r="R19" s="659">
        <v>3592296</v>
      </c>
      <c r="S19" s="660"/>
      <c r="T19" s="660"/>
      <c r="U19" s="660"/>
      <c r="V19" s="660"/>
      <c r="W19" s="660"/>
      <c r="X19" s="660"/>
      <c r="Y19" s="661"/>
      <c r="Z19" s="662">
        <v>35.4</v>
      </c>
      <c r="AA19" s="662"/>
      <c r="AB19" s="662"/>
      <c r="AC19" s="662"/>
      <c r="AD19" s="663">
        <v>3592296</v>
      </c>
      <c r="AE19" s="663"/>
      <c r="AF19" s="663"/>
      <c r="AG19" s="663"/>
      <c r="AH19" s="663"/>
      <c r="AI19" s="663"/>
      <c r="AJ19" s="663"/>
      <c r="AK19" s="663"/>
      <c r="AL19" s="664">
        <v>63</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46703</v>
      </c>
      <c r="BH19" s="660"/>
      <c r="BI19" s="660"/>
      <c r="BJ19" s="660"/>
      <c r="BK19" s="660"/>
      <c r="BL19" s="660"/>
      <c r="BM19" s="660"/>
      <c r="BN19" s="661"/>
      <c r="BO19" s="662">
        <v>2.7</v>
      </c>
      <c r="BP19" s="662"/>
      <c r="BQ19" s="662"/>
      <c r="BR19" s="662"/>
      <c r="BS19" s="668" t="s">
        <v>234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168</v>
      </c>
      <c r="CS19" s="660"/>
      <c r="CT19" s="660"/>
      <c r="CU19" s="660"/>
      <c r="CV19" s="660"/>
      <c r="CW19" s="660"/>
      <c r="CX19" s="660"/>
      <c r="CY19" s="661"/>
      <c r="CZ19" s="662" t="s">
        <v>234</v>
      </c>
      <c r="DA19" s="662"/>
      <c r="DB19" s="662"/>
      <c r="DC19" s="662"/>
      <c r="DD19" s="668" t="s">
        <v>168</v>
      </c>
      <c r="DE19" s="660"/>
      <c r="DF19" s="660"/>
      <c r="DG19" s="660"/>
      <c r="DH19" s="660"/>
      <c r="DI19" s="660"/>
      <c r="DJ19" s="660"/>
      <c r="DK19" s="660"/>
      <c r="DL19" s="660"/>
      <c r="DM19" s="660"/>
      <c r="DN19" s="660"/>
      <c r="DO19" s="660"/>
      <c r="DP19" s="661"/>
      <c r="DQ19" s="668" t="s">
        <v>234</v>
      </c>
      <c r="DR19" s="660"/>
      <c r="DS19" s="660"/>
      <c r="DT19" s="660"/>
      <c r="DU19" s="660"/>
      <c r="DV19" s="660"/>
      <c r="DW19" s="660"/>
      <c r="DX19" s="660"/>
      <c r="DY19" s="660"/>
      <c r="DZ19" s="660"/>
      <c r="EA19" s="660"/>
      <c r="EB19" s="660"/>
      <c r="EC19" s="669"/>
    </row>
    <row r="20" spans="2:133" ht="11.25" customHeight="1" x14ac:dyDescent="0.2">
      <c r="B20" s="656" t="s">
        <v>269</v>
      </c>
      <c r="C20" s="657"/>
      <c r="D20" s="657"/>
      <c r="E20" s="657"/>
      <c r="F20" s="657"/>
      <c r="G20" s="657"/>
      <c r="H20" s="657"/>
      <c r="I20" s="657"/>
      <c r="J20" s="657"/>
      <c r="K20" s="657"/>
      <c r="L20" s="657"/>
      <c r="M20" s="657"/>
      <c r="N20" s="657"/>
      <c r="O20" s="657"/>
      <c r="P20" s="657"/>
      <c r="Q20" s="658"/>
      <c r="R20" s="659">
        <v>331396</v>
      </c>
      <c r="S20" s="660"/>
      <c r="T20" s="660"/>
      <c r="U20" s="660"/>
      <c r="V20" s="660"/>
      <c r="W20" s="660"/>
      <c r="X20" s="660"/>
      <c r="Y20" s="661"/>
      <c r="Z20" s="662">
        <v>3.3</v>
      </c>
      <c r="AA20" s="662"/>
      <c r="AB20" s="662"/>
      <c r="AC20" s="662"/>
      <c r="AD20" s="663" t="s">
        <v>168</v>
      </c>
      <c r="AE20" s="663"/>
      <c r="AF20" s="663"/>
      <c r="AG20" s="663"/>
      <c r="AH20" s="663"/>
      <c r="AI20" s="663"/>
      <c r="AJ20" s="663"/>
      <c r="AK20" s="663"/>
      <c r="AL20" s="664" t="s">
        <v>234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46703</v>
      </c>
      <c r="BH20" s="660"/>
      <c r="BI20" s="660"/>
      <c r="BJ20" s="660"/>
      <c r="BK20" s="660"/>
      <c r="BL20" s="660"/>
      <c r="BM20" s="660"/>
      <c r="BN20" s="661"/>
      <c r="BO20" s="662">
        <v>2.7</v>
      </c>
      <c r="BP20" s="662"/>
      <c r="BQ20" s="662"/>
      <c r="BR20" s="662"/>
      <c r="BS20" s="668" t="s">
        <v>168</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9629319</v>
      </c>
      <c r="CS20" s="660"/>
      <c r="CT20" s="660"/>
      <c r="CU20" s="660"/>
      <c r="CV20" s="660"/>
      <c r="CW20" s="660"/>
      <c r="CX20" s="660"/>
      <c r="CY20" s="661"/>
      <c r="CZ20" s="662">
        <v>100</v>
      </c>
      <c r="DA20" s="662"/>
      <c r="DB20" s="662"/>
      <c r="DC20" s="662"/>
      <c r="DD20" s="668">
        <v>1257056</v>
      </c>
      <c r="DE20" s="660"/>
      <c r="DF20" s="660"/>
      <c r="DG20" s="660"/>
      <c r="DH20" s="660"/>
      <c r="DI20" s="660"/>
      <c r="DJ20" s="660"/>
      <c r="DK20" s="660"/>
      <c r="DL20" s="660"/>
      <c r="DM20" s="660"/>
      <c r="DN20" s="660"/>
      <c r="DO20" s="660"/>
      <c r="DP20" s="661"/>
      <c r="DQ20" s="668">
        <v>7067242</v>
      </c>
      <c r="DR20" s="660"/>
      <c r="DS20" s="660"/>
      <c r="DT20" s="660"/>
      <c r="DU20" s="660"/>
      <c r="DV20" s="660"/>
      <c r="DW20" s="660"/>
      <c r="DX20" s="660"/>
      <c r="DY20" s="660"/>
      <c r="DZ20" s="660"/>
      <c r="EA20" s="660"/>
      <c r="EB20" s="660"/>
      <c r="EC20" s="669"/>
    </row>
    <row r="21" spans="2:133" ht="11.25" customHeight="1" x14ac:dyDescent="0.2">
      <c r="B21" s="656" t="s">
        <v>272</v>
      </c>
      <c r="C21" s="657"/>
      <c r="D21" s="657"/>
      <c r="E21" s="657"/>
      <c r="F21" s="657"/>
      <c r="G21" s="657"/>
      <c r="H21" s="657"/>
      <c r="I21" s="657"/>
      <c r="J21" s="657"/>
      <c r="K21" s="657"/>
      <c r="L21" s="657"/>
      <c r="M21" s="657"/>
      <c r="N21" s="657"/>
      <c r="O21" s="657"/>
      <c r="P21" s="657"/>
      <c r="Q21" s="658"/>
      <c r="R21" s="659" t="s">
        <v>168</v>
      </c>
      <c r="S21" s="660"/>
      <c r="T21" s="660"/>
      <c r="U21" s="660"/>
      <c r="V21" s="660"/>
      <c r="W21" s="660"/>
      <c r="X21" s="660"/>
      <c r="Y21" s="661"/>
      <c r="Z21" s="662" t="s">
        <v>234</v>
      </c>
      <c r="AA21" s="662"/>
      <c r="AB21" s="662"/>
      <c r="AC21" s="662"/>
      <c r="AD21" s="663" t="s">
        <v>168</v>
      </c>
      <c r="AE21" s="663"/>
      <c r="AF21" s="663"/>
      <c r="AG21" s="663"/>
      <c r="AH21" s="663"/>
      <c r="AI21" s="663"/>
      <c r="AJ21" s="663"/>
      <c r="AK21" s="663"/>
      <c r="AL21" s="664" t="s">
        <v>168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45841</v>
      </c>
      <c r="BH21" s="660"/>
      <c r="BI21" s="660"/>
      <c r="BJ21" s="660"/>
      <c r="BK21" s="660"/>
      <c r="BL21" s="660"/>
      <c r="BM21" s="660"/>
      <c r="BN21" s="661"/>
      <c r="BO21" s="662">
        <v>2.7</v>
      </c>
      <c r="BP21" s="662"/>
      <c r="BQ21" s="662"/>
      <c r="BR21" s="662"/>
      <c r="BS21" s="668" t="s">
        <v>168</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2">
      <c r="B22" s="656" t="s">
        <v>274</v>
      </c>
      <c r="C22" s="657"/>
      <c r="D22" s="657"/>
      <c r="E22" s="657"/>
      <c r="F22" s="657"/>
      <c r="G22" s="657"/>
      <c r="H22" s="657"/>
      <c r="I22" s="657"/>
      <c r="J22" s="657"/>
      <c r="K22" s="657"/>
      <c r="L22" s="657"/>
      <c r="M22" s="657"/>
      <c r="N22" s="657"/>
      <c r="O22" s="657"/>
      <c r="P22" s="657"/>
      <c r="Q22" s="658"/>
      <c r="R22" s="659">
        <v>6020939</v>
      </c>
      <c r="S22" s="660"/>
      <c r="T22" s="660"/>
      <c r="U22" s="660"/>
      <c r="V22" s="660"/>
      <c r="W22" s="660"/>
      <c r="X22" s="660"/>
      <c r="Y22" s="661"/>
      <c r="Z22" s="662">
        <v>59.3</v>
      </c>
      <c r="AA22" s="662"/>
      <c r="AB22" s="662"/>
      <c r="AC22" s="662"/>
      <c r="AD22" s="663">
        <v>5688681</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168</v>
      </c>
      <c r="BH22" s="660"/>
      <c r="BI22" s="660"/>
      <c r="BJ22" s="660"/>
      <c r="BK22" s="660"/>
      <c r="BL22" s="660"/>
      <c r="BM22" s="660"/>
      <c r="BN22" s="661"/>
      <c r="BO22" s="662" t="s">
        <v>234</v>
      </c>
      <c r="BP22" s="662"/>
      <c r="BQ22" s="662"/>
      <c r="BR22" s="662"/>
      <c r="BS22" s="668" t="s">
        <v>168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277</v>
      </c>
      <c r="C23" s="657"/>
      <c r="D23" s="657"/>
      <c r="E23" s="657"/>
      <c r="F23" s="657"/>
      <c r="G23" s="657"/>
      <c r="H23" s="657"/>
      <c r="I23" s="657"/>
      <c r="J23" s="657"/>
      <c r="K23" s="657"/>
      <c r="L23" s="657"/>
      <c r="M23" s="657"/>
      <c r="N23" s="657"/>
      <c r="O23" s="657"/>
      <c r="P23" s="657"/>
      <c r="Q23" s="658"/>
      <c r="R23" s="659">
        <v>1307</v>
      </c>
      <c r="S23" s="660"/>
      <c r="T23" s="660"/>
      <c r="U23" s="660"/>
      <c r="V23" s="660"/>
      <c r="W23" s="660"/>
      <c r="X23" s="660"/>
      <c r="Y23" s="661"/>
      <c r="Z23" s="662">
        <v>0</v>
      </c>
      <c r="AA23" s="662"/>
      <c r="AB23" s="662"/>
      <c r="AC23" s="662"/>
      <c r="AD23" s="663">
        <v>1307</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862</v>
      </c>
      <c r="BH23" s="660"/>
      <c r="BI23" s="660"/>
      <c r="BJ23" s="660"/>
      <c r="BK23" s="660"/>
      <c r="BL23" s="660"/>
      <c r="BM23" s="660"/>
      <c r="BN23" s="661"/>
      <c r="BO23" s="662">
        <v>0.1</v>
      </c>
      <c r="BP23" s="662"/>
      <c r="BQ23" s="662"/>
      <c r="BR23" s="662"/>
      <c r="BS23" s="668" t="s">
        <v>168</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91" t="s">
        <v>282</v>
      </c>
      <c r="DM23" s="692"/>
      <c r="DN23" s="692"/>
      <c r="DO23" s="692"/>
      <c r="DP23" s="692"/>
      <c r="DQ23" s="692"/>
      <c r="DR23" s="692"/>
      <c r="DS23" s="692"/>
      <c r="DT23" s="692"/>
      <c r="DU23" s="692"/>
      <c r="DV23" s="693"/>
      <c r="DW23" s="641" t="s">
        <v>283</v>
      </c>
      <c r="DX23" s="642"/>
      <c r="DY23" s="642"/>
      <c r="DZ23" s="642"/>
      <c r="EA23" s="642"/>
      <c r="EB23" s="642"/>
      <c r="EC23" s="643"/>
    </row>
    <row r="24" spans="2:133" ht="11.25" customHeight="1" x14ac:dyDescent="0.2">
      <c r="B24" s="656" t="s">
        <v>284</v>
      </c>
      <c r="C24" s="657"/>
      <c r="D24" s="657"/>
      <c r="E24" s="657"/>
      <c r="F24" s="657"/>
      <c r="G24" s="657"/>
      <c r="H24" s="657"/>
      <c r="I24" s="657"/>
      <c r="J24" s="657"/>
      <c r="K24" s="657"/>
      <c r="L24" s="657"/>
      <c r="M24" s="657"/>
      <c r="N24" s="657"/>
      <c r="O24" s="657"/>
      <c r="P24" s="657"/>
      <c r="Q24" s="658"/>
      <c r="R24" s="659">
        <v>51873</v>
      </c>
      <c r="S24" s="660"/>
      <c r="T24" s="660"/>
      <c r="U24" s="660"/>
      <c r="V24" s="660"/>
      <c r="W24" s="660"/>
      <c r="X24" s="660"/>
      <c r="Y24" s="661"/>
      <c r="Z24" s="662">
        <v>0.5</v>
      </c>
      <c r="AA24" s="662"/>
      <c r="AB24" s="662"/>
      <c r="AC24" s="662"/>
      <c r="AD24" s="663" t="s">
        <v>168</v>
      </c>
      <c r="AE24" s="663"/>
      <c r="AF24" s="663"/>
      <c r="AG24" s="663"/>
      <c r="AH24" s="663"/>
      <c r="AI24" s="663"/>
      <c r="AJ24" s="663"/>
      <c r="AK24" s="663"/>
      <c r="AL24" s="664" t="s">
        <v>168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234</v>
      </c>
      <c r="BP24" s="662"/>
      <c r="BQ24" s="662"/>
      <c r="BR24" s="662"/>
      <c r="BS24" s="668" t="s">
        <v>234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3354502</v>
      </c>
      <c r="CS24" s="649"/>
      <c r="CT24" s="649"/>
      <c r="CU24" s="649"/>
      <c r="CV24" s="649"/>
      <c r="CW24" s="649"/>
      <c r="CX24" s="649"/>
      <c r="CY24" s="650"/>
      <c r="CZ24" s="653">
        <v>34.799999999999997</v>
      </c>
      <c r="DA24" s="654"/>
      <c r="DB24" s="654"/>
      <c r="DC24" s="673"/>
      <c r="DD24" s="694">
        <v>2533118</v>
      </c>
      <c r="DE24" s="649"/>
      <c r="DF24" s="649"/>
      <c r="DG24" s="649"/>
      <c r="DH24" s="649"/>
      <c r="DI24" s="649"/>
      <c r="DJ24" s="649"/>
      <c r="DK24" s="650"/>
      <c r="DL24" s="694">
        <v>2474754</v>
      </c>
      <c r="DM24" s="649"/>
      <c r="DN24" s="649"/>
      <c r="DO24" s="649"/>
      <c r="DP24" s="649"/>
      <c r="DQ24" s="649"/>
      <c r="DR24" s="649"/>
      <c r="DS24" s="649"/>
      <c r="DT24" s="649"/>
      <c r="DU24" s="649"/>
      <c r="DV24" s="650"/>
      <c r="DW24" s="653">
        <v>41.4</v>
      </c>
      <c r="DX24" s="654"/>
      <c r="DY24" s="654"/>
      <c r="DZ24" s="654"/>
      <c r="EA24" s="654"/>
      <c r="EB24" s="654"/>
      <c r="EC24" s="655"/>
    </row>
    <row r="25" spans="2:133" ht="11.25" customHeight="1" x14ac:dyDescent="0.2">
      <c r="B25" s="656" t="s">
        <v>287</v>
      </c>
      <c r="C25" s="657"/>
      <c r="D25" s="657"/>
      <c r="E25" s="657"/>
      <c r="F25" s="657"/>
      <c r="G25" s="657"/>
      <c r="H25" s="657"/>
      <c r="I25" s="657"/>
      <c r="J25" s="657"/>
      <c r="K25" s="657"/>
      <c r="L25" s="657"/>
      <c r="M25" s="657"/>
      <c r="N25" s="657"/>
      <c r="O25" s="657"/>
      <c r="P25" s="657"/>
      <c r="Q25" s="658"/>
      <c r="R25" s="659">
        <v>134481</v>
      </c>
      <c r="S25" s="660"/>
      <c r="T25" s="660"/>
      <c r="U25" s="660"/>
      <c r="V25" s="660"/>
      <c r="W25" s="660"/>
      <c r="X25" s="660"/>
      <c r="Y25" s="661"/>
      <c r="Z25" s="662">
        <v>1.3</v>
      </c>
      <c r="AA25" s="662"/>
      <c r="AB25" s="662"/>
      <c r="AC25" s="662"/>
      <c r="AD25" s="663">
        <v>3719</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234</v>
      </c>
      <c r="BP25" s="662"/>
      <c r="BQ25" s="662"/>
      <c r="BR25" s="662"/>
      <c r="BS25" s="668" t="s">
        <v>234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1275835</v>
      </c>
      <c r="CS25" s="683"/>
      <c r="CT25" s="683"/>
      <c r="CU25" s="683"/>
      <c r="CV25" s="683"/>
      <c r="CW25" s="683"/>
      <c r="CX25" s="683"/>
      <c r="CY25" s="684"/>
      <c r="CZ25" s="664">
        <v>13.2</v>
      </c>
      <c r="DA25" s="695"/>
      <c r="DB25" s="695"/>
      <c r="DC25" s="697"/>
      <c r="DD25" s="668">
        <v>1148358</v>
      </c>
      <c r="DE25" s="683"/>
      <c r="DF25" s="683"/>
      <c r="DG25" s="683"/>
      <c r="DH25" s="683"/>
      <c r="DI25" s="683"/>
      <c r="DJ25" s="683"/>
      <c r="DK25" s="684"/>
      <c r="DL25" s="668">
        <v>1106374</v>
      </c>
      <c r="DM25" s="683"/>
      <c r="DN25" s="683"/>
      <c r="DO25" s="683"/>
      <c r="DP25" s="683"/>
      <c r="DQ25" s="683"/>
      <c r="DR25" s="683"/>
      <c r="DS25" s="683"/>
      <c r="DT25" s="683"/>
      <c r="DU25" s="683"/>
      <c r="DV25" s="684"/>
      <c r="DW25" s="664">
        <v>18.5</v>
      </c>
      <c r="DX25" s="695"/>
      <c r="DY25" s="695"/>
      <c r="DZ25" s="695"/>
      <c r="EA25" s="695"/>
      <c r="EB25" s="695"/>
      <c r="EC25" s="696"/>
    </row>
    <row r="26" spans="2:133" ht="11.25" customHeight="1" x14ac:dyDescent="0.2">
      <c r="B26" s="656" t="s">
        <v>290</v>
      </c>
      <c r="C26" s="657"/>
      <c r="D26" s="657"/>
      <c r="E26" s="657"/>
      <c r="F26" s="657"/>
      <c r="G26" s="657"/>
      <c r="H26" s="657"/>
      <c r="I26" s="657"/>
      <c r="J26" s="657"/>
      <c r="K26" s="657"/>
      <c r="L26" s="657"/>
      <c r="M26" s="657"/>
      <c r="N26" s="657"/>
      <c r="O26" s="657"/>
      <c r="P26" s="657"/>
      <c r="Q26" s="658"/>
      <c r="R26" s="659">
        <v>11829</v>
      </c>
      <c r="S26" s="660"/>
      <c r="T26" s="660"/>
      <c r="U26" s="660"/>
      <c r="V26" s="660"/>
      <c r="W26" s="660"/>
      <c r="X26" s="660"/>
      <c r="Y26" s="661"/>
      <c r="Z26" s="662">
        <v>0.1</v>
      </c>
      <c r="AA26" s="662"/>
      <c r="AB26" s="662"/>
      <c r="AC26" s="662"/>
      <c r="AD26" s="663" t="s">
        <v>234</v>
      </c>
      <c r="AE26" s="663"/>
      <c r="AF26" s="663"/>
      <c r="AG26" s="663"/>
      <c r="AH26" s="663"/>
      <c r="AI26" s="663"/>
      <c r="AJ26" s="663"/>
      <c r="AK26" s="663"/>
      <c r="AL26" s="664" t="s">
        <v>168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168</v>
      </c>
      <c r="BP26" s="662"/>
      <c r="BQ26" s="662"/>
      <c r="BR26" s="662"/>
      <c r="BS26" s="668" t="s">
        <v>168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901402</v>
      </c>
      <c r="CS26" s="660"/>
      <c r="CT26" s="660"/>
      <c r="CU26" s="660"/>
      <c r="CV26" s="660"/>
      <c r="CW26" s="660"/>
      <c r="CX26" s="660"/>
      <c r="CY26" s="661"/>
      <c r="CZ26" s="664">
        <v>9.4</v>
      </c>
      <c r="DA26" s="695"/>
      <c r="DB26" s="695"/>
      <c r="DC26" s="697"/>
      <c r="DD26" s="668">
        <v>778582</v>
      </c>
      <c r="DE26" s="660"/>
      <c r="DF26" s="660"/>
      <c r="DG26" s="660"/>
      <c r="DH26" s="660"/>
      <c r="DI26" s="660"/>
      <c r="DJ26" s="660"/>
      <c r="DK26" s="661"/>
      <c r="DL26" s="668" t="s">
        <v>168</v>
      </c>
      <c r="DM26" s="660"/>
      <c r="DN26" s="660"/>
      <c r="DO26" s="660"/>
      <c r="DP26" s="660"/>
      <c r="DQ26" s="660"/>
      <c r="DR26" s="660"/>
      <c r="DS26" s="660"/>
      <c r="DT26" s="660"/>
      <c r="DU26" s="660"/>
      <c r="DV26" s="661"/>
      <c r="DW26" s="664" t="s">
        <v>168</v>
      </c>
      <c r="DX26" s="695"/>
      <c r="DY26" s="695"/>
      <c r="DZ26" s="695"/>
      <c r="EA26" s="695"/>
      <c r="EB26" s="695"/>
      <c r="EC26" s="696"/>
    </row>
    <row r="27" spans="2:133" ht="11.25" customHeight="1" x14ac:dyDescent="0.2">
      <c r="B27" s="656" t="s">
        <v>293</v>
      </c>
      <c r="C27" s="657"/>
      <c r="D27" s="657"/>
      <c r="E27" s="657"/>
      <c r="F27" s="657"/>
      <c r="G27" s="657"/>
      <c r="H27" s="657"/>
      <c r="I27" s="657"/>
      <c r="J27" s="657"/>
      <c r="K27" s="657"/>
      <c r="L27" s="657"/>
      <c r="M27" s="657"/>
      <c r="N27" s="657"/>
      <c r="O27" s="657"/>
      <c r="P27" s="657"/>
      <c r="Q27" s="658"/>
      <c r="R27" s="659">
        <v>681436</v>
      </c>
      <c r="S27" s="660"/>
      <c r="T27" s="660"/>
      <c r="U27" s="660"/>
      <c r="V27" s="660"/>
      <c r="W27" s="660"/>
      <c r="X27" s="660"/>
      <c r="Y27" s="661"/>
      <c r="Z27" s="662">
        <v>6.7</v>
      </c>
      <c r="AA27" s="662"/>
      <c r="AB27" s="662"/>
      <c r="AC27" s="662"/>
      <c r="AD27" s="663" t="s">
        <v>168</v>
      </c>
      <c r="AE27" s="663"/>
      <c r="AF27" s="663"/>
      <c r="AG27" s="663"/>
      <c r="AH27" s="663"/>
      <c r="AI27" s="663"/>
      <c r="AJ27" s="663"/>
      <c r="AK27" s="663"/>
      <c r="AL27" s="664" t="s">
        <v>234</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1713792</v>
      </c>
      <c r="BH27" s="660"/>
      <c r="BI27" s="660"/>
      <c r="BJ27" s="660"/>
      <c r="BK27" s="660"/>
      <c r="BL27" s="660"/>
      <c r="BM27" s="660"/>
      <c r="BN27" s="661"/>
      <c r="BO27" s="662">
        <v>100</v>
      </c>
      <c r="BP27" s="662"/>
      <c r="BQ27" s="662"/>
      <c r="BR27" s="662"/>
      <c r="BS27" s="668" t="s">
        <v>234</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994840</v>
      </c>
      <c r="CS27" s="683"/>
      <c r="CT27" s="683"/>
      <c r="CU27" s="683"/>
      <c r="CV27" s="683"/>
      <c r="CW27" s="683"/>
      <c r="CX27" s="683"/>
      <c r="CY27" s="684"/>
      <c r="CZ27" s="664">
        <v>10.3</v>
      </c>
      <c r="DA27" s="695"/>
      <c r="DB27" s="695"/>
      <c r="DC27" s="697"/>
      <c r="DD27" s="668">
        <v>359487</v>
      </c>
      <c r="DE27" s="683"/>
      <c r="DF27" s="683"/>
      <c r="DG27" s="683"/>
      <c r="DH27" s="683"/>
      <c r="DI27" s="683"/>
      <c r="DJ27" s="683"/>
      <c r="DK27" s="684"/>
      <c r="DL27" s="668">
        <v>359487</v>
      </c>
      <c r="DM27" s="683"/>
      <c r="DN27" s="683"/>
      <c r="DO27" s="683"/>
      <c r="DP27" s="683"/>
      <c r="DQ27" s="683"/>
      <c r="DR27" s="683"/>
      <c r="DS27" s="683"/>
      <c r="DT27" s="683"/>
      <c r="DU27" s="683"/>
      <c r="DV27" s="684"/>
      <c r="DW27" s="664">
        <v>6</v>
      </c>
      <c r="DX27" s="695"/>
      <c r="DY27" s="695"/>
      <c r="DZ27" s="695"/>
      <c r="EA27" s="695"/>
      <c r="EB27" s="695"/>
      <c r="EC27" s="696"/>
    </row>
    <row r="28" spans="2:133" ht="11.25" customHeight="1" x14ac:dyDescent="0.2">
      <c r="B28" s="701" t="s">
        <v>296</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168</v>
      </c>
      <c r="AA28" s="662"/>
      <c r="AB28" s="662"/>
      <c r="AC28" s="662"/>
      <c r="AD28" s="663" t="s">
        <v>168</v>
      </c>
      <c r="AE28" s="663"/>
      <c r="AF28" s="663"/>
      <c r="AG28" s="663"/>
      <c r="AH28" s="663"/>
      <c r="AI28" s="663"/>
      <c r="AJ28" s="663"/>
      <c r="AK28" s="663"/>
      <c r="AL28" s="664" t="s">
        <v>168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1083827</v>
      </c>
      <c r="CS28" s="660"/>
      <c r="CT28" s="660"/>
      <c r="CU28" s="660"/>
      <c r="CV28" s="660"/>
      <c r="CW28" s="660"/>
      <c r="CX28" s="660"/>
      <c r="CY28" s="661"/>
      <c r="CZ28" s="664">
        <v>11.3</v>
      </c>
      <c r="DA28" s="695"/>
      <c r="DB28" s="695"/>
      <c r="DC28" s="697"/>
      <c r="DD28" s="668">
        <v>1025273</v>
      </c>
      <c r="DE28" s="660"/>
      <c r="DF28" s="660"/>
      <c r="DG28" s="660"/>
      <c r="DH28" s="660"/>
      <c r="DI28" s="660"/>
      <c r="DJ28" s="660"/>
      <c r="DK28" s="661"/>
      <c r="DL28" s="668">
        <v>1008893</v>
      </c>
      <c r="DM28" s="660"/>
      <c r="DN28" s="660"/>
      <c r="DO28" s="660"/>
      <c r="DP28" s="660"/>
      <c r="DQ28" s="660"/>
      <c r="DR28" s="660"/>
      <c r="DS28" s="660"/>
      <c r="DT28" s="660"/>
      <c r="DU28" s="660"/>
      <c r="DV28" s="661"/>
      <c r="DW28" s="664">
        <v>16.899999999999999</v>
      </c>
      <c r="DX28" s="695"/>
      <c r="DY28" s="695"/>
      <c r="DZ28" s="695"/>
      <c r="EA28" s="695"/>
      <c r="EB28" s="695"/>
      <c r="EC28" s="696"/>
    </row>
    <row r="29" spans="2:133" ht="11.25" customHeight="1" x14ac:dyDescent="0.2">
      <c r="B29" s="656" t="s">
        <v>298</v>
      </c>
      <c r="C29" s="657"/>
      <c r="D29" s="657"/>
      <c r="E29" s="657"/>
      <c r="F29" s="657"/>
      <c r="G29" s="657"/>
      <c r="H29" s="657"/>
      <c r="I29" s="657"/>
      <c r="J29" s="657"/>
      <c r="K29" s="657"/>
      <c r="L29" s="657"/>
      <c r="M29" s="657"/>
      <c r="N29" s="657"/>
      <c r="O29" s="657"/>
      <c r="P29" s="657"/>
      <c r="Q29" s="658"/>
      <c r="R29" s="659">
        <v>444218</v>
      </c>
      <c r="S29" s="660"/>
      <c r="T29" s="660"/>
      <c r="U29" s="660"/>
      <c r="V29" s="660"/>
      <c r="W29" s="660"/>
      <c r="X29" s="660"/>
      <c r="Y29" s="661"/>
      <c r="Z29" s="662">
        <v>4.4000000000000004</v>
      </c>
      <c r="AA29" s="662"/>
      <c r="AB29" s="662"/>
      <c r="AC29" s="662"/>
      <c r="AD29" s="663" t="s">
        <v>168</v>
      </c>
      <c r="AE29" s="663"/>
      <c r="AF29" s="663"/>
      <c r="AG29" s="663"/>
      <c r="AH29" s="663"/>
      <c r="AI29" s="663"/>
      <c r="AJ29" s="663"/>
      <c r="AK29" s="663"/>
      <c r="AL29" s="664" t="s">
        <v>234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1083827</v>
      </c>
      <c r="CS29" s="683"/>
      <c r="CT29" s="683"/>
      <c r="CU29" s="683"/>
      <c r="CV29" s="683"/>
      <c r="CW29" s="683"/>
      <c r="CX29" s="683"/>
      <c r="CY29" s="684"/>
      <c r="CZ29" s="664">
        <v>11.3</v>
      </c>
      <c r="DA29" s="695"/>
      <c r="DB29" s="695"/>
      <c r="DC29" s="697"/>
      <c r="DD29" s="668">
        <v>1025273</v>
      </c>
      <c r="DE29" s="683"/>
      <c r="DF29" s="683"/>
      <c r="DG29" s="683"/>
      <c r="DH29" s="683"/>
      <c r="DI29" s="683"/>
      <c r="DJ29" s="683"/>
      <c r="DK29" s="684"/>
      <c r="DL29" s="668">
        <v>1008893</v>
      </c>
      <c r="DM29" s="683"/>
      <c r="DN29" s="683"/>
      <c r="DO29" s="683"/>
      <c r="DP29" s="683"/>
      <c r="DQ29" s="683"/>
      <c r="DR29" s="683"/>
      <c r="DS29" s="683"/>
      <c r="DT29" s="683"/>
      <c r="DU29" s="683"/>
      <c r="DV29" s="684"/>
      <c r="DW29" s="664">
        <v>16.899999999999999</v>
      </c>
      <c r="DX29" s="695"/>
      <c r="DY29" s="695"/>
      <c r="DZ29" s="695"/>
      <c r="EA29" s="695"/>
      <c r="EB29" s="695"/>
      <c r="EC29" s="696"/>
    </row>
    <row r="30" spans="2:133" ht="11.25" customHeight="1" x14ac:dyDescent="0.2">
      <c r="B30" s="656" t="s">
        <v>303</v>
      </c>
      <c r="C30" s="657"/>
      <c r="D30" s="657"/>
      <c r="E30" s="657"/>
      <c r="F30" s="657"/>
      <c r="G30" s="657"/>
      <c r="H30" s="657"/>
      <c r="I30" s="657"/>
      <c r="J30" s="657"/>
      <c r="K30" s="657"/>
      <c r="L30" s="657"/>
      <c r="M30" s="657"/>
      <c r="N30" s="657"/>
      <c r="O30" s="657"/>
      <c r="P30" s="657"/>
      <c r="Q30" s="658"/>
      <c r="R30" s="659">
        <v>3846</v>
      </c>
      <c r="S30" s="660"/>
      <c r="T30" s="660"/>
      <c r="U30" s="660"/>
      <c r="V30" s="660"/>
      <c r="W30" s="660"/>
      <c r="X30" s="660"/>
      <c r="Y30" s="661"/>
      <c r="Z30" s="662">
        <v>0</v>
      </c>
      <c r="AA30" s="662"/>
      <c r="AB30" s="662"/>
      <c r="AC30" s="662"/>
      <c r="AD30" s="663">
        <v>463</v>
      </c>
      <c r="AE30" s="663"/>
      <c r="AF30" s="663"/>
      <c r="AG30" s="663"/>
      <c r="AH30" s="663"/>
      <c r="AI30" s="663"/>
      <c r="AJ30" s="663"/>
      <c r="AK30" s="663"/>
      <c r="AL30" s="664">
        <v>0</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98.8</v>
      </c>
      <c r="BH30" s="720"/>
      <c r="BI30" s="720"/>
      <c r="BJ30" s="720"/>
      <c r="BK30" s="720"/>
      <c r="BL30" s="720"/>
      <c r="BM30" s="654">
        <v>95.4</v>
      </c>
      <c r="BN30" s="720"/>
      <c r="BO30" s="720"/>
      <c r="BP30" s="720"/>
      <c r="BQ30" s="721"/>
      <c r="BR30" s="719">
        <v>98.5</v>
      </c>
      <c r="BS30" s="720"/>
      <c r="BT30" s="720"/>
      <c r="BU30" s="720"/>
      <c r="BV30" s="720"/>
      <c r="BW30" s="720"/>
      <c r="BX30" s="654">
        <v>94.2</v>
      </c>
      <c r="BY30" s="720"/>
      <c r="BZ30" s="720"/>
      <c r="CA30" s="720"/>
      <c r="CB30" s="721"/>
      <c r="CD30" s="724"/>
      <c r="CE30" s="725"/>
      <c r="CF30" s="674" t="s">
        <v>306</v>
      </c>
      <c r="CG30" s="675"/>
      <c r="CH30" s="675"/>
      <c r="CI30" s="675"/>
      <c r="CJ30" s="675"/>
      <c r="CK30" s="675"/>
      <c r="CL30" s="675"/>
      <c r="CM30" s="675"/>
      <c r="CN30" s="675"/>
      <c r="CO30" s="675"/>
      <c r="CP30" s="675"/>
      <c r="CQ30" s="676"/>
      <c r="CR30" s="659">
        <v>997734</v>
      </c>
      <c r="CS30" s="660"/>
      <c r="CT30" s="660"/>
      <c r="CU30" s="660"/>
      <c r="CV30" s="660"/>
      <c r="CW30" s="660"/>
      <c r="CX30" s="660"/>
      <c r="CY30" s="661"/>
      <c r="CZ30" s="664">
        <v>10.4</v>
      </c>
      <c r="DA30" s="695"/>
      <c r="DB30" s="695"/>
      <c r="DC30" s="697"/>
      <c r="DD30" s="668">
        <v>952908</v>
      </c>
      <c r="DE30" s="660"/>
      <c r="DF30" s="660"/>
      <c r="DG30" s="660"/>
      <c r="DH30" s="660"/>
      <c r="DI30" s="660"/>
      <c r="DJ30" s="660"/>
      <c r="DK30" s="661"/>
      <c r="DL30" s="668">
        <v>936539</v>
      </c>
      <c r="DM30" s="660"/>
      <c r="DN30" s="660"/>
      <c r="DO30" s="660"/>
      <c r="DP30" s="660"/>
      <c r="DQ30" s="660"/>
      <c r="DR30" s="660"/>
      <c r="DS30" s="660"/>
      <c r="DT30" s="660"/>
      <c r="DU30" s="660"/>
      <c r="DV30" s="661"/>
      <c r="DW30" s="664">
        <v>15.7</v>
      </c>
      <c r="DX30" s="695"/>
      <c r="DY30" s="695"/>
      <c r="DZ30" s="695"/>
      <c r="EA30" s="695"/>
      <c r="EB30" s="695"/>
      <c r="EC30" s="696"/>
    </row>
    <row r="31" spans="2:133" ht="11.25" customHeight="1" x14ac:dyDescent="0.2">
      <c r="B31" s="656" t="s">
        <v>307</v>
      </c>
      <c r="C31" s="657"/>
      <c r="D31" s="657"/>
      <c r="E31" s="657"/>
      <c r="F31" s="657"/>
      <c r="G31" s="657"/>
      <c r="H31" s="657"/>
      <c r="I31" s="657"/>
      <c r="J31" s="657"/>
      <c r="K31" s="657"/>
      <c r="L31" s="657"/>
      <c r="M31" s="657"/>
      <c r="N31" s="657"/>
      <c r="O31" s="657"/>
      <c r="P31" s="657"/>
      <c r="Q31" s="658"/>
      <c r="R31" s="659">
        <v>49072</v>
      </c>
      <c r="S31" s="660"/>
      <c r="T31" s="660"/>
      <c r="U31" s="660"/>
      <c r="V31" s="660"/>
      <c r="W31" s="660"/>
      <c r="X31" s="660"/>
      <c r="Y31" s="661"/>
      <c r="Z31" s="662">
        <v>0.5</v>
      </c>
      <c r="AA31" s="662"/>
      <c r="AB31" s="662"/>
      <c r="AC31" s="662"/>
      <c r="AD31" s="663" t="s">
        <v>168</v>
      </c>
      <c r="AE31" s="663"/>
      <c r="AF31" s="663"/>
      <c r="AG31" s="663"/>
      <c r="AH31" s="663"/>
      <c r="AI31" s="663"/>
      <c r="AJ31" s="663"/>
      <c r="AK31" s="663"/>
      <c r="AL31" s="664" t="s">
        <v>234</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98.7</v>
      </c>
      <c r="BH31" s="683"/>
      <c r="BI31" s="683"/>
      <c r="BJ31" s="683"/>
      <c r="BK31" s="683"/>
      <c r="BL31" s="683"/>
      <c r="BM31" s="665">
        <v>96.7</v>
      </c>
      <c r="BN31" s="717"/>
      <c r="BO31" s="717"/>
      <c r="BP31" s="717"/>
      <c r="BQ31" s="718"/>
      <c r="BR31" s="716">
        <v>98.7</v>
      </c>
      <c r="BS31" s="683"/>
      <c r="BT31" s="683"/>
      <c r="BU31" s="683"/>
      <c r="BV31" s="683"/>
      <c r="BW31" s="683"/>
      <c r="BX31" s="665">
        <v>96.1</v>
      </c>
      <c r="BY31" s="717"/>
      <c r="BZ31" s="717"/>
      <c r="CA31" s="717"/>
      <c r="CB31" s="718"/>
      <c r="CD31" s="724"/>
      <c r="CE31" s="725"/>
      <c r="CF31" s="674" t="s">
        <v>310</v>
      </c>
      <c r="CG31" s="675"/>
      <c r="CH31" s="675"/>
      <c r="CI31" s="675"/>
      <c r="CJ31" s="675"/>
      <c r="CK31" s="675"/>
      <c r="CL31" s="675"/>
      <c r="CM31" s="675"/>
      <c r="CN31" s="675"/>
      <c r="CO31" s="675"/>
      <c r="CP31" s="675"/>
      <c r="CQ31" s="676"/>
      <c r="CR31" s="659">
        <v>86093</v>
      </c>
      <c r="CS31" s="683"/>
      <c r="CT31" s="683"/>
      <c r="CU31" s="683"/>
      <c r="CV31" s="683"/>
      <c r="CW31" s="683"/>
      <c r="CX31" s="683"/>
      <c r="CY31" s="684"/>
      <c r="CZ31" s="664">
        <v>0.9</v>
      </c>
      <c r="DA31" s="695"/>
      <c r="DB31" s="695"/>
      <c r="DC31" s="697"/>
      <c r="DD31" s="668">
        <v>72365</v>
      </c>
      <c r="DE31" s="683"/>
      <c r="DF31" s="683"/>
      <c r="DG31" s="683"/>
      <c r="DH31" s="683"/>
      <c r="DI31" s="683"/>
      <c r="DJ31" s="683"/>
      <c r="DK31" s="684"/>
      <c r="DL31" s="668">
        <v>72354</v>
      </c>
      <c r="DM31" s="683"/>
      <c r="DN31" s="683"/>
      <c r="DO31" s="683"/>
      <c r="DP31" s="683"/>
      <c r="DQ31" s="683"/>
      <c r="DR31" s="683"/>
      <c r="DS31" s="683"/>
      <c r="DT31" s="683"/>
      <c r="DU31" s="683"/>
      <c r="DV31" s="684"/>
      <c r="DW31" s="664">
        <v>1.2</v>
      </c>
      <c r="DX31" s="695"/>
      <c r="DY31" s="695"/>
      <c r="DZ31" s="695"/>
      <c r="EA31" s="695"/>
      <c r="EB31" s="695"/>
      <c r="EC31" s="696"/>
    </row>
    <row r="32" spans="2:133" ht="11.25" customHeight="1" x14ac:dyDescent="0.2">
      <c r="B32" s="656" t="s">
        <v>311</v>
      </c>
      <c r="C32" s="657"/>
      <c r="D32" s="657"/>
      <c r="E32" s="657"/>
      <c r="F32" s="657"/>
      <c r="G32" s="657"/>
      <c r="H32" s="657"/>
      <c r="I32" s="657"/>
      <c r="J32" s="657"/>
      <c r="K32" s="657"/>
      <c r="L32" s="657"/>
      <c r="M32" s="657"/>
      <c r="N32" s="657"/>
      <c r="O32" s="657"/>
      <c r="P32" s="657"/>
      <c r="Q32" s="658"/>
      <c r="R32" s="659">
        <v>100883</v>
      </c>
      <c r="S32" s="660"/>
      <c r="T32" s="660"/>
      <c r="U32" s="660"/>
      <c r="V32" s="660"/>
      <c r="W32" s="660"/>
      <c r="X32" s="660"/>
      <c r="Y32" s="661"/>
      <c r="Z32" s="662">
        <v>1</v>
      </c>
      <c r="AA32" s="662"/>
      <c r="AB32" s="662"/>
      <c r="AC32" s="662"/>
      <c r="AD32" s="663" t="s">
        <v>234</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98.7</v>
      </c>
      <c r="BH32" s="729"/>
      <c r="BI32" s="729"/>
      <c r="BJ32" s="729"/>
      <c r="BK32" s="729"/>
      <c r="BL32" s="729"/>
      <c r="BM32" s="730">
        <v>93.8</v>
      </c>
      <c r="BN32" s="729"/>
      <c r="BO32" s="729"/>
      <c r="BP32" s="729"/>
      <c r="BQ32" s="731"/>
      <c r="BR32" s="728">
        <v>98.2</v>
      </c>
      <c r="BS32" s="729"/>
      <c r="BT32" s="729"/>
      <c r="BU32" s="729"/>
      <c r="BV32" s="729"/>
      <c r="BW32" s="729"/>
      <c r="BX32" s="730">
        <v>91.8</v>
      </c>
      <c r="BY32" s="729"/>
      <c r="BZ32" s="729"/>
      <c r="CA32" s="729"/>
      <c r="CB32" s="731"/>
      <c r="CD32" s="726"/>
      <c r="CE32" s="727"/>
      <c r="CF32" s="674" t="s">
        <v>313</v>
      </c>
      <c r="CG32" s="675"/>
      <c r="CH32" s="675"/>
      <c r="CI32" s="675"/>
      <c r="CJ32" s="675"/>
      <c r="CK32" s="675"/>
      <c r="CL32" s="675"/>
      <c r="CM32" s="675"/>
      <c r="CN32" s="675"/>
      <c r="CO32" s="675"/>
      <c r="CP32" s="675"/>
      <c r="CQ32" s="676"/>
      <c r="CR32" s="659" t="s">
        <v>234</v>
      </c>
      <c r="CS32" s="660"/>
      <c r="CT32" s="660"/>
      <c r="CU32" s="660"/>
      <c r="CV32" s="660"/>
      <c r="CW32" s="660"/>
      <c r="CX32" s="660"/>
      <c r="CY32" s="661"/>
      <c r="CZ32" s="664" t="s">
        <v>234</v>
      </c>
      <c r="DA32" s="695"/>
      <c r="DB32" s="695"/>
      <c r="DC32" s="697"/>
      <c r="DD32" s="668" t="s">
        <v>234</v>
      </c>
      <c r="DE32" s="660"/>
      <c r="DF32" s="660"/>
      <c r="DG32" s="660"/>
      <c r="DH32" s="660"/>
      <c r="DI32" s="660"/>
      <c r="DJ32" s="660"/>
      <c r="DK32" s="661"/>
      <c r="DL32" s="668" t="s">
        <v>168</v>
      </c>
      <c r="DM32" s="660"/>
      <c r="DN32" s="660"/>
      <c r="DO32" s="660"/>
      <c r="DP32" s="660"/>
      <c r="DQ32" s="660"/>
      <c r="DR32" s="660"/>
      <c r="DS32" s="660"/>
      <c r="DT32" s="660"/>
      <c r="DU32" s="660"/>
      <c r="DV32" s="661"/>
      <c r="DW32" s="664" t="s">
        <v>234</v>
      </c>
      <c r="DX32" s="695"/>
      <c r="DY32" s="695"/>
      <c r="DZ32" s="695"/>
      <c r="EA32" s="695"/>
      <c r="EB32" s="695"/>
      <c r="EC32" s="696"/>
    </row>
    <row r="33" spans="2:133" ht="11.25" customHeight="1" x14ac:dyDescent="0.2">
      <c r="B33" s="656" t="s">
        <v>314</v>
      </c>
      <c r="C33" s="657"/>
      <c r="D33" s="657"/>
      <c r="E33" s="657"/>
      <c r="F33" s="657"/>
      <c r="G33" s="657"/>
      <c r="H33" s="657"/>
      <c r="I33" s="657"/>
      <c r="J33" s="657"/>
      <c r="K33" s="657"/>
      <c r="L33" s="657"/>
      <c r="M33" s="657"/>
      <c r="N33" s="657"/>
      <c r="O33" s="657"/>
      <c r="P33" s="657"/>
      <c r="Q33" s="658"/>
      <c r="R33" s="659">
        <v>740468</v>
      </c>
      <c r="S33" s="660"/>
      <c r="T33" s="660"/>
      <c r="U33" s="660"/>
      <c r="V33" s="660"/>
      <c r="W33" s="660"/>
      <c r="X33" s="660"/>
      <c r="Y33" s="661"/>
      <c r="Z33" s="662">
        <v>7.3</v>
      </c>
      <c r="AA33" s="662"/>
      <c r="AB33" s="662"/>
      <c r="AC33" s="662"/>
      <c r="AD33" s="663" t="s">
        <v>168</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5011683</v>
      </c>
      <c r="CS33" s="683"/>
      <c r="CT33" s="683"/>
      <c r="CU33" s="683"/>
      <c r="CV33" s="683"/>
      <c r="CW33" s="683"/>
      <c r="CX33" s="683"/>
      <c r="CY33" s="684"/>
      <c r="CZ33" s="664">
        <v>52</v>
      </c>
      <c r="DA33" s="695"/>
      <c r="DB33" s="695"/>
      <c r="DC33" s="697"/>
      <c r="DD33" s="668">
        <v>4325623</v>
      </c>
      <c r="DE33" s="683"/>
      <c r="DF33" s="683"/>
      <c r="DG33" s="683"/>
      <c r="DH33" s="683"/>
      <c r="DI33" s="683"/>
      <c r="DJ33" s="683"/>
      <c r="DK33" s="684"/>
      <c r="DL33" s="668">
        <v>2594753</v>
      </c>
      <c r="DM33" s="683"/>
      <c r="DN33" s="683"/>
      <c r="DO33" s="683"/>
      <c r="DP33" s="683"/>
      <c r="DQ33" s="683"/>
      <c r="DR33" s="683"/>
      <c r="DS33" s="683"/>
      <c r="DT33" s="683"/>
      <c r="DU33" s="683"/>
      <c r="DV33" s="684"/>
      <c r="DW33" s="664">
        <v>43.4</v>
      </c>
      <c r="DX33" s="695"/>
      <c r="DY33" s="695"/>
      <c r="DZ33" s="695"/>
      <c r="EA33" s="695"/>
      <c r="EB33" s="695"/>
      <c r="EC33" s="696"/>
    </row>
    <row r="34" spans="2:133" ht="11.25" customHeight="1" x14ac:dyDescent="0.2">
      <c r="B34" s="656" t="s">
        <v>316</v>
      </c>
      <c r="C34" s="657"/>
      <c r="D34" s="657"/>
      <c r="E34" s="657"/>
      <c r="F34" s="657"/>
      <c r="G34" s="657"/>
      <c r="H34" s="657"/>
      <c r="I34" s="657"/>
      <c r="J34" s="657"/>
      <c r="K34" s="657"/>
      <c r="L34" s="657"/>
      <c r="M34" s="657"/>
      <c r="N34" s="657"/>
      <c r="O34" s="657"/>
      <c r="P34" s="657"/>
      <c r="Q34" s="658"/>
      <c r="R34" s="659">
        <v>655015</v>
      </c>
      <c r="S34" s="660"/>
      <c r="T34" s="660"/>
      <c r="U34" s="660"/>
      <c r="V34" s="660"/>
      <c r="W34" s="660"/>
      <c r="X34" s="660"/>
      <c r="Y34" s="661"/>
      <c r="Z34" s="662">
        <v>6.5</v>
      </c>
      <c r="AA34" s="662"/>
      <c r="AB34" s="662"/>
      <c r="AC34" s="662"/>
      <c r="AD34" s="663">
        <v>9890</v>
      </c>
      <c r="AE34" s="663"/>
      <c r="AF34" s="663"/>
      <c r="AG34" s="663"/>
      <c r="AH34" s="663"/>
      <c r="AI34" s="663"/>
      <c r="AJ34" s="663"/>
      <c r="AK34" s="663"/>
      <c r="AL34" s="664">
        <v>0.2</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1435322</v>
      </c>
      <c r="CS34" s="660"/>
      <c r="CT34" s="660"/>
      <c r="CU34" s="660"/>
      <c r="CV34" s="660"/>
      <c r="CW34" s="660"/>
      <c r="CX34" s="660"/>
      <c r="CY34" s="661"/>
      <c r="CZ34" s="664">
        <v>14.9</v>
      </c>
      <c r="DA34" s="695"/>
      <c r="DB34" s="695"/>
      <c r="DC34" s="697"/>
      <c r="DD34" s="668">
        <v>1170250</v>
      </c>
      <c r="DE34" s="660"/>
      <c r="DF34" s="660"/>
      <c r="DG34" s="660"/>
      <c r="DH34" s="660"/>
      <c r="DI34" s="660"/>
      <c r="DJ34" s="660"/>
      <c r="DK34" s="661"/>
      <c r="DL34" s="668">
        <v>520009</v>
      </c>
      <c r="DM34" s="660"/>
      <c r="DN34" s="660"/>
      <c r="DO34" s="660"/>
      <c r="DP34" s="660"/>
      <c r="DQ34" s="660"/>
      <c r="DR34" s="660"/>
      <c r="DS34" s="660"/>
      <c r="DT34" s="660"/>
      <c r="DU34" s="660"/>
      <c r="DV34" s="661"/>
      <c r="DW34" s="664">
        <v>8.6999999999999993</v>
      </c>
      <c r="DX34" s="695"/>
      <c r="DY34" s="695"/>
      <c r="DZ34" s="695"/>
      <c r="EA34" s="695"/>
      <c r="EB34" s="695"/>
      <c r="EC34" s="696"/>
    </row>
    <row r="35" spans="2:133" ht="11.25" customHeight="1" x14ac:dyDescent="0.2">
      <c r="B35" s="656" t="s">
        <v>320</v>
      </c>
      <c r="C35" s="657"/>
      <c r="D35" s="657"/>
      <c r="E35" s="657"/>
      <c r="F35" s="657"/>
      <c r="G35" s="657"/>
      <c r="H35" s="657"/>
      <c r="I35" s="657"/>
      <c r="J35" s="657"/>
      <c r="K35" s="657"/>
      <c r="L35" s="657"/>
      <c r="M35" s="657"/>
      <c r="N35" s="657"/>
      <c r="O35" s="657"/>
      <c r="P35" s="657"/>
      <c r="Q35" s="658"/>
      <c r="R35" s="659">
        <v>1252719</v>
      </c>
      <c r="S35" s="660"/>
      <c r="T35" s="660"/>
      <c r="U35" s="660"/>
      <c r="V35" s="660"/>
      <c r="W35" s="660"/>
      <c r="X35" s="660"/>
      <c r="Y35" s="661"/>
      <c r="Z35" s="662">
        <v>12.3</v>
      </c>
      <c r="AA35" s="662"/>
      <c r="AB35" s="662"/>
      <c r="AC35" s="662"/>
      <c r="AD35" s="663" t="s">
        <v>168</v>
      </c>
      <c r="AE35" s="663"/>
      <c r="AF35" s="663"/>
      <c r="AG35" s="663"/>
      <c r="AH35" s="663"/>
      <c r="AI35" s="663"/>
      <c r="AJ35" s="663"/>
      <c r="AK35" s="663"/>
      <c r="AL35" s="664" t="s">
        <v>168</v>
      </c>
      <c r="AM35" s="665"/>
      <c r="AN35" s="665"/>
      <c r="AO35" s="666"/>
      <c r="AP35" s="214"/>
      <c r="AQ35" s="732" t="s">
        <v>321</v>
      </c>
      <c r="AR35" s="733"/>
      <c r="AS35" s="733"/>
      <c r="AT35" s="733"/>
      <c r="AU35" s="733"/>
      <c r="AV35" s="733"/>
      <c r="AW35" s="733"/>
      <c r="AX35" s="733"/>
      <c r="AY35" s="734"/>
      <c r="AZ35" s="648">
        <v>1783286</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120419</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60238</v>
      </c>
      <c r="CS35" s="683"/>
      <c r="CT35" s="683"/>
      <c r="CU35" s="683"/>
      <c r="CV35" s="683"/>
      <c r="CW35" s="683"/>
      <c r="CX35" s="683"/>
      <c r="CY35" s="684"/>
      <c r="CZ35" s="664">
        <v>0.6</v>
      </c>
      <c r="DA35" s="695"/>
      <c r="DB35" s="695"/>
      <c r="DC35" s="697"/>
      <c r="DD35" s="668">
        <v>51029</v>
      </c>
      <c r="DE35" s="683"/>
      <c r="DF35" s="683"/>
      <c r="DG35" s="683"/>
      <c r="DH35" s="683"/>
      <c r="DI35" s="683"/>
      <c r="DJ35" s="683"/>
      <c r="DK35" s="684"/>
      <c r="DL35" s="668">
        <v>51029</v>
      </c>
      <c r="DM35" s="683"/>
      <c r="DN35" s="683"/>
      <c r="DO35" s="683"/>
      <c r="DP35" s="683"/>
      <c r="DQ35" s="683"/>
      <c r="DR35" s="683"/>
      <c r="DS35" s="683"/>
      <c r="DT35" s="683"/>
      <c r="DU35" s="683"/>
      <c r="DV35" s="684"/>
      <c r="DW35" s="664">
        <v>0.9</v>
      </c>
      <c r="DX35" s="695"/>
      <c r="DY35" s="695"/>
      <c r="DZ35" s="695"/>
      <c r="EA35" s="695"/>
      <c r="EB35" s="695"/>
      <c r="EC35" s="696"/>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234</v>
      </c>
      <c r="AA36" s="662"/>
      <c r="AB36" s="662"/>
      <c r="AC36" s="662"/>
      <c r="AD36" s="663" t="s">
        <v>168</v>
      </c>
      <c r="AE36" s="663"/>
      <c r="AF36" s="663"/>
      <c r="AG36" s="663"/>
      <c r="AH36" s="663"/>
      <c r="AI36" s="663"/>
      <c r="AJ36" s="663"/>
      <c r="AK36" s="663"/>
      <c r="AL36" s="664" t="s">
        <v>168</v>
      </c>
      <c r="AM36" s="665"/>
      <c r="AN36" s="665"/>
      <c r="AO36" s="666"/>
      <c r="AQ36" s="736" t="s">
        <v>325</v>
      </c>
      <c r="AR36" s="737"/>
      <c r="AS36" s="737"/>
      <c r="AT36" s="737"/>
      <c r="AU36" s="737"/>
      <c r="AV36" s="737"/>
      <c r="AW36" s="737"/>
      <c r="AX36" s="737"/>
      <c r="AY36" s="738"/>
      <c r="AZ36" s="659">
        <v>508978</v>
      </c>
      <c r="BA36" s="660"/>
      <c r="BB36" s="660"/>
      <c r="BC36" s="660"/>
      <c r="BD36" s="683"/>
      <c r="BE36" s="683"/>
      <c r="BF36" s="718"/>
      <c r="BG36" s="674" t="s">
        <v>326</v>
      </c>
      <c r="BH36" s="675"/>
      <c r="BI36" s="675"/>
      <c r="BJ36" s="675"/>
      <c r="BK36" s="675"/>
      <c r="BL36" s="675"/>
      <c r="BM36" s="675"/>
      <c r="BN36" s="675"/>
      <c r="BO36" s="675"/>
      <c r="BP36" s="675"/>
      <c r="BQ36" s="675"/>
      <c r="BR36" s="675"/>
      <c r="BS36" s="675"/>
      <c r="BT36" s="675"/>
      <c r="BU36" s="676"/>
      <c r="BV36" s="659">
        <v>50826</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1229970</v>
      </c>
      <c r="CS36" s="660"/>
      <c r="CT36" s="660"/>
      <c r="CU36" s="660"/>
      <c r="CV36" s="660"/>
      <c r="CW36" s="660"/>
      <c r="CX36" s="660"/>
      <c r="CY36" s="661"/>
      <c r="CZ36" s="664">
        <v>12.8</v>
      </c>
      <c r="DA36" s="695"/>
      <c r="DB36" s="695"/>
      <c r="DC36" s="697"/>
      <c r="DD36" s="668">
        <v>1079620</v>
      </c>
      <c r="DE36" s="660"/>
      <c r="DF36" s="660"/>
      <c r="DG36" s="660"/>
      <c r="DH36" s="660"/>
      <c r="DI36" s="660"/>
      <c r="DJ36" s="660"/>
      <c r="DK36" s="661"/>
      <c r="DL36" s="668">
        <v>986477</v>
      </c>
      <c r="DM36" s="660"/>
      <c r="DN36" s="660"/>
      <c r="DO36" s="660"/>
      <c r="DP36" s="660"/>
      <c r="DQ36" s="660"/>
      <c r="DR36" s="660"/>
      <c r="DS36" s="660"/>
      <c r="DT36" s="660"/>
      <c r="DU36" s="660"/>
      <c r="DV36" s="661"/>
      <c r="DW36" s="664">
        <v>16.5</v>
      </c>
      <c r="DX36" s="695"/>
      <c r="DY36" s="695"/>
      <c r="DZ36" s="695"/>
      <c r="EA36" s="695"/>
      <c r="EB36" s="695"/>
      <c r="EC36" s="696"/>
    </row>
    <row r="37" spans="2:133" ht="11.25" customHeight="1" x14ac:dyDescent="0.2">
      <c r="B37" s="656" t="s">
        <v>328</v>
      </c>
      <c r="C37" s="657"/>
      <c r="D37" s="657"/>
      <c r="E37" s="657"/>
      <c r="F37" s="657"/>
      <c r="G37" s="657"/>
      <c r="H37" s="657"/>
      <c r="I37" s="657"/>
      <c r="J37" s="657"/>
      <c r="K37" s="657"/>
      <c r="L37" s="657"/>
      <c r="M37" s="657"/>
      <c r="N37" s="657"/>
      <c r="O37" s="657"/>
      <c r="P37" s="657"/>
      <c r="Q37" s="658"/>
      <c r="R37" s="659">
        <v>269919</v>
      </c>
      <c r="S37" s="660"/>
      <c r="T37" s="660"/>
      <c r="U37" s="660"/>
      <c r="V37" s="660"/>
      <c r="W37" s="660"/>
      <c r="X37" s="660"/>
      <c r="Y37" s="661"/>
      <c r="Z37" s="662">
        <v>2.7</v>
      </c>
      <c r="AA37" s="662"/>
      <c r="AB37" s="662"/>
      <c r="AC37" s="662"/>
      <c r="AD37" s="663" t="s">
        <v>168</v>
      </c>
      <c r="AE37" s="663"/>
      <c r="AF37" s="663"/>
      <c r="AG37" s="663"/>
      <c r="AH37" s="663"/>
      <c r="AI37" s="663"/>
      <c r="AJ37" s="663"/>
      <c r="AK37" s="663"/>
      <c r="AL37" s="664" t="s">
        <v>168</v>
      </c>
      <c r="AM37" s="665"/>
      <c r="AN37" s="665"/>
      <c r="AO37" s="666"/>
      <c r="AQ37" s="736" t="s">
        <v>329</v>
      </c>
      <c r="AR37" s="737"/>
      <c r="AS37" s="737"/>
      <c r="AT37" s="737"/>
      <c r="AU37" s="737"/>
      <c r="AV37" s="737"/>
      <c r="AW37" s="737"/>
      <c r="AX37" s="737"/>
      <c r="AY37" s="738"/>
      <c r="AZ37" s="659">
        <v>284402</v>
      </c>
      <c r="BA37" s="660"/>
      <c r="BB37" s="660"/>
      <c r="BC37" s="660"/>
      <c r="BD37" s="683"/>
      <c r="BE37" s="683"/>
      <c r="BF37" s="718"/>
      <c r="BG37" s="674" t="s">
        <v>330</v>
      </c>
      <c r="BH37" s="675"/>
      <c r="BI37" s="675"/>
      <c r="BJ37" s="675"/>
      <c r="BK37" s="675"/>
      <c r="BL37" s="675"/>
      <c r="BM37" s="675"/>
      <c r="BN37" s="675"/>
      <c r="BO37" s="675"/>
      <c r="BP37" s="675"/>
      <c r="BQ37" s="675"/>
      <c r="BR37" s="675"/>
      <c r="BS37" s="675"/>
      <c r="BT37" s="675"/>
      <c r="BU37" s="676"/>
      <c r="BV37" s="659">
        <v>2471</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587677</v>
      </c>
      <c r="CS37" s="683"/>
      <c r="CT37" s="683"/>
      <c r="CU37" s="683"/>
      <c r="CV37" s="683"/>
      <c r="CW37" s="683"/>
      <c r="CX37" s="683"/>
      <c r="CY37" s="684"/>
      <c r="CZ37" s="664">
        <v>6.1</v>
      </c>
      <c r="DA37" s="695"/>
      <c r="DB37" s="695"/>
      <c r="DC37" s="697"/>
      <c r="DD37" s="668">
        <v>584572</v>
      </c>
      <c r="DE37" s="683"/>
      <c r="DF37" s="683"/>
      <c r="DG37" s="683"/>
      <c r="DH37" s="683"/>
      <c r="DI37" s="683"/>
      <c r="DJ37" s="683"/>
      <c r="DK37" s="684"/>
      <c r="DL37" s="668">
        <v>555970</v>
      </c>
      <c r="DM37" s="683"/>
      <c r="DN37" s="683"/>
      <c r="DO37" s="683"/>
      <c r="DP37" s="683"/>
      <c r="DQ37" s="683"/>
      <c r="DR37" s="683"/>
      <c r="DS37" s="683"/>
      <c r="DT37" s="683"/>
      <c r="DU37" s="683"/>
      <c r="DV37" s="684"/>
      <c r="DW37" s="664">
        <v>9.3000000000000007</v>
      </c>
      <c r="DX37" s="695"/>
      <c r="DY37" s="695"/>
      <c r="DZ37" s="695"/>
      <c r="EA37" s="695"/>
      <c r="EB37" s="695"/>
      <c r="EC37" s="696"/>
    </row>
    <row r="38" spans="2:133" ht="11.25" customHeight="1" x14ac:dyDescent="0.2">
      <c r="B38" s="704" t="s">
        <v>332</v>
      </c>
      <c r="C38" s="705"/>
      <c r="D38" s="705"/>
      <c r="E38" s="705"/>
      <c r="F38" s="705"/>
      <c r="G38" s="705"/>
      <c r="H38" s="705"/>
      <c r="I38" s="705"/>
      <c r="J38" s="705"/>
      <c r="K38" s="705"/>
      <c r="L38" s="705"/>
      <c r="M38" s="705"/>
      <c r="N38" s="705"/>
      <c r="O38" s="705"/>
      <c r="P38" s="705"/>
      <c r="Q38" s="706"/>
      <c r="R38" s="739">
        <v>10148086</v>
      </c>
      <c r="S38" s="740"/>
      <c r="T38" s="740"/>
      <c r="U38" s="740"/>
      <c r="V38" s="740"/>
      <c r="W38" s="740"/>
      <c r="X38" s="740"/>
      <c r="Y38" s="741"/>
      <c r="Z38" s="742">
        <v>100</v>
      </c>
      <c r="AA38" s="742"/>
      <c r="AB38" s="742"/>
      <c r="AC38" s="742"/>
      <c r="AD38" s="743">
        <v>5704060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117820</v>
      </c>
      <c r="BA38" s="660"/>
      <c r="BB38" s="660"/>
      <c r="BC38" s="660"/>
      <c r="BD38" s="683"/>
      <c r="BE38" s="683"/>
      <c r="BF38" s="718"/>
      <c r="BG38" s="674" t="s">
        <v>334</v>
      </c>
      <c r="BH38" s="675"/>
      <c r="BI38" s="675"/>
      <c r="BJ38" s="675"/>
      <c r="BK38" s="675"/>
      <c r="BL38" s="675"/>
      <c r="BM38" s="675"/>
      <c r="BN38" s="675"/>
      <c r="BO38" s="675"/>
      <c r="BP38" s="675"/>
      <c r="BQ38" s="675"/>
      <c r="BR38" s="675"/>
      <c r="BS38" s="675"/>
      <c r="BT38" s="675"/>
      <c r="BU38" s="676"/>
      <c r="BV38" s="659">
        <v>3980</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1492574</v>
      </c>
      <c r="CS38" s="660"/>
      <c r="CT38" s="660"/>
      <c r="CU38" s="660"/>
      <c r="CV38" s="660"/>
      <c r="CW38" s="660"/>
      <c r="CX38" s="660"/>
      <c r="CY38" s="661"/>
      <c r="CZ38" s="664">
        <v>15.5</v>
      </c>
      <c r="DA38" s="695"/>
      <c r="DB38" s="695"/>
      <c r="DC38" s="697"/>
      <c r="DD38" s="668">
        <v>1375917</v>
      </c>
      <c r="DE38" s="660"/>
      <c r="DF38" s="660"/>
      <c r="DG38" s="660"/>
      <c r="DH38" s="660"/>
      <c r="DI38" s="660"/>
      <c r="DJ38" s="660"/>
      <c r="DK38" s="661"/>
      <c r="DL38" s="668">
        <v>1037238</v>
      </c>
      <c r="DM38" s="660"/>
      <c r="DN38" s="660"/>
      <c r="DO38" s="660"/>
      <c r="DP38" s="660"/>
      <c r="DQ38" s="660"/>
      <c r="DR38" s="660"/>
      <c r="DS38" s="660"/>
      <c r="DT38" s="660"/>
      <c r="DU38" s="660"/>
      <c r="DV38" s="661"/>
      <c r="DW38" s="664">
        <v>17.399999999999999</v>
      </c>
      <c r="DX38" s="695"/>
      <c r="DY38" s="695"/>
      <c r="DZ38" s="695"/>
      <c r="EA38" s="695"/>
      <c r="EB38" s="695"/>
      <c r="EC38" s="696"/>
    </row>
    <row r="39" spans="2:133" ht="11.25" customHeight="1" x14ac:dyDescent="0.2">
      <c r="AQ39" s="736" t="s">
        <v>336</v>
      </c>
      <c r="AR39" s="737"/>
      <c r="AS39" s="737"/>
      <c r="AT39" s="737"/>
      <c r="AU39" s="737"/>
      <c r="AV39" s="737"/>
      <c r="AW39" s="737"/>
      <c r="AX39" s="737"/>
      <c r="AY39" s="738"/>
      <c r="AZ39" s="659">
        <v>39212</v>
      </c>
      <c r="BA39" s="660"/>
      <c r="BB39" s="660"/>
      <c r="BC39" s="660"/>
      <c r="BD39" s="683"/>
      <c r="BE39" s="683"/>
      <c r="BF39" s="718"/>
      <c r="BG39" s="750" t="s">
        <v>337</v>
      </c>
      <c r="BH39" s="751"/>
      <c r="BI39" s="751"/>
      <c r="BJ39" s="751"/>
      <c r="BK39" s="751"/>
      <c r="BL39" s="215"/>
      <c r="BM39" s="675" t="s">
        <v>338</v>
      </c>
      <c r="BN39" s="675"/>
      <c r="BO39" s="675"/>
      <c r="BP39" s="675"/>
      <c r="BQ39" s="675"/>
      <c r="BR39" s="675"/>
      <c r="BS39" s="675"/>
      <c r="BT39" s="675"/>
      <c r="BU39" s="676"/>
      <c r="BV39" s="659">
        <v>86</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293579</v>
      </c>
      <c r="CS39" s="683"/>
      <c r="CT39" s="683"/>
      <c r="CU39" s="683"/>
      <c r="CV39" s="683"/>
      <c r="CW39" s="683"/>
      <c r="CX39" s="683"/>
      <c r="CY39" s="684"/>
      <c r="CZ39" s="664">
        <v>3</v>
      </c>
      <c r="DA39" s="695"/>
      <c r="DB39" s="695"/>
      <c r="DC39" s="697"/>
      <c r="DD39" s="668">
        <v>148807</v>
      </c>
      <c r="DE39" s="683"/>
      <c r="DF39" s="683"/>
      <c r="DG39" s="683"/>
      <c r="DH39" s="683"/>
      <c r="DI39" s="683"/>
      <c r="DJ39" s="683"/>
      <c r="DK39" s="684"/>
      <c r="DL39" s="668" t="s">
        <v>168</v>
      </c>
      <c r="DM39" s="683"/>
      <c r="DN39" s="683"/>
      <c r="DO39" s="683"/>
      <c r="DP39" s="683"/>
      <c r="DQ39" s="683"/>
      <c r="DR39" s="683"/>
      <c r="DS39" s="683"/>
      <c r="DT39" s="683"/>
      <c r="DU39" s="683"/>
      <c r="DV39" s="684"/>
      <c r="DW39" s="664" t="s">
        <v>234</v>
      </c>
      <c r="DX39" s="695"/>
      <c r="DY39" s="695"/>
      <c r="DZ39" s="695"/>
      <c r="EA39" s="695"/>
      <c r="EB39" s="695"/>
      <c r="EC39" s="696"/>
    </row>
    <row r="40" spans="2:133" ht="11.25" customHeight="1" x14ac:dyDescent="0.2">
      <c r="AQ40" s="736" t="s">
        <v>340</v>
      </c>
      <c r="AR40" s="737"/>
      <c r="AS40" s="737"/>
      <c r="AT40" s="737"/>
      <c r="AU40" s="737"/>
      <c r="AV40" s="737"/>
      <c r="AW40" s="737"/>
      <c r="AX40" s="737"/>
      <c r="AY40" s="738"/>
      <c r="AZ40" s="659">
        <v>212098</v>
      </c>
      <c r="BA40" s="660"/>
      <c r="BB40" s="660"/>
      <c r="BC40" s="660"/>
      <c r="BD40" s="683"/>
      <c r="BE40" s="683"/>
      <c r="BF40" s="718"/>
      <c r="BG40" s="750"/>
      <c r="BH40" s="751"/>
      <c r="BI40" s="751"/>
      <c r="BJ40" s="751"/>
      <c r="BK40" s="751"/>
      <c r="BL40" s="215"/>
      <c r="BM40" s="675" t="s">
        <v>341</v>
      </c>
      <c r="BN40" s="675"/>
      <c r="BO40" s="675"/>
      <c r="BP40" s="675"/>
      <c r="BQ40" s="675"/>
      <c r="BR40" s="675"/>
      <c r="BS40" s="675"/>
      <c r="BT40" s="675"/>
      <c r="BU40" s="676"/>
      <c r="BV40" s="659">
        <v>103</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500000</v>
      </c>
      <c r="CS40" s="660"/>
      <c r="CT40" s="660"/>
      <c r="CU40" s="660"/>
      <c r="CV40" s="660"/>
      <c r="CW40" s="660"/>
      <c r="CX40" s="660"/>
      <c r="CY40" s="661"/>
      <c r="CZ40" s="664">
        <v>5.2</v>
      </c>
      <c r="DA40" s="695"/>
      <c r="DB40" s="695"/>
      <c r="DC40" s="697"/>
      <c r="DD40" s="668">
        <v>500000</v>
      </c>
      <c r="DE40" s="660"/>
      <c r="DF40" s="660"/>
      <c r="DG40" s="660"/>
      <c r="DH40" s="660"/>
      <c r="DI40" s="660"/>
      <c r="DJ40" s="660"/>
      <c r="DK40" s="661"/>
      <c r="DL40" s="668" t="s">
        <v>234</v>
      </c>
      <c r="DM40" s="660"/>
      <c r="DN40" s="660"/>
      <c r="DO40" s="660"/>
      <c r="DP40" s="660"/>
      <c r="DQ40" s="660"/>
      <c r="DR40" s="660"/>
      <c r="DS40" s="660"/>
      <c r="DT40" s="660"/>
      <c r="DU40" s="660"/>
      <c r="DV40" s="661"/>
      <c r="DW40" s="664" t="s">
        <v>234</v>
      </c>
      <c r="DX40" s="695"/>
      <c r="DY40" s="695"/>
      <c r="DZ40" s="695"/>
      <c r="EA40" s="695"/>
      <c r="EB40" s="695"/>
      <c r="EC40" s="696"/>
    </row>
    <row r="41" spans="2:133" ht="11.25" customHeight="1" x14ac:dyDescent="0.2">
      <c r="AQ41" s="746" t="s">
        <v>343</v>
      </c>
      <c r="AR41" s="747"/>
      <c r="AS41" s="747"/>
      <c r="AT41" s="747"/>
      <c r="AU41" s="747"/>
      <c r="AV41" s="747"/>
      <c r="AW41" s="747"/>
      <c r="AX41" s="747"/>
      <c r="AY41" s="748"/>
      <c r="AZ41" s="739">
        <v>620776</v>
      </c>
      <c r="BA41" s="740"/>
      <c r="BB41" s="740"/>
      <c r="BC41" s="740"/>
      <c r="BD41" s="729"/>
      <c r="BE41" s="729"/>
      <c r="BF41" s="731"/>
      <c r="BG41" s="752"/>
      <c r="BH41" s="753"/>
      <c r="BI41" s="753"/>
      <c r="BJ41" s="753"/>
      <c r="BK41" s="753"/>
      <c r="BL41" s="216"/>
      <c r="BM41" s="686" t="s">
        <v>344</v>
      </c>
      <c r="BN41" s="686"/>
      <c r="BO41" s="686"/>
      <c r="BP41" s="686"/>
      <c r="BQ41" s="686"/>
      <c r="BR41" s="686"/>
      <c r="BS41" s="686"/>
      <c r="BT41" s="686"/>
      <c r="BU41" s="687"/>
      <c r="BV41" s="739">
        <v>316</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234</v>
      </c>
      <c r="CS41" s="683"/>
      <c r="CT41" s="683"/>
      <c r="CU41" s="683"/>
      <c r="CV41" s="683"/>
      <c r="CW41" s="683"/>
      <c r="CX41" s="683"/>
      <c r="CY41" s="684"/>
      <c r="CZ41" s="664" t="s">
        <v>168</v>
      </c>
      <c r="DA41" s="695"/>
      <c r="DB41" s="695"/>
      <c r="DC41" s="697"/>
      <c r="DD41" s="668" t="s">
        <v>234</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1263134</v>
      </c>
      <c r="CS42" s="660"/>
      <c r="CT42" s="660"/>
      <c r="CU42" s="660"/>
      <c r="CV42" s="660"/>
      <c r="CW42" s="660"/>
      <c r="CX42" s="660"/>
      <c r="CY42" s="661"/>
      <c r="CZ42" s="664">
        <v>13.1</v>
      </c>
      <c r="DA42" s="665"/>
      <c r="DB42" s="665"/>
      <c r="DC42" s="760"/>
      <c r="DD42" s="668">
        <v>208501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25783</v>
      </c>
      <c r="CS43" s="683"/>
      <c r="CT43" s="683"/>
      <c r="CU43" s="683"/>
      <c r="CV43" s="683"/>
      <c r="CW43" s="683"/>
      <c r="CX43" s="683"/>
      <c r="CY43" s="684"/>
      <c r="CZ43" s="664">
        <v>0.3</v>
      </c>
      <c r="DA43" s="695"/>
      <c r="DB43" s="695"/>
      <c r="DC43" s="697"/>
      <c r="DD43" s="668">
        <v>25783</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350</v>
      </c>
      <c r="CD44" s="771" t="s">
        <v>301</v>
      </c>
      <c r="CE44" s="772"/>
      <c r="CF44" s="656" t="s">
        <v>351</v>
      </c>
      <c r="CG44" s="657"/>
      <c r="CH44" s="657"/>
      <c r="CI44" s="657"/>
      <c r="CJ44" s="657"/>
      <c r="CK44" s="657"/>
      <c r="CL44" s="657"/>
      <c r="CM44" s="657"/>
      <c r="CN44" s="657"/>
      <c r="CO44" s="657"/>
      <c r="CP44" s="657"/>
      <c r="CQ44" s="658"/>
      <c r="CR44" s="659">
        <v>1257056</v>
      </c>
      <c r="CS44" s="660"/>
      <c r="CT44" s="660"/>
      <c r="CU44" s="660"/>
      <c r="CV44" s="660"/>
      <c r="CW44" s="660"/>
      <c r="CX44" s="660"/>
      <c r="CY44" s="661"/>
      <c r="CZ44" s="664">
        <v>13.1</v>
      </c>
      <c r="DA44" s="665"/>
      <c r="DB44" s="665"/>
      <c r="DC44" s="760"/>
      <c r="DD44" s="668">
        <v>202423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352</v>
      </c>
      <c r="CG45" s="657"/>
      <c r="CH45" s="657"/>
      <c r="CI45" s="657"/>
      <c r="CJ45" s="657"/>
      <c r="CK45" s="657"/>
      <c r="CL45" s="657"/>
      <c r="CM45" s="657"/>
      <c r="CN45" s="657"/>
      <c r="CO45" s="657"/>
      <c r="CP45" s="657"/>
      <c r="CQ45" s="658"/>
      <c r="CR45" s="659">
        <v>310371</v>
      </c>
      <c r="CS45" s="683"/>
      <c r="CT45" s="683"/>
      <c r="CU45" s="683"/>
      <c r="CV45" s="683"/>
      <c r="CW45" s="683"/>
      <c r="CX45" s="683"/>
      <c r="CY45" s="684"/>
      <c r="CZ45" s="664">
        <v>3.2</v>
      </c>
      <c r="DA45" s="695"/>
      <c r="DB45" s="695"/>
      <c r="DC45" s="697"/>
      <c r="DD45" s="668">
        <v>19462</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353</v>
      </c>
      <c r="CG46" s="657"/>
      <c r="CH46" s="657"/>
      <c r="CI46" s="657"/>
      <c r="CJ46" s="657"/>
      <c r="CK46" s="657"/>
      <c r="CL46" s="657"/>
      <c r="CM46" s="657"/>
      <c r="CN46" s="657"/>
      <c r="CO46" s="657"/>
      <c r="CP46" s="657"/>
      <c r="CQ46" s="658"/>
      <c r="CR46" s="659">
        <v>891156</v>
      </c>
      <c r="CS46" s="660"/>
      <c r="CT46" s="660"/>
      <c r="CU46" s="660"/>
      <c r="CV46" s="660"/>
      <c r="CW46" s="660"/>
      <c r="CX46" s="660"/>
      <c r="CY46" s="661"/>
      <c r="CZ46" s="664">
        <v>9.3000000000000007</v>
      </c>
      <c r="DA46" s="665"/>
      <c r="DB46" s="665"/>
      <c r="DC46" s="760"/>
      <c r="DD46" s="668">
        <v>166092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354</v>
      </c>
      <c r="CG47" s="657"/>
      <c r="CH47" s="657"/>
      <c r="CI47" s="657"/>
      <c r="CJ47" s="657"/>
      <c r="CK47" s="657"/>
      <c r="CL47" s="657"/>
      <c r="CM47" s="657"/>
      <c r="CN47" s="657"/>
      <c r="CO47" s="657"/>
      <c r="CP47" s="657"/>
      <c r="CQ47" s="658"/>
      <c r="CR47" s="659">
        <v>6078</v>
      </c>
      <c r="CS47" s="683"/>
      <c r="CT47" s="683"/>
      <c r="CU47" s="683"/>
      <c r="CV47" s="683"/>
      <c r="CW47" s="683"/>
      <c r="CX47" s="683"/>
      <c r="CY47" s="684"/>
      <c r="CZ47" s="664">
        <v>0.1</v>
      </c>
      <c r="DA47" s="695"/>
      <c r="DB47" s="695"/>
      <c r="DC47" s="697"/>
      <c r="DD47" s="668">
        <v>6078</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355</v>
      </c>
      <c r="CG48" s="657"/>
      <c r="CH48" s="657"/>
      <c r="CI48" s="657"/>
      <c r="CJ48" s="657"/>
      <c r="CK48" s="657"/>
      <c r="CL48" s="657"/>
      <c r="CM48" s="657"/>
      <c r="CN48" s="657"/>
      <c r="CO48" s="657"/>
      <c r="CP48" s="657"/>
      <c r="CQ48" s="658"/>
      <c r="CR48" s="659" t="s">
        <v>234</v>
      </c>
      <c r="CS48" s="660"/>
      <c r="CT48" s="660"/>
      <c r="CU48" s="660"/>
      <c r="CV48" s="660"/>
      <c r="CW48" s="660"/>
      <c r="CX48" s="660"/>
      <c r="CY48" s="661"/>
      <c r="CZ48" s="664" t="s">
        <v>168</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356</v>
      </c>
      <c r="CE49" s="705"/>
      <c r="CF49" s="705"/>
      <c r="CG49" s="705"/>
      <c r="CH49" s="705"/>
      <c r="CI49" s="705"/>
      <c r="CJ49" s="705"/>
      <c r="CK49" s="705"/>
      <c r="CL49" s="705"/>
      <c r="CM49" s="705"/>
      <c r="CN49" s="705"/>
      <c r="CO49" s="705"/>
      <c r="CP49" s="705"/>
      <c r="CQ49" s="706"/>
      <c r="CR49" s="739">
        <v>9629319</v>
      </c>
      <c r="CS49" s="729"/>
      <c r="CT49" s="729"/>
      <c r="CU49" s="729"/>
      <c r="CV49" s="729"/>
      <c r="CW49" s="729"/>
      <c r="CX49" s="729"/>
      <c r="CY49" s="761"/>
      <c r="CZ49" s="744">
        <v>100</v>
      </c>
      <c r="DA49" s="762"/>
      <c r="DB49" s="762"/>
      <c r="DC49" s="763"/>
      <c r="DD49" s="764">
        <v>7067242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R04GIvR0KP45cextswRmpKPa6OCUVWa952bnnNGhrLwoqNpno5xIqTYRcpI3uOmDUFsWGYFYDBhPI3rWbiBWBg==" saltValue="+03op9qH4fnNkRcJWNv/l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379</v>
      </c>
      <c r="C7" s="792"/>
      <c r="D7" s="792"/>
      <c r="E7" s="792"/>
      <c r="F7" s="792"/>
      <c r="G7" s="792"/>
      <c r="H7" s="792"/>
      <c r="I7" s="792"/>
      <c r="J7" s="792"/>
      <c r="K7" s="792"/>
      <c r="L7" s="792"/>
      <c r="M7" s="792"/>
      <c r="N7" s="792"/>
      <c r="O7" s="792"/>
      <c r="P7" s="793"/>
      <c r="Q7" s="794">
        <v>10147</v>
      </c>
      <c r="R7" s="795"/>
      <c r="S7" s="795"/>
      <c r="T7" s="795"/>
      <c r="U7" s="795"/>
      <c r="V7" s="795">
        <v>9632</v>
      </c>
      <c r="W7" s="795"/>
      <c r="X7" s="795"/>
      <c r="Y7" s="795"/>
      <c r="Z7" s="795"/>
      <c r="AA7" s="795">
        <v>515</v>
      </c>
      <c r="AB7" s="795"/>
      <c r="AC7" s="795"/>
      <c r="AD7" s="795"/>
      <c r="AE7" s="796"/>
      <c r="AF7" s="797">
        <v>459</v>
      </c>
      <c r="AG7" s="798"/>
      <c r="AH7" s="798"/>
      <c r="AI7" s="798"/>
      <c r="AJ7" s="799"/>
      <c r="AK7" s="834">
        <v>101</v>
      </c>
      <c r="AL7" s="835"/>
      <c r="AM7" s="835"/>
      <c r="AN7" s="835"/>
      <c r="AO7" s="835"/>
      <c r="AP7" s="835">
        <v>11839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2">
      <c r="A8" s="241">
        <v>2</v>
      </c>
      <c r="B8" s="815" t="s">
        <v>380</v>
      </c>
      <c r="C8" s="816"/>
      <c r="D8" s="816"/>
      <c r="E8" s="816"/>
      <c r="F8" s="816"/>
      <c r="G8" s="816"/>
      <c r="H8" s="816"/>
      <c r="I8" s="816"/>
      <c r="J8" s="816"/>
      <c r="K8" s="816"/>
      <c r="L8" s="816"/>
      <c r="M8" s="816"/>
      <c r="N8" s="816"/>
      <c r="O8" s="816"/>
      <c r="P8" s="817"/>
      <c r="Q8" s="818">
        <v>2</v>
      </c>
      <c r="R8" s="819"/>
      <c r="S8" s="819"/>
      <c r="T8" s="819"/>
      <c r="U8" s="819"/>
      <c r="V8" s="819">
        <v>0</v>
      </c>
      <c r="W8" s="819"/>
      <c r="X8" s="819"/>
      <c r="Y8" s="819"/>
      <c r="Z8" s="819"/>
      <c r="AA8" s="819">
        <v>2</v>
      </c>
      <c r="AB8" s="819"/>
      <c r="AC8" s="819"/>
      <c r="AD8" s="819"/>
      <c r="AE8" s="820"/>
      <c r="AF8" s="821">
        <v>2</v>
      </c>
      <c r="AG8" s="822"/>
      <c r="AH8" s="822"/>
      <c r="AI8" s="822"/>
      <c r="AJ8" s="823"/>
      <c r="AK8" s="824" t="s">
        <v>584</v>
      </c>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t="s">
        <v>381</v>
      </c>
      <c r="C9" s="816"/>
      <c r="D9" s="816"/>
      <c r="E9" s="816"/>
      <c r="F9" s="816"/>
      <c r="G9" s="816"/>
      <c r="H9" s="816"/>
      <c r="I9" s="816"/>
      <c r="J9" s="816"/>
      <c r="K9" s="816"/>
      <c r="L9" s="816"/>
      <c r="M9" s="816"/>
      <c r="N9" s="816"/>
      <c r="O9" s="816"/>
      <c r="P9" s="817"/>
      <c r="Q9" s="818">
        <v>26</v>
      </c>
      <c r="R9" s="819"/>
      <c r="S9" s="819"/>
      <c r="T9" s="819"/>
      <c r="U9" s="819"/>
      <c r="V9" s="819">
        <v>24</v>
      </c>
      <c r="W9" s="819"/>
      <c r="X9" s="819"/>
      <c r="Y9" s="819"/>
      <c r="Z9" s="819"/>
      <c r="AA9" s="819">
        <v>2</v>
      </c>
      <c r="AB9" s="819"/>
      <c r="AC9" s="819"/>
      <c r="AD9" s="819"/>
      <c r="AE9" s="820"/>
      <c r="AF9" s="821">
        <v>2</v>
      </c>
      <c r="AG9" s="822"/>
      <c r="AH9" s="822"/>
      <c r="AI9" s="822"/>
      <c r="AJ9" s="823"/>
      <c r="AK9" s="824">
        <v>20</v>
      </c>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v>10175</v>
      </c>
      <c r="R23" s="854"/>
      <c r="S23" s="854"/>
      <c r="T23" s="854"/>
      <c r="U23" s="854"/>
      <c r="V23" s="854">
        <v>9656</v>
      </c>
      <c r="W23" s="854"/>
      <c r="X23" s="854"/>
      <c r="Y23" s="854"/>
      <c r="Z23" s="854"/>
      <c r="AA23" s="854">
        <v>519</v>
      </c>
      <c r="AB23" s="854"/>
      <c r="AC23" s="854"/>
      <c r="AD23" s="854"/>
      <c r="AE23" s="855"/>
      <c r="AF23" s="856">
        <v>463</v>
      </c>
      <c r="AG23" s="854"/>
      <c r="AH23" s="854"/>
      <c r="AI23" s="854"/>
      <c r="AJ23" s="857"/>
      <c r="AK23" s="858"/>
      <c r="AL23" s="859"/>
      <c r="AM23" s="859"/>
      <c r="AN23" s="859"/>
      <c r="AO23" s="859"/>
      <c r="AP23" s="854"/>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396</v>
      </c>
      <c r="C28" s="792"/>
      <c r="D28" s="792"/>
      <c r="E28" s="792"/>
      <c r="F28" s="792"/>
      <c r="G28" s="792"/>
      <c r="H28" s="792"/>
      <c r="I28" s="792"/>
      <c r="J28" s="792"/>
      <c r="K28" s="792"/>
      <c r="L28" s="792"/>
      <c r="M28" s="792"/>
      <c r="N28" s="792"/>
      <c r="O28" s="792"/>
      <c r="P28" s="793"/>
      <c r="Q28" s="882">
        <v>2312</v>
      </c>
      <c r="R28" s="883"/>
      <c r="S28" s="883"/>
      <c r="T28" s="883"/>
      <c r="U28" s="883"/>
      <c r="V28" s="883">
        <v>2188</v>
      </c>
      <c r="W28" s="883"/>
      <c r="X28" s="883"/>
      <c r="Y28" s="883"/>
      <c r="Z28" s="883"/>
      <c r="AA28" s="883">
        <v>124</v>
      </c>
      <c r="AB28" s="883"/>
      <c r="AC28" s="883"/>
      <c r="AD28" s="883"/>
      <c r="AE28" s="884"/>
      <c r="AF28" s="885">
        <v>124</v>
      </c>
      <c r="AG28" s="883"/>
      <c r="AH28" s="883"/>
      <c r="AI28" s="883"/>
      <c r="AJ28" s="886"/>
      <c r="AK28" s="887">
        <v>212</v>
      </c>
      <c r="AL28" s="878"/>
      <c r="AM28" s="878"/>
      <c r="AN28" s="878"/>
      <c r="AO28" s="878"/>
      <c r="AP28" s="878">
        <v>14</v>
      </c>
      <c r="AQ28" s="878"/>
      <c r="AR28" s="878"/>
      <c r="AS28" s="878"/>
      <c r="AT28" s="878"/>
      <c r="AU28" s="878">
        <v>1</v>
      </c>
      <c r="AV28" s="878"/>
      <c r="AW28" s="878"/>
      <c r="AX28" s="878"/>
      <c r="AY28" s="878"/>
      <c r="AZ28" s="879" t="s">
        <v>584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397</v>
      </c>
      <c r="C29" s="816"/>
      <c r="D29" s="816"/>
      <c r="E29" s="816"/>
      <c r="F29" s="816"/>
      <c r="G29" s="816"/>
      <c r="H29" s="816"/>
      <c r="I29" s="816"/>
      <c r="J29" s="816"/>
      <c r="K29" s="816"/>
      <c r="L29" s="816"/>
      <c r="M29" s="816"/>
      <c r="N29" s="816"/>
      <c r="O29" s="816"/>
      <c r="P29" s="817"/>
      <c r="Q29" s="818">
        <v>2166</v>
      </c>
      <c r="R29" s="819"/>
      <c r="S29" s="819"/>
      <c r="T29" s="819"/>
      <c r="U29" s="819"/>
      <c r="V29" s="819">
        <v>2044</v>
      </c>
      <c r="W29" s="819"/>
      <c r="X29" s="819"/>
      <c r="Y29" s="819"/>
      <c r="Z29" s="819"/>
      <c r="AA29" s="819">
        <v>122</v>
      </c>
      <c r="AB29" s="819"/>
      <c r="AC29" s="819"/>
      <c r="AD29" s="819"/>
      <c r="AE29" s="820"/>
      <c r="AF29" s="821">
        <v>122</v>
      </c>
      <c r="AG29" s="822"/>
      <c r="AH29" s="822"/>
      <c r="AI29" s="822"/>
      <c r="AJ29" s="823"/>
      <c r="AK29" s="890">
        <v>322</v>
      </c>
      <c r="AL29" s="891"/>
      <c r="AM29" s="891"/>
      <c r="AN29" s="891"/>
      <c r="AO29" s="891"/>
      <c r="AP29" s="891" t="s">
        <v>584</v>
      </c>
      <c r="AQ29" s="891"/>
      <c r="AR29" s="891"/>
      <c r="AS29" s="891"/>
      <c r="AT29" s="891"/>
      <c r="AU29" s="891" t="s">
        <v>584</v>
      </c>
      <c r="AV29" s="891"/>
      <c r="AW29" s="891"/>
      <c r="AX29" s="891"/>
      <c r="AY29" s="891"/>
      <c r="AZ29" s="892" t="s">
        <v>584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398</v>
      </c>
      <c r="C30" s="816"/>
      <c r="D30" s="816"/>
      <c r="E30" s="816"/>
      <c r="F30" s="816"/>
      <c r="G30" s="816"/>
      <c r="H30" s="816"/>
      <c r="I30" s="816"/>
      <c r="J30" s="816"/>
      <c r="K30" s="816"/>
      <c r="L30" s="816"/>
      <c r="M30" s="816"/>
      <c r="N30" s="816"/>
      <c r="O30" s="816"/>
      <c r="P30" s="817"/>
      <c r="Q30" s="818">
        <v>4</v>
      </c>
      <c r="R30" s="819"/>
      <c r="S30" s="819"/>
      <c r="T30" s="819"/>
      <c r="U30" s="819"/>
      <c r="V30" s="819">
        <v>4</v>
      </c>
      <c r="W30" s="819"/>
      <c r="X30" s="819"/>
      <c r="Y30" s="819"/>
      <c r="Z30" s="819"/>
      <c r="AA30" s="819">
        <v>0</v>
      </c>
      <c r="AB30" s="819"/>
      <c r="AC30" s="819"/>
      <c r="AD30" s="819"/>
      <c r="AE30" s="820"/>
      <c r="AF30" s="821">
        <v>0</v>
      </c>
      <c r="AG30" s="822"/>
      <c r="AH30" s="822"/>
      <c r="AI30" s="822"/>
      <c r="AJ30" s="823"/>
      <c r="AK30" s="890">
        <v>0</v>
      </c>
      <c r="AL30" s="891"/>
      <c r="AM30" s="891"/>
      <c r="AN30" s="891"/>
      <c r="AO30" s="891"/>
      <c r="AP30" s="891" t="s">
        <v>584</v>
      </c>
      <c r="AQ30" s="891"/>
      <c r="AR30" s="891"/>
      <c r="AS30" s="891"/>
      <c r="AT30" s="891"/>
      <c r="AU30" s="891" t="s">
        <v>584</v>
      </c>
      <c r="AV30" s="891"/>
      <c r="AW30" s="891"/>
      <c r="AX30" s="891"/>
      <c r="AY30" s="891"/>
      <c r="AZ30" s="892" t="s">
        <v>584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399</v>
      </c>
      <c r="C31" s="816"/>
      <c r="D31" s="816"/>
      <c r="E31" s="816"/>
      <c r="F31" s="816"/>
      <c r="G31" s="816"/>
      <c r="H31" s="816"/>
      <c r="I31" s="816"/>
      <c r="J31" s="816"/>
      <c r="K31" s="816"/>
      <c r="L31" s="816"/>
      <c r="M31" s="816"/>
      <c r="N31" s="816"/>
      <c r="O31" s="816"/>
      <c r="P31" s="817"/>
      <c r="Q31" s="818">
        <v>33</v>
      </c>
      <c r="R31" s="819"/>
      <c r="S31" s="819"/>
      <c r="T31" s="819"/>
      <c r="U31" s="819"/>
      <c r="V31" s="819">
        <v>32</v>
      </c>
      <c r="W31" s="819"/>
      <c r="X31" s="819"/>
      <c r="Y31" s="819"/>
      <c r="Z31" s="819"/>
      <c r="AA31" s="819">
        <v>1</v>
      </c>
      <c r="AB31" s="819"/>
      <c r="AC31" s="819"/>
      <c r="AD31" s="819"/>
      <c r="AE31" s="820"/>
      <c r="AF31" s="821">
        <v>1</v>
      </c>
      <c r="AG31" s="822"/>
      <c r="AH31" s="822"/>
      <c r="AI31" s="822"/>
      <c r="AJ31" s="823"/>
      <c r="AK31" s="890">
        <v>3</v>
      </c>
      <c r="AL31" s="891"/>
      <c r="AM31" s="891"/>
      <c r="AN31" s="891"/>
      <c r="AO31" s="891"/>
      <c r="AP31" s="891" t="s">
        <v>584</v>
      </c>
      <c r="AQ31" s="891"/>
      <c r="AR31" s="891"/>
      <c r="AS31" s="891"/>
      <c r="AT31" s="891"/>
      <c r="AU31" s="891" t="s">
        <v>584</v>
      </c>
      <c r="AV31" s="891"/>
      <c r="AW31" s="891"/>
      <c r="AX31" s="891"/>
      <c r="AY31" s="891"/>
      <c r="AZ31" s="892" t="s">
        <v>584</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400</v>
      </c>
      <c r="C32" s="816"/>
      <c r="D32" s="816"/>
      <c r="E32" s="816"/>
      <c r="F32" s="816"/>
      <c r="G32" s="816"/>
      <c r="H32" s="816"/>
      <c r="I32" s="816"/>
      <c r="J32" s="816"/>
      <c r="K32" s="816"/>
      <c r="L32" s="816"/>
      <c r="M32" s="816"/>
      <c r="N32" s="816"/>
      <c r="O32" s="816"/>
      <c r="P32" s="817"/>
      <c r="Q32" s="818">
        <v>212</v>
      </c>
      <c r="R32" s="819"/>
      <c r="S32" s="819"/>
      <c r="T32" s="819"/>
      <c r="U32" s="819"/>
      <c r="V32" s="819">
        <v>211</v>
      </c>
      <c r="W32" s="819"/>
      <c r="X32" s="819"/>
      <c r="Y32" s="819"/>
      <c r="Z32" s="819"/>
      <c r="AA32" s="819">
        <v>1</v>
      </c>
      <c r="AB32" s="819"/>
      <c r="AC32" s="819"/>
      <c r="AD32" s="819"/>
      <c r="AE32" s="820"/>
      <c r="AF32" s="821">
        <v>1</v>
      </c>
      <c r="AG32" s="822"/>
      <c r="AH32" s="822"/>
      <c r="AI32" s="822"/>
      <c r="AJ32" s="823"/>
      <c r="AK32" s="890">
        <v>72</v>
      </c>
      <c r="AL32" s="891"/>
      <c r="AM32" s="891"/>
      <c r="AN32" s="891"/>
      <c r="AO32" s="891"/>
      <c r="AP32" s="891" t="s">
        <v>584</v>
      </c>
      <c r="AQ32" s="891"/>
      <c r="AR32" s="891"/>
      <c r="AS32" s="891"/>
      <c r="AT32" s="891"/>
      <c r="AU32" s="891" t="s">
        <v>584</v>
      </c>
      <c r="AV32" s="891"/>
      <c r="AW32" s="891"/>
      <c r="AX32" s="891"/>
      <c r="AY32" s="891"/>
      <c r="AZ32" s="892" t="s">
        <v>584</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401</v>
      </c>
      <c r="C33" s="816"/>
      <c r="D33" s="816"/>
      <c r="E33" s="816"/>
      <c r="F33" s="816"/>
      <c r="G33" s="816"/>
      <c r="H33" s="816"/>
      <c r="I33" s="816"/>
      <c r="J33" s="816"/>
      <c r="K33" s="816"/>
      <c r="L33" s="816"/>
      <c r="M33" s="816"/>
      <c r="N33" s="816"/>
      <c r="O33" s="816"/>
      <c r="P33" s="817"/>
      <c r="Q33" s="818">
        <v>167</v>
      </c>
      <c r="R33" s="819"/>
      <c r="S33" s="819"/>
      <c r="T33" s="819"/>
      <c r="U33" s="819"/>
      <c r="V33" s="819">
        <v>162</v>
      </c>
      <c r="W33" s="819"/>
      <c r="X33" s="819"/>
      <c r="Y33" s="819"/>
      <c r="Z33" s="819"/>
      <c r="AA33" s="819">
        <v>4</v>
      </c>
      <c r="AB33" s="819"/>
      <c r="AC33" s="819"/>
      <c r="AD33" s="819"/>
      <c r="AE33" s="820"/>
      <c r="AF33" s="821">
        <v>115</v>
      </c>
      <c r="AG33" s="822"/>
      <c r="AH33" s="822"/>
      <c r="AI33" s="822"/>
      <c r="AJ33" s="823"/>
      <c r="AK33" s="890">
        <v>6</v>
      </c>
      <c r="AL33" s="891"/>
      <c r="AM33" s="891"/>
      <c r="AN33" s="891"/>
      <c r="AO33" s="891"/>
      <c r="AP33" s="891">
        <v>712</v>
      </c>
      <c r="AQ33" s="891"/>
      <c r="AR33" s="891"/>
      <c r="AS33" s="891"/>
      <c r="AT33" s="891"/>
      <c r="AU33" s="891">
        <v>20</v>
      </c>
      <c r="AV33" s="891"/>
      <c r="AW33" s="891"/>
      <c r="AX33" s="891"/>
      <c r="AY33" s="891"/>
      <c r="AZ33" s="892" t="s">
        <v>584</v>
      </c>
      <c r="BA33" s="892"/>
      <c r="BB33" s="892"/>
      <c r="BC33" s="892"/>
      <c r="BD33" s="892"/>
      <c r="BE33" s="888" t="s">
        <v>402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403</v>
      </c>
      <c r="C34" s="816"/>
      <c r="D34" s="816"/>
      <c r="E34" s="816"/>
      <c r="F34" s="816"/>
      <c r="G34" s="816"/>
      <c r="H34" s="816"/>
      <c r="I34" s="816"/>
      <c r="J34" s="816"/>
      <c r="K34" s="816"/>
      <c r="L34" s="816"/>
      <c r="M34" s="816"/>
      <c r="N34" s="816"/>
      <c r="O34" s="816"/>
      <c r="P34" s="817"/>
      <c r="Q34" s="818">
        <v>259</v>
      </c>
      <c r="R34" s="819"/>
      <c r="S34" s="819"/>
      <c r="T34" s="819"/>
      <c r="U34" s="819"/>
      <c r="V34" s="819">
        <v>239</v>
      </c>
      <c r="W34" s="819"/>
      <c r="X34" s="819"/>
      <c r="Y34" s="819"/>
      <c r="Z34" s="819"/>
      <c r="AA34" s="819">
        <v>19</v>
      </c>
      <c r="AB34" s="819"/>
      <c r="AC34" s="819"/>
      <c r="AD34" s="819"/>
      <c r="AE34" s="820"/>
      <c r="AF34" s="821">
        <v>17</v>
      </c>
      <c r="AG34" s="822"/>
      <c r="AH34" s="822"/>
      <c r="AI34" s="822"/>
      <c r="AJ34" s="823"/>
      <c r="AK34" s="890">
        <v>118</v>
      </c>
      <c r="AL34" s="891"/>
      <c r="AM34" s="891"/>
      <c r="AN34" s="891"/>
      <c r="AO34" s="891"/>
      <c r="AP34" s="891">
        <v>1481</v>
      </c>
      <c r="AQ34" s="891"/>
      <c r="AR34" s="891"/>
      <c r="AS34" s="891"/>
      <c r="AT34" s="891"/>
      <c r="AU34" s="891">
        <v>1074</v>
      </c>
      <c r="AV34" s="891"/>
      <c r="AW34" s="891"/>
      <c r="AX34" s="891"/>
      <c r="AY34" s="891"/>
      <c r="AZ34" s="892" t="s">
        <v>584</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405</v>
      </c>
      <c r="C35" s="816"/>
      <c r="D35" s="816"/>
      <c r="E35" s="816"/>
      <c r="F35" s="816"/>
      <c r="G35" s="816"/>
      <c r="H35" s="816"/>
      <c r="I35" s="816"/>
      <c r="J35" s="816"/>
      <c r="K35" s="816"/>
      <c r="L35" s="816"/>
      <c r="M35" s="816"/>
      <c r="N35" s="816"/>
      <c r="O35" s="816"/>
      <c r="P35" s="817"/>
      <c r="Q35" s="818">
        <v>950</v>
      </c>
      <c r="R35" s="819"/>
      <c r="S35" s="819"/>
      <c r="T35" s="819"/>
      <c r="U35" s="819"/>
      <c r="V35" s="819">
        <v>917</v>
      </c>
      <c r="W35" s="819"/>
      <c r="X35" s="819"/>
      <c r="Y35" s="819"/>
      <c r="Z35" s="819"/>
      <c r="AA35" s="819">
        <v>33</v>
      </c>
      <c r="AB35" s="819"/>
      <c r="AC35" s="819"/>
      <c r="AD35" s="819"/>
      <c r="AE35" s="820"/>
      <c r="AF35" s="821">
        <v>15</v>
      </c>
      <c r="AG35" s="822"/>
      <c r="AH35" s="822"/>
      <c r="AI35" s="822"/>
      <c r="AJ35" s="823"/>
      <c r="AK35" s="890">
        <v>480</v>
      </c>
      <c r="AL35" s="891"/>
      <c r="AM35" s="891"/>
      <c r="AN35" s="891"/>
      <c r="AO35" s="891"/>
      <c r="AP35" s="891">
        <v>8120</v>
      </c>
      <c r="AQ35" s="891"/>
      <c r="AR35" s="891"/>
      <c r="AS35" s="891"/>
      <c r="AT35" s="891"/>
      <c r="AU35" s="891">
        <v>6870</v>
      </c>
      <c r="AV35" s="891"/>
      <c r="AW35" s="891"/>
      <c r="AX35" s="891"/>
      <c r="AY35" s="891"/>
      <c r="AZ35" s="892" t="s">
        <v>584</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t="s">
        <v>407</v>
      </c>
      <c r="C36" s="816"/>
      <c r="D36" s="816"/>
      <c r="E36" s="816"/>
      <c r="F36" s="816"/>
      <c r="G36" s="816"/>
      <c r="H36" s="816"/>
      <c r="I36" s="816"/>
      <c r="J36" s="816"/>
      <c r="K36" s="816"/>
      <c r="L36" s="816"/>
      <c r="M36" s="816"/>
      <c r="N36" s="816"/>
      <c r="O36" s="816"/>
      <c r="P36" s="817"/>
      <c r="Q36" s="818">
        <v>36</v>
      </c>
      <c r="R36" s="819"/>
      <c r="S36" s="819"/>
      <c r="T36" s="819"/>
      <c r="U36" s="819"/>
      <c r="V36" s="819">
        <v>34</v>
      </c>
      <c r="W36" s="819"/>
      <c r="X36" s="819"/>
      <c r="Y36" s="819"/>
      <c r="Z36" s="819"/>
      <c r="AA36" s="819">
        <v>2</v>
      </c>
      <c r="AB36" s="819"/>
      <c r="AC36" s="819"/>
      <c r="AD36" s="819"/>
      <c r="AE36" s="820"/>
      <c r="AF36" s="821">
        <v>2</v>
      </c>
      <c r="AG36" s="822"/>
      <c r="AH36" s="822"/>
      <c r="AI36" s="822"/>
      <c r="AJ36" s="823"/>
      <c r="AK36" s="890">
        <v>22</v>
      </c>
      <c r="AL36" s="891"/>
      <c r="AM36" s="891"/>
      <c r="AN36" s="891"/>
      <c r="AO36" s="891"/>
      <c r="AP36" s="891">
        <v>268</v>
      </c>
      <c r="AQ36" s="891"/>
      <c r="AR36" s="891"/>
      <c r="AS36" s="891"/>
      <c r="AT36" s="891"/>
      <c r="AU36" s="891">
        <v>261</v>
      </c>
      <c r="AV36" s="891"/>
      <c r="AW36" s="891"/>
      <c r="AX36" s="891"/>
      <c r="AY36" s="891"/>
      <c r="AZ36" s="892" t="s">
        <v>584</v>
      </c>
      <c r="BA36" s="892"/>
      <c r="BB36" s="892"/>
      <c r="BC36" s="892"/>
      <c r="BD36" s="892"/>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t="s">
        <v>408</v>
      </c>
      <c r="C37" s="816"/>
      <c r="D37" s="816"/>
      <c r="E37" s="816"/>
      <c r="F37" s="816"/>
      <c r="G37" s="816"/>
      <c r="H37" s="816"/>
      <c r="I37" s="816"/>
      <c r="J37" s="816"/>
      <c r="K37" s="816"/>
      <c r="L37" s="816"/>
      <c r="M37" s="816"/>
      <c r="N37" s="816"/>
      <c r="O37" s="816"/>
      <c r="P37" s="817"/>
      <c r="Q37" s="818">
        <v>11</v>
      </c>
      <c r="R37" s="819"/>
      <c r="S37" s="819"/>
      <c r="T37" s="819"/>
      <c r="U37" s="819"/>
      <c r="V37" s="819">
        <v>9</v>
      </c>
      <c r="W37" s="819"/>
      <c r="X37" s="819"/>
      <c r="Y37" s="819"/>
      <c r="Z37" s="819"/>
      <c r="AA37" s="819">
        <v>2</v>
      </c>
      <c r="AB37" s="819"/>
      <c r="AC37" s="819"/>
      <c r="AD37" s="819"/>
      <c r="AE37" s="820"/>
      <c r="AF37" s="821">
        <v>2</v>
      </c>
      <c r="AG37" s="822"/>
      <c r="AH37" s="822"/>
      <c r="AI37" s="822"/>
      <c r="AJ37" s="823"/>
      <c r="AK37" s="890">
        <v>7</v>
      </c>
      <c r="AL37" s="891"/>
      <c r="AM37" s="891"/>
      <c r="AN37" s="891"/>
      <c r="AO37" s="891"/>
      <c r="AP37" s="891">
        <v>25</v>
      </c>
      <c r="AQ37" s="891"/>
      <c r="AR37" s="891"/>
      <c r="AS37" s="891"/>
      <c r="AT37" s="891"/>
      <c r="AU37" s="891">
        <v>24</v>
      </c>
      <c r="AV37" s="891"/>
      <c r="AW37" s="891"/>
      <c r="AX37" s="891"/>
      <c r="AY37" s="891"/>
      <c r="AZ37" s="892" t="s">
        <v>584</v>
      </c>
      <c r="BA37" s="892"/>
      <c r="BB37" s="892"/>
      <c r="BC37" s="892"/>
      <c r="BD37" s="892"/>
      <c r="BE37" s="888" t="s">
        <v>409</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t="s">
        <v>410</v>
      </c>
      <c r="C38" s="816"/>
      <c r="D38" s="816"/>
      <c r="E38" s="816"/>
      <c r="F38" s="816"/>
      <c r="G38" s="816"/>
      <c r="H38" s="816"/>
      <c r="I38" s="816"/>
      <c r="J38" s="816"/>
      <c r="K38" s="816"/>
      <c r="L38" s="816"/>
      <c r="M38" s="816"/>
      <c r="N38" s="816"/>
      <c r="O38" s="816"/>
      <c r="P38" s="817"/>
      <c r="Q38" s="818">
        <v>49</v>
      </c>
      <c r="R38" s="819"/>
      <c r="S38" s="819"/>
      <c r="T38" s="819"/>
      <c r="U38" s="819"/>
      <c r="V38" s="819">
        <v>49</v>
      </c>
      <c r="W38" s="819"/>
      <c r="X38" s="819"/>
      <c r="Y38" s="819"/>
      <c r="Z38" s="819"/>
      <c r="AA38" s="819">
        <v>0</v>
      </c>
      <c r="AB38" s="819"/>
      <c r="AC38" s="819"/>
      <c r="AD38" s="819"/>
      <c r="AE38" s="820"/>
      <c r="AF38" s="821">
        <v>0</v>
      </c>
      <c r="AG38" s="822"/>
      <c r="AH38" s="822"/>
      <c r="AI38" s="822"/>
      <c r="AJ38" s="823"/>
      <c r="AK38" s="890">
        <v>39</v>
      </c>
      <c r="AL38" s="891"/>
      <c r="AM38" s="891"/>
      <c r="AN38" s="891"/>
      <c r="AO38" s="891"/>
      <c r="AP38" s="891">
        <v>152</v>
      </c>
      <c r="AQ38" s="891"/>
      <c r="AR38" s="891"/>
      <c r="AS38" s="891"/>
      <c r="AT38" s="891"/>
      <c r="AU38" s="891">
        <v>151</v>
      </c>
      <c r="AV38" s="891"/>
      <c r="AW38" s="891"/>
      <c r="AX38" s="891"/>
      <c r="AY38" s="891"/>
      <c r="AZ38" s="892" t="s">
        <v>584</v>
      </c>
      <c r="BA38" s="892"/>
      <c r="BB38" s="892"/>
      <c r="BC38" s="892"/>
      <c r="BD38" s="892"/>
      <c r="BE38" s="888" t="s">
        <v>406</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412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399</v>
      </c>
      <c r="AG63" s="902"/>
      <c r="AH63" s="902"/>
      <c r="AI63" s="902"/>
      <c r="AJ63" s="903"/>
      <c r="AK63" s="904"/>
      <c r="AL63" s="899"/>
      <c r="AM63" s="899"/>
      <c r="AN63" s="899"/>
      <c r="AO63" s="899"/>
      <c r="AP63" s="902">
        <v>10774</v>
      </c>
      <c r="AQ63" s="902"/>
      <c r="AR63" s="902"/>
      <c r="AS63" s="902"/>
      <c r="AT63" s="902"/>
      <c r="AU63" s="902">
        <v>8401</v>
      </c>
      <c r="AV63" s="902"/>
      <c r="AW63" s="902"/>
      <c r="AX63" s="902"/>
      <c r="AY63" s="902"/>
      <c r="AZ63" s="906"/>
      <c r="BA63" s="906"/>
      <c r="BB63" s="906"/>
      <c r="BC63" s="906"/>
      <c r="BD63" s="906"/>
      <c r="BE63" s="907"/>
      <c r="BF63" s="907"/>
      <c r="BG63" s="907"/>
      <c r="BH63" s="907"/>
      <c r="BI63" s="908"/>
      <c r="BJ63" s="909" t="s">
        <v>413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389</v>
      </c>
      <c r="W66" s="778"/>
      <c r="X66" s="778"/>
      <c r="Y66" s="778"/>
      <c r="Z66" s="779"/>
      <c r="AA66" s="777" t="s">
        <v>417</v>
      </c>
      <c r="AB66" s="778"/>
      <c r="AC66" s="778"/>
      <c r="AD66" s="778"/>
      <c r="AE66" s="779"/>
      <c r="AF66" s="912" t="s">
        <v>418</v>
      </c>
      <c r="AG66" s="873"/>
      <c r="AH66" s="873"/>
      <c r="AI66" s="873"/>
      <c r="AJ66" s="913"/>
      <c r="AK66" s="777" t="s">
        <v>419</v>
      </c>
      <c r="AL66" s="801"/>
      <c r="AM66" s="801"/>
      <c r="AN66" s="801"/>
      <c r="AO66" s="802"/>
      <c r="AP66" s="777" t="s">
        <v>393</v>
      </c>
      <c r="AQ66" s="778"/>
      <c r="AR66" s="778"/>
      <c r="AS66" s="778"/>
      <c r="AT66" s="779"/>
      <c r="AU66" s="777" t="s">
        <v>420</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585</v>
      </c>
      <c r="C68" s="930"/>
      <c r="D68" s="930"/>
      <c r="E68" s="930"/>
      <c r="F68" s="930"/>
      <c r="G68" s="930"/>
      <c r="H68" s="930"/>
      <c r="I68" s="930"/>
      <c r="J68" s="930"/>
      <c r="K68" s="930"/>
      <c r="L68" s="930"/>
      <c r="M68" s="930"/>
      <c r="N68" s="930"/>
      <c r="O68" s="930"/>
      <c r="P68" s="931"/>
      <c r="Q68" s="932">
        <v>5404</v>
      </c>
      <c r="R68" s="926"/>
      <c r="S68" s="926"/>
      <c r="T68" s="926"/>
      <c r="U68" s="926"/>
      <c r="V68" s="926">
        <v>5346</v>
      </c>
      <c r="W68" s="926"/>
      <c r="X68" s="926"/>
      <c r="Y68" s="926"/>
      <c r="Z68" s="926"/>
      <c r="AA68" s="926">
        <v>59</v>
      </c>
      <c r="AB68" s="926"/>
      <c r="AC68" s="926"/>
      <c r="AD68" s="926"/>
      <c r="AE68" s="926"/>
      <c r="AF68" s="926">
        <v>59</v>
      </c>
      <c r="AG68" s="926"/>
      <c r="AH68" s="926"/>
      <c r="AI68" s="926"/>
      <c r="AJ68" s="926"/>
      <c r="AK68" s="926">
        <v>69</v>
      </c>
      <c r="AL68" s="926"/>
      <c r="AM68" s="926"/>
      <c r="AN68" s="926"/>
      <c r="AO68" s="926"/>
      <c r="AP68" s="926" t="s">
        <v>607</v>
      </c>
      <c r="AQ68" s="926"/>
      <c r="AR68" s="926"/>
      <c r="AS68" s="926"/>
      <c r="AT68" s="926"/>
      <c r="AU68" s="926" t="s">
        <v>607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586</v>
      </c>
      <c r="C69" s="934"/>
      <c r="D69" s="934"/>
      <c r="E69" s="934"/>
      <c r="F69" s="934"/>
      <c r="G69" s="934"/>
      <c r="H69" s="934"/>
      <c r="I69" s="934"/>
      <c r="J69" s="934"/>
      <c r="K69" s="934"/>
      <c r="L69" s="934"/>
      <c r="M69" s="934"/>
      <c r="N69" s="934"/>
      <c r="O69" s="934"/>
      <c r="P69" s="935"/>
      <c r="Q69" s="936">
        <v>365</v>
      </c>
      <c r="R69" s="891"/>
      <c r="S69" s="891"/>
      <c r="T69" s="891"/>
      <c r="U69" s="891"/>
      <c r="V69" s="891">
        <v>361</v>
      </c>
      <c r="W69" s="891"/>
      <c r="X69" s="891"/>
      <c r="Y69" s="891"/>
      <c r="Z69" s="891"/>
      <c r="AA69" s="891">
        <v>4</v>
      </c>
      <c r="AB69" s="891"/>
      <c r="AC69" s="891"/>
      <c r="AD69" s="891"/>
      <c r="AE69" s="891"/>
      <c r="AF69" s="891">
        <v>4</v>
      </c>
      <c r="AG69" s="891"/>
      <c r="AH69" s="891"/>
      <c r="AI69" s="891"/>
      <c r="AJ69" s="891"/>
      <c r="AK69" s="891">
        <v>6</v>
      </c>
      <c r="AL69" s="891"/>
      <c r="AM69" s="891"/>
      <c r="AN69" s="891"/>
      <c r="AO69" s="891"/>
      <c r="AP69" s="891" t="s">
        <v>584</v>
      </c>
      <c r="AQ69" s="891"/>
      <c r="AR69" s="891"/>
      <c r="AS69" s="891"/>
      <c r="AT69" s="891"/>
      <c r="AU69" s="891" t="s">
        <v>584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587</v>
      </c>
      <c r="C70" s="934"/>
      <c r="D70" s="934"/>
      <c r="E70" s="934"/>
      <c r="F70" s="934"/>
      <c r="G70" s="934"/>
      <c r="H70" s="934"/>
      <c r="I70" s="934"/>
      <c r="J70" s="934"/>
      <c r="K70" s="934"/>
      <c r="L70" s="934"/>
      <c r="M70" s="934"/>
      <c r="N70" s="934"/>
      <c r="O70" s="934"/>
      <c r="P70" s="935"/>
      <c r="Q70" s="936">
        <v>1964</v>
      </c>
      <c r="R70" s="891"/>
      <c r="S70" s="891"/>
      <c r="T70" s="891"/>
      <c r="U70" s="891"/>
      <c r="V70" s="891">
        <v>1703</v>
      </c>
      <c r="W70" s="891"/>
      <c r="X70" s="891"/>
      <c r="Y70" s="891"/>
      <c r="Z70" s="891"/>
      <c r="AA70" s="891">
        <v>261</v>
      </c>
      <c r="AB70" s="891"/>
      <c r="AC70" s="891"/>
      <c r="AD70" s="891"/>
      <c r="AE70" s="891"/>
      <c r="AF70" s="891">
        <v>48</v>
      </c>
      <c r="AG70" s="891"/>
      <c r="AH70" s="891"/>
      <c r="AI70" s="891"/>
      <c r="AJ70" s="891"/>
      <c r="AK70" s="891" t="s">
        <v>584</v>
      </c>
      <c r="AL70" s="891"/>
      <c r="AM70" s="891"/>
      <c r="AN70" s="891"/>
      <c r="AO70" s="891"/>
      <c r="AP70" s="891">
        <v>2832</v>
      </c>
      <c r="AQ70" s="891"/>
      <c r="AR70" s="891"/>
      <c r="AS70" s="891"/>
      <c r="AT70" s="891"/>
      <c r="AU70" s="891">
        <v>62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588</v>
      </c>
      <c r="C71" s="934"/>
      <c r="D71" s="934"/>
      <c r="E71" s="934"/>
      <c r="F71" s="934"/>
      <c r="G71" s="934"/>
      <c r="H71" s="934"/>
      <c r="I71" s="934"/>
      <c r="J71" s="934"/>
      <c r="K71" s="934"/>
      <c r="L71" s="934"/>
      <c r="M71" s="934"/>
      <c r="N71" s="934"/>
      <c r="O71" s="934"/>
      <c r="P71" s="935"/>
      <c r="Q71" s="936">
        <v>9</v>
      </c>
      <c r="R71" s="891"/>
      <c r="S71" s="891"/>
      <c r="T71" s="891"/>
      <c r="U71" s="891"/>
      <c r="V71" s="891">
        <v>8</v>
      </c>
      <c r="W71" s="891"/>
      <c r="X71" s="891"/>
      <c r="Y71" s="891"/>
      <c r="Z71" s="891"/>
      <c r="AA71" s="891">
        <v>1</v>
      </c>
      <c r="AB71" s="891"/>
      <c r="AC71" s="891"/>
      <c r="AD71" s="891"/>
      <c r="AE71" s="891"/>
      <c r="AF71" s="891">
        <v>1</v>
      </c>
      <c r="AG71" s="891"/>
      <c r="AH71" s="891"/>
      <c r="AI71" s="891"/>
      <c r="AJ71" s="891"/>
      <c r="AK71" s="891">
        <v>0</v>
      </c>
      <c r="AL71" s="891"/>
      <c r="AM71" s="891"/>
      <c r="AN71" s="891"/>
      <c r="AO71" s="891"/>
      <c r="AP71" s="891" t="s">
        <v>584</v>
      </c>
      <c r="AQ71" s="891"/>
      <c r="AR71" s="891"/>
      <c r="AS71" s="891"/>
      <c r="AT71" s="891"/>
      <c r="AU71" s="891" t="s">
        <v>584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589</v>
      </c>
      <c r="C72" s="934"/>
      <c r="D72" s="934"/>
      <c r="E72" s="934"/>
      <c r="F72" s="934"/>
      <c r="G72" s="934"/>
      <c r="H72" s="934"/>
      <c r="I72" s="934"/>
      <c r="J72" s="934"/>
      <c r="K72" s="934"/>
      <c r="L72" s="934"/>
      <c r="M72" s="934"/>
      <c r="N72" s="934"/>
      <c r="O72" s="934"/>
      <c r="P72" s="935"/>
      <c r="Q72" s="936">
        <v>65</v>
      </c>
      <c r="R72" s="891"/>
      <c r="S72" s="891"/>
      <c r="T72" s="891"/>
      <c r="U72" s="891"/>
      <c r="V72" s="891">
        <v>65</v>
      </c>
      <c r="W72" s="891"/>
      <c r="X72" s="891"/>
      <c r="Y72" s="891"/>
      <c r="Z72" s="891"/>
      <c r="AA72" s="891">
        <v>0</v>
      </c>
      <c r="AB72" s="891"/>
      <c r="AC72" s="891"/>
      <c r="AD72" s="891"/>
      <c r="AE72" s="891"/>
      <c r="AF72" s="891">
        <v>0</v>
      </c>
      <c r="AG72" s="891"/>
      <c r="AH72" s="891"/>
      <c r="AI72" s="891"/>
      <c r="AJ72" s="891"/>
      <c r="AK72" s="891" t="s">
        <v>584</v>
      </c>
      <c r="AL72" s="891"/>
      <c r="AM72" s="891"/>
      <c r="AN72" s="891"/>
      <c r="AO72" s="891"/>
      <c r="AP72" s="891" t="s">
        <v>584</v>
      </c>
      <c r="AQ72" s="891"/>
      <c r="AR72" s="891"/>
      <c r="AS72" s="891"/>
      <c r="AT72" s="891"/>
      <c r="AU72" s="891" t="s">
        <v>584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590</v>
      </c>
      <c r="C73" s="934"/>
      <c r="D73" s="934"/>
      <c r="E73" s="934"/>
      <c r="F73" s="934"/>
      <c r="G73" s="934"/>
      <c r="H73" s="934"/>
      <c r="I73" s="934"/>
      <c r="J73" s="934"/>
      <c r="K73" s="934"/>
      <c r="L73" s="934"/>
      <c r="M73" s="934"/>
      <c r="N73" s="934"/>
      <c r="O73" s="934"/>
      <c r="P73" s="935"/>
      <c r="Q73" s="936">
        <v>1674</v>
      </c>
      <c r="R73" s="891"/>
      <c r="S73" s="891"/>
      <c r="T73" s="891"/>
      <c r="U73" s="891"/>
      <c r="V73" s="891">
        <v>1642</v>
      </c>
      <c r="W73" s="891"/>
      <c r="X73" s="891"/>
      <c r="Y73" s="891"/>
      <c r="Z73" s="891"/>
      <c r="AA73" s="891">
        <v>32</v>
      </c>
      <c r="AB73" s="891"/>
      <c r="AC73" s="891"/>
      <c r="AD73" s="891"/>
      <c r="AE73" s="891"/>
      <c r="AF73" s="891">
        <v>32</v>
      </c>
      <c r="AG73" s="891"/>
      <c r="AH73" s="891"/>
      <c r="AI73" s="891"/>
      <c r="AJ73" s="891"/>
      <c r="AK73" s="891">
        <v>21</v>
      </c>
      <c r="AL73" s="891"/>
      <c r="AM73" s="891"/>
      <c r="AN73" s="891"/>
      <c r="AO73" s="891"/>
      <c r="AP73" s="891">
        <v>268</v>
      </c>
      <c r="AQ73" s="891"/>
      <c r="AR73" s="891"/>
      <c r="AS73" s="891"/>
      <c r="AT73" s="891"/>
      <c r="AU73" s="891">
        <v>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591</v>
      </c>
      <c r="C74" s="934"/>
      <c r="D74" s="934"/>
      <c r="E74" s="934"/>
      <c r="F74" s="934"/>
      <c r="G74" s="934"/>
      <c r="H74" s="934"/>
      <c r="I74" s="934"/>
      <c r="J74" s="934"/>
      <c r="K74" s="934"/>
      <c r="L74" s="934"/>
      <c r="M74" s="934"/>
      <c r="N74" s="934"/>
      <c r="O74" s="934"/>
      <c r="P74" s="935"/>
      <c r="Q74" s="936">
        <v>10</v>
      </c>
      <c r="R74" s="891"/>
      <c r="S74" s="891"/>
      <c r="T74" s="891"/>
      <c r="U74" s="891"/>
      <c r="V74" s="891">
        <v>10</v>
      </c>
      <c r="W74" s="891"/>
      <c r="X74" s="891"/>
      <c r="Y74" s="891"/>
      <c r="Z74" s="891"/>
      <c r="AA74" s="891">
        <v>0</v>
      </c>
      <c r="AB74" s="891"/>
      <c r="AC74" s="891"/>
      <c r="AD74" s="891"/>
      <c r="AE74" s="891"/>
      <c r="AF74" s="891">
        <v>0</v>
      </c>
      <c r="AG74" s="891"/>
      <c r="AH74" s="891"/>
      <c r="AI74" s="891"/>
      <c r="AJ74" s="891"/>
      <c r="AK74" s="891">
        <v>6</v>
      </c>
      <c r="AL74" s="891"/>
      <c r="AM74" s="891"/>
      <c r="AN74" s="891"/>
      <c r="AO74" s="891"/>
      <c r="AP74" s="891" t="s">
        <v>584</v>
      </c>
      <c r="AQ74" s="891"/>
      <c r="AR74" s="891"/>
      <c r="AS74" s="891"/>
      <c r="AT74" s="891"/>
      <c r="AU74" s="891" t="s">
        <v>584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592</v>
      </c>
      <c r="C75" s="934"/>
      <c r="D75" s="934"/>
      <c r="E75" s="934"/>
      <c r="F75" s="934"/>
      <c r="G75" s="934"/>
      <c r="H75" s="934"/>
      <c r="I75" s="934"/>
      <c r="J75" s="934"/>
      <c r="K75" s="934"/>
      <c r="L75" s="934"/>
      <c r="M75" s="934"/>
      <c r="N75" s="934"/>
      <c r="O75" s="934"/>
      <c r="P75" s="935"/>
      <c r="Q75" s="939">
        <v>232</v>
      </c>
      <c r="R75" s="940"/>
      <c r="S75" s="940"/>
      <c r="T75" s="940"/>
      <c r="U75" s="890"/>
      <c r="V75" s="941">
        <v>223</v>
      </c>
      <c r="W75" s="940"/>
      <c r="X75" s="940"/>
      <c r="Y75" s="940"/>
      <c r="Z75" s="890"/>
      <c r="AA75" s="941">
        <v>10</v>
      </c>
      <c r="AB75" s="940"/>
      <c r="AC75" s="940"/>
      <c r="AD75" s="940"/>
      <c r="AE75" s="890"/>
      <c r="AF75" s="941">
        <v>10</v>
      </c>
      <c r="AG75" s="940"/>
      <c r="AH75" s="940"/>
      <c r="AI75" s="940"/>
      <c r="AJ75" s="890"/>
      <c r="AK75" s="941">
        <v>35</v>
      </c>
      <c r="AL75" s="940"/>
      <c r="AM75" s="940"/>
      <c r="AN75" s="940"/>
      <c r="AO75" s="890"/>
      <c r="AP75" s="891" t="s">
        <v>584</v>
      </c>
      <c r="AQ75" s="891"/>
      <c r="AR75" s="891"/>
      <c r="AS75" s="891"/>
      <c r="AT75" s="891"/>
      <c r="AU75" s="891" t="s">
        <v>584</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593</v>
      </c>
      <c r="C76" s="934"/>
      <c r="D76" s="934"/>
      <c r="E76" s="934"/>
      <c r="F76" s="934"/>
      <c r="G76" s="934"/>
      <c r="H76" s="934"/>
      <c r="I76" s="934"/>
      <c r="J76" s="934"/>
      <c r="K76" s="934"/>
      <c r="L76" s="934"/>
      <c r="M76" s="934"/>
      <c r="N76" s="934"/>
      <c r="O76" s="934"/>
      <c r="P76" s="935"/>
      <c r="Q76" s="939">
        <v>21</v>
      </c>
      <c r="R76" s="940"/>
      <c r="S76" s="940"/>
      <c r="T76" s="940"/>
      <c r="U76" s="890"/>
      <c r="V76" s="941">
        <v>20</v>
      </c>
      <c r="W76" s="940"/>
      <c r="X76" s="940"/>
      <c r="Y76" s="940"/>
      <c r="Z76" s="890"/>
      <c r="AA76" s="941">
        <v>2</v>
      </c>
      <c r="AB76" s="940"/>
      <c r="AC76" s="940"/>
      <c r="AD76" s="940"/>
      <c r="AE76" s="890"/>
      <c r="AF76" s="941">
        <v>2</v>
      </c>
      <c r="AG76" s="940"/>
      <c r="AH76" s="940"/>
      <c r="AI76" s="940"/>
      <c r="AJ76" s="890"/>
      <c r="AK76" s="941" t="s">
        <v>605</v>
      </c>
      <c r="AL76" s="940"/>
      <c r="AM76" s="940"/>
      <c r="AN76" s="940"/>
      <c r="AO76" s="890"/>
      <c r="AP76" s="891" t="s">
        <v>584</v>
      </c>
      <c r="AQ76" s="891"/>
      <c r="AR76" s="891"/>
      <c r="AS76" s="891"/>
      <c r="AT76" s="891"/>
      <c r="AU76" s="891" t="s">
        <v>584</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594</v>
      </c>
      <c r="C77" s="934"/>
      <c r="D77" s="934"/>
      <c r="E77" s="934"/>
      <c r="F77" s="934"/>
      <c r="G77" s="934"/>
      <c r="H77" s="934"/>
      <c r="I77" s="934"/>
      <c r="J77" s="934"/>
      <c r="K77" s="934"/>
      <c r="L77" s="934"/>
      <c r="M77" s="934"/>
      <c r="N77" s="934"/>
      <c r="O77" s="934"/>
      <c r="P77" s="935"/>
      <c r="Q77" s="939">
        <v>234</v>
      </c>
      <c r="R77" s="940"/>
      <c r="S77" s="940"/>
      <c r="T77" s="940"/>
      <c r="U77" s="890"/>
      <c r="V77" s="941">
        <v>212</v>
      </c>
      <c r="W77" s="940"/>
      <c r="X77" s="940"/>
      <c r="Y77" s="940"/>
      <c r="Z77" s="890"/>
      <c r="AA77" s="941">
        <v>21</v>
      </c>
      <c r="AB77" s="940"/>
      <c r="AC77" s="940"/>
      <c r="AD77" s="940"/>
      <c r="AE77" s="890"/>
      <c r="AF77" s="941">
        <v>21</v>
      </c>
      <c r="AG77" s="940"/>
      <c r="AH77" s="940"/>
      <c r="AI77" s="940"/>
      <c r="AJ77" s="890"/>
      <c r="AK77" s="941" t="s">
        <v>606</v>
      </c>
      <c r="AL77" s="940"/>
      <c r="AM77" s="940"/>
      <c r="AN77" s="940"/>
      <c r="AO77" s="890"/>
      <c r="AP77" s="891" t="s">
        <v>584</v>
      </c>
      <c r="AQ77" s="891"/>
      <c r="AR77" s="891"/>
      <c r="AS77" s="891"/>
      <c r="AT77" s="891"/>
      <c r="AU77" s="891" t="s">
        <v>584</v>
      </c>
      <c r="AV77" s="891"/>
      <c r="AW77" s="891"/>
      <c r="AX77" s="891"/>
      <c r="AY77" s="891"/>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595</v>
      </c>
      <c r="C78" s="934"/>
      <c r="D78" s="934"/>
      <c r="E78" s="934"/>
      <c r="F78" s="934"/>
      <c r="G78" s="934"/>
      <c r="H78" s="934"/>
      <c r="I78" s="934"/>
      <c r="J78" s="934"/>
      <c r="K78" s="934"/>
      <c r="L78" s="934"/>
      <c r="M78" s="934"/>
      <c r="N78" s="934"/>
      <c r="O78" s="934"/>
      <c r="P78" s="935"/>
      <c r="Q78" s="936">
        <v>195</v>
      </c>
      <c r="R78" s="891"/>
      <c r="S78" s="891"/>
      <c r="T78" s="891"/>
      <c r="U78" s="891"/>
      <c r="V78" s="891">
        <v>185</v>
      </c>
      <c r="W78" s="891"/>
      <c r="X78" s="891"/>
      <c r="Y78" s="891"/>
      <c r="Z78" s="891"/>
      <c r="AA78" s="891">
        <v>10</v>
      </c>
      <c r="AB78" s="891"/>
      <c r="AC78" s="891"/>
      <c r="AD78" s="891"/>
      <c r="AE78" s="891"/>
      <c r="AF78" s="891">
        <v>10</v>
      </c>
      <c r="AG78" s="891"/>
      <c r="AH78" s="891"/>
      <c r="AI78" s="891"/>
      <c r="AJ78" s="891"/>
      <c r="AK78" s="891">
        <v>1</v>
      </c>
      <c r="AL78" s="891"/>
      <c r="AM78" s="891"/>
      <c r="AN78" s="891"/>
      <c r="AO78" s="891"/>
      <c r="AP78" s="891">
        <v>61</v>
      </c>
      <c r="AQ78" s="891"/>
      <c r="AR78" s="891"/>
      <c r="AS78" s="891"/>
      <c r="AT78" s="891"/>
      <c r="AU78" s="891">
        <v>5</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t="s">
        <v>596</v>
      </c>
      <c r="C79" s="934"/>
      <c r="D79" s="934"/>
      <c r="E79" s="934"/>
      <c r="F79" s="934"/>
      <c r="G79" s="934"/>
      <c r="H79" s="934"/>
      <c r="I79" s="934"/>
      <c r="J79" s="934"/>
      <c r="K79" s="934"/>
      <c r="L79" s="934"/>
      <c r="M79" s="934"/>
      <c r="N79" s="934"/>
      <c r="O79" s="934"/>
      <c r="P79" s="935"/>
      <c r="Q79" s="936">
        <v>407</v>
      </c>
      <c r="R79" s="891"/>
      <c r="S79" s="891"/>
      <c r="T79" s="891"/>
      <c r="U79" s="891"/>
      <c r="V79" s="891">
        <v>387</v>
      </c>
      <c r="W79" s="891"/>
      <c r="X79" s="891"/>
      <c r="Y79" s="891"/>
      <c r="Z79" s="891"/>
      <c r="AA79" s="891">
        <v>20</v>
      </c>
      <c r="AB79" s="891"/>
      <c r="AC79" s="891"/>
      <c r="AD79" s="891"/>
      <c r="AE79" s="891"/>
      <c r="AF79" s="891">
        <v>20</v>
      </c>
      <c r="AG79" s="891"/>
      <c r="AH79" s="891"/>
      <c r="AI79" s="891"/>
      <c r="AJ79" s="891"/>
      <c r="AK79" s="891" t="s">
        <v>584</v>
      </c>
      <c r="AL79" s="891"/>
      <c r="AM79" s="891"/>
      <c r="AN79" s="891"/>
      <c r="AO79" s="891"/>
      <c r="AP79" s="891" t="s">
        <v>584</v>
      </c>
      <c r="AQ79" s="891"/>
      <c r="AR79" s="891"/>
      <c r="AS79" s="891"/>
      <c r="AT79" s="891"/>
      <c r="AU79" s="891" t="s">
        <v>584</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t="s">
        <v>597</v>
      </c>
      <c r="C80" s="934"/>
      <c r="D80" s="934"/>
      <c r="E80" s="934"/>
      <c r="F80" s="934"/>
      <c r="G80" s="934"/>
      <c r="H80" s="934"/>
      <c r="I80" s="934"/>
      <c r="J80" s="934"/>
      <c r="K80" s="934"/>
      <c r="L80" s="934"/>
      <c r="M80" s="934"/>
      <c r="N80" s="934"/>
      <c r="O80" s="934"/>
      <c r="P80" s="935"/>
      <c r="Q80" s="936">
        <v>44</v>
      </c>
      <c r="R80" s="891"/>
      <c r="S80" s="891"/>
      <c r="T80" s="891"/>
      <c r="U80" s="891"/>
      <c r="V80" s="891">
        <v>41</v>
      </c>
      <c r="W80" s="891"/>
      <c r="X80" s="891"/>
      <c r="Y80" s="891"/>
      <c r="Z80" s="891"/>
      <c r="AA80" s="891">
        <v>3</v>
      </c>
      <c r="AB80" s="891"/>
      <c r="AC80" s="891"/>
      <c r="AD80" s="891"/>
      <c r="AE80" s="891"/>
      <c r="AF80" s="891">
        <v>3</v>
      </c>
      <c r="AG80" s="891"/>
      <c r="AH80" s="891"/>
      <c r="AI80" s="891"/>
      <c r="AJ80" s="891"/>
      <c r="AK80" s="891">
        <v>1</v>
      </c>
      <c r="AL80" s="891"/>
      <c r="AM80" s="891"/>
      <c r="AN80" s="891"/>
      <c r="AO80" s="891"/>
      <c r="AP80" s="891" t="s">
        <v>584</v>
      </c>
      <c r="AQ80" s="891"/>
      <c r="AR80" s="891"/>
      <c r="AS80" s="891"/>
      <c r="AT80" s="891"/>
      <c r="AU80" s="891" t="s">
        <v>584</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t="s">
        <v>598</v>
      </c>
      <c r="C81" s="934"/>
      <c r="D81" s="934"/>
      <c r="E81" s="934"/>
      <c r="F81" s="934"/>
      <c r="G81" s="934"/>
      <c r="H81" s="934"/>
      <c r="I81" s="934"/>
      <c r="J81" s="934"/>
      <c r="K81" s="934"/>
      <c r="L81" s="934"/>
      <c r="M81" s="934"/>
      <c r="N81" s="934"/>
      <c r="O81" s="934"/>
      <c r="P81" s="935"/>
      <c r="Q81" s="936">
        <v>1246</v>
      </c>
      <c r="R81" s="891"/>
      <c r="S81" s="891"/>
      <c r="T81" s="891"/>
      <c r="U81" s="891"/>
      <c r="V81" s="891">
        <v>1185</v>
      </c>
      <c r="W81" s="891"/>
      <c r="X81" s="891"/>
      <c r="Y81" s="891"/>
      <c r="Z81" s="891"/>
      <c r="AA81" s="891">
        <v>60</v>
      </c>
      <c r="AB81" s="891"/>
      <c r="AC81" s="891"/>
      <c r="AD81" s="891"/>
      <c r="AE81" s="891"/>
      <c r="AF81" s="891">
        <v>60</v>
      </c>
      <c r="AG81" s="891"/>
      <c r="AH81" s="891"/>
      <c r="AI81" s="891"/>
      <c r="AJ81" s="891"/>
      <c r="AK81" s="891">
        <v>2</v>
      </c>
      <c r="AL81" s="891"/>
      <c r="AM81" s="891"/>
      <c r="AN81" s="891"/>
      <c r="AO81" s="891"/>
      <c r="AP81" s="891">
        <v>2396</v>
      </c>
      <c r="AQ81" s="891"/>
      <c r="AR81" s="891"/>
      <c r="AS81" s="891"/>
      <c r="AT81" s="891"/>
      <c r="AU81" s="891">
        <v>194</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t="s">
        <v>599</v>
      </c>
      <c r="C82" s="934"/>
      <c r="D82" s="934"/>
      <c r="E82" s="934"/>
      <c r="F82" s="934"/>
      <c r="G82" s="934"/>
      <c r="H82" s="934"/>
      <c r="I82" s="934"/>
      <c r="J82" s="934"/>
      <c r="K82" s="934"/>
      <c r="L82" s="934"/>
      <c r="M82" s="934"/>
      <c r="N82" s="934"/>
      <c r="O82" s="934"/>
      <c r="P82" s="935"/>
      <c r="Q82" s="936">
        <v>10</v>
      </c>
      <c r="R82" s="891"/>
      <c r="S82" s="891"/>
      <c r="T82" s="891"/>
      <c r="U82" s="891"/>
      <c r="V82" s="891">
        <v>8</v>
      </c>
      <c r="W82" s="891"/>
      <c r="X82" s="891"/>
      <c r="Y82" s="891"/>
      <c r="Z82" s="891"/>
      <c r="AA82" s="891">
        <v>1</v>
      </c>
      <c r="AB82" s="891"/>
      <c r="AC82" s="891"/>
      <c r="AD82" s="891"/>
      <c r="AE82" s="891"/>
      <c r="AF82" s="891">
        <v>1</v>
      </c>
      <c r="AG82" s="891"/>
      <c r="AH82" s="891"/>
      <c r="AI82" s="891"/>
      <c r="AJ82" s="891"/>
      <c r="AK82" s="891" t="s">
        <v>584</v>
      </c>
      <c r="AL82" s="891"/>
      <c r="AM82" s="891"/>
      <c r="AN82" s="891"/>
      <c r="AO82" s="891"/>
      <c r="AP82" s="891" t="s">
        <v>584</v>
      </c>
      <c r="AQ82" s="891"/>
      <c r="AR82" s="891"/>
      <c r="AS82" s="891"/>
      <c r="AT82" s="891"/>
      <c r="AU82" s="891" t="s">
        <v>584</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t="s">
        <v>600</v>
      </c>
      <c r="C83" s="934"/>
      <c r="D83" s="934"/>
      <c r="E83" s="934"/>
      <c r="F83" s="934"/>
      <c r="G83" s="934"/>
      <c r="H83" s="934"/>
      <c r="I83" s="934"/>
      <c r="J83" s="934"/>
      <c r="K83" s="934"/>
      <c r="L83" s="934"/>
      <c r="M83" s="934"/>
      <c r="N83" s="934"/>
      <c r="O83" s="934"/>
      <c r="P83" s="935"/>
      <c r="Q83" s="936">
        <v>39</v>
      </c>
      <c r="R83" s="891"/>
      <c r="S83" s="891"/>
      <c r="T83" s="891"/>
      <c r="U83" s="891"/>
      <c r="V83" s="891">
        <v>37</v>
      </c>
      <c r="W83" s="891"/>
      <c r="X83" s="891"/>
      <c r="Y83" s="891"/>
      <c r="Z83" s="891"/>
      <c r="AA83" s="891">
        <v>1</v>
      </c>
      <c r="AB83" s="891"/>
      <c r="AC83" s="891"/>
      <c r="AD83" s="891"/>
      <c r="AE83" s="891"/>
      <c r="AF83" s="891">
        <v>1</v>
      </c>
      <c r="AG83" s="891"/>
      <c r="AH83" s="891"/>
      <c r="AI83" s="891"/>
      <c r="AJ83" s="891"/>
      <c r="AK83" s="891">
        <v>3</v>
      </c>
      <c r="AL83" s="891"/>
      <c r="AM83" s="891"/>
      <c r="AN83" s="891"/>
      <c r="AO83" s="891"/>
      <c r="AP83" s="891" t="s">
        <v>584</v>
      </c>
      <c r="AQ83" s="891"/>
      <c r="AR83" s="891"/>
      <c r="AS83" s="891"/>
      <c r="AT83" s="891"/>
      <c r="AU83" s="891" t="s">
        <v>584</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t="s">
        <v>601</v>
      </c>
      <c r="C84" s="934"/>
      <c r="D84" s="934"/>
      <c r="E84" s="934"/>
      <c r="F84" s="934"/>
      <c r="G84" s="934"/>
      <c r="H84" s="934"/>
      <c r="I84" s="934"/>
      <c r="J84" s="934"/>
      <c r="K84" s="934"/>
      <c r="L84" s="934"/>
      <c r="M84" s="934"/>
      <c r="N84" s="934"/>
      <c r="O84" s="934"/>
      <c r="P84" s="935"/>
      <c r="Q84" s="936">
        <v>49</v>
      </c>
      <c r="R84" s="891"/>
      <c r="S84" s="891"/>
      <c r="T84" s="891"/>
      <c r="U84" s="891"/>
      <c r="V84" s="891">
        <v>46</v>
      </c>
      <c r="W84" s="891"/>
      <c r="X84" s="891"/>
      <c r="Y84" s="891"/>
      <c r="Z84" s="891"/>
      <c r="AA84" s="891">
        <v>2</v>
      </c>
      <c r="AB84" s="891"/>
      <c r="AC84" s="891"/>
      <c r="AD84" s="891"/>
      <c r="AE84" s="891"/>
      <c r="AF84" s="891">
        <v>2</v>
      </c>
      <c r="AG84" s="891"/>
      <c r="AH84" s="891"/>
      <c r="AI84" s="891"/>
      <c r="AJ84" s="891"/>
      <c r="AK84" s="891">
        <v>0</v>
      </c>
      <c r="AL84" s="891"/>
      <c r="AM84" s="891"/>
      <c r="AN84" s="891"/>
      <c r="AO84" s="891"/>
      <c r="AP84" s="891">
        <v>25</v>
      </c>
      <c r="AQ84" s="891"/>
      <c r="AR84" s="891"/>
      <c r="AS84" s="891"/>
      <c r="AT84" s="891"/>
      <c r="AU84" s="891">
        <v>3</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t="s">
        <v>602</v>
      </c>
      <c r="C85" s="934"/>
      <c r="D85" s="934"/>
      <c r="E85" s="934"/>
      <c r="F85" s="934"/>
      <c r="G85" s="934"/>
      <c r="H85" s="934"/>
      <c r="I85" s="934"/>
      <c r="J85" s="934"/>
      <c r="K85" s="934"/>
      <c r="L85" s="934"/>
      <c r="M85" s="934"/>
      <c r="N85" s="934"/>
      <c r="O85" s="934"/>
      <c r="P85" s="935"/>
      <c r="Q85" s="936">
        <v>256</v>
      </c>
      <c r="R85" s="891"/>
      <c r="S85" s="891"/>
      <c r="T85" s="891"/>
      <c r="U85" s="891"/>
      <c r="V85" s="891">
        <v>241</v>
      </c>
      <c r="W85" s="891"/>
      <c r="X85" s="891"/>
      <c r="Y85" s="891"/>
      <c r="Z85" s="891"/>
      <c r="AA85" s="891">
        <v>15</v>
      </c>
      <c r="AB85" s="891"/>
      <c r="AC85" s="891"/>
      <c r="AD85" s="891"/>
      <c r="AE85" s="891"/>
      <c r="AF85" s="891">
        <v>15</v>
      </c>
      <c r="AG85" s="891"/>
      <c r="AH85" s="891"/>
      <c r="AI85" s="891"/>
      <c r="AJ85" s="891"/>
      <c r="AK85" s="891">
        <v>16</v>
      </c>
      <c r="AL85" s="891"/>
      <c r="AM85" s="891"/>
      <c r="AN85" s="891"/>
      <c r="AO85" s="891"/>
      <c r="AP85" s="891" t="s">
        <v>584</v>
      </c>
      <c r="AQ85" s="891"/>
      <c r="AR85" s="891"/>
      <c r="AS85" s="891"/>
      <c r="AT85" s="891"/>
      <c r="AU85" s="891" t="s">
        <v>584</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t="s">
        <v>603</v>
      </c>
      <c r="C86" s="934"/>
      <c r="D86" s="934"/>
      <c r="E86" s="934"/>
      <c r="F86" s="934"/>
      <c r="G86" s="934"/>
      <c r="H86" s="934"/>
      <c r="I86" s="934"/>
      <c r="J86" s="934"/>
      <c r="K86" s="934"/>
      <c r="L86" s="934"/>
      <c r="M86" s="934"/>
      <c r="N86" s="934"/>
      <c r="O86" s="934"/>
      <c r="P86" s="935"/>
      <c r="Q86" s="936">
        <v>102641</v>
      </c>
      <c r="R86" s="891"/>
      <c r="S86" s="891"/>
      <c r="T86" s="891"/>
      <c r="U86" s="891"/>
      <c r="V86" s="891">
        <v>101601</v>
      </c>
      <c r="W86" s="891"/>
      <c r="X86" s="891"/>
      <c r="Y86" s="891"/>
      <c r="Z86" s="891"/>
      <c r="AA86" s="891">
        <v>1040</v>
      </c>
      <c r="AB86" s="891"/>
      <c r="AC86" s="891"/>
      <c r="AD86" s="891"/>
      <c r="AE86" s="891"/>
      <c r="AF86" s="891">
        <v>1040</v>
      </c>
      <c r="AG86" s="891"/>
      <c r="AH86" s="891"/>
      <c r="AI86" s="891"/>
      <c r="AJ86" s="891"/>
      <c r="AK86" s="891">
        <v>285</v>
      </c>
      <c r="AL86" s="891"/>
      <c r="AM86" s="891"/>
      <c r="AN86" s="891"/>
      <c r="AO86" s="891"/>
      <c r="AP86" s="891" t="s">
        <v>584</v>
      </c>
      <c r="AQ86" s="891"/>
      <c r="AR86" s="891"/>
      <c r="AS86" s="891"/>
      <c r="AT86" s="891"/>
      <c r="AU86" s="891" t="s">
        <v>584</v>
      </c>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t="s">
        <v>604</v>
      </c>
      <c r="C87" s="943"/>
      <c r="D87" s="943"/>
      <c r="E87" s="943"/>
      <c r="F87" s="943"/>
      <c r="G87" s="943"/>
      <c r="H87" s="943"/>
      <c r="I87" s="943"/>
      <c r="J87" s="943"/>
      <c r="K87" s="943"/>
      <c r="L87" s="943"/>
      <c r="M87" s="943"/>
      <c r="N87" s="943"/>
      <c r="O87" s="943"/>
      <c r="P87" s="944"/>
      <c r="Q87" s="945">
        <v>4572</v>
      </c>
      <c r="R87" s="946"/>
      <c r="S87" s="946"/>
      <c r="T87" s="946"/>
      <c r="U87" s="946"/>
      <c r="V87" s="946">
        <v>4573</v>
      </c>
      <c r="W87" s="946"/>
      <c r="X87" s="946"/>
      <c r="Y87" s="946"/>
      <c r="Z87" s="946"/>
      <c r="AA87" s="946">
        <v>-1</v>
      </c>
      <c r="AB87" s="946"/>
      <c r="AC87" s="946"/>
      <c r="AD87" s="946"/>
      <c r="AE87" s="946"/>
      <c r="AF87" s="946">
        <v>-488</v>
      </c>
      <c r="AG87" s="946"/>
      <c r="AH87" s="946"/>
      <c r="AI87" s="946"/>
      <c r="AJ87" s="946"/>
      <c r="AK87" s="946">
        <v>603</v>
      </c>
      <c r="AL87" s="946"/>
      <c r="AM87" s="946"/>
      <c r="AN87" s="946"/>
      <c r="AO87" s="946"/>
      <c r="AP87" s="891">
        <v>1046</v>
      </c>
      <c r="AQ87" s="891"/>
      <c r="AR87" s="891"/>
      <c r="AS87" s="891"/>
      <c r="AT87" s="891"/>
      <c r="AU87" s="891">
        <v>856</v>
      </c>
      <c r="AV87" s="891"/>
      <c r="AW87" s="891"/>
      <c r="AX87" s="891"/>
      <c r="AY87" s="891"/>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383</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843</v>
      </c>
      <c r="AG88" s="902"/>
      <c r="AH88" s="902"/>
      <c r="AI88" s="902"/>
      <c r="AJ88" s="902"/>
      <c r="AK88" s="899"/>
      <c r="AL88" s="899"/>
      <c r="AM88" s="899"/>
      <c r="AN88" s="899"/>
      <c r="AO88" s="899"/>
      <c r="AP88" s="902">
        <v>6627</v>
      </c>
      <c r="AQ88" s="902"/>
      <c r="AR88" s="902"/>
      <c r="AS88" s="902"/>
      <c r="AT88" s="902"/>
      <c r="AU88" s="902">
        <v>1188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300</v>
      </c>
      <c r="AG109" s="955"/>
      <c r="AH109" s="955"/>
      <c r="AI109" s="955"/>
      <c r="AJ109" s="956"/>
      <c r="AK109" s="954" t="s">
        <v>299</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300</v>
      </c>
      <c r="BW109" s="955"/>
      <c r="BX109" s="955"/>
      <c r="BY109" s="955"/>
      <c r="BZ109" s="956"/>
      <c r="CA109" s="954" t="s">
        <v>299</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300</v>
      </c>
      <c r="DM109" s="955"/>
      <c r="DN109" s="955"/>
      <c r="DO109" s="955"/>
      <c r="DP109" s="956"/>
      <c r="DQ109" s="954" t="s">
        <v>299</v>
      </c>
      <c r="DR109" s="955"/>
      <c r="DS109" s="955"/>
      <c r="DT109" s="955"/>
      <c r="DU109" s="956"/>
      <c r="DV109" s="954" t="s">
        <v>431</v>
      </c>
      <c r="DW109" s="955"/>
      <c r="DX109" s="955"/>
      <c r="DY109" s="955"/>
      <c r="DZ109" s="957"/>
    </row>
    <row r="110" spans="1:131" s="226" customFormat="1" ht="26.25" customHeight="1" x14ac:dyDescent="0.2">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909335</v>
      </c>
      <c r="AB110" s="962"/>
      <c r="AC110" s="962"/>
      <c r="AD110" s="962"/>
      <c r="AE110" s="963"/>
      <c r="AF110" s="964">
        <v>1004643</v>
      </c>
      <c r="AG110" s="962"/>
      <c r="AH110" s="962"/>
      <c r="AI110" s="962"/>
      <c r="AJ110" s="963"/>
      <c r="AK110" s="964">
        <v>1067447</v>
      </c>
      <c r="AL110" s="962"/>
      <c r="AM110" s="962"/>
      <c r="AN110" s="962"/>
      <c r="AO110" s="963"/>
      <c r="AP110" s="965">
        <v>22.8</v>
      </c>
      <c r="AQ110" s="966"/>
      <c r="AR110" s="966"/>
      <c r="AS110" s="966"/>
      <c r="AT110" s="967"/>
      <c r="AU110" s="968" t="s">
        <v>66</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11153710</v>
      </c>
      <c r="BR110" s="997"/>
      <c r="BS110" s="997"/>
      <c r="BT110" s="997"/>
      <c r="BU110" s="997"/>
      <c r="BV110" s="997">
        <v>11584089</v>
      </c>
      <c r="BW110" s="997"/>
      <c r="BX110" s="997"/>
      <c r="BY110" s="997"/>
      <c r="BZ110" s="997"/>
      <c r="CA110" s="997">
        <v>11839074</v>
      </c>
      <c r="CB110" s="997"/>
      <c r="CC110" s="997"/>
      <c r="CD110" s="997"/>
      <c r="CE110" s="997"/>
      <c r="CF110" s="1011">
        <v>253.1</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168</v>
      </c>
      <c r="DH110" s="997"/>
      <c r="DI110" s="997"/>
      <c r="DJ110" s="997"/>
      <c r="DK110" s="997"/>
      <c r="DL110" s="997" t="s">
        <v>168</v>
      </c>
      <c r="DM110" s="997"/>
      <c r="DN110" s="997"/>
      <c r="DO110" s="997"/>
      <c r="DP110" s="997"/>
      <c r="DQ110" s="997" t="s">
        <v>437</v>
      </c>
      <c r="DR110" s="997"/>
      <c r="DS110" s="997"/>
      <c r="DT110" s="997"/>
      <c r="DU110" s="997"/>
      <c r="DV110" s="998" t="s">
        <v>168</v>
      </c>
      <c r="DW110" s="998"/>
      <c r="DX110" s="998"/>
      <c r="DY110" s="998"/>
      <c r="DZ110" s="999"/>
    </row>
    <row r="111" spans="1:131" s="226" customFormat="1" ht="26.25" customHeight="1" x14ac:dyDescent="0.2">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437</v>
      </c>
      <c r="AG111" s="1004"/>
      <c r="AH111" s="1004"/>
      <c r="AI111" s="1004"/>
      <c r="AJ111" s="1005"/>
      <c r="AK111" s="1006" t="s">
        <v>437</v>
      </c>
      <c r="AL111" s="1004"/>
      <c r="AM111" s="1004"/>
      <c r="AN111" s="1004"/>
      <c r="AO111" s="1005"/>
      <c r="AP111" s="1007" t="s">
        <v>437</v>
      </c>
      <c r="AQ111" s="1008"/>
      <c r="AR111" s="1008"/>
      <c r="AS111" s="1008"/>
      <c r="AT111" s="1009"/>
      <c r="AU111" s="970"/>
      <c r="AV111" s="971"/>
      <c r="AW111" s="971"/>
      <c r="AX111" s="971"/>
      <c r="AY111" s="971"/>
      <c r="AZ111" s="1019" t="s">
        <v>439</v>
      </c>
      <c r="BA111" s="1020"/>
      <c r="BB111" s="1020"/>
      <c r="BC111" s="1020"/>
      <c r="BD111" s="1020"/>
      <c r="BE111" s="1020"/>
      <c r="BF111" s="1020"/>
      <c r="BG111" s="1020"/>
      <c r="BH111" s="1020"/>
      <c r="BI111" s="1020"/>
      <c r="BJ111" s="1020"/>
      <c r="BK111" s="1020"/>
      <c r="BL111" s="1020"/>
      <c r="BM111" s="1020"/>
      <c r="BN111" s="1020"/>
      <c r="BO111" s="1020"/>
      <c r="BP111" s="1021"/>
      <c r="BQ111" s="989">
        <v>130105</v>
      </c>
      <c r="BR111" s="990"/>
      <c r="BS111" s="990"/>
      <c r="BT111" s="990"/>
      <c r="BU111" s="990"/>
      <c r="BV111" s="990">
        <v>122528</v>
      </c>
      <c r="BW111" s="990"/>
      <c r="BX111" s="990"/>
      <c r="BY111" s="990"/>
      <c r="BZ111" s="990"/>
      <c r="CA111" s="990">
        <v>114966</v>
      </c>
      <c r="CB111" s="990"/>
      <c r="CC111" s="990"/>
      <c r="CD111" s="990"/>
      <c r="CE111" s="990"/>
      <c r="CF111" s="984">
        <v>2.5</v>
      </c>
      <c r="CG111" s="985"/>
      <c r="CH111" s="985"/>
      <c r="CI111" s="985"/>
      <c r="CJ111" s="985"/>
      <c r="CK111" s="1015"/>
      <c r="CL111" s="1016"/>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441</v>
      </c>
      <c r="DH111" s="990"/>
      <c r="DI111" s="990"/>
      <c r="DJ111" s="990"/>
      <c r="DK111" s="990"/>
      <c r="DL111" s="990" t="s">
        <v>441</v>
      </c>
      <c r="DM111" s="990"/>
      <c r="DN111" s="990"/>
      <c r="DO111" s="990"/>
      <c r="DP111" s="990"/>
      <c r="DQ111" s="990" t="s">
        <v>441</v>
      </c>
      <c r="DR111" s="990"/>
      <c r="DS111" s="990"/>
      <c r="DT111" s="990"/>
      <c r="DU111" s="990"/>
      <c r="DV111" s="991" t="s">
        <v>441</v>
      </c>
      <c r="DW111" s="991"/>
      <c r="DX111" s="991"/>
      <c r="DY111" s="991"/>
      <c r="DZ111" s="992"/>
    </row>
    <row r="112" spans="1:131" s="226" customFormat="1" ht="26.25" customHeight="1" x14ac:dyDescent="0.2">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444</v>
      </c>
      <c r="AB112" s="1029"/>
      <c r="AC112" s="1029"/>
      <c r="AD112" s="1029"/>
      <c r="AE112" s="1030"/>
      <c r="AF112" s="1031" t="s">
        <v>444</v>
      </c>
      <c r="AG112" s="1029"/>
      <c r="AH112" s="1029"/>
      <c r="AI112" s="1029"/>
      <c r="AJ112" s="1030"/>
      <c r="AK112" s="1031" t="s">
        <v>444</v>
      </c>
      <c r="AL112" s="1029"/>
      <c r="AM112" s="1029"/>
      <c r="AN112" s="1029"/>
      <c r="AO112" s="1030"/>
      <c r="AP112" s="1032" t="s">
        <v>444</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9026510</v>
      </c>
      <c r="BR112" s="990"/>
      <c r="BS112" s="990"/>
      <c r="BT112" s="990"/>
      <c r="BU112" s="990"/>
      <c r="BV112" s="990">
        <v>8826246</v>
      </c>
      <c r="BW112" s="990"/>
      <c r="BX112" s="990"/>
      <c r="BY112" s="990"/>
      <c r="BZ112" s="990"/>
      <c r="CA112" s="990">
        <v>8401459</v>
      </c>
      <c r="CB112" s="990"/>
      <c r="CC112" s="990"/>
      <c r="CD112" s="990"/>
      <c r="CE112" s="990"/>
      <c r="CF112" s="984">
        <v>179.6</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444</v>
      </c>
      <c r="DH112" s="990"/>
      <c r="DI112" s="990"/>
      <c r="DJ112" s="990"/>
      <c r="DK112" s="990"/>
      <c r="DL112" s="990" t="s">
        <v>444</v>
      </c>
      <c r="DM112" s="990"/>
      <c r="DN112" s="990"/>
      <c r="DO112" s="990"/>
      <c r="DP112" s="990"/>
      <c r="DQ112" s="990" t="s">
        <v>444</v>
      </c>
      <c r="DR112" s="990"/>
      <c r="DS112" s="990"/>
      <c r="DT112" s="990"/>
      <c r="DU112" s="990"/>
      <c r="DV112" s="991" t="s">
        <v>444</v>
      </c>
      <c r="DW112" s="991"/>
      <c r="DX112" s="991"/>
      <c r="DY112" s="991"/>
      <c r="DZ112" s="992"/>
    </row>
    <row r="113" spans="1:130" s="226" customFormat="1" ht="26.25" customHeight="1" x14ac:dyDescent="0.2">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512202</v>
      </c>
      <c r="AB113" s="1004"/>
      <c r="AC113" s="1004"/>
      <c r="AD113" s="1004"/>
      <c r="AE113" s="1005"/>
      <c r="AF113" s="1006">
        <v>515125</v>
      </c>
      <c r="AG113" s="1004"/>
      <c r="AH113" s="1004"/>
      <c r="AI113" s="1004"/>
      <c r="AJ113" s="1005"/>
      <c r="AK113" s="1006">
        <v>533600</v>
      </c>
      <c r="AL113" s="1004"/>
      <c r="AM113" s="1004"/>
      <c r="AN113" s="1004"/>
      <c r="AO113" s="1005"/>
      <c r="AP113" s="1007">
        <v>11.4</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v>1346604</v>
      </c>
      <c r="BR113" s="990"/>
      <c r="BS113" s="990"/>
      <c r="BT113" s="990"/>
      <c r="BU113" s="990"/>
      <c r="BV113" s="990">
        <v>1298219</v>
      </c>
      <c r="BW113" s="990"/>
      <c r="BX113" s="990"/>
      <c r="BY113" s="990"/>
      <c r="BZ113" s="990"/>
      <c r="CA113" s="990">
        <v>1187861</v>
      </c>
      <c r="CB113" s="990"/>
      <c r="CC113" s="990"/>
      <c r="CD113" s="990"/>
      <c r="CE113" s="990"/>
      <c r="CF113" s="984">
        <v>25.4</v>
      </c>
      <c r="CG113" s="985"/>
      <c r="CH113" s="985"/>
      <c r="CI113" s="985"/>
      <c r="CJ113" s="985"/>
      <c r="CK113" s="1015"/>
      <c r="CL113" s="1016"/>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444</v>
      </c>
      <c r="DH113" s="1029"/>
      <c r="DI113" s="1029"/>
      <c r="DJ113" s="1029"/>
      <c r="DK113" s="1030"/>
      <c r="DL113" s="1031" t="s">
        <v>444</v>
      </c>
      <c r="DM113" s="1029"/>
      <c r="DN113" s="1029"/>
      <c r="DO113" s="1029"/>
      <c r="DP113" s="1030"/>
      <c r="DQ113" s="1031" t="s">
        <v>444</v>
      </c>
      <c r="DR113" s="1029"/>
      <c r="DS113" s="1029"/>
      <c r="DT113" s="1029"/>
      <c r="DU113" s="1030"/>
      <c r="DV113" s="1032" t="s">
        <v>444</v>
      </c>
      <c r="DW113" s="1033"/>
      <c r="DX113" s="1033"/>
      <c r="DY113" s="1033"/>
      <c r="DZ113" s="1034"/>
    </row>
    <row r="114" spans="1:130" s="226" customFormat="1" ht="26.25" customHeight="1" x14ac:dyDescent="0.2">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101157</v>
      </c>
      <c r="AB114" s="1029"/>
      <c r="AC114" s="1029"/>
      <c r="AD114" s="1029"/>
      <c r="AE114" s="1030"/>
      <c r="AF114" s="1031">
        <v>93123</v>
      </c>
      <c r="AG114" s="1029"/>
      <c r="AH114" s="1029"/>
      <c r="AI114" s="1029"/>
      <c r="AJ114" s="1030"/>
      <c r="AK114" s="1031">
        <v>61089</v>
      </c>
      <c r="AL114" s="1029"/>
      <c r="AM114" s="1029"/>
      <c r="AN114" s="1029"/>
      <c r="AO114" s="1030"/>
      <c r="AP114" s="1032">
        <v>1.3</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1571274</v>
      </c>
      <c r="BR114" s="990"/>
      <c r="BS114" s="990"/>
      <c r="BT114" s="990"/>
      <c r="BU114" s="990"/>
      <c r="BV114" s="990">
        <v>1571854</v>
      </c>
      <c r="BW114" s="990"/>
      <c r="BX114" s="990"/>
      <c r="BY114" s="990"/>
      <c r="BZ114" s="990"/>
      <c r="CA114" s="990">
        <v>1683711</v>
      </c>
      <c r="CB114" s="990"/>
      <c r="CC114" s="990"/>
      <c r="CD114" s="990"/>
      <c r="CE114" s="990"/>
      <c r="CF114" s="984">
        <v>36</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444</v>
      </c>
      <c r="DH114" s="1029"/>
      <c r="DI114" s="1029"/>
      <c r="DJ114" s="1029"/>
      <c r="DK114" s="1030"/>
      <c r="DL114" s="1031" t="s">
        <v>444</v>
      </c>
      <c r="DM114" s="1029"/>
      <c r="DN114" s="1029"/>
      <c r="DO114" s="1029"/>
      <c r="DP114" s="1030"/>
      <c r="DQ114" s="1031" t="s">
        <v>444</v>
      </c>
      <c r="DR114" s="1029"/>
      <c r="DS114" s="1029"/>
      <c r="DT114" s="1029"/>
      <c r="DU114" s="1030"/>
      <c r="DV114" s="1032" t="s">
        <v>444</v>
      </c>
      <c r="DW114" s="1033"/>
      <c r="DX114" s="1033"/>
      <c r="DY114" s="1033"/>
      <c r="DZ114" s="1034"/>
    </row>
    <row r="115" spans="1:130" s="226" customFormat="1" ht="26.25" customHeight="1" x14ac:dyDescent="0.2">
      <c r="A115" s="1024"/>
      <c r="B115" s="1025"/>
      <c r="C115" s="1020" t="s">
        <v>453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9524</v>
      </c>
      <c r="AB115" s="1004"/>
      <c r="AC115" s="1004"/>
      <c r="AD115" s="1004"/>
      <c r="AE115" s="1005"/>
      <c r="AF115" s="1006">
        <v>9652</v>
      </c>
      <c r="AG115" s="1004"/>
      <c r="AH115" s="1004"/>
      <c r="AI115" s="1004"/>
      <c r="AJ115" s="1005"/>
      <c r="AK115" s="1006">
        <v>9620</v>
      </c>
      <c r="AL115" s="1004"/>
      <c r="AM115" s="1004"/>
      <c r="AN115" s="1004"/>
      <c r="AO115" s="1005"/>
      <c r="AP115" s="1007">
        <v>0.2</v>
      </c>
      <c r="AQ115" s="1008"/>
      <c r="AR115" s="1008"/>
      <c r="AS115" s="1008"/>
      <c r="AT115" s="1009"/>
      <c r="AU115" s="970"/>
      <c r="AV115" s="971"/>
      <c r="AW115" s="971"/>
      <c r="AX115" s="971"/>
      <c r="AY115" s="971"/>
      <c r="AZ115" s="1019" t="s">
        <v>454</v>
      </c>
      <c r="BA115" s="1020"/>
      <c r="BB115" s="1020"/>
      <c r="BC115" s="1020"/>
      <c r="BD115" s="1020"/>
      <c r="BE115" s="1020"/>
      <c r="BF115" s="1020"/>
      <c r="BG115" s="1020"/>
      <c r="BH115" s="1020"/>
      <c r="BI115" s="1020"/>
      <c r="BJ115" s="1020"/>
      <c r="BK115" s="1020"/>
      <c r="BL115" s="1020"/>
      <c r="BM115" s="1020"/>
      <c r="BN115" s="1020"/>
      <c r="BO115" s="1020"/>
      <c r="BP115" s="1021"/>
      <c r="BQ115" s="989">
        <v>47</v>
      </c>
      <c r="BR115" s="990"/>
      <c r="BS115" s="990"/>
      <c r="BT115" s="990"/>
      <c r="BU115" s="990"/>
      <c r="BV115" s="990">
        <v>38</v>
      </c>
      <c r="BW115" s="990"/>
      <c r="BX115" s="990"/>
      <c r="BY115" s="990"/>
      <c r="BZ115" s="990"/>
      <c r="CA115" s="990">
        <v>29</v>
      </c>
      <c r="CB115" s="990"/>
      <c r="CC115" s="990"/>
      <c r="CD115" s="990"/>
      <c r="CE115" s="990"/>
      <c r="CF115" s="984">
        <v>0</v>
      </c>
      <c r="CG115" s="985"/>
      <c r="CH115" s="985"/>
      <c r="CI115" s="985"/>
      <c r="CJ115" s="985"/>
      <c r="CK115" s="1015"/>
      <c r="CL115" s="1016"/>
      <c r="CM115" s="1019" t="s">
        <v>455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444</v>
      </c>
      <c r="DH115" s="1029"/>
      <c r="DI115" s="1029"/>
      <c r="DJ115" s="1029"/>
      <c r="DK115" s="1030"/>
      <c r="DL115" s="1031" t="s">
        <v>444</v>
      </c>
      <c r="DM115" s="1029"/>
      <c r="DN115" s="1029"/>
      <c r="DO115" s="1029"/>
      <c r="DP115" s="1030"/>
      <c r="DQ115" s="1031" t="s">
        <v>444</v>
      </c>
      <c r="DR115" s="1029"/>
      <c r="DS115" s="1029"/>
      <c r="DT115" s="1029"/>
      <c r="DU115" s="1030"/>
      <c r="DV115" s="1032" t="s">
        <v>444</v>
      </c>
      <c r="DW115" s="1033"/>
      <c r="DX115" s="1033"/>
      <c r="DY115" s="1033"/>
      <c r="DZ115" s="1034"/>
    </row>
    <row r="116" spans="1:130" s="226" customFormat="1" ht="26.25" customHeight="1" x14ac:dyDescent="0.2">
      <c r="A116" s="1026"/>
      <c r="B116" s="1027"/>
      <c r="C116" s="1035" t="s">
        <v>456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444</v>
      </c>
      <c r="AB116" s="1029"/>
      <c r="AC116" s="1029"/>
      <c r="AD116" s="1029"/>
      <c r="AE116" s="1030"/>
      <c r="AF116" s="1031" t="s">
        <v>444</v>
      </c>
      <c r="AG116" s="1029"/>
      <c r="AH116" s="1029"/>
      <c r="AI116" s="1029"/>
      <c r="AJ116" s="1030"/>
      <c r="AK116" s="1031" t="s">
        <v>444</v>
      </c>
      <c r="AL116" s="1029"/>
      <c r="AM116" s="1029"/>
      <c r="AN116" s="1029"/>
      <c r="AO116" s="1030"/>
      <c r="AP116" s="1032" t="s">
        <v>444</v>
      </c>
      <c r="AQ116" s="1033"/>
      <c r="AR116" s="1033"/>
      <c r="AS116" s="1033"/>
      <c r="AT116" s="1034"/>
      <c r="AU116" s="970"/>
      <c r="AV116" s="971"/>
      <c r="AW116" s="971"/>
      <c r="AX116" s="971"/>
      <c r="AY116" s="971"/>
      <c r="AZ116" s="1037" t="s">
        <v>457</v>
      </c>
      <c r="BA116" s="1038"/>
      <c r="BB116" s="1038"/>
      <c r="BC116" s="1038"/>
      <c r="BD116" s="1038"/>
      <c r="BE116" s="1038"/>
      <c r="BF116" s="1038"/>
      <c r="BG116" s="1038"/>
      <c r="BH116" s="1038"/>
      <c r="BI116" s="1038"/>
      <c r="BJ116" s="1038"/>
      <c r="BK116" s="1038"/>
      <c r="BL116" s="1038"/>
      <c r="BM116" s="1038"/>
      <c r="BN116" s="1038"/>
      <c r="BO116" s="1038"/>
      <c r="BP116" s="1039"/>
      <c r="BQ116" s="989" t="s">
        <v>444</v>
      </c>
      <c r="BR116" s="990"/>
      <c r="BS116" s="990"/>
      <c r="BT116" s="990"/>
      <c r="BU116" s="990"/>
      <c r="BV116" s="990" t="s">
        <v>444</v>
      </c>
      <c r="BW116" s="990"/>
      <c r="BX116" s="990"/>
      <c r="BY116" s="990"/>
      <c r="BZ116" s="990"/>
      <c r="CA116" s="990" t="s">
        <v>444</v>
      </c>
      <c r="CB116" s="990"/>
      <c r="CC116" s="990"/>
      <c r="CD116" s="990"/>
      <c r="CE116" s="990"/>
      <c r="CF116" s="984" t="s">
        <v>444</v>
      </c>
      <c r="CG116" s="985"/>
      <c r="CH116" s="985"/>
      <c r="CI116" s="985"/>
      <c r="CJ116" s="985"/>
      <c r="CK116" s="1015"/>
      <c r="CL116" s="1016"/>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444</v>
      </c>
      <c r="DH116" s="1029"/>
      <c r="DI116" s="1029"/>
      <c r="DJ116" s="1029"/>
      <c r="DK116" s="1030"/>
      <c r="DL116" s="1031" t="s">
        <v>444</v>
      </c>
      <c r="DM116" s="1029"/>
      <c r="DN116" s="1029"/>
      <c r="DO116" s="1029"/>
      <c r="DP116" s="1030"/>
      <c r="DQ116" s="1031" t="s">
        <v>444</v>
      </c>
      <c r="DR116" s="1029"/>
      <c r="DS116" s="1029"/>
      <c r="DT116" s="1029"/>
      <c r="DU116" s="1030"/>
      <c r="DV116" s="1032" t="s">
        <v>444</v>
      </c>
      <c r="DW116" s="1033"/>
      <c r="DX116" s="1033"/>
      <c r="DY116" s="1033"/>
      <c r="DZ116" s="1034"/>
    </row>
    <row r="117" spans="1:130" s="226" customFormat="1" ht="26.25" customHeight="1" x14ac:dyDescent="0.2">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459</v>
      </c>
      <c r="Z117" s="956"/>
      <c r="AA117" s="1046">
        <v>1532218</v>
      </c>
      <c r="AB117" s="1047"/>
      <c r="AC117" s="1047"/>
      <c r="AD117" s="1047"/>
      <c r="AE117" s="1048"/>
      <c r="AF117" s="1049">
        <v>1622543</v>
      </c>
      <c r="AG117" s="1047"/>
      <c r="AH117" s="1047"/>
      <c r="AI117" s="1047"/>
      <c r="AJ117" s="1048"/>
      <c r="AK117" s="1049">
        <v>1671756</v>
      </c>
      <c r="AL117" s="1047"/>
      <c r="AM117" s="1047"/>
      <c r="AN117" s="1047"/>
      <c r="AO117" s="1048"/>
      <c r="AP117" s="1050"/>
      <c r="AQ117" s="1051"/>
      <c r="AR117" s="1051"/>
      <c r="AS117" s="1051"/>
      <c r="AT117" s="1052"/>
      <c r="AU117" s="970"/>
      <c r="AV117" s="971"/>
      <c r="AW117" s="971"/>
      <c r="AX117" s="971"/>
      <c r="AY117" s="971"/>
      <c r="AZ117" s="1037" t="s">
        <v>460</v>
      </c>
      <c r="BA117" s="1038"/>
      <c r="BB117" s="1038"/>
      <c r="BC117" s="1038"/>
      <c r="BD117" s="1038"/>
      <c r="BE117" s="1038"/>
      <c r="BF117" s="1038"/>
      <c r="BG117" s="1038"/>
      <c r="BH117" s="1038"/>
      <c r="BI117" s="1038"/>
      <c r="BJ117" s="1038"/>
      <c r="BK117" s="1038"/>
      <c r="BL117" s="1038"/>
      <c r="BM117" s="1038"/>
      <c r="BN117" s="1038"/>
      <c r="BO117" s="1038"/>
      <c r="BP117" s="1039"/>
      <c r="BQ117" s="989" t="s">
        <v>444</v>
      </c>
      <c r="BR117" s="990"/>
      <c r="BS117" s="990"/>
      <c r="BT117" s="990"/>
      <c r="BU117" s="990"/>
      <c r="BV117" s="990" t="s">
        <v>444</v>
      </c>
      <c r="BW117" s="990"/>
      <c r="BX117" s="990"/>
      <c r="BY117" s="990"/>
      <c r="BZ117" s="990"/>
      <c r="CA117" s="990" t="s">
        <v>444</v>
      </c>
      <c r="CB117" s="990"/>
      <c r="CC117" s="990"/>
      <c r="CD117" s="990"/>
      <c r="CE117" s="990"/>
      <c r="CF117" s="984" t="s">
        <v>444</v>
      </c>
      <c r="CG117" s="985"/>
      <c r="CH117" s="985"/>
      <c r="CI117" s="985"/>
      <c r="CJ117" s="985"/>
      <c r="CK117" s="1015"/>
      <c r="CL117" s="1016"/>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444</v>
      </c>
      <c r="DH117" s="1029"/>
      <c r="DI117" s="1029"/>
      <c r="DJ117" s="1029"/>
      <c r="DK117" s="1030"/>
      <c r="DL117" s="1031" t="s">
        <v>444</v>
      </c>
      <c r="DM117" s="1029"/>
      <c r="DN117" s="1029"/>
      <c r="DO117" s="1029"/>
      <c r="DP117" s="1030"/>
      <c r="DQ117" s="1031" t="s">
        <v>444</v>
      </c>
      <c r="DR117" s="1029"/>
      <c r="DS117" s="1029"/>
      <c r="DT117" s="1029"/>
      <c r="DU117" s="1030"/>
      <c r="DV117" s="1032" t="s">
        <v>444</v>
      </c>
      <c r="DW117" s="1033"/>
      <c r="DX117" s="1033"/>
      <c r="DY117" s="1033"/>
      <c r="DZ117" s="1034"/>
    </row>
    <row r="118" spans="1:130" s="226" customFormat="1" ht="26.25" customHeight="1" x14ac:dyDescent="0.2">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300</v>
      </c>
      <c r="AG118" s="955"/>
      <c r="AH118" s="955"/>
      <c r="AI118" s="955"/>
      <c r="AJ118" s="956"/>
      <c r="AK118" s="954" t="s">
        <v>299</v>
      </c>
      <c r="AL118" s="955"/>
      <c r="AM118" s="955"/>
      <c r="AN118" s="955"/>
      <c r="AO118" s="956"/>
      <c r="AP118" s="1041" t="s">
        <v>431</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v>27929</v>
      </c>
      <c r="BR118" s="1068"/>
      <c r="BS118" s="1068"/>
      <c r="BT118" s="1068"/>
      <c r="BU118" s="1068"/>
      <c r="BV118" s="1068">
        <v>162741</v>
      </c>
      <c r="BW118" s="1068"/>
      <c r="BX118" s="1068"/>
      <c r="BY118" s="1068"/>
      <c r="BZ118" s="1068"/>
      <c r="CA118" s="1068">
        <v>243761</v>
      </c>
      <c r="CB118" s="1068"/>
      <c r="CC118" s="1068"/>
      <c r="CD118" s="1068"/>
      <c r="CE118" s="1068"/>
      <c r="CF118" s="984">
        <v>5.2</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168</v>
      </c>
      <c r="DH118" s="1029"/>
      <c r="DI118" s="1029"/>
      <c r="DJ118" s="1029"/>
      <c r="DK118" s="1030"/>
      <c r="DL118" s="1031" t="s">
        <v>168</v>
      </c>
      <c r="DM118" s="1029"/>
      <c r="DN118" s="1029"/>
      <c r="DO118" s="1029"/>
      <c r="DP118" s="1030"/>
      <c r="DQ118" s="1031" t="s">
        <v>168</v>
      </c>
      <c r="DR118" s="1029"/>
      <c r="DS118" s="1029"/>
      <c r="DT118" s="1029"/>
      <c r="DU118" s="1030"/>
      <c r="DV118" s="1032" t="s">
        <v>168</v>
      </c>
      <c r="DW118" s="1033"/>
      <c r="DX118" s="1033"/>
      <c r="DY118" s="1033"/>
      <c r="DZ118" s="1034"/>
    </row>
    <row r="119" spans="1:130" s="226" customFormat="1" ht="26.25" customHeight="1" x14ac:dyDescent="0.2">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168</v>
      </c>
      <c r="AB119" s="962"/>
      <c r="AC119" s="962"/>
      <c r="AD119" s="962"/>
      <c r="AE119" s="963"/>
      <c r="AF119" s="964" t="s">
        <v>168</v>
      </c>
      <c r="AG119" s="962"/>
      <c r="AH119" s="962"/>
      <c r="AI119" s="962"/>
      <c r="AJ119" s="963"/>
      <c r="AK119" s="964" t="s">
        <v>168</v>
      </c>
      <c r="AL119" s="962"/>
      <c r="AM119" s="962"/>
      <c r="AN119" s="962"/>
      <c r="AO119" s="963"/>
      <c r="AP119" s="965" t="s">
        <v>168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464</v>
      </c>
      <c r="BP119" s="1076"/>
      <c r="BQ119" s="1067">
        <v>23256179</v>
      </c>
      <c r="BR119" s="1068"/>
      <c r="BS119" s="1068"/>
      <c r="BT119" s="1068"/>
      <c r="BU119" s="1068"/>
      <c r="BV119" s="1068">
        <v>23565715</v>
      </c>
      <c r="BW119" s="1068"/>
      <c r="BX119" s="1068"/>
      <c r="BY119" s="1068"/>
      <c r="BZ119" s="1068"/>
      <c r="CA119" s="1068">
        <v>23470861</v>
      </c>
      <c r="CB119" s="1068"/>
      <c r="CC119" s="1068"/>
      <c r="CD119" s="1068"/>
      <c r="CE119" s="1068"/>
      <c r="CF119" s="1069"/>
      <c r="CG119" s="1070"/>
      <c r="CH119" s="1070"/>
      <c r="CI119" s="1070"/>
      <c r="CJ119" s="1071"/>
      <c r="CK119" s="1017"/>
      <c r="CL119" s="1018"/>
      <c r="CM119" s="1072" t="s">
        <v>465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130105</v>
      </c>
      <c r="DH119" s="1054"/>
      <c r="DI119" s="1054"/>
      <c r="DJ119" s="1054"/>
      <c r="DK119" s="1055"/>
      <c r="DL119" s="1053">
        <v>122528</v>
      </c>
      <c r="DM119" s="1054"/>
      <c r="DN119" s="1054"/>
      <c r="DO119" s="1054"/>
      <c r="DP119" s="1055"/>
      <c r="DQ119" s="1053">
        <v>114966</v>
      </c>
      <c r="DR119" s="1054"/>
      <c r="DS119" s="1054"/>
      <c r="DT119" s="1054"/>
      <c r="DU119" s="1055"/>
      <c r="DV119" s="1056">
        <v>2.5</v>
      </c>
      <c r="DW119" s="1057"/>
      <c r="DX119" s="1057"/>
      <c r="DY119" s="1057"/>
      <c r="DZ119" s="1058"/>
    </row>
    <row r="120" spans="1:130" s="226" customFormat="1" ht="26.25" customHeight="1" x14ac:dyDescent="0.2">
      <c r="A120" s="1129"/>
      <c r="B120" s="1016"/>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466</v>
      </c>
      <c r="AB120" s="1029"/>
      <c r="AC120" s="1029"/>
      <c r="AD120" s="1029"/>
      <c r="AE120" s="1030"/>
      <c r="AF120" s="1031" t="s">
        <v>466</v>
      </c>
      <c r="AG120" s="1029"/>
      <c r="AH120" s="1029"/>
      <c r="AI120" s="1029"/>
      <c r="AJ120" s="1030"/>
      <c r="AK120" s="1031" t="s">
        <v>466</v>
      </c>
      <c r="AL120" s="1029"/>
      <c r="AM120" s="1029"/>
      <c r="AN120" s="1029"/>
      <c r="AO120" s="1030"/>
      <c r="AP120" s="1032" t="s">
        <v>466</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2620052</v>
      </c>
      <c r="BR120" s="997"/>
      <c r="BS120" s="997"/>
      <c r="BT120" s="997"/>
      <c r="BU120" s="997"/>
      <c r="BV120" s="997">
        <v>3223113</v>
      </c>
      <c r="BW120" s="997"/>
      <c r="BX120" s="997"/>
      <c r="BY120" s="997"/>
      <c r="BZ120" s="997"/>
      <c r="CA120" s="997">
        <v>3356385</v>
      </c>
      <c r="CB120" s="997"/>
      <c r="CC120" s="997"/>
      <c r="CD120" s="997"/>
      <c r="CE120" s="997"/>
      <c r="CF120" s="1011">
        <v>71.8</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7374739</v>
      </c>
      <c r="DH120" s="997"/>
      <c r="DI120" s="997"/>
      <c r="DJ120" s="997"/>
      <c r="DK120" s="997"/>
      <c r="DL120" s="997">
        <v>7154975</v>
      </c>
      <c r="DM120" s="997"/>
      <c r="DN120" s="997"/>
      <c r="DO120" s="997"/>
      <c r="DP120" s="997"/>
      <c r="DQ120" s="997">
        <v>6869666</v>
      </c>
      <c r="DR120" s="997"/>
      <c r="DS120" s="997"/>
      <c r="DT120" s="997"/>
      <c r="DU120" s="997"/>
      <c r="DV120" s="998">
        <v>146.9</v>
      </c>
      <c r="DW120" s="998"/>
      <c r="DX120" s="998"/>
      <c r="DY120" s="998"/>
      <c r="DZ120" s="999"/>
    </row>
    <row r="121" spans="1:130" s="226" customFormat="1" ht="26.25" customHeight="1" x14ac:dyDescent="0.2">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466</v>
      </c>
      <c r="AB121" s="1029"/>
      <c r="AC121" s="1029"/>
      <c r="AD121" s="1029"/>
      <c r="AE121" s="1030"/>
      <c r="AF121" s="1031" t="s">
        <v>466</v>
      </c>
      <c r="AG121" s="1029"/>
      <c r="AH121" s="1029"/>
      <c r="AI121" s="1029"/>
      <c r="AJ121" s="1030"/>
      <c r="AK121" s="1031" t="s">
        <v>466</v>
      </c>
      <c r="AL121" s="1029"/>
      <c r="AM121" s="1029"/>
      <c r="AN121" s="1029"/>
      <c r="AO121" s="1030"/>
      <c r="AP121" s="1032" t="s">
        <v>466</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1951245</v>
      </c>
      <c r="BR121" s="990"/>
      <c r="BS121" s="990"/>
      <c r="BT121" s="990"/>
      <c r="BU121" s="990"/>
      <c r="BV121" s="990">
        <v>1739379</v>
      </c>
      <c r="BW121" s="990"/>
      <c r="BX121" s="990"/>
      <c r="BY121" s="990"/>
      <c r="BZ121" s="990"/>
      <c r="CA121" s="990">
        <v>1369433</v>
      </c>
      <c r="CB121" s="990"/>
      <c r="CC121" s="990"/>
      <c r="CD121" s="990"/>
      <c r="CE121" s="990"/>
      <c r="CF121" s="984">
        <v>29.3</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1059212</v>
      </c>
      <c r="DH121" s="990"/>
      <c r="DI121" s="990"/>
      <c r="DJ121" s="990"/>
      <c r="DK121" s="990"/>
      <c r="DL121" s="990">
        <v>1119572</v>
      </c>
      <c r="DM121" s="990"/>
      <c r="DN121" s="990"/>
      <c r="DO121" s="990"/>
      <c r="DP121" s="990"/>
      <c r="DQ121" s="990">
        <v>1073883</v>
      </c>
      <c r="DR121" s="990"/>
      <c r="DS121" s="990"/>
      <c r="DT121" s="990"/>
      <c r="DU121" s="990"/>
      <c r="DV121" s="991">
        <v>23</v>
      </c>
      <c r="DW121" s="991"/>
      <c r="DX121" s="991"/>
      <c r="DY121" s="991"/>
      <c r="DZ121" s="992"/>
    </row>
    <row r="122" spans="1:130" s="226" customFormat="1" ht="26.25" customHeight="1" x14ac:dyDescent="0.2">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466</v>
      </c>
      <c r="AB122" s="1029"/>
      <c r="AC122" s="1029"/>
      <c r="AD122" s="1029"/>
      <c r="AE122" s="1030"/>
      <c r="AF122" s="1031" t="s">
        <v>466</v>
      </c>
      <c r="AG122" s="1029"/>
      <c r="AH122" s="1029"/>
      <c r="AI122" s="1029"/>
      <c r="AJ122" s="1030"/>
      <c r="AK122" s="1031" t="s">
        <v>466</v>
      </c>
      <c r="AL122" s="1029"/>
      <c r="AM122" s="1029"/>
      <c r="AN122" s="1029"/>
      <c r="AO122" s="1030"/>
      <c r="AP122" s="1032" t="s">
        <v>466</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13672570</v>
      </c>
      <c r="BR122" s="1068"/>
      <c r="BS122" s="1068"/>
      <c r="BT122" s="1068"/>
      <c r="BU122" s="1068"/>
      <c r="BV122" s="1068">
        <v>13744985</v>
      </c>
      <c r="BW122" s="1068"/>
      <c r="BX122" s="1068"/>
      <c r="BY122" s="1068"/>
      <c r="BZ122" s="1068"/>
      <c r="CA122" s="1068">
        <v>13595774</v>
      </c>
      <c r="CB122" s="1068"/>
      <c r="CC122" s="1068"/>
      <c r="CD122" s="1068"/>
      <c r="CE122" s="1068"/>
      <c r="CF122" s="1088">
        <v>290.7</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v>281717</v>
      </c>
      <c r="DH122" s="990"/>
      <c r="DI122" s="990"/>
      <c r="DJ122" s="990"/>
      <c r="DK122" s="990"/>
      <c r="DL122" s="990">
        <v>275772</v>
      </c>
      <c r="DM122" s="990"/>
      <c r="DN122" s="990"/>
      <c r="DO122" s="990"/>
      <c r="DP122" s="990"/>
      <c r="DQ122" s="990">
        <v>261496</v>
      </c>
      <c r="DR122" s="990"/>
      <c r="DS122" s="990"/>
      <c r="DT122" s="990"/>
      <c r="DU122" s="990"/>
      <c r="DV122" s="991">
        <v>5.6</v>
      </c>
      <c r="DW122" s="991"/>
      <c r="DX122" s="991"/>
      <c r="DY122" s="991"/>
      <c r="DZ122" s="992"/>
    </row>
    <row r="123" spans="1:130" s="226" customFormat="1" ht="26.25" customHeight="1" x14ac:dyDescent="0.2">
      <c r="A123" s="1129"/>
      <c r="B123" s="1016"/>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466</v>
      </c>
      <c r="AB123" s="1029"/>
      <c r="AC123" s="1029"/>
      <c r="AD123" s="1029"/>
      <c r="AE123" s="1030"/>
      <c r="AF123" s="1031" t="s">
        <v>476</v>
      </c>
      <c r="AG123" s="1029"/>
      <c r="AH123" s="1029"/>
      <c r="AI123" s="1029"/>
      <c r="AJ123" s="1030"/>
      <c r="AK123" s="1031" t="s">
        <v>466</v>
      </c>
      <c r="AL123" s="1029"/>
      <c r="AM123" s="1029"/>
      <c r="AN123" s="1029"/>
      <c r="AO123" s="1030"/>
      <c r="AP123" s="1032" t="s">
        <v>476</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477</v>
      </c>
      <c r="BP123" s="1076"/>
      <c r="BQ123" s="1135">
        <v>18243867</v>
      </c>
      <c r="BR123" s="1136"/>
      <c r="BS123" s="1136"/>
      <c r="BT123" s="1136"/>
      <c r="BU123" s="1136"/>
      <c r="BV123" s="1136">
        <v>18707477</v>
      </c>
      <c r="BW123" s="1136"/>
      <c r="BX123" s="1136"/>
      <c r="BY123" s="1136"/>
      <c r="BZ123" s="1136"/>
      <c r="CA123" s="1136">
        <v>18321592</v>
      </c>
      <c r="CB123" s="1136"/>
      <c r="CC123" s="1136"/>
      <c r="CD123" s="1136"/>
      <c r="CE123" s="1136"/>
      <c r="CF123" s="1069"/>
      <c r="CG123" s="1070"/>
      <c r="CH123" s="1070"/>
      <c r="CI123" s="1070"/>
      <c r="CJ123" s="1071"/>
      <c r="CK123" s="1080"/>
      <c r="CL123" s="1081"/>
      <c r="CM123" s="1081"/>
      <c r="CN123" s="1081"/>
      <c r="CO123" s="1082"/>
      <c r="CP123" s="1090" t="s">
        <v>478</v>
      </c>
      <c r="CQ123" s="1091"/>
      <c r="CR123" s="1091"/>
      <c r="CS123" s="1091"/>
      <c r="CT123" s="1091"/>
      <c r="CU123" s="1091"/>
      <c r="CV123" s="1091"/>
      <c r="CW123" s="1091"/>
      <c r="CX123" s="1091"/>
      <c r="CY123" s="1091"/>
      <c r="CZ123" s="1091"/>
      <c r="DA123" s="1091"/>
      <c r="DB123" s="1091"/>
      <c r="DC123" s="1091"/>
      <c r="DD123" s="1091"/>
      <c r="DE123" s="1091"/>
      <c r="DF123" s="1092"/>
      <c r="DG123" s="1028">
        <v>208209</v>
      </c>
      <c r="DH123" s="1029"/>
      <c r="DI123" s="1029"/>
      <c r="DJ123" s="1029"/>
      <c r="DK123" s="1030"/>
      <c r="DL123" s="1031">
        <v>182557</v>
      </c>
      <c r="DM123" s="1029"/>
      <c r="DN123" s="1029"/>
      <c r="DO123" s="1029"/>
      <c r="DP123" s="1030"/>
      <c r="DQ123" s="1031">
        <v>150858</v>
      </c>
      <c r="DR123" s="1029"/>
      <c r="DS123" s="1029"/>
      <c r="DT123" s="1029"/>
      <c r="DU123" s="1030"/>
      <c r="DV123" s="1032">
        <v>3.2</v>
      </c>
      <c r="DW123" s="1033"/>
      <c r="DX123" s="1033"/>
      <c r="DY123" s="1033"/>
      <c r="DZ123" s="1034"/>
    </row>
    <row r="124" spans="1:130" s="226" customFormat="1" ht="26.25" customHeight="1" thickBot="1" x14ac:dyDescent="0.25">
      <c r="A124" s="1129"/>
      <c r="B124" s="1016"/>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444</v>
      </c>
      <c r="AB124" s="1029"/>
      <c r="AC124" s="1029"/>
      <c r="AD124" s="1029"/>
      <c r="AE124" s="1030"/>
      <c r="AF124" s="1031" t="s">
        <v>444</v>
      </c>
      <c r="AG124" s="1029"/>
      <c r="AH124" s="1029"/>
      <c r="AI124" s="1029"/>
      <c r="AJ124" s="1030"/>
      <c r="AK124" s="1031" t="s">
        <v>444</v>
      </c>
      <c r="AL124" s="1029"/>
      <c r="AM124" s="1029"/>
      <c r="AN124" s="1029"/>
      <c r="AO124" s="1030"/>
      <c r="AP124" s="1032" t="s">
        <v>444</v>
      </c>
      <c r="AQ124" s="1033"/>
      <c r="AR124" s="1033"/>
      <c r="AS124" s="1033"/>
      <c r="AT124" s="1034"/>
      <c r="AU124" s="1131" t="s">
        <v>479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100.6</v>
      </c>
      <c r="BR124" s="1098"/>
      <c r="BS124" s="1098"/>
      <c r="BT124" s="1098"/>
      <c r="BU124" s="1098"/>
      <c r="BV124" s="1098">
        <v>101.7</v>
      </c>
      <c r="BW124" s="1098"/>
      <c r="BX124" s="1098"/>
      <c r="BY124" s="1098"/>
      <c r="BZ124" s="1098"/>
      <c r="CA124" s="1098">
        <v>110.1</v>
      </c>
      <c r="CB124" s="1098"/>
      <c r="CC124" s="1098"/>
      <c r="CD124" s="1098"/>
      <c r="CE124" s="1098"/>
      <c r="CF124" s="1099"/>
      <c r="CG124" s="1100"/>
      <c r="CH124" s="1100"/>
      <c r="CI124" s="1100"/>
      <c r="CJ124" s="1101"/>
      <c r="CK124" s="1083"/>
      <c r="CL124" s="1083"/>
      <c r="CM124" s="1083"/>
      <c r="CN124" s="1083"/>
      <c r="CO124" s="1084"/>
      <c r="CP124" s="1090" t="s">
        <v>480</v>
      </c>
      <c r="CQ124" s="1091"/>
      <c r="CR124" s="1091"/>
      <c r="CS124" s="1091"/>
      <c r="CT124" s="1091"/>
      <c r="CU124" s="1091"/>
      <c r="CV124" s="1091"/>
      <c r="CW124" s="1091"/>
      <c r="CX124" s="1091"/>
      <c r="CY124" s="1091"/>
      <c r="CZ124" s="1091"/>
      <c r="DA124" s="1091"/>
      <c r="DB124" s="1091"/>
      <c r="DC124" s="1091"/>
      <c r="DD124" s="1091"/>
      <c r="DE124" s="1091"/>
      <c r="DF124" s="1092"/>
      <c r="DG124" s="1075">
        <v>102633</v>
      </c>
      <c r="DH124" s="1054"/>
      <c r="DI124" s="1054"/>
      <c r="DJ124" s="1054"/>
      <c r="DK124" s="1055"/>
      <c r="DL124" s="1053">
        <v>93370</v>
      </c>
      <c r="DM124" s="1054"/>
      <c r="DN124" s="1054"/>
      <c r="DO124" s="1054"/>
      <c r="DP124" s="1055"/>
      <c r="DQ124" s="1053">
        <v>45556</v>
      </c>
      <c r="DR124" s="1054"/>
      <c r="DS124" s="1054"/>
      <c r="DT124" s="1054"/>
      <c r="DU124" s="1055"/>
      <c r="DV124" s="1056">
        <v>1</v>
      </c>
      <c r="DW124" s="1057"/>
      <c r="DX124" s="1057"/>
      <c r="DY124" s="1057"/>
      <c r="DZ124" s="1058"/>
    </row>
    <row r="125" spans="1:130" s="226" customFormat="1" ht="26.25" customHeight="1" x14ac:dyDescent="0.2">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481</v>
      </c>
      <c r="AB125" s="1029"/>
      <c r="AC125" s="1029"/>
      <c r="AD125" s="1029"/>
      <c r="AE125" s="1030"/>
      <c r="AF125" s="1031" t="s">
        <v>482</v>
      </c>
      <c r="AG125" s="1029"/>
      <c r="AH125" s="1029"/>
      <c r="AI125" s="1029"/>
      <c r="AJ125" s="1030"/>
      <c r="AK125" s="1031" t="s">
        <v>483</v>
      </c>
      <c r="AL125" s="1029"/>
      <c r="AM125" s="1029"/>
      <c r="AN125" s="1029"/>
      <c r="AO125" s="1030"/>
      <c r="AP125" s="1032" t="s">
        <v>481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484</v>
      </c>
      <c r="CL125" s="1078"/>
      <c r="CM125" s="1078"/>
      <c r="CN125" s="1078"/>
      <c r="CO125" s="1079"/>
      <c r="CP125" s="1010" t="s">
        <v>485</v>
      </c>
      <c r="CQ125" s="959"/>
      <c r="CR125" s="959"/>
      <c r="CS125" s="959"/>
      <c r="CT125" s="959"/>
      <c r="CU125" s="959"/>
      <c r="CV125" s="959"/>
      <c r="CW125" s="959"/>
      <c r="CX125" s="959"/>
      <c r="CY125" s="959"/>
      <c r="CZ125" s="959"/>
      <c r="DA125" s="959"/>
      <c r="DB125" s="959"/>
      <c r="DC125" s="959"/>
      <c r="DD125" s="959"/>
      <c r="DE125" s="959"/>
      <c r="DF125" s="960"/>
      <c r="DG125" s="996" t="s">
        <v>481</v>
      </c>
      <c r="DH125" s="997"/>
      <c r="DI125" s="997"/>
      <c r="DJ125" s="997"/>
      <c r="DK125" s="997"/>
      <c r="DL125" s="997" t="s">
        <v>486</v>
      </c>
      <c r="DM125" s="997"/>
      <c r="DN125" s="997"/>
      <c r="DO125" s="997"/>
      <c r="DP125" s="997"/>
      <c r="DQ125" s="997" t="s">
        <v>481</v>
      </c>
      <c r="DR125" s="997"/>
      <c r="DS125" s="997"/>
      <c r="DT125" s="997"/>
      <c r="DU125" s="997"/>
      <c r="DV125" s="998" t="s">
        <v>487</v>
      </c>
      <c r="DW125" s="998"/>
      <c r="DX125" s="998"/>
      <c r="DY125" s="998"/>
      <c r="DZ125" s="999"/>
    </row>
    <row r="126" spans="1:130" s="226" customFormat="1" ht="26.25" customHeight="1" thickBot="1" x14ac:dyDescent="0.25">
      <c r="A126" s="1129"/>
      <c r="B126" s="1016"/>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9134</v>
      </c>
      <c r="AB126" s="1029"/>
      <c r="AC126" s="1029"/>
      <c r="AD126" s="1029"/>
      <c r="AE126" s="1030"/>
      <c r="AF126" s="1031">
        <v>9308</v>
      </c>
      <c r="AG126" s="1029"/>
      <c r="AH126" s="1029"/>
      <c r="AI126" s="1029"/>
      <c r="AJ126" s="1030"/>
      <c r="AK126" s="1031">
        <v>9316</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488</v>
      </c>
      <c r="CQ126" s="1020"/>
      <c r="CR126" s="1020"/>
      <c r="CS126" s="1020"/>
      <c r="CT126" s="1020"/>
      <c r="CU126" s="1020"/>
      <c r="CV126" s="1020"/>
      <c r="CW126" s="1020"/>
      <c r="CX126" s="1020"/>
      <c r="CY126" s="1020"/>
      <c r="CZ126" s="1020"/>
      <c r="DA126" s="1020"/>
      <c r="DB126" s="1020"/>
      <c r="DC126" s="1020"/>
      <c r="DD126" s="1020"/>
      <c r="DE126" s="1020"/>
      <c r="DF126" s="1021"/>
      <c r="DG126" s="989" t="s">
        <v>168</v>
      </c>
      <c r="DH126" s="990"/>
      <c r="DI126" s="990"/>
      <c r="DJ126" s="990"/>
      <c r="DK126" s="990"/>
      <c r="DL126" s="990" t="s">
        <v>489</v>
      </c>
      <c r="DM126" s="990"/>
      <c r="DN126" s="990"/>
      <c r="DO126" s="990"/>
      <c r="DP126" s="990"/>
      <c r="DQ126" s="990" t="s">
        <v>489</v>
      </c>
      <c r="DR126" s="990"/>
      <c r="DS126" s="990"/>
      <c r="DT126" s="990"/>
      <c r="DU126" s="990"/>
      <c r="DV126" s="991" t="s">
        <v>490</v>
      </c>
      <c r="DW126" s="991"/>
      <c r="DX126" s="991"/>
      <c r="DY126" s="991"/>
      <c r="DZ126" s="992"/>
    </row>
    <row r="127" spans="1:130" s="226" customFormat="1" ht="26.25" customHeight="1" x14ac:dyDescent="0.2">
      <c r="A127" s="1130"/>
      <c r="B127" s="1018"/>
      <c r="C127" s="1072" t="s">
        <v>491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390</v>
      </c>
      <c r="AB127" s="1029"/>
      <c r="AC127" s="1029"/>
      <c r="AD127" s="1029"/>
      <c r="AE127" s="1030"/>
      <c r="AF127" s="1031">
        <v>344</v>
      </c>
      <c r="AG127" s="1029"/>
      <c r="AH127" s="1029"/>
      <c r="AI127" s="1029"/>
      <c r="AJ127" s="1030"/>
      <c r="AK127" s="1031">
        <v>304</v>
      </c>
      <c r="AL127" s="1029"/>
      <c r="AM127" s="1029"/>
      <c r="AN127" s="1029"/>
      <c r="AO127" s="1030"/>
      <c r="AP127" s="1032">
        <v>0</v>
      </c>
      <c r="AQ127" s="1033"/>
      <c r="AR127" s="1033"/>
      <c r="AS127" s="1033"/>
      <c r="AT127" s="1034"/>
      <c r="AU127" s="262"/>
      <c r="AV127" s="262"/>
      <c r="AW127" s="262"/>
      <c r="AX127" s="1102" t="s">
        <v>492</v>
      </c>
      <c r="AY127" s="1103"/>
      <c r="AZ127" s="1103"/>
      <c r="BA127" s="1103"/>
      <c r="BB127" s="1103"/>
      <c r="BC127" s="1103"/>
      <c r="BD127" s="1103"/>
      <c r="BE127" s="1104"/>
      <c r="BF127" s="1105" t="s">
        <v>493</v>
      </c>
      <c r="BG127" s="1103"/>
      <c r="BH127" s="1103"/>
      <c r="BI127" s="1103"/>
      <c r="BJ127" s="1103"/>
      <c r="BK127" s="1103"/>
      <c r="BL127" s="1104"/>
      <c r="BM127" s="1105" t="s">
        <v>494</v>
      </c>
      <c r="BN127" s="1103"/>
      <c r="BO127" s="1103"/>
      <c r="BP127" s="1103"/>
      <c r="BQ127" s="1103"/>
      <c r="BR127" s="1103"/>
      <c r="BS127" s="1104"/>
      <c r="BT127" s="1105" t="s">
        <v>495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496</v>
      </c>
      <c r="CQ127" s="1020"/>
      <c r="CR127" s="1020"/>
      <c r="CS127" s="1020"/>
      <c r="CT127" s="1020"/>
      <c r="CU127" s="1020"/>
      <c r="CV127" s="1020"/>
      <c r="CW127" s="1020"/>
      <c r="CX127" s="1020"/>
      <c r="CY127" s="1020"/>
      <c r="CZ127" s="1020"/>
      <c r="DA127" s="1020"/>
      <c r="DB127" s="1020"/>
      <c r="DC127" s="1020"/>
      <c r="DD127" s="1020"/>
      <c r="DE127" s="1020"/>
      <c r="DF127" s="1021"/>
      <c r="DG127" s="989" t="s">
        <v>497</v>
      </c>
      <c r="DH127" s="990"/>
      <c r="DI127" s="990"/>
      <c r="DJ127" s="990"/>
      <c r="DK127" s="990"/>
      <c r="DL127" s="990" t="s">
        <v>489</v>
      </c>
      <c r="DM127" s="990"/>
      <c r="DN127" s="990"/>
      <c r="DO127" s="990"/>
      <c r="DP127" s="990"/>
      <c r="DQ127" s="990" t="s">
        <v>486</v>
      </c>
      <c r="DR127" s="990"/>
      <c r="DS127" s="990"/>
      <c r="DT127" s="990"/>
      <c r="DU127" s="990"/>
      <c r="DV127" s="991" t="s">
        <v>489</v>
      </c>
      <c r="DW127" s="991"/>
      <c r="DX127" s="991"/>
      <c r="DY127" s="991"/>
      <c r="DZ127" s="992"/>
    </row>
    <row r="128" spans="1:130" s="226" customFormat="1" ht="26.25" customHeight="1" thickBot="1" x14ac:dyDescent="0.25">
      <c r="A128" s="1113" t="s">
        <v>498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499</v>
      </c>
      <c r="X128" s="1115"/>
      <c r="Y128" s="1115"/>
      <c r="Z128" s="1116"/>
      <c r="AA128" s="1117">
        <v>115929</v>
      </c>
      <c r="AB128" s="1118"/>
      <c r="AC128" s="1118"/>
      <c r="AD128" s="1118"/>
      <c r="AE128" s="1119"/>
      <c r="AF128" s="1120">
        <v>85983</v>
      </c>
      <c r="AG128" s="1118"/>
      <c r="AH128" s="1118"/>
      <c r="AI128" s="1118"/>
      <c r="AJ128" s="1119"/>
      <c r="AK128" s="1120">
        <v>59243</v>
      </c>
      <c r="AL128" s="1118"/>
      <c r="AM128" s="1118"/>
      <c r="AN128" s="1118"/>
      <c r="AO128" s="1119"/>
      <c r="AP128" s="1121"/>
      <c r="AQ128" s="1122"/>
      <c r="AR128" s="1122"/>
      <c r="AS128" s="1122"/>
      <c r="AT128" s="1123"/>
      <c r="AU128" s="262"/>
      <c r="AV128" s="262"/>
      <c r="AW128" s="262"/>
      <c r="AX128" s="958" t="s">
        <v>500</v>
      </c>
      <c r="AY128" s="959"/>
      <c r="AZ128" s="959"/>
      <c r="BA128" s="959"/>
      <c r="BB128" s="959"/>
      <c r="BC128" s="959"/>
      <c r="BD128" s="959"/>
      <c r="BE128" s="960"/>
      <c r="BF128" s="1124" t="s">
        <v>168</v>
      </c>
      <c r="BG128" s="1125"/>
      <c r="BH128" s="1125"/>
      <c r="BI128" s="1125"/>
      <c r="BJ128" s="1125"/>
      <c r="BK128" s="1125"/>
      <c r="BL128" s="1126"/>
      <c r="BM128" s="1124">
        <v>14.5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501</v>
      </c>
      <c r="CQ128" s="1107"/>
      <c r="CR128" s="1107"/>
      <c r="CS128" s="1107"/>
      <c r="CT128" s="1107"/>
      <c r="CU128" s="1107"/>
      <c r="CV128" s="1107"/>
      <c r="CW128" s="1107"/>
      <c r="CX128" s="1107"/>
      <c r="CY128" s="1107"/>
      <c r="CZ128" s="1107"/>
      <c r="DA128" s="1107"/>
      <c r="DB128" s="1107"/>
      <c r="DC128" s="1107"/>
      <c r="DD128" s="1107"/>
      <c r="DE128" s="1107"/>
      <c r="DF128" s="1108"/>
      <c r="DG128" s="1109">
        <v>47</v>
      </c>
      <c r="DH128" s="1110"/>
      <c r="DI128" s="1110"/>
      <c r="DJ128" s="1110"/>
      <c r="DK128" s="1110"/>
      <c r="DL128" s="1110">
        <v>38</v>
      </c>
      <c r="DM128" s="1110"/>
      <c r="DN128" s="1110"/>
      <c r="DO128" s="1110"/>
      <c r="DP128" s="1110"/>
      <c r="DQ128" s="1110">
        <v>29</v>
      </c>
      <c r="DR128" s="1110"/>
      <c r="DS128" s="1110"/>
      <c r="DT128" s="1110"/>
      <c r="DU128" s="1110"/>
      <c r="DV128" s="1111">
        <v>0</v>
      </c>
      <c r="DW128" s="1111"/>
      <c r="DX128" s="1111"/>
      <c r="DY128" s="1111"/>
      <c r="DZ128" s="1112"/>
    </row>
    <row r="129" spans="1:131" s="226" customFormat="1" ht="26.25" customHeight="1" x14ac:dyDescent="0.2">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502</v>
      </c>
      <c r="X129" s="1144"/>
      <c r="Y129" s="1144"/>
      <c r="Z129" s="1145"/>
      <c r="AA129" s="1028">
        <v>6066402</v>
      </c>
      <c r="AB129" s="1029"/>
      <c r="AC129" s="1029"/>
      <c r="AD129" s="1029"/>
      <c r="AE129" s="1030"/>
      <c r="AF129" s="1031">
        <v>5931119</v>
      </c>
      <c r="AG129" s="1029"/>
      <c r="AH129" s="1029"/>
      <c r="AI129" s="1029"/>
      <c r="AJ129" s="1030"/>
      <c r="AK129" s="1031">
        <v>5872344</v>
      </c>
      <c r="AL129" s="1029"/>
      <c r="AM129" s="1029"/>
      <c r="AN129" s="1029"/>
      <c r="AO129" s="1030"/>
      <c r="AP129" s="1146"/>
      <c r="AQ129" s="1147"/>
      <c r="AR129" s="1147"/>
      <c r="AS129" s="1147"/>
      <c r="AT129" s="1148"/>
      <c r="AU129" s="264"/>
      <c r="AV129" s="264"/>
      <c r="AW129" s="264"/>
      <c r="AX129" s="1137" t="s">
        <v>503</v>
      </c>
      <c r="AY129" s="1020"/>
      <c r="AZ129" s="1020"/>
      <c r="BA129" s="1020"/>
      <c r="BB129" s="1020"/>
      <c r="BC129" s="1020"/>
      <c r="BD129" s="1020"/>
      <c r="BE129" s="1021"/>
      <c r="BF129" s="1138" t="s">
        <v>504</v>
      </c>
      <c r="BG129" s="1139"/>
      <c r="BH129" s="1139"/>
      <c r="BI129" s="1139"/>
      <c r="BJ129" s="1139"/>
      <c r="BK129" s="1139"/>
      <c r="BL129" s="1140"/>
      <c r="BM129" s="1138">
        <v>19.5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505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506</v>
      </c>
      <c r="X130" s="1144"/>
      <c r="Y130" s="1144"/>
      <c r="Z130" s="1145"/>
      <c r="AA130" s="1028">
        <v>1084992</v>
      </c>
      <c r="AB130" s="1029"/>
      <c r="AC130" s="1029"/>
      <c r="AD130" s="1029"/>
      <c r="AE130" s="1030"/>
      <c r="AF130" s="1031">
        <v>1154291</v>
      </c>
      <c r="AG130" s="1029"/>
      <c r="AH130" s="1029"/>
      <c r="AI130" s="1029"/>
      <c r="AJ130" s="1030"/>
      <c r="AK130" s="1031">
        <v>1195522</v>
      </c>
      <c r="AL130" s="1029"/>
      <c r="AM130" s="1029"/>
      <c r="AN130" s="1029"/>
      <c r="AO130" s="1030"/>
      <c r="AP130" s="1146"/>
      <c r="AQ130" s="1147"/>
      <c r="AR130" s="1147"/>
      <c r="AS130" s="1147"/>
      <c r="AT130" s="1148"/>
      <c r="AU130" s="264"/>
      <c r="AV130" s="264"/>
      <c r="AW130" s="264"/>
      <c r="AX130" s="1137" t="s">
        <v>507</v>
      </c>
      <c r="AY130" s="1020"/>
      <c r="AZ130" s="1020"/>
      <c r="BA130" s="1020"/>
      <c r="BB130" s="1020"/>
      <c r="BC130" s="1020"/>
      <c r="BD130" s="1020"/>
      <c r="BE130" s="1021"/>
      <c r="BF130" s="1174">
        <v>7.8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508</v>
      </c>
      <c r="X131" s="1182"/>
      <c r="Y131" s="1182"/>
      <c r="Z131" s="1183"/>
      <c r="AA131" s="1075">
        <v>4981410</v>
      </c>
      <c r="AB131" s="1054"/>
      <c r="AC131" s="1054"/>
      <c r="AD131" s="1054"/>
      <c r="AE131" s="1055"/>
      <c r="AF131" s="1053">
        <v>4776828</v>
      </c>
      <c r="AG131" s="1054"/>
      <c r="AH131" s="1054"/>
      <c r="AI131" s="1054"/>
      <c r="AJ131" s="1055"/>
      <c r="AK131" s="1053">
        <v>4676822</v>
      </c>
      <c r="AL131" s="1054"/>
      <c r="AM131" s="1054"/>
      <c r="AN131" s="1054"/>
      <c r="AO131" s="1055"/>
      <c r="AP131" s="1184"/>
      <c r="AQ131" s="1185"/>
      <c r="AR131" s="1185"/>
      <c r="AS131" s="1185"/>
      <c r="AT131" s="1186"/>
      <c r="AU131" s="264"/>
      <c r="AV131" s="264"/>
      <c r="AW131" s="264"/>
      <c r="AX131" s="1156" t="s">
        <v>509</v>
      </c>
      <c r="AY131" s="1107"/>
      <c r="AZ131" s="1107"/>
      <c r="BA131" s="1107"/>
      <c r="BB131" s="1107"/>
      <c r="BC131" s="1107"/>
      <c r="BD131" s="1107"/>
      <c r="BE131" s="1108"/>
      <c r="BF131" s="1157">
        <v>110.1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510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511</v>
      </c>
      <c r="W132" s="1167"/>
      <c r="X132" s="1167"/>
      <c r="Y132" s="1167"/>
      <c r="Z132" s="1168"/>
      <c r="AA132" s="1169">
        <v>6.6506671810000002</v>
      </c>
      <c r="AB132" s="1170"/>
      <c r="AC132" s="1170"/>
      <c r="AD132" s="1170"/>
      <c r="AE132" s="1171"/>
      <c r="AF132" s="1172">
        <v>8.0025699059999997</v>
      </c>
      <c r="AG132" s="1170"/>
      <c r="AH132" s="1170"/>
      <c r="AI132" s="1170"/>
      <c r="AJ132" s="1171"/>
      <c r="AK132" s="1172">
        <v>8.9161186810000004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512</v>
      </c>
      <c r="W133" s="1150"/>
      <c r="X133" s="1150"/>
      <c r="Y133" s="1150"/>
      <c r="Z133" s="1151"/>
      <c r="AA133" s="1152">
        <v>6.8</v>
      </c>
      <c r="AB133" s="1153"/>
      <c r="AC133" s="1153"/>
      <c r="AD133" s="1153"/>
      <c r="AE133" s="1154"/>
      <c r="AF133" s="1152">
        <v>7</v>
      </c>
      <c r="AG133" s="1153"/>
      <c r="AH133" s="1153"/>
      <c r="AI133" s="1153"/>
      <c r="AJ133" s="1154"/>
      <c r="AK133" s="1152">
        <v>7.8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1mmG4mssVsYJZs5H/UxWVScWK1hI/Agl5JQio50aKBin+fOZbUANpT500z6s6++afYLks+etyvdb8IWiE+LRjw==" saltValue="XkXSIB1i7Ukm9xHjbgzg5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61"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513</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2EUZNaQJScU8Xr2iGtH3KAEWDBv8l3fCQIYxCVV+QkUOhnTpHJUCh5r29c8B7/cH+1qm4Ey+02srFKMpIiddA==" saltValue="RY4y9+7a9R9dFOoest57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61"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LOD/9hJvkF/DIw6yM65oQDN0syM0dUhwyj24Qi+eBmo6o8SNuqi4Rz8j1Jm3TWyJuywxOyZ3Lx8fTKzXErvO7A==" saltValue="nFLrh+6sKeJmLx5BxLjd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515</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516</v>
      </c>
      <c r="AP7" s="283"/>
      <c r="AQ7" s="284" t="s">
        <v>517</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518</v>
      </c>
      <c r="AQ8" s="290" t="s">
        <v>519</v>
      </c>
      <c r="AR8" s="291" t="s">
        <v>520</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521</v>
      </c>
      <c r="AL9" s="1193"/>
      <c r="AM9" s="1193"/>
      <c r="AN9" s="1194"/>
      <c r="AO9" s="292">
        <v>1275835</v>
      </c>
      <c r="AP9" s="292">
        <v>79249</v>
      </c>
      <c r="AQ9" s="293">
        <v>79889</v>
      </c>
      <c r="AR9" s="294">
        <v>-0.8</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522</v>
      </c>
      <c r="AL10" s="1193"/>
      <c r="AM10" s="1193"/>
      <c r="AN10" s="1194"/>
      <c r="AO10" s="295">
        <v>266700</v>
      </c>
      <c r="AP10" s="295">
        <v>16566</v>
      </c>
      <c r="AQ10" s="296">
        <v>8108</v>
      </c>
      <c r="AR10" s="297">
        <v>104.3</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523</v>
      </c>
      <c r="AL11" s="1193"/>
      <c r="AM11" s="1193"/>
      <c r="AN11" s="1194"/>
      <c r="AO11" s="295">
        <v>304957</v>
      </c>
      <c r="AP11" s="295">
        <v>18943</v>
      </c>
      <c r="AQ11" s="296">
        <v>12080</v>
      </c>
      <c r="AR11" s="297">
        <v>56.8</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524</v>
      </c>
      <c r="AL12" s="1193"/>
      <c r="AM12" s="1193"/>
      <c r="AN12" s="1194"/>
      <c r="AO12" s="295">
        <v>51211</v>
      </c>
      <c r="AP12" s="295">
        <v>3181</v>
      </c>
      <c r="AQ12" s="296">
        <v>646</v>
      </c>
      <c r="AR12" s="297">
        <v>392.4</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525</v>
      </c>
      <c r="AL13" s="1193"/>
      <c r="AM13" s="1193"/>
      <c r="AN13" s="1194"/>
      <c r="AO13" s="295" t="s">
        <v>526</v>
      </c>
      <c r="AP13" s="295" t="s">
        <v>526</v>
      </c>
      <c r="AQ13" s="296">
        <v>5</v>
      </c>
      <c r="AR13" s="297" t="s">
        <v>526</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527</v>
      </c>
      <c r="AL14" s="1193"/>
      <c r="AM14" s="1193"/>
      <c r="AN14" s="1194"/>
      <c r="AO14" s="295">
        <v>31155</v>
      </c>
      <c r="AP14" s="295">
        <v>1935</v>
      </c>
      <c r="AQ14" s="296">
        <v>3864</v>
      </c>
      <c r="AR14" s="297">
        <v>-49.9</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528</v>
      </c>
      <c r="AL15" s="1193"/>
      <c r="AM15" s="1193"/>
      <c r="AN15" s="1194"/>
      <c r="AO15" s="295">
        <v>25783</v>
      </c>
      <c r="AP15" s="295">
        <v>1602</v>
      </c>
      <c r="AQ15" s="296">
        <v>1710</v>
      </c>
      <c r="AR15" s="297">
        <v>-6.3</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529</v>
      </c>
      <c r="AL16" s="1196"/>
      <c r="AM16" s="1196"/>
      <c r="AN16" s="1197"/>
      <c r="AO16" s="295">
        <v>-93007</v>
      </c>
      <c r="AP16" s="295">
        <v>-5777</v>
      </c>
      <c r="AQ16" s="296">
        <v>-7653</v>
      </c>
      <c r="AR16" s="297">
        <v>-24.5</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1862634</v>
      </c>
      <c r="AP17" s="295">
        <v>115699</v>
      </c>
      <c r="AQ17" s="296">
        <v>98649</v>
      </c>
      <c r="AR17" s="297">
        <v>17.3</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530</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531</v>
      </c>
      <c r="AP20" s="303" t="s">
        <v>532</v>
      </c>
      <c r="AQ20" s="304" t="s">
        <v>533</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534</v>
      </c>
      <c r="AL21" s="1188"/>
      <c r="AM21" s="1188"/>
      <c r="AN21" s="1189"/>
      <c r="AO21" s="307">
        <v>10.37</v>
      </c>
      <c r="AP21" s="308">
        <v>9.08</v>
      </c>
      <c r="AQ21" s="309">
        <v>1.29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535</v>
      </c>
      <c r="AL22" s="1188"/>
      <c r="AM22" s="1188"/>
      <c r="AN22" s="1189"/>
      <c r="AO22" s="312">
        <v>96.4</v>
      </c>
      <c r="AP22" s="313">
        <v>97.3</v>
      </c>
      <c r="AQ22" s="314">
        <v>-0.9</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537</v>
      </c>
      <c r="AO27" s="273"/>
      <c r="AP27" s="273"/>
      <c r="AQ27" s="273"/>
      <c r="AR27" s="273"/>
      <c r="AS27" s="273"/>
      <c r="AT27" s="273"/>
    </row>
    <row r="28" spans="1:46" ht="16.2" x14ac:dyDescent="0.2">
      <c r="A28" s="274" t="s">
        <v>538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539</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516</v>
      </c>
      <c r="AP30" s="283"/>
      <c r="AQ30" s="284" t="s">
        <v>517</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518</v>
      </c>
      <c r="AQ31" s="290" t="s">
        <v>519</v>
      </c>
      <c r="AR31" s="291" t="s">
        <v>520</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540</v>
      </c>
      <c r="AL32" s="1204"/>
      <c r="AM32" s="1204"/>
      <c r="AN32" s="1205"/>
      <c r="AO32" s="322">
        <v>1067447</v>
      </c>
      <c r="AP32" s="322">
        <v>66305</v>
      </c>
      <c r="AQ32" s="323">
        <v>48423</v>
      </c>
      <c r="AR32" s="324">
        <v>36.9</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541</v>
      </c>
      <c r="AL33" s="1204"/>
      <c r="AM33" s="1204"/>
      <c r="AN33" s="1205"/>
      <c r="AO33" s="322" t="s">
        <v>526</v>
      </c>
      <c r="AP33" s="322" t="s">
        <v>526</v>
      </c>
      <c r="AQ33" s="323" t="s">
        <v>526</v>
      </c>
      <c r="AR33" s="324" t="s">
        <v>526</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542</v>
      </c>
      <c r="AL34" s="1204"/>
      <c r="AM34" s="1204"/>
      <c r="AN34" s="1205"/>
      <c r="AO34" s="322" t="s">
        <v>526</v>
      </c>
      <c r="AP34" s="322" t="s">
        <v>526</v>
      </c>
      <c r="AQ34" s="323">
        <v>13</v>
      </c>
      <c r="AR34" s="324" t="s">
        <v>526</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543</v>
      </c>
      <c r="AL35" s="1204"/>
      <c r="AM35" s="1204"/>
      <c r="AN35" s="1205"/>
      <c r="AO35" s="322">
        <v>533600</v>
      </c>
      <c r="AP35" s="322">
        <v>33145</v>
      </c>
      <c r="AQ35" s="323">
        <v>14651</v>
      </c>
      <c r="AR35" s="324">
        <v>126.2</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544</v>
      </c>
      <c r="AL36" s="1204"/>
      <c r="AM36" s="1204"/>
      <c r="AN36" s="1205"/>
      <c r="AO36" s="322">
        <v>61089</v>
      </c>
      <c r="AP36" s="322">
        <v>3795</v>
      </c>
      <c r="AQ36" s="323">
        <v>3601</v>
      </c>
      <c r="AR36" s="324">
        <v>5.4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545</v>
      </c>
      <c r="AL37" s="1204"/>
      <c r="AM37" s="1204"/>
      <c r="AN37" s="1205"/>
      <c r="AO37" s="322">
        <v>9620</v>
      </c>
      <c r="AP37" s="322">
        <v>598</v>
      </c>
      <c r="AQ37" s="323">
        <v>938</v>
      </c>
      <c r="AR37" s="324">
        <v>-36.200000000000003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546</v>
      </c>
      <c r="AL38" s="1207"/>
      <c r="AM38" s="1207"/>
      <c r="AN38" s="1208"/>
      <c r="AO38" s="325" t="s">
        <v>526</v>
      </c>
      <c r="AP38" s="325" t="s">
        <v>526</v>
      </c>
      <c r="AQ38" s="326">
        <v>4</v>
      </c>
      <c r="AR38" s="314" t="s">
        <v>526</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547</v>
      </c>
      <c r="AL39" s="1207"/>
      <c r="AM39" s="1207"/>
      <c r="AN39" s="1208"/>
      <c r="AO39" s="322">
        <v>-59243</v>
      </c>
      <c r="AP39" s="322">
        <v>-3680</v>
      </c>
      <c r="AQ39" s="323">
        <v>-3765</v>
      </c>
      <c r="AR39" s="324">
        <v>-2.2999999999999998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548</v>
      </c>
      <c r="AL40" s="1204"/>
      <c r="AM40" s="1204"/>
      <c r="AN40" s="1205"/>
      <c r="AO40" s="322">
        <v>-1195522</v>
      </c>
      <c r="AP40" s="322">
        <v>-74261</v>
      </c>
      <c r="AQ40" s="323">
        <v>-44033</v>
      </c>
      <c r="AR40" s="324">
        <v>68.599999999999994</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416991</v>
      </c>
      <c r="AP41" s="322">
        <v>25902</v>
      </c>
      <c r="AQ41" s="323">
        <v>19832</v>
      </c>
      <c r="AR41" s="324">
        <v>30.6</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549</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550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551</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516</v>
      </c>
      <c r="AN49" s="1200" t="s">
        <v>552</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553</v>
      </c>
      <c r="AO50" s="339" t="s">
        <v>554</v>
      </c>
      <c r="AP50" s="340" t="s">
        <v>555</v>
      </c>
      <c r="AQ50" s="341" t="s">
        <v>556</v>
      </c>
      <c r="AR50" s="342" t="s">
        <v>557</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558</v>
      </c>
      <c r="AL51" s="335"/>
      <c r="AM51" s="343">
        <v>994009</v>
      </c>
      <c r="AN51" s="344">
        <v>57811</v>
      </c>
      <c r="AO51" s="345">
        <v>9.1999999999999993</v>
      </c>
      <c r="AP51" s="346">
        <v>74444</v>
      </c>
      <c r="AQ51" s="347">
        <v>6.6</v>
      </c>
      <c r="AR51" s="348">
        <v>2.6</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559</v>
      </c>
      <c r="AM52" s="351">
        <v>669185</v>
      </c>
      <c r="AN52" s="352">
        <v>38920</v>
      </c>
      <c r="AO52" s="353">
        <v>-3.3</v>
      </c>
      <c r="AP52" s="354">
        <v>34175</v>
      </c>
      <c r="AQ52" s="355">
        <v>4.0999999999999996</v>
      </c>
      <c r="AR52" s="356">
        <v>-7.4</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560</v>
      </c>
      <c r="AL53" s="335"/>
      <c r="AM53" s="343">
        <v>1034717</v>
      </c>
      <c r="AN53" s="344">
        <v>61215</v>
      </c>
      <c r="AO53" s="345">
        <v>5.9</v>
      </c>
      <c r="AP53" s="346">
        <v>85205</v>
      </c>
      <c r="AQ53" s="347">
        <v>14.5</v>
      </c>
      <c r="AR53" s="348">
        <v>-8.6</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559</v>
      </c>
      <c r="AM54" s="351">
        <v>654913</v>
      </c>
      <c r="AN54" s="352">
        <v>38745</v>
      </c>
      <c r="AO54" s="353">
        <v>-0.4</v>
      </c>
      <c r="AP54" s="354">
        <v>38847</v>
      </c>
      <c r="AQ54" s="355">
        <v>13.7</v>
      </c>
      <c r="AR54" s="356">
        <v>-14.1</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561</v>
      </c>
      <c r="AL55" s="335"/>
      <c r="AM55" s="343">
        <v>1491345</v>
      </c>
      <c r="AN55" s="344">
        <v>89965</v>
      </c>
      <c r="AO55" s="345">
        <v>47</v>
      </c>
      <c r="AP55" s="346">
        <v>77577</v>
      </c>
      <c r="AQ55" s="347">
        <v>-9</v>
      </c>
      <c r="AR55" s="348">
        <v>56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559</v>
      </c>
      <c r="AM56" s="351">
        <v>663160</v>
      </c>
      <c r="AN56" s="352">
        <v>40005</v>
      </c>
      <c r="AO56" s="353">
        <v>3.3</v>
      </c>
      <c r="AP56" s="354">
        <v>40870</v>
      </c>
      <c r="AQ56" s="355">
        <v>5.2</v>
      </c>
      <c r="AR56" s="356">
        <v>-1.9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562</v>
      </c>
      <c r="AL57" s="335"/>
      <c r="AM57" s="343">
        <v>1401121</v>
      </c>
      <c r="AN57" s="344">
        <v>85612</v>
      </c>
      <c r="AO57" s="345">
        <v>-4.8</v>
      </c>
      <c r="AP57" s="346">
        <v>67293</v>
      </c>
      <c r="AQ57" s="347">
        <v>-13.3</v>
      </c>
      <c r="AR57" s="348">
        <v>8.5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559</v>
      </c>
      <c r="AM58" s="351">
        <v>1046936</v>
      </c>
      <c r="AN58" s="352">
        <v>63970</v>
      </c>
      <c r="AO58" s="353">
        <v>59.9</v>
      </c>
      <c r="AP58" s="354">
        <v>35076</v>
      </c>
      <c r="AQ58" s="355">
        <v>-14.2</v>
      </c>
      <c r="AR58" s="356">
        <v>74.099999999999994</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563</v>
      </c>
      <c r="AL59" s="335"/>
      <c r="AM59" s="343">
        <v>1257056</v>
      </c>
      <c r="AN59" s="344">
        <v>78083</v>
      </c>
      <c r="AO59" s="345">
        <v>-8.8000000000000007</v>
      </c>
      <c r="AP59" s="346">
        <v>67343</v>
      </c>
      <c r="AQ59" s="347">
        <v>0.1</v>
      </c>
      <c r="AR59" s="348">
        <v>-8.9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559</v>
      </c>
      <c r="AM60" s="351">
        <v>891156</v>
      </c>
      <c r="AN60" s="352">
        <v>55355</v>
      </c>
      <c r="AO60" s="353">
        <v>-13.5</v>
      </c>
      <c r="AP60" s="354">
        <v>32865</v>
      </c>
      <c r="AQ60" s="355">
        <v>-6.3</v>
      </c>
      <c r="AR60" s="356">
        <v>-7.2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564</v>
      </c>
      <c r="AL61" s="357"/>
      <c r="AM61" s="358">
        <v>1235650</v>
      </c>
      <c r="AN61" s="359">
        <v>74537</v>
      </c>
      <c r="AO61" s="360">
        <v>9.6999999999999993</v>
      </c>
      <c r="AP61" s="361">
        <v>74372</v>
      </c>
      <c r="AQ61" s="362">
        <v>-0.2</v>
      </c>
      <c r="AR61" s="348">
        <v>9.9</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559</v>
      </c>
      <c r="AM62" s="351">
        <v>785070</v>
      </c>
      <c r="AN62" s="352">
        <v>47399</v>
      </c>
      <c r="AO62" s="353">
        <v>9.1999999999999993</v>
      </c>
      <c r="AP62" s="354">
        <v>36367</v>
      </c>
      <c r="AQ62" s="355">
        <v>0.5</v>
      </c>
      <c r="AR62" s="356">
        <v>8.6999999999999993</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eoaapQNjQWPp3jM9MWuxmVjrCibYJS7wxEa3d6AEpv8npYFXa/KxGcKJlB1JR9AMY2sG2F8ZxsHwDbWEtvmeRQ==" saltValue="kpWC9A5NOygRVmOT0r67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Afmz07Nlqc9Qmkf2KHVeOQradZuda9m+Tu926kHGo7TEytkdPkL2zrB84TqJlp4J8OT5RU6Os+VegZ5zkL7kA==" saltValue="HzTYEe615GiI5MUFqmmZ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w//ODP81ySc6q0VNhtYDX1knIYBhUj6JIAhnZLuxvxp+MxSb/ryf2TbRGL3dhvkdSReQWM2wHqaNsJOjroisg==" saltValue="iCYwvZEvTi5pnQgTdtUG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48576"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12" t="s">
        <v>3</v>
      </c>
      <c r="D47" s="1212"/>
      <c r="E47" s="1213"/>
      <c r="F47" s="11">
        <v>19.72</v>
      </c>
      <c r="G47" s="12">
        <v>25.09</v>
      </c>
      <c r="H47" s="12">
        <v>26.5</v>
      </c>
      <c r="I47" s="12">
        <v>37.24</v>
      </c>
      <c r="J47" s="13">
        <v>40.03</v>
      </c>
    </row>
    <row r="48" spans="2:10" ht="57.75" customHeight="1" x14ac:dyDescent="0.2">
      <c r="B48" s="14"/>
      <c r="C48" s="1214" t="s">
        <v>4</v>
      </c>
      <c r="D48" s="1214"/>
      <c r="E48" s="1215"/>
      <c r="F48" s="15">
        <v>8.42</v>
      </c>
      <c r="G48" s="16">
        <v>11.79</v>
      </c>
      <c r="H48" s="16">
        <v>18.190000000000001</v>
      </c>
      <c r="I48" s="16">
        <v>11.88</v>
      </c>
      <c r="J48" s="17">
        <v>7.88</v>
      </c>
    </row>
    <row r="49" spans="2:10" ht="57.75" customHeight="1" thickBot="1" x14ac:dyDescent="0.25">
      <c r="B49" s="18"/>
      <c r="C49" s="1216" t="s">
        <v>5</v>
      </c>
      <c r="D49" s="1216"/>
      <c r="E49" s="1217"/>
      <c r="F49" s="19">
        <v>2.0099999999999998</v>
      </c>
      <c r="G49" s="20">
        <v>8.74</v>
      </c>
      <c r="H49" s="20">
        <v>8.2200000000000006</v>
      </c>
      <c r="I49" s="20">
        <v>3.42</v>
      </c>
      <c r="J49" s="21" t="s">
        <v>573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IlrXo9KkQZM26LVvKILXsoBH6WMKgzSENqzsDDwuKzOzEhjXDxIXGT1GTABSOqPulUa53Qbcj4FZSbAnmM3Evw==" saltValue="1ka2nHFa4LMsGo65K5Wn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2019-10-21T08:11:56Z</cp:lastPrinted>
  <dcterms:created xsi:type="dcterms:W3CDTF">2019-02-14T02:48:24Z</dcterms:created>
  <dcterms:modified xsi:type="dcterms:W3CDTF">2019-10-23T02:45:57Z</dcterms:modified>
  <cp:category/>
</cp:coreProperties>
</file>