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財政状況資料集\H29決算\03 財政状況資料集\09 市町村→県\03 最終（修正済）\"/>
    </mc:Choice>
  </mc:AlternateContent>
  <bookViews>
    <workbookView xWindow="0" yWindow="0" windowWidth="23040" windowHeight="837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C38" i="10"/>
  <c r="CO37" i="10"/>
  <c r="AM37" i="10"/>
  <c r="C37" i="10"/>
  <c r="CO36" i="10"/>
  <c r="AM36" i="10"/>
  <c r="C36" i="10"/>
  <c r="CO35" i="10"/>
  <c r="AM35" i="10"/>
  <c r="C35" i="10"/>
  <c r="CO34" i="10"/>
  <c r="U34" i="10"/>
  <c r="C34" i="10"/>
  <c r="U35" i="10" l="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l="1"/>
  <c r="BE35" i="10" s="1"/>
  <c r="BE36" i="10" s="1"/>
  <c r="BE37" i="10" s="1"/>
  <c r="BE38" i="10" s="1"/>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<sst xmlns="http://schemas.openxmlformats.org/spreadsheetml/2006/main" count="1097" uniqueCount="629">
  <si>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</si>
  <si>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</si>
  <si>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</si>
  <si>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</si>
  <si>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</si>
  <si>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</si>
  <si>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</si>
  <si>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</si>
  <si>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</si>
  <si>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</si>
  <si>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</si>
  <si>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</si>
  <si>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</si>
  <si>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</si>
  <si>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</si>
  <si>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</si>
  <si>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</si>
  <si>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</si>
  <si>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</si>
  <si>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</si>
  <si>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</si>
  <si>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</si>
  <si>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</si>
  <si>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</si>
  <si>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</si>
  <si>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</si>
  <si>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</si>
  <si>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</si>
  <si>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</si>
  <si>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</si>
  <si>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</si>
  <si>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</si>
  <si>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</si>
  <si>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</si>
  <si>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</si>
  <si>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</si>
  <si>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</si>
  <si>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</si>
  <si>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</si>
  <si>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</si>
  <si>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</si>
  <si>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</si>
  <si>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</si>
  <si>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</si>
  <si>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</si>
  <si>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</si>
  <si>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</si>
  <si>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</si>
  <si>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</si>
  <si>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</si>
  <si>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</si>
  <si>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</si>
  <si>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</si>
  <si>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</si>
  <si>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</si>
  <si>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</si>
  <si>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</si>
  <si>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</si>
  <si>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</si>
  <si>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</si>
  <si>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</si>
  <si>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</si>
  <si>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</si>
  <si>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</si>
  <si>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</si>
  <si>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</si>
  <si>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</si>
  <si>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</si>
  <si>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</si>
  <si>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</si>
  <si>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</si>
  <si>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</si>
  <si>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</si>
  <si>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</si>
  <si>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</si>
  <si>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</si>
  <si>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</si>
  <si>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</si>
  <si>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Ⅳ－２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</si>
  <si>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</si>
  <si>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</si>
  <si>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</si>
  <si>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</si>
  <si>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</si>
  <si>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</si>
  <si>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</si>
  <si>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</si>
  <si>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</si>
  <si>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</si>
  <si>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</si>
  <si>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</si>
  <si>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市川三郷町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</si>
  <si>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</si>
  <si>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</si>
  <si>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</si>
  <si>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</si>
  <si>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</si>
  <si>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</si>
  <si>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</si>
  <si>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</si>
  <si>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</si>
  <si>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</si>
  <si>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</si>
  <si>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</si>
  <si>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</si>
  <si>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</si>
  <si>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</si>
  <si>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</si>
  <si>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</si>
  <si>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</si>
  <si>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</si>
  <si>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</si>
  <si>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</si>
  <si>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</si>
  <si>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</si>
  <si>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</si>
  <si>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</si>
  <si>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</si>
  <si>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</si>
  <si>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</si>
  <si>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</si>
  <si>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</si>
  <si>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</si>
  <si>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</si>
  <si>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</si>
  <si>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</si>
  <si>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</si>
  <si>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</si>
  <si>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</si>
  <si>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</si>
  <si>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</si>
  <si>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</si>
  <si>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</si>
  <si>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</si>
  <si>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</si>
  <si>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</si>
  <si>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</si>
  <si>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</si>
  <si>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</si>
  <si>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</si>
  <si>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</si>
  <si>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</si>
  <si>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</si>
  <si>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</si>
  <si>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</si>
  <si>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</si>
  <si>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</si>
  <si>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</si>
  <si>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</si>
  <si>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</si>
  <si>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</si>
  <si>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</si>
  <si>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</si>
  <si>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</si>
  <si>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</si>
  <si>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</si>
  <si>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</si>
  <si>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</si>
  <si>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</si>
  <si>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</si>
  <si>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</si>
  <si>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</si>
  <si>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</si>
  <si>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</si>
  <si>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</si>
  <si>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</si>
  <si>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</si>
  <si>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</si>
  <si>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t>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</si>
  <si>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</si>
  <si>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</si>
  <si>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</si>
  <si>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</si>
  <si>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</si>
  <si>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</si>
  <si>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</si>
  <si>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</si>
  <si>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</si>
  <si>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</si>
  <si>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</si>
  <si>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</si>
  <si>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</si>
  <si>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</si>
  <si>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</si>
  <si>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</si>
  <si>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</si>
  <si>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</si>
  <si>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</si>
  <si>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</si>
  <si>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</si>
  <si>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</si>
  <si>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</si>
  <si>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</si>
  <si>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</si>
  <si>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</si>
  <si>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</si>
  <si>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</si>
  <si>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</si>
  <si>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</si>
  <si>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</si>
  <si>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</si>
  <si>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</si>
  <si>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</si>
  <si>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</si>
  <si>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</si>
  <si>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</si>
  <si>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</si>
  <si>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</si>
  <si>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</si>
  <si>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山梨県市川三郷町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</si>
  <si>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</si>
  <si>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</si>
  <si>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</si>
  <si>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</si>
  <si>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</si>
  <si>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</si>
  <si>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</si>
  <si>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</si>
  <si>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</si>
  <si>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</si>
  <si>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</si>
  <si>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</si>
  <si>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</si>
  <si>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</si>
  <si>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</si>
  <si>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</si>
  <si>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</si>
  <si>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</si>
  <si>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</si>
  <si>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</si>
  <si>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</si>
  <si>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</si>
  <si>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</si>
  <si>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</si>
  <si>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</si>
  <si>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</si>
  <si>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</si>
  <si>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</si>
  <si>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</si>
  <si>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</si>
  <si>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</si>
  <si>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</si>
  <si>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</si>
  <si>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</si>
  <si>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</si>
  <si>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</si>
  <si>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</si>
  <si>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</si>
  <si>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</si>
  <si>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</si>
  <si>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</si>
  <si>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</si>
  <si>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</si>
  <si>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</si>
  <si>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</si>
  <si>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</si>
  <si>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</si>
  <si>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</si>
  <si>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</si>
  <si>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</si>
  <si>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</si>
  <si>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</si>
  <si>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</si>
  <si>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</si>
  <si>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</si>
  <si>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</si>
  <si>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</si>
  <si>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</si>
  <si>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</si>
  <si>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</si>
  <si>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</si>
  <si>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</si>
  <si>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</si>
  <si>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</si>
  <si>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</si>
  <si>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</si>
  <si>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</si>
  <si>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</si>
  <si>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</si>
  <si>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</si>
  <si>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</si>
  <si>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</si>
  <si>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</si>
  <si>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</si>
  <si>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</si>
  <si>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</si>
  <si>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</si>
  <si>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</si>
  <si>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</si>
  <si>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</si>
  <si>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</si>
  <si>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</si>
  <si>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</si>
  <si>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</si>
  <si>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</si>
  <si>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</si>
  <si>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</si>
  <si>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</si>
  <si>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</si>
  <si>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</si>
  <si>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</si>
  <si>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</si>
  <si>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</si>
  <si>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</si>
  <si>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</si>
  <si>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</si>
  <si>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</si>
  <si>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</si>
  <si>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</si>
  <si>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</si>
  <si>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</si>
  <si>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</si>
  <si>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</si>
  <si>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</si>
  <si>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</si>
  <si>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</si>
  <si>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</si>
  <si>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</si>
  <si>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</si>
  <si>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</si>
  <si>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</si>
  <si>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</si>
  <si>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</si>
  <si>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</si>
  <si>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</si>
  <si>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</si>
  <si>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</si>
  <si>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</si>
  <si>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</si>
  <si>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</si>
  <si>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</si>
  <si>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</si>
  <si>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</si>
  <si>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簡易水道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</si>
  <si>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</si>
  <si>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</si>
  <si>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</si>
  <si>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</si>
  <si>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</si>
  <si>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</si>
  <si>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</si>
  <si>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</si>
  <si>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</si>
  <si>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</si>
  <si>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</si>
  <si>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</si>
  <si>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</si>
  <si>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</si>
  <si>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</si>
  <si>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</si>
  <si>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</si>
  <si>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</si>
  <si>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</si>
  <si>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</si>
  <si>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</si>
  <si>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</si>
  <si>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</si>
  <si>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</si>
  <si>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</si>
  <si>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山梨県市川三郷町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</si>
  <si>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</si>
  <si>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</si>
  <si>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</si>
  <si>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</si>
  <si>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</si>
  <si>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</si>
  <si>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</si>
  <si>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</si>
  <si>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</si>
  <si>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</si>
  <si>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</si>
  <si>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</si>
  <si>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</si>
  <si>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</si>
  <si>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</si>
  <si>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</si>
  <si>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</si>
  <si>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</si>
  <si>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</si>
  <si>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</si>
  <si>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恩賜県有財産保護管理事業特別会計</t>
    <phoneticPr fontId="5"/>
  </si>
  <si>
    <t>歌舞伎文化公園管理特別会計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</si>
  <si>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</si>
  <si>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</si>
  <si>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</si>
  <si>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</si>
  <si>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</si>
  <si>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</si>
  <si>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</si>
  <si>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</si>
  <si>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</si>
  <si>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</si>
  <si>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</si>
  <si>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</si>
  <si>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</si>
  <si>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</si>
  <si>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</si>
  <si>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</si>
  <si>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介護サービス事業特別会計</t>
    <phoneticPr fontId="5"/>
  </si>
  <si>
    <t>訪問看護ステーション西八代特別会計</t>
    <phoneticPr fontId="5"/>
  </si>
  <si>
    <t>後期高齢者医療特別会計</t>
    <phoneticPr fontId="5"/>
  </si>
  <si>
    <t>上水道事業会計</t>
    <phoneticPr fontId="5"/>
  </si>
  <si>
    <t>法適用企業</t>
    <phoneticPr fontId="5"/>
  </si>
  <si>
    <t>簡易水道特別会計</t>
    <phoneticPr fontId="5"/>
  </si>
  <si>
    <t>法非適用企業</t>
    <phoneticPr fontId="5"/>
  </si>
  <si>
    <t>公共下水道事業特別会計</t>
    <phoneticPr fontId="5"/>
  </si>
  <si>
    <t>法非適用企業</t>
    <phoneticPr fontId="5"/>
  </si>
  <si>
    <t>農業集落排水事業特別会計</t>
    <phoneticPr fontId="5"/>
  </si>
  <si>
    <t>戸別浄化槽整備推進事業特別会計</t>
    <phoneticPr fontId="5"/>
  </si>
  <si>
    <t>法非適用企業</t>
    <phoneticPr fontId="5"/>
  </si>
  <si>
    <t>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</si>
  <si>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</si>
  <si>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</si>
  <si>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</si>
  <si>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</si>
  <si>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</si>
  <si>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</si>
  <si>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</si>
  <si>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</si>
  <si>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</si>
  <si>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</si>
  <si>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</si>
  <si>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</si>
  <si>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</si>
  <si>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</si>
  <si>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</si>
  <si>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</si>
  <si>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</si>
  <si>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</si>
  <si>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</si>
  <si>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</si>
  <si>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</si>
  <si>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</si>
  <si>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</si>
  <si>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</si>
  <si>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</si>
  <si>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</si>
  <si>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</si>
  <si>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</si>
  <si>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</si>
  <si>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</si>
  <si>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</si>
  <si>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</si>
  <si>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</si>
  <si>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</si>
  <si>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</si>
  <si>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</si>
  <si>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</si>
  <si>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</si>
  <si>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</si>
  <si>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</si>
  <si>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</si>
  <si>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</si>
  <si>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</si>
  <si>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</si>
  <si>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</si>
  <si>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</si>
  <si>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</si>
  <si>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</si>
  <si>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</si>
  <si>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</si>
  <si>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</si>
  <si>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</si>
  <si>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</si>
  <si>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</si>
  <si>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</si>
  <si>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</si>
  <si>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</si>
  <si>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</si>
  <si>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</si>
  <si>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</si>
  <si>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</si>
  <si>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</si>
  <si>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簡易水道特別会計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</si>
  <si>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</si>
  <si>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</si>
  <si>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t>
    <phoneticPr fontId="5"/>
  </si>
  <si>
    <t>(Ｆ)</t>
    <phoneticPr fontId="5"/>
  </si>
  <si>
    <t>温泉事業特別会計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</si>
  <si>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</si>
  <si>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</si>
  <si>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</si>
  <si>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</si>
  <si>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</si>
  <si>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</si>
  <si>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</si>
  <si>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</si>
  <si>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</si>
  <si>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</si>
  <si>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t>
    <phoneticPr fontId="5"/>
  </si>
  <si>
    <t>-</t>
    <phoneticPr fontId="5"/>
  </si>
  <si>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</si>
  <si>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</si>
  <si>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</si>
  <si>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</si>
  <si>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</si>
  <si>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</si>
  <si>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</si>
  <si>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</si>
  <si>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</si>
  <si>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</si>
  <si>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</si>
  <si>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</si>
  <si>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</si>
  <si>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</si>
  <si>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</si>
  <si>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</si>
  <si>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</si>
  <si>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</si>
  <si>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</si>
  <si>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</si>
  <si>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</si>
  <si>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</si>
  <si>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</si>
  <si>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</si>
  <si>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</si>
  <si>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</si>
  <si>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</si>
  <si>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</si>
  <si>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</si>
  <si>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</si>
  <si>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</si>
  <si>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</si>
  <si>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</si>
  <si>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</si>
  <si>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</si>
  <si>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</si>
  <si>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</si>
  <si>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</si>
  <si>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</si>
  <si>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</si>
  <si>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</si>
  <si>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</si>
  <si>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</si>
  <si>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</si>
  <si>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</si>
  <si>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</si>
  <si>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</si>
  <si>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</si>
  <si>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</si>
  <si>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</si>
  <si>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</si>
  <si>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</si>
  <si>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</si>
  <si>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</si>
  <si>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</si>
  <si>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</si>
  <si>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</si>
  <si>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</si>
  <si>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</si>
  <si>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</si>
  <si>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</si>
  <si>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</si>
  <si>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</si>
  <si>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</si>
  <si>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</si>
  <si>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</si>
  <si>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</si>
  <si>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</si>
  <si>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</si>
  <si>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</si>
  <si>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</si>
  <si>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</si>
  <si>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</si>
  <si>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</si>
  <si>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</si>
  <si>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</si>
  <si>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</si>
  <si>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</si>
  <si>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</si>
  <si>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</si>
  <si>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</si>
  <si>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</si>
  <si>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1.42</t>
  </si>
  <si>
    <t>一般会計</t>
  </si>
  <si>
    <t>国民健康保険特別会計</t>
  </si>
  <si>
    <t>介護保険特別会計</t>
  </si>
  <si>
    <t>上水道事業会計</t>
  </si>
  <si>
    <t>簡易水道特別会計</t>
  </si>
  <si>
    <t>公共下水道事業特別会計</t>
  </si>
  <si>
    <t>恩賜県有財産保護管理事業特別会計</t>
  </si>
  <si>
    <t>歌舞伎文化公園管理特別会計</t>
  </si>
  <si>
    <t>その他会計（赤字）</t>
  </si>
  <si>
    <t>その他会計（黒字）</t>
  </si>
  <si>
    <t>-</t>
    <phoneticPr fontId="2"/>
  </si>
  <si>
    <t>山梨県市町村総合事務組合　一般会計</t>
    <rPh sb="0" eb="3">
      <t>ヤマナシケン</t>
    </rPh>
    <rPh sb="3" eb="6">
      <t>シチョウソン</t>
    </rPh>
    <rPh sb="6" eb="8">
      <t>ソウゴウ</t>
    </rPh>
    <rPh sb="8" eb="10">
      <t>ジム</t>
    </rPh>
    <rPh sb="10" eb="12">
      <t>クミアイ</t>
    </rPh>
    <rPh sb="13" eb="15">
      <t>イッパン</t>
    </rPh>
    <rPh sb="15" eb="17">
      <t>カイケイ</t>
    </rPh>
    <phoneticPr fontId="30"/>
  </si>
  <si>
    <t>山梨県市町村総合事務組合　電子化事業及び会館管理・研修事業特別会計</t>
    <rPh sb="0" eb="3">
      <t>ヤマナシケン</t>
    </rPh>
    <rPh sb="3" eb="6">
      <t>シチョウソン</t>
    </rPh>
    <rPh sb="6" eb="8">
      <t>ソウゴウ</t>
    </rPh>
    <rPh sb="8" eb="10">
      <t>ジム</t>
    </rPh>
    <rPh sb="10" eb="12">
      <t>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30"/>
  </si>
  <si>
    <t>山梨県市町村総合事務組合　一般廃棄物処分場事業特別会計</t>
    <rPh sb="0" eb="3">
      <t>ヤマナシケン</t>
    </rPh>
    <rPh sb="3" eb="6">
      <t>シチョウソン</t>
    </rPh>
    <rPh sb="6" eb="8">
      <t>ソウゴウ</t>
    </rPh>
    <rPh sb="8" eb="10">
      <t>ジム</t>
    </rPh>
    <rPh sb="10" eb="12">
      <t>クミアイ</t>
    </rPh>
    <rPh sb="13" eb="15">
      <t>イッパン</t>
    </rPh>
    <rPh sb="15" eb="18">
      <t>ハイキブツ</t>
    </rPh>
    <rPh sb="18" eb="21">
      <t>ショブンジョウ</t>
    </rPh>
    <rPh sb="21" eb="23">
      <t>ジギョウ</t>
    </rPh>
    <rPh sb="23" eb="25">
      <t>トクベツ</t>
    </rPh>
    <rPh sb="25" eb="27">
      <t>カイケイ</t>
    </rPh>
    <phoneticPr fontId="30"/>
  </si>
  <si>
    <t>山梨県市町村総合事務組合　入札参加資格審査事業特別会計</t>
    <rPh sb="0" eb="3">
      <t>ヤマナシケン</t>
    </rPh>
    <rPh sb="3" eb="6">
      <t>シチョウソン</t>
    </rPh>
    <rPh sb="6" eb="8">
      <t>ソウゴウ</t>
    </rPh>
    <rPh sb="8" eb="10">
      <t>ジム</t>
    </rPh>
    <rPh sb="10" eb="12">
      <t>クミアイ</t>
    </rPh>
    <rPh sb="13" eb="15">
      <t>ニュウサツ</t>
    </rPh>
    <rPh sb="15" eb="17">
      <t>サンカ</t>
    </rPh>
    <rPh sb="17" eb="19">
      <t>シカク</t>
    </rPh>
    <rPh sb="19" eb="21">
      <t>シンサ</t>
    </rPh>
    <rPh sb="21" eb="23">
      <t>ジギョウ</t>
    </rPh>
    <rPh sb="23" eb="25">
      <t>トクベツ</t>
    </rPh>
    <rPh sb="25" eb="27">
      <t>カイケイ</t>
    </rPh>
    <phoneticPr fontId="30"/>
  </si>
  <si>
    <t>山梨県市町村総合事務組合　交通災害共済事業特別会計</t>
    <rPh sb="0" eb="3">
      <t>ヤマナシケン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</si>
  <si>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峡南広域行政組合　一般会計</t>
    <rPh sb="0" eb="2">
      <t>キョウナン</t>
    </rPh>
    <rPh sb="2" eb="4">
      <t>コウイキ</t>
    </rPh>
    <rPh sb="4" eb="6">
      <t>ギョウセイ</t>
    </rPh>
    <rPh sb="6" eb="8">
      <t>クミアイ</t>
    </rPh>
    <rPh sb="9" eb="11">
      <t>イッパン</t>
    </rPh>
    <rPh sb="11" eb="13">
      <t>カイケイ</t>
    </rPh>
    <phoneticPr fontId="30"/>
  </si>
  <si>
    <t>峡南広域行政組合　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30"/>
  </si>
  <si>
    <t>峡南広域行政組合　介護保険特別会計</t>
    <rPh sb="0" eb="2">
      <t>キョウナン</t>
    </rPh>
    <rPh sb="2" eb="4">
      <t>コウイキ</t>
    </rPh>
    <rPh sb="4" eb="6">
      <t>ギョウセイ</t>
    </rPh>
    <rPh sb="6" eb="8">
      <t>クミアイ</t>
    </rPh>
    <rPh sb="9" eb="11">
      <t>カイゴ</t>
    </rPh>
    <rPh sb="11" eb="13">
      <t>ホケン</t>
    </rPh>
    <rPh sb="13" eb="15">
      <t>トクベツ</t>
    </rPh>
    <rPh sb="15" eb="17">
      <t>カイケイ</t>
    </rPh>
    <phoneticPr fontId="30"/>
  </si>
  <si>
    <t>三郡衛生組合　一般会計</t>
    <rPh sb="0" eb="2">
      <t>サングン</t>
    </rPh>
    <rPh sb="2" eb="4">
      <t>エイセイ</t>
    </rPh>
    <rPh sb="4" eb="6">
      <t>クミアイ</t>
    </rPh>
    <rPh sb="7" eb="9">
      <t>イッパン</t>
    </rPh>
    <rPh sb="9" eb="11">
      <t>カイケイ</t>
    </rPh>
    <phoneticPr fontId="30"/>
  </si>
  <si>
    <t>三郡衛生組合　し尿処理事業特別会計</t>
    <rPh sb="0" eb="2">
      <t>サングン</t>
    </rPh>
    <rPh sb="2" eb="4">
      <t>エイセイ</t>
    </rPh>
    <rPh sb="4" eb="6">
      <t>クミアイ</t>
    </rPh>
    <rPh sb="8" eb="9">
      <t>ニョウ</t>
    </rPh>
    <rPh sb="9" eb="11">
      <t>ショリ</t>
    </rPh>
    <rPh sb="11" eb="13">
      <t>ジギョウ</t>
    </rPh>
    <rPh sb="13" eb="15">
      <t>トクベツ</t>
    </rPh>
    <rPh sb="15" eb="17">
      <t>カイケイ</t>
    </rPh>
    <phoneticPr fontId="30"/>
  </si>
  <si>
    <t>三郡衛生組合　火葬事業特別会計</t>
    <rPh sb="0" eb="2">
      <t>サングン</t>
    </rPh>
    <rPh sb="2" eb="4">
      <t>エイセイ</t>
    </rPh>
    <rPh sb="4" eb="6">
      <t>クミアイ</t>
    </rPh>
    <rPh sb="7" eb="9">
      <t>カソウ</t>
    </rPh>
    <rPh sb="9" eb="11">
      <t>ジギョウ</t>
    </rPh>
    <rPh sb="11" eb="13">
      <t>トクベツ</t>
    </rPh>
    <rPh sb="13" eb="15">
      <t>カイケイ</t>
    </rPh>
    <phoneticPr fontId="30"/>
  </si>
  <si>
    <t>峡南衛生組合　一般会計</t>
    <rPh sb="0" eb="2">
      <t>キョウナン</t>
    </rPh>
    <rPh sb="2" eb="4">
      <t>エイセイ</t>
    </rPh>
    <rPh sb="4" eb="6">
      <t>クミアイ</t>
    </rPh>
    <rPh sb="7" eb="9">
      <t>イッパン</t>
    </rPh>
    <rPh sb="9" eb="11">
      <t>カイケイ</t>
    </rPh>
    <phoneticPr fontId="30"/>
  </si>
  <si>
    <t>中巨摩地区広域事務組合　一般会計</t>
    <rPh sb="0" eb="3">
      <t>ナカコマ</t>
    </rPh>
    <rPh sb="3" eb="5">
      <t>チク</t>
    </rPh>
    <rPh sb="5" eb="7">
      <t>コウイキ</t>
    </rPh>
    <rPh sb="7" eb="9">
      <t>ジム</t>
    </rPh>
    <rPh sb="9" eb="11">
      <t>クミアイ</t>
    </rPh>
    <rPh sb="12" eb="14">
      <t>イッパン</t>
    </rPh>
    <rPh sb="14" eb="16">
      <t>カイケイ</t>
    </rPh>
    <phoneticPr fontId="30"/>
  </si>
  <si>
    <t>中巨摩地区広域事務組合　ごみ処理事業特別会計</t>
    <rPh sb="0" eb="3">
      <t>ナカコマ</t>
    </rPh>
    <rPh sb="3" eb="5">
      <t>チク</t>
    </rPh>
    <rPh sb="5" eb="7">
      <t>コウイキ</t>
    </rPh>
    <rPh sb="7" eb="9">
      <t>ジム</t>
    </rPh>
    <rPh sb="9" eb="11">
      <t>クミアイ</t>
    </rPh>
    <rPh sb="14" eb="16">
      <t>ショリ</t>
    </rPh>
    <rPh sb="16" eb="18">
      <t>ジギョウ</t>
    </rPh>
    <rPh sb="18" eb="20">
      <t>トクベツ</t>
    </rPh>
    <rPh sb="20" eb="22">
      <t>カイケイ</t>
    </rPh>
    <phoneticPr fontId="30"/>
  </si>
  <si>
    <t>中巨摩地区広域事務組合　地区公園事業特別会計</t>
    <rPh sb="0" eb="3">
      <t>ナカコマ</t>
    </rPh>
    <rPh sb="3" eb="5">
      <t>チク</t>
    </rPh>
    <rPh sb="5" eb="7">
      <t>コウイキ</t>
    </rPh>
    <rPh sb="7" eb="9">
      <t>ジム</t>
    </rPh>
    <rPh sb="9" eb="11">
      <t>クミアイ</t>
    </rPh>
    <rPh sb="12" eb="14">
      <t>チク</t>
    </rPh>
    <rPh sb="14" eb="16">
      <t>コウエン</t>
    </rPh>
    <rPh sb="16" eb="18">
      <t>ジギョウ</t>
    </rPh>
    <rPh sb="18" eb="20">
      <t>トクベツ</t>
    </rPh>
    <rPh sb="20" eb="22">
      <t>カイケイ</t>
    </rPh>
    <phoneticPr fontId="30"/>
  </si>
  <si>
    <t>中巨摩地区広域事務組合　老人福祉事業特別会計</t>
    <rPh sb="0" eb="3">
      <t>ナカコマ</t>
    </rPh>
    <rPh sb="3" eb="5">
      <t>チク</t>
    </rPh>
    <rPh sb="5" eb="7">
      <t>コウイキ</t>
    </rPh>
    <rPh sb="7" eb="9">
      <t>ジム</t>
    </rPh>
    <rPh sb="9" eb="11">
      <t>クミアイ</t>
    </rPh>
    <rPh sb="12" eb="14">
      <t>ロウジン</t>
    </rPh>
    <rPh sb="14" eb="16">
      <t>フクシ</t>
    </rPh>
    <rPh sb="16" eb="18">
      <t>ジギョウ</t>
    </rPh>
    <rPh sb="18" eb="20">
      <t>トクベツ</t>
    </rPh>
    <rPh sb="20" eb="22">
      <t>カイケイ</t>
    </rPh>
    <phoneticPr fontId="30"/>
  </si>
  <si>
    <t>中巨摩地区広域事務組合　勤労青年センター事業特別会計</t>
    <rPh sb="0" eb="3">
      <t>ナカコマ</t>
    </rPh>
    <rPh sb="3" eb="5">
      <t>チク</t>
    </rPh>
    <rPh sb="5" eb="7">
      <t>コウイキ</t>
    </rPh>
    <rPh sb="7" eb="9">
      <t>ジム</t>
    </rPh>
    <rPh sb="9" eb="11">
      <t>クミアイ</t>
    </rPh>
    <rPh sb="12" eb="14">
      <t>キンロウ</t>
    </rPh>
    <rPh sb="14" eb="16">
      <t>セイネン</t>
    </rPh>
    <rPh sb="20" eb="22">
      <t>ジギョウ</t>
    </rPh>
    <rPh sb="22" eb="24">
      <t>トクベツ</t>
    </rPh>
    <rPh sb="24" eb="26">
      <t>カイケイ</t>
    </rPh>
    <phoneticPr fontId="30"/>
  </si>
  <si>
    <t>中巨摩地区広域事務組合　し尿処理事業特別会計</t>
    <rPh sb="0" eb="3">
      <t>ナカコマ</t>
    </rPh>
    <rPh sb="3" eb="5">
      <t>チク</t>
    </rPh>
    <rPh sb="5" eb="7">
      <t>コウイキ</t>
    </rPh>
    <rPh sb="7" eb="9">
      <t>ジム</t>
    </rPh>
    <rPh sb="9" eb="11">
      <t>クミアイ</t>
    </rPh>
    <rPh sb="13" eb="14">
      <t>ニョウ</t>
    </rPh>
    <rPh sb="14" eb="16">
      <t>ショリ</t>
    </rPh>
    <rPh sb="16" eb="18">
      <t>ジギョウ</t>
    </rPh>
    <rPh sb="18" eb="20">
      <t>トクベツ</t>
    </rPh>
    <rPh sb="20" eb="22">
      <t>カイケイ</t>
    </rPh>
    <phoneticPr fontId="30"/>
  </si>
  <si>
    <t>山梨県後期高齢者医療広域連合　一般会計　その他1会計</t>
    <rPh sb="0" eb="3">
      <t>ヤマナシケン</t>
    </rPh>
    <rPh sb="3" eb="5">
      <t>コウキ</t>
    </rPh>
    <rPh sb="5" eb="8">
      <t>コウレイシャ</t>
    </rPh>
    <rPh sb="8" eb="10">
      <t>イリョウ</t>
    </rPh>
    <rPh sb="10" eb="12">
      <t>コウイキ</t>
    </rPh>
    <rPh sb="12" eb="14">
      <t>レンゴウ</t>
    </rPh>
    <rPh sb="15" eb="17">
      <t>イッパン</t>
    </rPh>
    <rPh sb="17" eb="19">
      <t>カイケイ</t>
    </rPh>
    <rPh sb="22" eb="23">
      <t>ホカ</t>
    </rPh>
    <rPh sb="24" eb="26">
      <t>カイケイ</t>
    </rPh>
    <phoneticPr fontId="30"/>
  </si>
  <si>
    <t>峡南医療センター企業団会計</t>
    <rPh sb="0" eb="2">
      <t>キョウナン</t>
    </rPh>
    <rPh sb="2" eb="4">
      <t>イリョウ</t>
    </rPh>
    <rPh sb="8" eb="10">
      <t>キギョウ</t>
    </rPh>
    <rPh sb="10" eb="11">
      <t>ダン</t>
    </rPh>
    <rPh sb="11" eb="13">
      <t>カイケイ</t>
    </rPh>
    <phoneticPr fontId="30"/>
  </si>
  <si>
    <t>-</t>
    <phoneticPr fontId="2"/>
  </si>
  <si>
    <t>-</t>
    <phoneticPr fontId="2"/>
  </si>
  <si>
    <t>-</t>
    <phoneticPr fontId="2"/>
  </si>
  <si>
    <t>地域振興基金</t>
    <rPh sb="0" eb="6">
      <t>チイキシンコウキキン</t>
    </rPh>
    <phoneticPr fontId="11"/>
  </si>
  <si>
    <t>地域福祉基金</t>
    <rPh sb="0" eb="2">
      <t>チイキ</t>
    </rPh>
    <rPh sb="2" eb="4">
      <t>フクシ</t>
    </rPh>
    <rPh sb="4" eb="6">
      <t>キキン</t>
    </rPh>
    <phoneticPr fontId="11"/>
  </si>
  <si>
    <t>ふるさと水と土保全対策基金</t>
    <rPh sb="4" eb="5">
      <t>ミズ</t>
    </rPh>
    <rPh sb="6" eb="7">
      <t>ツチ</t>
    </rPh>
    <rPh sb="7" eb="9">
      <t>ホゼン</t>
    </rPh>
    <rPh sb="9" eb="11">
      <t>タイサク</t>
    </rPh>
    <rPh sb="11" eb="13">
      <t>キキン</t>
    </rPh>
    <phoneticPr fontId="11"/>
  </si>
  <si>
    <t>まごころ基金</t>
    <rPh sb="4" eb="6">
      <t>キキン</t>
    </rPh>
    <phoneticPr fontId="11"/>
  </si>
  <si>
    <t>大門碑林公園石造物購入等整備基金</t>
    <rPh sb="0" eb="2">
      <t>ダイモン</t>
    </rPh>
    <rPh sb="2" eb="4">
      <t>ヒリン</t>
    </rPh>
    <rPh sb="4" eb="6">
      <t>コウエン</t>
    </rPh>
    <rPh sb="6" eb="8">
      <t>セキゾウ</t>
    </rPh>
    <rPh sb="8" eb="9">
      <t>モノ</t>
    </rPh>
    <rPh sb="9" eb="11">
      <t>コウニュウ</t>
    </rPh>
    <rPh sb="11" eb="12">
      <t>トウ</t>
    </rPh>
    <rPh sb="12" eb="14">
      <t>セイビ</t>
    </rPh>
    <rPh sb="14" eb="16">
      <t>キキン</t>
    </rPh>
    <phoneticPr fontId="2"/>
  </si>
  <si>
    <t>実質公債費比率</t>
    <phoneticPr fontId="5"/>
  </si>
  <si>
    <t>将来負担比率</t>
    <phoneticPr fontId="5"/>
  </si>
  <si>
    <t>類似団体内平均値</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</si>
  <si>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</si>
  <si>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</si>
  <si>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</si>
  <si>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将来負担比率は類似団体と比較して高い水準にあり、近年増加傾向にある。将来負担比率が上昇している要因は、平成28年度～令和元年度にかけて実施した保育所及び新施設整備のための地方債発行によるところが大きい。これらの地方債の償還が令和4年度以降に開始されるため実質公債費比率も一段と上昇することが見込まれる。
　新規地方債の発行を抑制するなど、これまで以上に公債費の適正化に努める必要がある。</t>
    <rPh sb="1" eb="5">
      <t>ショウライフタン</t>
    </rPh>
    <rPh sb="5" eb="7">
      <t>ヒリツ</t>
    </rPh>
    <rPh sb="8" eb="10">
      <t>ルイジ</t>
    </rPh>
    <rPh sb="10" eb="12">
      <t>ダンタイ</t>
    </rPh>
    <rPh sb="13" eb="15">
      <t>ヒカク</t>
    </rPh>
    <rPh sb="17" eb="18">
      <t>タカ</t>
    </rPh>
    <rPh sb="19" eb="21">
      <t>スイジュン</t>
    </rPh>
    <rPh sb="25" eb="27">
      <t>キンネン</t>
    </rPh>
    <rPh sb="27" eb="29">
      <t>ゾウカ</t>
    </rPh>
    <rPh sb="29" eb="31">
      <t>ケイコウ</t>
    </rPh>
    <rPh sb="35" eb="37">
      <t>ショウライ</t>
    </rPh>
    <rPh sb="37" eb="39">
      <t>フタン</t>
    </rPh>
    <rPh sb="136" eb="138">
      <t>イチダン</t>
    </rPh>
    <rPh sb="154" eb="156">
      <t>シンキ</t>
    </rPh>
    <rPh sb="156" eb="159">
      <t>チホウサイ</t>
    </rPh>
    <rPh sb="160" eb="162">
      <t>ハッコウ</t>
    </rPh>
    <rPh sb="163" eb="165">
      <t>ヨクセイ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</si>
  <si>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</si>
  <si>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</si>
  <si>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</si>
  <si>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</si>
  <si>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</si>
  <si>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</si>
  <si>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</si>
  <si>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</si>
  <si>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　本町の将来負担比率は類似団体と比較して高い水準にある上、増加傾向にある。これは、地方債現在高の増加、組合連結実質赤字額負担見込額の増加によるものである。今後も保育所及び新施設整備のための地方債発行により、地方債現在高は増加するため、数年は将来負担比率の上昇が見込まれる。
　また、有形固定資産減価償却率は、類似団体よりも高く、上昇傾向にある。公共施設総合管理計画に基づき老朽化対策を進める際には、地方債発行を抑制する必要もあるため、施設の統廃合を図りながら長寿命化を進めていく必要がある。</t>
    <rPh sb="11" eb="13">
      <t>ルイジ</t>
    </rPh>
    <rPh sb="13" eb="15">
      <t>ダンタイ</t>
    </rPh>
    <rPh sb="16" eb="18">
      <t>ヒカク</t>
    </rPh>
    <rPh sb="20" eb="21">
      <t>タカ</t>
    </rPh>
    <rPh sb="22" eb="24">
      <t>スイジュン</t>
    </rPh>
    <rPh sb="27" eb="28">
      <t>ウエ</t>
    </rPh>
    <rPh sb="117" eb="119">
      <t>スウネン</t>
    </rPh>
    <rPh sb="120" eb="126">
      <t>ショウライフタンヒリツ</t>
    </rPh>
    <rPh sb="130" eb="132">
      <t>ミコ</t>
    </rPh>
    <rPh sb="141" eb="143">
      <t>ユウケイ</t>
    </rPh>
    <rPh sb="143" eb="145">
      <t>コテイ</t>
    </rPh>
    <rPh sb="145" eb="147">
      <t>シサン</t>
    </rPh>
    <rPh sb="147" eb="149">
      <t>ゲンカ</t>
    </rPh>
    <rPh sb="149" eb="151">
      <t>ショウキャク</t>
    </rPh>
    <rPh sb="151" eb="152">
      <t>リツ</t>
    </rPh>
    <rPh sb="154" eb="156">
      <t>ルイジ</t>
    </rPh>
    <rPh sb="156" eb="158">
      <t>ダンタイ</t>
    </rPh>
    <rPh sb="161" eb="162">
      <t>タカ</t>
    </rPh>
    <rPh sb="164" eb="166">
      <t>ジョウショウ</t>
    </rPh>
    <rPh sb="166" eb="168">
      <t>ケイコウ</t>
    </rPh>
    <rPh sb="172" eb="174">
      <t>コウキョウ</t>
    </rPh>
    <rPh sb="174" eb="176">
      <t>シセツ</t>
    </rPh>
    <rPh sb="176" eb="178">
      <t>ソウゴウ</t>
    </rPh>
    <rPh sb="178" eb="180">
      <t>カンリ</t>
    </rPh>
    <rPh sb="180" eb="182">
      <t>ケイカク</t>
    </rPh>
    <rPh sb="183" eb="184">
      <t>モト</t>
    </rPh>
    <rPh sb="186" eb="189">
      <t>ロウキュウカ</t>
    </rPh>
    <rPh sb="189" eb="191">
      <t>タイサク</t>
    </rPh>
    <rPh sb="192" eb="193">
      <t>スス</t>
    </rPh>
    <rPh sb="195" eb="196">
      <t>サイ</t>
    </rPh>
    <rPh sb="199" eb="202">
      <t>チホウサイ</t>
    </rPh>
    <rPh sb="202" eb="204">
      <t>ハッコウ</t>
    </rPh>
    <rPh sb="205" eb="207">
      <t>ヨクセイ</t>
    </rPh>
    <rPh sb="209" eb="211">
      <t>ヒツヨウ</t>
    </rPh>
    <rPh sb="217" eb="219">
      <t>シセツ</t>
    </rPh>
    <rPh sb="220" eb="223">
      <t>トウハイゴウ</t>
    </rPh>
    <rPh sb="224" eb="225">
      <t>ハカ</t>
    </rPh>
    <rPh sb="229" eb="233">
      <t>チョウジュミョウカ</t>
    </rPh>
    <rPh sb="234" eb="235">
      <t>スス</t>
    </rPh>
    <rPh sb="239" eb="24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</si>
</sst>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74444</c:v>
                </c:pt>
                <c:pt idx="1">
                  <c:v>85205</c:v>
                </c:pt>
                <c:pt idx="2">
                  <c:v>77577</c:v>
                </c:pt>
                <c:pt idx="3">
                  <c:v>67293</c:v>
                </c:pt>
                <c:pt idx="4">
                  <c:v>67343</c:v>
                </c:pt>
              </c:numCache>
            </c:numRef>
          </c:val>
          <c:smooth val="0"/>
          <c:extLst>
            <c:ext xmlns:c16="http://schemas.microsoft.com/office/drawing/2014/chart" uri="{C3380CC4-5D6E-409C-BE32-E72D297353CC}">
              <c16:uniqueId val="{00000000-5972-45DE-852A-69234F385A4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57811</c:v>
                </c:pt>
                <c:pt idx="1">
                  <c:v>61215</c:v>
                </c:pt>
                <c:pt idx="2">
                  <c:v>89965</c:v>
                </c:pt>
                <c:pt idx="3">
                  <c:v>85612</c:v>
                </c:pt>
                <c:pt idx="4">
                  <c:v>78083</c:v>
                </c:pt>
              </c:numCache>
            </c:numRef>
          </c:val>
          <c:smooth val="0"/>
          <c:extLst>
            <c:ext xmlns:c16="http://schemas.microsoft.com/office/drawing/2014/chart" uri="{C3380CC4-5D6E-409C-BE32-E72D297353CC}">
              <c16:uniqueId val="{00000001-5972-45DE-852A-69234F385A49}"/>
            </c:ext>
          </c:extLst>
        </c:ser>
        <c:dLbls>
          <c:showLegendKey val="0"/>
          <c:showVal val="0"/>
          <c:showCatName val="0"/>
          <c:showSerName val="0"/>
          <c:showPercent val="0"/>
          <c:showBubbleSize val="0"/>
        </c:dLbls>
        <c:marker val="1"/>
        <c:smooth val="0"/>
        <c:axId val="320839128"/>
        <c:axId val="320835600"/>
      </c:lineChart>
      <c:catAx>
        <c:axId val="320839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835600"/>
        <c:crosses val="autoZero"/>
        <c:auto val="1"/>
        <c:lblAlgn val="ctr"/>
        <c:lblOffset val="100"/>
        <c:tickLblSkip val="1"/>
        <c:tickMarkSkip val="1"/>
        <c:noMultiLvlLbl val="0"/>
      </c:catAx>
      <c:valAx>
        <c:axId val="32083560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839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8.42</c:v>
                </c:pt>
                <c:pt idx="1">
                  <c:v>11.79</c:v>
                </c:pt>
                <c:pt idx="2">
                  <c:v>18.190000000000001</c:v>
                </c:pt>
                <c:pt idx="3">
                  <c:v>11.88</c:v>
                </c:pt>
                <c:pt idx="4">
                  <c:v>7.88</c:v>
                </c:pt>
              </c:numCache>
            </c:numRef>
          </c:val>
          <c:extLst>
            <c:ext xmlns:c16="http://schemas.microsoft.com/office/drawing/2014/chart" uri="{C3380CC4-5D6E-409C-BE32-E72D297353CC}">
              <c16:uniqueId val="{00000000-9BC4-40F4-BD8D-54E61F9B7F1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19.72</c:v>
                </c:pt>
                <c:pt idx="1">
                  <c:v>25.09</c:v>
                </c:pt>
                <c:pt idx="2">
                  <c:v>26.5</c:v>
                </c:pt>
                <c:pt idx="3">
                  <c:v>37.24</c:v>
                </c:pt>
                <c:pt idx="4">
                  <c:v>40.03</c:v>
                </c:pt>
              </c:numCache>
            </c:numRef>
          </c:val>
          <c:extLst>
            <c:ext xmlns:c16="http://schemas.microsoft.com/office/drawing/2014/chart" uri="{C3380CC4-5D6E-409C-BE32-E72D297353CC}">
              <c16:uniqueId val="{00000001-9BC4-40F4-BD8D-54E61F9B7F13}"/>
            </c:ext>
          </c:extLst>
        </c:ser>
        <c:dLbls>
          <c:showLegendKey val="0"/>
          <c:showVal val="0"/>
          <c:showCatName val="0"/>
          <c:showSerName val="0"/>
          <c:showPercent val="0"/>
          <c:showBubbleSize val="0"/>
        </c:dLbls>
        <c:gapWidth val="250"/>
        <c:overlap val="100"/>
        <c:axId val="553997144"/>
        <c:axId val="5539994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2.0099999999999998</c:v>
                </c:pt>
                <c:pt idx="1">
                  <c:v>8.74</c:v>
                </c:pt>
                <c:pt idx="2">
                  <c:v>8.2200000000000006</c:v>
                </c:pt>
                <c:pt idx="3">
                  <c:v>3.42</c:v>
                </c:pt>
                <c:pt idx="4">
                  <c:v>-1.42</c:v>
                </c:pt>
              </c:numCache>
            </c:numRef>
          </c:val>
          <c:smooth val="0"/>
          <c:extLst>
            <c:ext xmlns:c16="http://schemas.microsoft.com/office/drawing/2014/chart" uri="{C3380CC4-5D6E-409C-BE32-E72D297353CC}">
              <c16:uniqueId val="{00000002-9BC4-40F4-BD8D-54E61F9B7F13}"/>
            </c:ext>
          </c:extLst>
        </c:ser>
        <c:dLbls>
          <c:showLegendKey val="0"/>
          <c:showVal val="0"/>
          <c:showCatName val="0"/>
          <c:showSerName val="0"/>
          <c:showPercent val="0"/>
          <c:showBubbleSize val="0"/>
        </c:dLbls>
        <c:marker val="1"/>
        <c:smooth val="0"/>
        <c:axId val="553997144"/>
        <c:axId val="553999496"/>
      </c:lineChart>
      <c:catAx>
        <c:axId val="553997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53999496"/>
        <c:crosses val="autoZero"/>
        <c:auto val="1"/>
        <c:lblAlgn val="ctr"/>
        <c:lblOffset val="100"/>
        <c:tickLblSkip val="1"/>
        <c:tickMarkSkip val="1"/>
        <c:noMultiLvlLbl val="0"/>
      </c:catAx>
      <c:valAx>
        <c:axId val="553999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997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2.48</c:v>
                </c:pt>
                <c:pt idx="2">
                  <c:v>#N/A</c:v>
                </c:pt>
                <c:pt idx="3">
                  <c:v>0.08</c:v>
                </c:pt>
                <c:pt idx="4">
                  <c:v>#N/A</c:v>
                </c:pt>
                <c:pt idx="5">
                  <c:v>0.06</c:v>
                </c:pt>
                <c:pt idx="6">
                  <c:v>#N/A</c:v>
                </c:pt>
                <c:pt idx="7">
                  <c:v>7.0000000000000007E-2</c:v>
                </c:pt>
                <c:pt idx="8">
                  <c:v>#N/A</c:v>
                </c:pt>
                <c:pt idx="9">
                  <c:v>0.1</c:v>
                </c:pt>
              </c:numCache>
            </c:numRef>
          </c:val>
          <c:extLst>
            <c:ext xmlns:c16="http://schemas.microsoft.com/office/drawing/2014/chart" uri="{C3380CC4-5D6E-409C-BE32-E72D297353CC}">
              <c16:uniqueId val="{00000000-DF85-4398-87AB-7EA4A86BDB2F}"/>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85-4398-87AB-7EA4A86BDB2F}"/>
            </c:ext>
          </c:extLst>
        </c:ser>
        <c:ser>
          <c:idx val="2"/>
          <c:order val="2"/>
          <c:tx>
            <c:strRef>
              <c:f>データシート!$A$29</c:f>
              <c:strCache>
                <c:ptCount val="1"/>
                <c:pt idx="0">
                  <c:v>歌舞伎文化公園管理特別会計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0.03</c:v>
                </c:pt>
                <c:pt idx="4">
                  <c:v>#N/A</c:v>
                </c:pt>
                <c:pt idx="5">
                  <c:v>0.05</c:v>
                </c:pt>
                <c:pt idx="6">
                  <c:v>#N/A</c:v>
                </c:pt>
                <c:pt idx="7">
                  <c:v>0.03</c:v>
                </c:pt>
                <c:pt idx="8">
                  <c:v>#N/A</c:v>
                </c:pt>
                <c:pt idx="9">
                  <c:v>0.02</c:v>
                </c:pt>
              </c:numCache>
            </c:numRef>
          </c:val>
          <c:extLst>
            <c:ext xmlns:c16="http://schemas.microsoft.com/office/drawing/2014/chart" uri="{C3380CC4-5D6E-409C-BE32-E72D297353CC}">
              <c16:uniqueId val="{00000002-DF85-4398-87AB-7EA4A86BDB2F}"/>
            </c:ext>
          </c:extLst>
        </c:ser>
        <c:ser>
          <c:idx val="3"/>
          <c:order val="3"/>
          <c:tx>
            <c:strRef>
              <c:f>データシート!$A$30</c:f>
              <c:strCache>
                <c:ptCount val="1"/>
                <c:pt idx="0">
                  <c:v>恩賜県有財産保護管理事業特別会計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0.03</c:v>
                </c:pt>
                <c:pt idx="4">
                  <c:v>#N/A</c:v>
                </c:pt>
                <c:pt idx="5">
                  <c:v>0.03</c:v>
                </c:pt>
                <c:pt idx="6">
                  <c:v>#N/A</c:v>
                </c:pt>
                <c:pt idx="7">
                  <c:v>0.03</c:v>
                </c:pt>
                <c:pt idx="8">
                  <c:v>#N/A</c:v>
                </c:pt>
                <c:pt idx="9">
                  <c:v>0.04</c:v>
                </c:pt>
              </c:numCache>
            </c:numRef>
          </c:val>
          <c:extLst>
            <c:ext xmlns:c16="http://schemas.microsoft.com/office/drawing/2014/chart" uri="{C3380CC4-5D6E-409C-BE32-E72D297353CC}">
              <c16:uniqueId val="{00000003-DF85-4398-87AB-7EA4A86BDB2F}"/>
            </c:ext>
          </c:extLst>
        </c:ser>
        <c:ser>
          <c:idx val="4"/>
          <c:order val="4"/>
          <c:tx>
            <c:strRef>
              <c:f>データシート!$A$31</c:f>
              <c:strCache>
                <c:ptCount val="1"/>
                <c:pt idx="0">
                  <c:v>公共下水道事業特別会計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0.44</c:v>
                </c:pt>
                <c:pt idx="2">
                  <c:v>#N/A</c:v>
                </c:pt>
                <c:pt idx="3">
                  <c:v>0.24</c:v>
                </c:pt>
                <c:pt idx="4">
                  <c:v>#N/A</c:v>
                </c:pt>
                <c:pt idx="5">
                  <c:v>0.26</c:v>
                </c:pt>
                <c:pt idx="6">
                  <c:v>#N/A</c:v>
                </c:pt>
                <c:pt idx="7">
                  <c:v>0.33</c:v>
                </c:pt>
                <c:pt idx="8">
                  <c:v>#N/A</c:v>
                </c:pt>
                <c:pt idx="9">
                  <c:v>0.25</c:v>
                </c:pt>
              </c:numCache>
            </c:numRef>
          </c:val>
          <c:extLst>
            <c:ext xmlns:c16="http://schemas.microsoft.com/office/drawing/2014/chart" uri="{C3380CC4-5D6E-409C-BE32-E72D297353CC}">
              <c16:uniqueId val="{00000004-DF85-4398-87AB-7EA4A86BDB2F}"/>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0.17</c:v>
                </c:pt>
                <c:pt idx="2">
                  <c:v>#N/A</c:v>
                </c:pt>
                <c:pt idx="3">
                  <c:v>0.26</c:v>
                </c:pt>
                <c:pt idx="4">
                  <c:v>#N/A</c:v>
                </c:pt>
                <c:pt idx="5">
                  <c:v>0.18</c:v>
                </c:pt>
                <c:pt idx="6">
                  <c:v>#N/A</c:v>
                </c:pt>
                <c:pt idx="7">
                  <c:v>0.34</c:v>
                </c:pt>
                <c:pt idx="8">
                  <c:v>#N/A</c:v>
                </c:pt>
                <c:pt idx="9">
                  <c:v>0.28000000000000003</c:v>
                </c:pt>
              </c:numCache>
            </c:numRef>
          </c:val>
          <c:extLst>
            <c:ext xmlns:c16="http://schemas.microsoft.com/office/drawing/2014/chart" uri="{C3380CC4-5D6E-409C-BE32-E72D297353CC}">
              <c16:uniqueId val="{00000005-DF85-4398-87AB-7EA4A86BDB2F}"/>
            </c:ext>
          </c:extLst>
        </c:ser>
        <c:ser>
          <c:idx val="6"/>
          <c:order val="6"/>
          <c:tx>
            <c:strRef>
              <c:f>データシート!$A$33</c:f>
              <c:strCache>
                <c:ptCount val="1"/>
                <c:pt idx="0">
                  <c:v>上水道事業会計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1.63</c:v>
                </c:pt>
                <c:pt idx="2">
                  <c:v>#N/A</c:v>
                </c:pt>
                <c:pt idx="3">
                  <c:v>1.02</c:v>
                </c:pt>
                <c:pt idx="4">
                  <c:v>#N/A</c:v>
                </c:pt>
                <c:pt idx="5">
                  <c:v>0.96</c:v>
                </c:pt>
                <c:pt idx="6">
                  <c:v>#N/A</c:v>
                </c:pt>
                <c:pt idx="7">
                  <c:v>1.97</c:v>
                </c:pt>
                <c:pt idx="8">
                  <c:v>#N/A</c:v>
                </c:pt>
                <c:pt idx="9">
                  <c:v>1.95</c:v>
                </c:pt>
              </c:numCache>
            </c:numRef>
          </c:val>
          <c:extLst>
            <c:ext xmlns:c16="http://schemas.microsoft.com/office/drawing/2014/chart" uri="{C3380CC4-5D6E-409C-BE32-E72D297353CC}">
              <c16:uniqueId val="{00000006-DF85-4398-87AB-7EA4A86BDB2F}"/>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0.86</c:v>
                </c:pt>
                <c:pt idx="2">
                  <c:v>#N/A</c:v>
                </c:pt>
                <c:pt idx="3">
                  <c:v>0.81</c:v>
                </c:pt>
                <c:pt idx="4">
                  <c:v>#N/A</c:v>
                </c:pt>
                <c:pt idx="5">
                  <c:v>1.32</c:v>
                </c:pt>
                <c:pt idx="6">
                  <c:v>#N/A</c:v>
                </c:pt>
                <c:pt idx="7">
                  <c:v>1.41</c:v>
                </c:pt>
                <c:pt idx="8">
                  <c:v>#N/A</c:v>
                </c:pt>
                <c:pt idx="9">
                  <c:v>2.08</c:v>
                </c:pt>
              </c:numCache>
            </c:numRef>
          </c:val>
          <c:extLst>
            <c:ext xmlns:c16="http://schemas.microsoft.com/office/drawing/2014/chart" uri="{C3380CC4-5D6E-409C-BE32-E72D297353CC}">
              <c16:uniqueId val="{00000007-DF85-4398-87AB-7EA4A86BDB2F}"/>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2.16</c:v>
                </c:pt>
                <c:pt idx="2">
                  <c:v>#N/A</c:v>
                </c:pt>
                <c:pt idx="3">
                  <c:v>2.19</c:v>
                </c:pt>
                <c:pt idx="4">
                  <c:v>#N/A</c:v>
                </c:pt>
                <c:pt idx="5">
                  <c:v>2.74</c:v>
                </c:pt>
                <c:pt idx="6">
                  <c:v>#N/A</c:v>
                </c:pt>
                <c:pt idx="7">
                  <c:v>2.11</c:v>
                </c:pt>
                <c:pt idx="8">
                  <c:v>#N/A</c:v>
                </c:pt>
                <c:pt idx="9">
                  <c:v>2.1</c:v>
                </c:pt>
              </c:numCache>
            </c:numRef>
          </c:val>
          <c:extLst>
            <c:ext xmlns:c16="http://schemas.microsoft.com/office/drawing/2014/chart" uri="{C3380CC4-5D6E-409C-BE32-E72D297353CC}">
              <c16:uniqueId val="{00000008-DF85-4398-87AB-7EA4A86BDB2F}"/>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8.35</c:v>
                </c:pt>
                <c:pt idx="2">
                  <c:v>#N/A</c:v>
                </c:pt>
                <c:pt idx="3">
                  <c:v>11.71</c:v>
                </c:pt>
                <c:pt idx="4">
                  <c:v>#N/A</c:v>
                </c:pt>
                <c:pt idx="5">
                  <c:v>18.09</c:v>
                </c:pt>
                <c:pt idx="6">
                  <c:v>#N/A</c:v>
                </c:pt>
                <c:pt idx="7">
                  <c:v>11.8</c:v>
                </c:pt>
                <c:pt idx="8">
                  <c:v>#N/A</c:v>
                </c:pt>
                <c:pt idx="9">
                  <c:v>7.81</c:v>
                </c:pt>
              </c:numCache>
            </c:numRef>
          </c:val>
          <c:extLst>
            <c:ext xmlns:c16="http://schemas.microsoft.com/office/drawing/2014/chart" uri="{C3380CC4-5D6E-409C-BE32-E72D297353CC}">
              <c16:uniqueId val="{00000009-DF85-4398-87AB-7EA4A86BDB2F}"/>
            </c:ext>
          </c:extLst>
        </c:ser>
        <c:dLbls>
          <c:showLegendKey val="0"/>
          <c:showVal val="0"/>
          <c:showCatName val="0"/>
          <c:showSerName val="0"/>
          <c:showPercent val="0"/>
          <c:showBubbleSize val="0"/>
        </c:dLbls>
        <c:gapWidth val="150"/>
        <c:overlap val="100"/>
        <c:axId val="553997536"/>
        <c:axId val="553997928"/>
      </c:barChart>
      <c:catAx>
        <c:axId val="55399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997928"/>
        <c:crosses val="autoZero"/>
        <c:auto val="1"/>
        <c:lblAlgn val="ctr"/>
        <c:lblOffset val="100"/>
        <c:tickLblSkip val="1"/>
        <c:tickMarkSkip val="1"/>
        <c:noMultiLvlLbl val="0"/>
      </c:catAx>
      <c:valAx>
        <c:axId val="553997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9975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1212</c:v>
                </c:pt>
                <c:pt idx="5">
                  <c:v>1249</c:v>
                </c:pt>
                <c:pt idx="8">
                  <c:v>1202</c:v>
                </c:pt>
                <c:pt idx="11">
                  <c:v>1240</c:v>
                </c:pt>
                <c:pt idx="14">
                  <c:v>1255</c:v>
                </c:pt>
              </c:numCache>
            </c:numRef>
          </c:val>
          <c:extLst>
            <c:ext xmlns:c16="http://schemas.microsoft.com/office/drawing/2014/chart" uri="{C3380CC4-5D6E-409C-BE32-E72D297353CC}">
              <c16:uniqueId val="{00000000-5570-42CA-B768-42D7F949F97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570-42CA-B768-42D7F949F97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c:v>
                </c:pt>
                <c:pt idx="3">
                  <c:v>9</c:v>
                </c:pt>
                <c:pt idx="6">
                  <c:v>10</c:v>
                </c:pt>
                <c:pt idx="9">
                  <c:v>10</c:v>
                </c:pt>
                <c:pt idx="12">
                  <c:v>10</c:v>
                </c:pt>
              </c:numCache>
            </c:numRef>
          </c:val>
          <c:extLst>
            <c:ext xmlns:c16="http://schemas.microsoft.com/office/drawing/2014/chart" uri="{C3380CC4-5D6E-409C-BE32-E72D297353CC}">
              <c16:uniqueId val="{00000002-5570-42CA-B768-42D7F949F97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54</c:v>
                </c:pt>
                <c:pt idx="3">
                  <c:v>115</c:v>
                </c:pt>
                <c:pt idx="6">
                  <c:v>101</c:v>
                </c:pt>
                <c:pt idx="9">
                  <c:v>93</c:v>
                </c:pt>
                <c:pt idx="12">
                  <c:v>61</c:v>
                </c:pt>
              </c:numCache>
            </c:numRef>
          </c:val>
          <c:extLst>
            <c:ext xmlns:c16="http://schemas.microsoft.com/office/drawing/2014/chart" uri="{C3380CC4-5D6E-409C-BE32-E72D297353CC}">
              <c16:uniqueId val="{00000003-5570-42CA-B768-42D7F949F97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539</c:v>
                </c:pt>
                <c:pt idx="3">
                  <c:v>512</c:v>
                </c:pt>
                <c:pt idx="6">
                  <c:v>512</c:v>
                </c:pt>
                <c:pt idx="9">
                  <c:v>515</c:v>
                </c:pt>
                <c:pt idx="12">
                  <c:v>534</c:v>
                </c:pt>
              </c:numCache>
            </c:numRef>
          </c:val>
          <c:extLst>
            <c:ext xmlns:c16="http://schemas.microsoft.com/office/drawing/2014/chart" uri="{C3380CC4-5D6E-409C-BE32-E72D297353CC}">
              <c16:uniqueId val="{00000004-5570-42CA-B768-42D7F949F97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570-42CA-B768-42D7F949F97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570-42CA-B768-42D7F949F97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977</c:v>
                </c:pt>
                <c:pt idx="3">
                  <c:v>937</c:v>
                </c:pt>
                <c:pt idx="6">
                  <c:v>909</c:v>
                </c:pt>
                <c:pt idx="9">
                  <c:v>1005</c:v>
                </c:pt>
                <c:pt idx="12">
                  <c:v>1067</c:v>
                </c:pt>
              </c:numCache>
            </c:numRef>
          </c:val>
          <c:extLst>
            <c:ext xmlns:c16="http://schemas.microsoft.com/office/drawing/2014/chart" uri="{C3380CC4-5D6E-409C-BE32-E72D297353CC}">
              <c16:uniqueId val="{00000007-5570-42CA-B768-42D7F949F97B}"/>
            </c:ext>
          </c:extLst>
        </c:ser>
        <c:dLbls>
          <c:showLegendKey val="0"/>
          <c:showVal val="0"/>
          <c:showCatName val="0"/>
          <c:showSerName val="0"/>
          <c:showPercent val="0"/>
          <c:showBubbleSize val="0"/>
        </c:dLbls>
        <c:gapWidth val="100"/>
        <c:overlap val="100"/>
        <c:axId val="553998712"/>
        <c:axId val="55399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362</c:v>
                </c:pt>
                <c:pt idx="2">
                  <c:v>#N/A</c:v>
                </c:pt>
                <c:pt idx="3">
                  <c:v>#N/A</c:v>
                </c:pt>
                <c:pt idx="4">
                  <c:v>324</c:v>
                </c:pt>
                <c:pt idx="5">
                  <c:v>#N/A</c:v>
                </c:pt>
                <c:pt idx="6">
                  <c:v>#N/A</c:v>
                </c:pt>
                <c:pt idx="7">
                  <c:v>330</c:v>
                </c:pt>
                <c:pt idx="8">
                  <c:v>#N/A</c:v>
                </c:pt>
                <c:pt idx="9">
                  <c:v>#N/A</c:v>
                </c:pt>
                <c:pt idx="10">
                  <c:v>383</c:v>
                </c:pt>
                <c:pt idx="11">
                  <c:v>#N/A</c:v>
                </c:pt>
                <c:pt idx="12">
                  <c:v>#N/A</c:v>
                </c:pt>
                <c:pt idx="13">
                  <c:v>417</c:v>
                </c:pt>
                <c:pt idx="14">
                  <c:v>#N/A</c:v>
                </c:pt>
              </c:numCache>
            </c:numRef>
          </c:val>
          <c:smooth val="0"/>
          <c:extLst>
            <c:ext xmlns:c16="http://schemas.microsoft.com/office/drawing/2014/chart" uri="{C3380CC4-5D6E-409C-BE32-E72D297353CC}">
              <c16:uniqueId val="{00000008-5570-42CA-B768-42D7F949F97B}"/>
            </c:ext>
          </c:extLst>
        </c:ser>
        <c:dLbls>
          <c:showLegendKey val="0"/>
          <c:showVal val="0"/>
          <c:showCatName val="0"/>
          <c:showSerName val="0"/>
          <c:showPercent val="0"/>
          <c:showBubbleSize val="0"/>
        </c:dLbls>
        <c:marker val="1"/>
        <c:smooth val="0"/>
        <c:axId val="553998712"/>
        <c:axId val="553999104"/>
      </c:lineChart>
      <c:catAx>
        <c:axId val="553998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53999104"/>
        <c:crosses val="autoZero"/>
        <c:auto val="1"/>
        <c:lblAlgn val="ctr"/>
        <c:lblOffset val="100"/>
        <c:tickLblSkip val="1"/>
        <c:tickMarkSkip val="1"/>
        <c:noMultiLvlLbl val="0"/>
      </c:catAx>
      <c:valAx>
        <c:axId val="55399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53998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13436</c:v>
                </c:pt>
                <c:pt idx="5">
                  <c:v>13415</c:v>
                </c:pt>
                <c:pt idx="8">
                  <c:v>13673</c:v>
                </c:pt>
                <c:pt idx="11">
                  <c:v>13745</c:v>
                </c:pt>
                <c:pt idx="14">
                  <c:v>13596</c:v>
                </c:pt>
              </c:numCache>
            </c:numRef>
          </c:val>
          <c:extLst>
            <c:ext xmlns:c16="http://schemas.microsoft.com/office/drawing/2014/chart" uri="{C3380CC4-5D6E-409C-BE32-E72D297353CC}">
              <c16:uniqueId val="{00000000-F4D5-458B-97E6-7C61279F7E3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2097</c:v>
                </c:pt>
                <c:pt idx="5">
                  <c:v>2063</c:v>
                </c:pt>
                <c:pt idx="8">
                  <c:v>1951</c:v>
                </c:pt>
                <c:pt idx="11">
                  <c:v>1739</c:v>
                </c:pt>
                <c:pt idx="14">
                  <c:v>1369</c:v>
                </c:pt>
              </c:numCache>
            </c:numRef>
          </c:val>
          <c:extLst>
            <c:ext xmlns:c16="http://schemas.microsoft.com/office/drawing/2014/chart" uri="{C3380CC4-5D6E-409C-BE32-E72D297353CC}">
              <c16:uniqueId val="{00000001-F4D5-458B-97E6-7C61279F7E3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2267</c:v>
                </c:pt>
                <c:pt idx="5">
                  <c:v>2531</c:v>
                </c:pt>
                <c:pt idx="8">
                  <c:v>2620</c:v>
                </c:pt>
                <c:pt idx="11">
                  <c:v>3223</c:v>
                </c:pt>
                <c:pt idx="14">
                  <c:v>3356</c:v>
                </c:pt>
              </c:numCache>
            </c:numRef>
          </c:val>
          <c:extLst>
            <c:ext xmlns:c16="http://schemas.microsoft.com/office/drawing/2014/chart" uri="{C3380CC4-5D6E-409C-BE32-E72D297353CC}">
              <c16:uniqueId val="{00000002-F4D5-458B-97E6-7C61279F7E3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159</c:v>
                </c:pt>
                <c:pt idx="6">
                  <c:v>28</c:v>
                </c:pt>
                <c:pt idx="9">
                  <c:v>163</c:v>
                </c:pt>
                <c:pt idx="12">
                  <c:v>244</c:v>
                </c:pt>
              </c:numCache>
            </c:numRef>
          </c:val>
          <c:extLst>
            <c:ext xmlns:c16="http://schemas.microsoft.com/office/drawing/2014/chart" uri="{C3380CC4-5D6E-409C-BE32-E72D297353CC}">
              <c16:uniqueId val="{00000003-F4D5-458B-97E6-7C61279F7E3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4D5-458B-97E6-7C61279F7E3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4D5-458B-97E6-7C61279F7E3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1631</c:v>
                </c:pt>
                <c:pt idx="3">
                  <c:v>1517</c:v>
                </c:pt>
                <c:pt idx="6">
                  <c:v>1571</c:v>
                </c:pt>
                <c:pt idx="9">
                  <c:v>1572</c:v>
                </c:pt>
                <c:pt idx="12">
                  <c:v>1684</c:v>
                </c:pt>
              </c:numCache>
            </c:numRef>
          </c:val>
          <c:extLst>
            <c:ext xmlns:c16="http://schemas.microsoft.com/office/drawing/2014/chart" uri="{C3380CC4-5D6E-409C-BE32-E72D297353CC}">
              <c16:uniqueId val="{00000006-F4D5-458B-97E6-7C61279F7E3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118</c:v>
                </c:pt>
                <c:pt idx="3">
                  <c:v>1362</c:v>
                </c:pt>
                <c:pt idx="6">
                  <c:v>1347</c:v>
                </c:pt>
                <c:pt idx="9">
                  <c:v>1298</c:v>
                </c:pt>
                <c:pt idx="12">
                  <c:v>1188</c:v>
                </c:pt>
              </c:numCache>
            </c:numRef>
          </c:val>
          <c:extLst>
            <c:ext xmlns:c16="http://schemas.microsoft.com/office/drawing/2014/chart" uri="{C3380CC4-5D6E-409C-BE32-E72D297353CC}">
              <c16:uniqueId val="{00000007-F4D5-458B-97E6-7C61279F7E3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10016</c:v>
                </c:pt>
                <c:pt idx="3">
                  <c:v>9141</c:v>
                </c:pt>
                <c:pt idx="6">
                  <c:v>9027</c:v>
                </c:pt>
                <c:pt idx="9">
                  <c:v>8826</c:v>
                </c:pt>
                <c:pt idx="12">
                  <c:v>8401</c:v>
                </c:pt>
              </c:numCache>
            </c:numRef>
          </c:val>
          <c:extLst>
            <c:ext xmlns:c16="http://schemas.microsoft.com/office/drawing/2014/chart" uri="{C3380CC4-5D6E-409C-BE32-E72D297353CC}">
              <c16:uniqueId val="{00000008-F4D5-458B-97E6-7C61279F7E3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145</c:v>
                </c:pt>
                <c:pt idx="3">
                  <c:v>138</c:v>
                </c:pt>
                <c:pt idx="6">
                  <c:v>130</c:v>
                </c:pt>
                <c:pt idx="9">
                  <c:v>123</c:v>
                </c:pt>
                <c:pt idx="12">
                  <c:v>115</c:v>
                </c:pt>
              </c:numCache>
            </c:numRef>
          </c:val>
          <c:extLst>
            <c:ext xmlns:c16="http://schemas.microsoft.com/office/drawing/2014/chart" uri="{C3380CC4-5D6E-409C-BE32-E72D297353CC}">
              <c16:uniqueId val="{00000009-F4D5-458B-97E6-7C61279F7E3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10395</c:v>
                </c:pt>
                <c:pt idx="3">
                  <c:v>10532</c:v>
                </c:pt>
                <c:pt idx="6">
                  <c:v>11154</c:v>
                </c:pt>
                <c:pt idx="9">
                  <c:v>11584</c:v>
                </c:pt>
                <c:pt idx="12">
                  <c:v>11839</c:v>
                </c:pt>
              </c:numCache>
            </c:numRef>
          </c:val>
          <c:extLst>
            <c:ext xmlns:c16="http://schemas.microsoft.com/office/drawing/2014/chart" uri="{C3380CC4-5D6E-409C-BE32-E72D297353CC}">
              <c16:uniqueId val="{0000000A-F4D5-458B-97E6-7C61279F7E31}"/>
            </c:ext>
          </c:extLst>
        </c:ser>
        <c:dLbls>
          <c:showLegendKey val="0"/>
          <c:showVal val="0"/>
          <c:showCatName val="0"/>
          <c:showSerName val="0"/>
          <c:showPercent val="0"/>
          <c:showBubbleSize val="0"/>
        </c:dLbls>
        <c:gapWidth val="100"/>
        <c:overlap val="100"/>
        <c:axId val="320836776"/>
        <c:axId val="3208387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4504</c:v>
                </c:pt>
                <c:pt idx="2">
                  <c:v>#N/A</c:v>
                </c:pt>
                <c:pt idx="3">
                  <c:v>#N/A</c:v>
                </c:pt>
                <c:pt idx="4">
                  <c:v>4839</c:v>
                </c:pt>
                <c:pt idx="5">
                  <c:v>#N/A</c:v>
                </c:pt>
                <c:pt idx="6">
                  <c:v>#N/A</c:v>
                </c:pt>
                <c:pt idx="7">
                  <c:v>5012</c:v>
                </c:pt>
                <c:pt idx="8">
                  <c:v>#N/A</c:v>
                </c:pt>
                <c:pt idx="9">
                  <c:v>#N/A</c:v>
                </c:pt>
                <c:pt idx="10">
                  <c:v>4858</c:v>
                </c:pt>
                <c:pt idx="11">
                  <c:v>#N/A</c:v>
                </c:pt>
                <c:pt idx="12">
                  <c:v>#N/A</c:v>
                </c:pt>
                <c:pt idx="13">
                  <c:v>5149</c:v>
                </c:pt>
                <c:pt idx="14">
                  <c:v>#N/A</c:v>
                </c:pt>
              </c:numCache>
            </c:numRef>
          </c:val>
          <c:smooth val="0"/>
          <c:extLst>
            <c:ext xmlns:c16="http://schemas.microsoft.com/office/drawing/2014/chart" uri="{C3380CC4-5D6E-409C-BE32-E72D297353CC}">
              <c16:uniqueId val="{0000000B-F4D5-458B-97E6-7C61279F7E31}"/>
            </c:ext>
          </c:extLst>
        </c:ser>
        <c:dLbls>
          <c:showLegendKey val="0"/>
          <c:showVal val="0"/>
          <c:showCatName val="0"/>
          <c:showSerName val="0"/>
          <c:showPercent val="0"/>
          <c:showBubbleSize val="0"/>
        </c:dLbls>
        <c:marker val="1"/>
        <c:smooth val="0"/>
        <c:axId val="320836776"/>
        <c:axId val="320838736"/>
      </c:lineChart>
      <c:catAx>
        <c:axId val="320836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838736"/>
        <c:crosses val="autoZero"/>
        <c:auto val="1"/>
        <c:lblAlgn val="ctr"/>
        <c:lblOffset val="100"/>
        <c:tickLblSkip val="1"/>
        <c:tickMarkSkip val="1"/>
        <c:noMultiLvlLbl val="0"/>
      </c:catAx>
      <c:valAx>
        <c:axId val="320838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836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1607</c:v>
                </c:pt>
                <c:pt idx="1">
                  <c:v>2209</c:v>
                </c:pt>
                <c:pt idx="2">
                  <c:v>2351</c:v>
                </c:pt>
              </c:numCache>
            </c:numRef>
          </c:val>
          <c:extLst>
            <c:ext xmlns:c16="http://schemas.microsoft.com/office/drawing/2014/chart" uri="{C3380CC4-5D6E-409C-BE32-E72D297353CC}">
              <c16:uniqueId val="{00000000-112B-439D-BCA2-6FFA870C34C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340</c:v>
                </c:pt>
                <c:pt idx="1">
                  <c:v>341</c:v>
                </c:pt>
                <c:pt idx="2">
                  <c:v>341</c:v>
                </c:pt>
              </c:numCache>
            </c:numRef>
          </c:val>
          <c:extLst>
            <c:ext xmlns:c16="http://schemas.microsoft.com/office/drawing/2014/chart" uri="{C3380CC4-5D6E-409C-BE32-E72D297353CC}">
              <c16:uniqueId val="{00000001-112B-439D-BCA2-6FFA870C34C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1569</c:v>
                </c:pt>
                <c:pt idx="1">
                  <c:v>1721</c:v>
                </c:pt>
                <c:pt idx="2">
                  <c:v>1772</c:v>
                </c:pt>
              </c:numCache>
            </c:numRef>
          </c:val>
          <c:extLst>
            <c:ext xmlns:c16="http://schemas.microsoft.com/office/drawing/2014/chart" uri="{C3380CC4-5D6E-409C-BE32-E72D297353CC}">
              <c16:uniqueId val="{00000002-112B-439D-BCA2-6FFA870C34C5}"/>
            </c:ext>
          </c:extLst>
        </c:ser>
        <c:dLbls>
          <c:showLegendKey val="0"/>
          <c:showVal val="0"/>
          <c:showCatName val="0"/>
          <c:showSerName val="0"/>
          <c:showPercent val="0"/>
          <c:showBubbleSize val="0"/>
        </c:dLbls>
        <c:gapWidth val="120"/>
        <c:overlap val="100"/>
        <c:axId val="548468328"/>
        <c:axId val="548470288"/>
      </c:barChart>
      <c:catAx>
        <c:axId val="548468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470288"/>
        <c:crosses val="autoZero"/>
        <c:auto val="1"/>
        <c:lblAlgn val="ctr"/>
        <c:lblOffset val="100"/>
        <c:tickLblSkip val="1"/>
        <c:tickMarkSkip val="1"/>
        <c:noMultiLvlLbl val="0"/>
      </c:catAx>
      <c:valAx>
        <c:axId val="54847028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468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{C7FC7425-1222-4968-A4D4-ED25F42576BF}</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779-4A51-9D96-9E33EE689FE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{1E4E0D54-7EA8-4938-B83D-6399778CB14D}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779-4A51-9D96-9E33EE689FE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{A31AAE0D-E927-491D-899C-386ACE74A499}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779-4A51-9D96-9E33EE689FE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{881C48EF-602D-4BCF-BB6E-7E7A32C13B79}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779-4A51-9D96-9E33EE689FE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{B61D2963-CFF2-4333-8980-BB55DBB59FC9}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779-4A51-9D96-9E33EE689F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{38B57E99-5C4A-467E-9524-50D20610647D}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779-4A51-9D96-9E33EE689FE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{E007A9C2-C09F-4EBA-9269-3FB9BC857F55}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779-4A51-9D96-9E33EE689FE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{E54731CA-DAE9-4CF2-9231-3EA7337D373B}</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779-4A51-9D96-9E33EE689F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{50E7C23E-250B-4C61-B2A5-10FCA70042FB}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779-4A51-9D96-9E33EE689FE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72.5</c:v>
                </c:pt>
                <c:pt idx="24">
                  <c:v>73.400000000000006</c:v>
                </c:pt>
              </c:numCache>
            </c:numRef>
          </c:xVal>
          <c:yVal>
            <c:numRef>
              <c:f>公会計指標分析・財政指標組合せ分析表!$BP$51:$DC$51</c:f>
              <c:numCache>
                <c:formatCode>#,##0.0;"▲ "#,##0.0</c:formatCode>
                <c:ptCount val="40"/>
                <c:pt idx="16">
                  <c:v>100.6</c:v>
                </c:pt>
                <c:pt idx="24">
                  <c:v>101.7</c:v>
                </c:pt>
              </c:numCache>
            </c:numRef>
          </c:yVal>
          <c:smooth val="0"/>
          <c:extLst>
            <c:ext xmlns:c16="http://schemas.microsoft.com/office/drawing/2014/chart" uri="{C3380CC4-5D6E-409C-BE32-E72D297353CC}">
              <c16:uniqueId val="{00000009-C779-4A51-9D96-9E33EE689FE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{B907195E-767F-4BCD-9735-1EE90A830EDE}</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779-4A51-9D96-9E33EE689FE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{2ADECC62-9CAC-42F6-BF2A-99E84DC35551}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779-4A51-9D96-9E33EE689FE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{9E960B47-C353-42A4-B54C-CB43F2A34E70}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779-4A51-9D96-9E33EE689FE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{6B4C768B-F6B0-45EC-B6F9-868DED9A3EB2}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779-4A51-9D96-9E33EE689FE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{C19B9996-1A38-4B8C-AA42-A5EDF5B36969}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779-4A51-9D96-9E33EE689FED}"/>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{B5431170-4D69-431C-8A74-30CC6EF31D65}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779-4A51-9D96-9E33EE689FED}"/>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{FEEADDEF-C00D-4195-B707-DAF9B881F824}</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779-4A51-9D96-9E33EE689FED}"/>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{2040F3A6-8783-4F82-AB55-F8EF028B69D0}</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779-4A51-9D96-9E33EE689FED}"/>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{D826BB89-8230-4075-8584-7F82C7F2A72F}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779-4A51-9D96-9E33EE689FE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61.9</c:v>
                </c:pt>
                <c:pt idx="24">
                  <c:v>57</c:v>
                </c:pt>
              </c:numCache>
            </c:numRef>
          </c:xVal>
          <c:yVal>
            <c:numRef>
              <c:f>公会計指標分析・財政指標組合せ分析表!$BP$55:$DC$55</c:f>
              <c:numCache>
                <c:formatCode>#,##0.0;"▲ "#,##0.0</c:formatCode>
                <c:ptCount val="40"/>
                <c:pt idx="16">
                  <c:v>44.9</c:v>
                </c:pt>
                <c:pt idx="24">
                  <c:v>32.9</c:v>
                </c:pt>
              </c:numCache>
            </c:numRef>
          </c:yVal>
          <c:smooth val="0"/>
          <c:extLst>
            <c:ext xmlns:c16="http://schemas.microsoft.com/office/drawing/2014/chart" uri="{C3380CC4-5D6E-409C-BE32-E72D297353CC}">
              <c16:uniqueId val="{00000013-C779-4A51-9D96-9E33EE689FED}"/>
            </c:ext>
          </c:extLst>
        </c:ser>
        <c:dLbls>
          <c:showLegendKey val="0"/>
          <c:showVal val="1"/>
          <c:showCatName val="0"/>
          <c:showSerName val="0"/>
          <c:showPercent val="0"/>
          <c:showBubbleSize val="0"/>
        </c:dLbls>
        <c:axId val="548468720"/>
        <c:axId val="548469112"/>
      </c:scatterChart>
      <c:valAx>
        <c:axId val="548468720"/>
        <c:scaling>
          <c:orientation val="minMax"/>
          <c:max val="75"/>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469112"/>
        <c:crosses val="autoZero"/>
        <c:crossBetween val="midCat"/>
      </c:valAx>
      <c:valAx>
        <c:axId val="548469112"/>
        <c:scaling>
          <c:orientation val="minMax"/>
          <c:max val="114"/>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46872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{DAA5BD95-51CA-41F6-9DDD-028D1F7CDA63}</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7393-4FCB-AFD0-3D9CEB2633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{23B0C9AF-2096-4788-8BA4-88987AA17B43}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93-4FCB-AFD0-3D9CEB2633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{4A96C0E9-A24C-4184-8374-96E5C8300712}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93-4FCB-AFD0-3D9CEB2633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{CDE4D6AF-3DBA-42F9-916C-BF270ABB3398}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93-4FCB-AFD0-3D9CEB2633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{658DE406-4CBE-4B60-8AC4-ADE8A427FBFD}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93-4FCB-AFD0-3D9CEB2633F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{F14D20FB-10C0-49DB-A4F0-46FFB5CC0B6E}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7393-4FCB-AFD0-3D9CEB2633F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{1AD777D8-01C7-485A-AA95-E7D00B2AAFA8}</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7393-4FCB-AFD0-3D9CEB2633F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{A594B3D0-9279-4F7B-B1D9-456FF6DA34C0}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7393-4FCB-AFD0-3D9CEB2633F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{AF13C422-5AA1-4744-BDB7-44F7C2745C7A}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7393-4FCB-AFD0-3D9CEB2633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8</c:v>
                </c:pt>
                <c:pt idx="16">
                  <c:v>6.8</c:v>
                </c:pt>
                <c:pt idx="24">
                  <c:v>7</c:v>
                </c:pt>
                <c:pt idx="32">
                  <c:v>7.8</c:v>
                </c:pt>
              </c:numCache>
            </c:numRef>
          </c:xVal>
          <c:yVal>
            <c:numRef>
              <c:f>公会計指標分析・財政指標組合せ分析表!$BP$73:$DC$73</c:f>
              <c:numCache>
                <c:formatCode>#,##0.0;"▲ "#,##0.0</c:formatCode>
                <c:ptCount val="40"/>
                <c:pt idx="0">
                  <c:v>91.6</c:v>
                </c:pt>
                <c:pt idx="8">
                  <c:v>99.1</c:v>
                </c:pt>
                <c:pt idx="16">
                  <c:v>100.6</c:v>
                </c:pt>
                <c:pt idx="24">
                  <c:v>101.7</c:v>
                </c:pt>
                <c:pt idx="32">
                  <c:v>110.1</c:v>
                </c:pt>
              </c:numCache>
            </c:numRef>
          </c:yVal>
          <c:smooth val="0"/>
          <c:extLst>
            <c:ext xmlns:c16="http://schemas.microsoft.com/office/drawing/2014/chart" uri="{C3380CC4-5D6E-409C-BE32-E72D297353CC}">
              <c16:uniqueId val="{00000009-7393-4FCB-AFD0-3D9CEB2633F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{9002E7D3-20DC-491F-90F3-23B1F33F50FE}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7393-4FCB-AFD0-3D9CEB2633F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{0ADFF368-E3A4-4621-A3F7-54AAA941392D}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93-4FCB-AFD0-3D9CEB2633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{02633507-4CA4-45B6-97C0-81BFD50A76A6}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93-4FCB-AFD0-3D9CEB2633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{69C3F4AD-6D60-4497-B609-790472158122}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93-4FCB-AFD0-3D9CEB2633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{54A68F7B-2A41-4357-B6B9-0E0AD75BD772}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93-4FCB-AFD0-3D9CEB2633F4}"/>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{599D89D3-3882-46BE-8134-EE50EEB31E84}</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7393-4FCB-AFD0-3D9CEB2633F4}"/>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{872A5422-F493-4CAB-998B-AEA45BEFC07F}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7393-4FCB-AFD0-3D9CEB2633F4}"/>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{7DF87A02-D9B1-42EB-A6E5-EB249FDDBD8B}</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7393-4FCB-AFD0-3D9CEB2633F4}"/>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{467C5AC3-EC56-46C1-B9FF-0024785553AA}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7393-4FCB-AFD0-3D9CEB2633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10.4</c:v>
                </c:pt>
                <c:pt idx="16">
                  <c:v>8.5</c:v>
                </c:pt>
                <c:pt idx="24">
                  <c:v>8.1999999999999993</c:v>
                </c:pt>
                <c:pt idx="32">
                  <c:v>8</c:v>
                </c:pt>
              </c:numCache>
            </c:numRef>
          </c:xVal>
          <c:yVal>
            <c:numRef>
              <c:f>公会計指標分析・財政指標組合せ分析表!$BP$77:$DC$77</c:f>
              <c:numCache>
                <c:formatCode>#,##0.0;"▲ "#,##0.0</c:formatCode>
                <c:ptCount val="40"/>
                <c:pt idx="0">
                  <c:v>54.6</c:v>
                </c:pt>
                <c:pt idx="8">
                  <c:v>48.7</c:v>
                </c:pt>
                <c:pt idx="16">
                  <c:v>44.9</c:v>
                </c:pt>
                <c:pt idx="24">
                  <c:v>32.9</c:v>
                </c:pt>
                <c:pt idx="32">
                  <c:v>28.5</c:v>
                </c:pt>
              </c:numCache>
            </c:numRef>
          </c:yVal>
          <c:smooth val="0"/>
          <c:extLst>
            <c:ext xmlns:c16="http://schemas.microsoft.com/office/drawing/2014/chart" uri="{C3380CC4-5D6E-409C-BE32-E72D297353CC}">
              <c16:uniqueId val="{00000013-7393-4FCB-AFD0-3D9CEB2633F4}"/>
            </c:ext>
          </c:extLst>
        </c:ser>
        <c:dLbls>
          <c:showLegendKey val="0"/>
          <c:showVal val="1"/>
          <c:showCatName val="0"/>
          <c:showSerName val="0"/>
          <c:showPercent val="0"/>
          <c:showBubbleSize val="0"/>
        </c:dLbls>
        <c:axId val="548469896"/>
        <c:axId val="548471464"/>
      </c:scatterChart>
      <c:valAx>
        <c:axId val="548469896"/>
        <c:scaling>
          <c:orientation val="minMax"/>
          <c:max val="11.6"/>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48471464"/>
        <c:crosses val="autoZero"/>
        <c:crossBetween val="midCat"/>
      </c:valAx>
      <c:valAx>
        <c:axId val="548471464"/>
        <c:scaling>
          <c:orientation val="minMax"/>
          <c:max val="124"/>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4846989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平成</a:t>
          </a:r>
          <a:r>
            <a:rPr kumimoji="1" lang="en-US" altLang="ja-JP" sz="1100">
              <a:latin typeface="ＭＳ ゴシック" pitchFamily="49" charset="-128"/>
              <a:ea typeface="ＭＳ ゴシック" pitchFamily="49" charset="-128"/>
            </a:rPr>
            <a:t>26</a:t>
          </a:r>
          <a:r>
            <a:rPr kumimoji="1" lang="ja-JP" altLang="en-US" sz="1100">
              <a:latin typeface="ＭＳ ゴシック" pitchFamily="49" charset="-128"/>
              <a:ea typeface="ＭＳ ゴシック" pitchFamily="49" charset="-128"/>
            </a:rPr>
            <a:t>年度までは、実質公債費比率の分子が減少していたが、近年は増加傾向にある。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主な変動要因は、以下の通りである。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○元利償還金は、近年の普通建設事業費の増加ににより地方債発行額が伸びているため増加傾向にある。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○公営企業債の元利償還金は、公共下水道事業特別会計、農業集落排水事業特別会計への準元利償還金が増となっている。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○算入公債費等は、住宅管理費が減じたことにより相対的に公債費充当分が増加したこと及び、交付税算入率の高い起債のの償還額の増により増加している。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今後も、実質公債費比率の増加が見込まれるため、事業の必要性や緊急性などの優先順位付けを行いながら、地方債の新規発行を抑制し、公債費負担の軽減に努める。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年度は対前年度で</a:t>
          </a:r>
          <a:r>
            <a:rPr kumimoji="1" lang="en-US" altLang="ja-JP" sz="1400">
              <a:latin typeface="ＭＳ ゴシック" pitchFamily="49" charset="-128"/>
              <a:ea typeface="ＭＳ ゴシック" pitchFamily="49" charset="-128"/>
            </a:rPr>
            <a:t>291</a:t>
          </a:r>
          <a:r>
            <a:rPr kumimoji="1" lang="ja-JP" altLang="en-US" sz="1400">
              <a:latin typeface="ＭＳ ゴシック" pitchFamily="49" charset="-128"/>
              <a:ea typeface="ＭＳ ゴシック" pitchFamily="49" charset="-128"/>
            </a:rPr>
            <a:t>百万円増加している。これは、将来負担額は減少したが、充当可能財源等が減少したことによるものである。</a:t>
          </a:r>
        </a:p>
        <a:p>
          <a:r>
            <a:rPr kumimoji="1" lang="ja-JP" altLang="en-US" sz="1400">
              <a:latin typeface="ＭＳ ゴシック" pitchFamily="49" charset="-128"/>
              <a:ea typeface="ＭＳ ゴシック" pitchFamily="49" charset="-128"/>
            </a:rPr>
            <a:t>　今後数年間は、地方債残高の増加が見込まれることから、将来負担額も増加する見込みである。</a:t>
          </a:r>
        </a:p>
        <a:p>
          <a:r>
            <a:rPr kumimoji="1" lang="ja-JP" altLang="en-US" sz="1400">
              <a:latin typeface="ＭＳ ゴシック" pitchFamily="49" charset="-128"/>
              <a:ea typeface="ＭＳ ゴシック" pitchFamily="49" charset="-128"/>
            </a:rPr>
            <a:t>　平成３０年度以降、新施設整備事業などの大型事業が控えており、厳しい財政運営を迫られている。事業の必要性や緊急性などの優先順位付けを行いながら、地方債の新規発行を抑制し、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山梨県市川三郷町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「財政調整基金」に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憶円、「地域振興基金」に</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億円積み立てた一方、地域の振興に係る事業に対し「地域振興基金」を</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憶円の増となった。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新施設建設等により、平成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収支不足が生じる見込みである。収支不足を補うため、基金取崩は避けられない状況である。現在の歳出状況が継続した場合、歳入歳出収支が赤字へ転落してしまうため、抜本的な事業見直し及び歳出削減を実施する。　</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・地域振興基金：町民の連携の強化、地域振興のための事業実施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・地域福祉基金：住民が主体となって行う福祉活動</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・地域振興基金：新町建設計画に基づき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億円積み立てた一方、地域の振興に係る事業に対しを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憶円の増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年度まで、計画的に積立予定。また、平成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年度以降も引き続き、地域の振興に係る事業に対し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億円程度を取崩予定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普通交付税の合併算定替えによる特例措置の適用期限終了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公共施設等の老朽化対策等に係る経費の増大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社会保障関係経費の増大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新施設建設等により、平成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収支不足が生じる見込みである。収支不足を補うため、基金取崩は避けられない状況である。現在の歳出状況が継続した場合、歳入歳出収支が赤字へ転落してしまうため、抜本的な事業見直し及び歳出削減を実施す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年間の地方債償還のピーク時に取崩予定。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本町の有形固定資産減価償却率は、類似団体と比較すると高い水準にあり、資産の老朽化が進んでいると言える。</a:t>
          </a:r>
        </a:p>
        <a:p>
          <a:r>
            <a:rPr kumimoji="1" lang="ja-JP" altLang="en-US" sz="1100">
              <a:latin typeface="ＭＳ Ｐゴシック" panose="020B0600070205080204" pitchFamily="50" charset="-128"/>
              <a:ea typeface="ＭＳ Ｐゴシック" panose="020B0600070205080204" pitchFamily="50" charset="-128"/>
            </a:rPr>
            <a:t>　そのため、今後は公共施設等の維持・更新に多額の費用が発生することが予想されるため、平成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年度に策定した公共施設等総合管理計画、今後整備予定である各施設の個別施設計画に基づき、老朽化した施設の集約化・複合化等を計画的に進めていく必要がある。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51" name="直線コネクタ 50"/>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52" name="テキスト ボックス 51"/>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53" name="直線コネクタ 52"/>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54" name="テキスト ボックス 53"/>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55" name="直線コネクタ 54"/>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56" name="テキスト ボックス 55"/>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7" name="直線コネクタ 56"/>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8" name="テキスト ボックス 57"/>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59" name="直線コネクタ 58"/>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60" name="テキスト ボックス 59"/>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1" name="直線コネクタ 60"/>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2" name="テキスト ボックス 61"/>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63" name="直線コネクタ 62"/>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64" name="テキスト ボックス 63"/>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5" name="直線コネクタ 64"/>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6" name="テキスト ボックス 65"/>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7"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163671</xdr:rowOff>
    </xdr:from>
    <xdr:to>
      <xdr:col>23</xdr:col>
      <xdr:colOff>85090</xdr:colOff>
      <xdr:row>34</xdr:row>
      <xdr:rowOff>49688</xdr:rowOff>
    </xdr:to>
    <xdr:cxnSp macro="">
      <xdr:nvCxnSpPr>
        <xdr:cNvPr id="68" name="直線コネクタ 67"/>
        <xdr:cNvCxnSpPr/>
      </xdr:nvCxnSpPr>
      <xdr:spPr>
        <a:xfrm flipV="1">
          <a:off x="4760595" y="4621371"/>
          <a:ext cx="1270" cy="12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53515</xdr:rowOff>
    </xdr:from>
    <xdr:ext cx="405111" cy="259045"/>
    <xdr:sp macro="" textlink="">
      <xdr:nvSpPr>
        <xdr:cNvPr id="69" name="有形固定資産減価償却率最小値テキスト"/>
        <xdr:cNvSpPr txBox="1"/>
      </xdr:nvSpPr>
      <xdr:spPr>
        <a:xfrm>
          <a:off x="4813300" y="5882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49688</xdr:rowOff>
    </xdr:from>
    <xdr:to>
      <xdr:col>23</xdr:col>
      <xdr:colOff>174625</xdr:colOff>
      <xdr:row>34</xdr:row>
      <xdr:rowOff>49688</xdr:rowOff>
    </xdr:to>
    <xdr:cxnSp macro="">
      <xdr:nvCxnSpPr>
        <xdr:cNvPr id="70" name="直線コネクタ 69"/>
        <xdr:cNvCxnSpPr/>
      </xdr:nvCxnSpPr>
      <xdr:spPr>
        <a:xfrm>
          <a:off x="4673600" y="587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110348</xdr:rowOff>
    </xdr:from>
    <xdr:ext cx="405111" cy="259045"/>
    <xdr:sp macro="" textlink="">
      <xdr:nvSpPr>
        <xdr:cNvPr id="71" name="有形固定資産減価償却率最大値テキスト"/>
        <xdr:cNvSpPr txBox="1"/>
      </xdr:nvSpPr>
      <xdr:spPr>
        <a:xfrm>
          <a:off x="4813300" y="439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163671</xdr:rowOff>
    </xdr:from>
    <xdr:to>
      <xdr:col>23</xdr:col>
      <xdr:colOff>174625</xdr:colOff>
      <xdr:row>26</xdr:row>
      <xdr:rowOff>163671</xdr:rowOff>
    </xdr:to>
    <xdr:cxnSp macro="">
      <xdr:nvCxnSpPr>
        <xdr:cNvPr id="72" name="直線コネクタ 71"/>
        <xdr:cNvCxnSpPr/>
      </xdr:nvCxnSpPr>
      <xdr:spPr>
        <a:xfrm>
          <a:off x="4673600" y="462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35736</xdr:rowOff>
    </xdr:from>
    <xdr:ext cx="405111" cy="259045"/>
    <xdr:sp macro="" textlink="">
      <xdr:nvSpPr>
        <xdr:cNvPr id="73" name="有形固定資産減価償却率平均値テキスト"/>
        <xdr:cNvSpPr txBox="1"/>
      </xdr:nvSpPr>
      <xdr:spPr>
        <a:xfrm>
          <a:off x="4813300" y="50077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57309</xdr:rowOff>
    </xdr:from>
    <xdr:to>
      <xdr:col>23</xdr:col>
      <xdr:colOff>136525</xdr:colOff>
      <xdr:row>29</xdr:row>
      <xdr:rowOff>158909</xdr:rowOff>
    </xdr:to>
    <xdr:sp macro="" textlink="">
      <xdr:nvSpPr>
        <xdr:cNvPr id="74" name="フローチャート: 判断 73"/>
        <xdr:cNvSpPr/>
      </xdr:nvSpPr>
      <xdr:spPr>
        <a:xfrm>
          <a:off x="4711700" y="502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49213</xdr:rowOff>
    </xdr:from>
    <xdr:to>
      <xdr:col>19</xdr:col>
      <xdr:colOff>187325</xdr:colOff>
      <xdr:row>29</xdr:row>
      <xdr:rowOff>150813</xdr:rowOff>
    </xdr:to>
    <xdr:sp macro="" textlink="">
      <xdr:nvSpPr>
        <xdr:cNvPr id="75" name="フローチャート: 判断 74"/>
        <xdr:cNvSpPr/>
      </xdr:nvSpPr>
      <xdr:spPr>
        <a:xfrm>
          <a:off x="4000500" y="502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88424</xdr:rowOff>
    </xdr:from>
    <xdr:to>
      <xdr:col>15</xdr:col>
      <xdr:colOff>187325</xdr:colOff>
      <xdr:row>29</xdr:row>
      <xdr:rowOff>18574</xdr:rowOff>
    </xdr:to>
    <xdr:sp macro="" textlink="">
      <xdr:nvSpPr>
        <xdr:cNvPr id="76" name="フローチャート: 判断 75"/>
        <xdr:cNvSpPr/>
      </xdr:nvSpPr>
      <xdr:spPr>
        <a:xfrm>
          <a:off x="3238500" y="488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7" name="テキスト ボックス 76"/>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8" name="テキスト ボックス 77"/>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9" name="テキスト ボックス 78"/>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0" name="テキスト ボックス 79"/>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1" name="テキスト ボックス 80"/>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120967</xdr:rowOff>
    </xdr:from>
    <xdr:to>
      <xdr:col>19</xdr:col>
      <xdr:colOff>187325</xdr:colOff>
      <xdr:row>27</xdr:row>
      <xdr:rowOff>51117</xdr:rowOff>
    </xdr:to>
    <xdr:sp macro="" textlink="">
      <xdr:nvSpPr>
        <xdr:cNvPr id="82" name="楕円 81"/>
        <xdr:cNvSpPr/>
      </xdr:nvSpPr>
      <xdr:spPr>
        <a:xfrm>
          <a:off x="4000500" y="457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26</xdr:row>
      <xdr:rowOff>145256</xdr:rowOff>
    </xdr:from>
    <xdr:to>
      <xdr:col>15</xdr:col>
      <xdr:colOff>187325</xdr:colOff>
      <xdr:row>27</xdr:row>
      <xdr:rowOff>75406</xdr:rowOff>
    </xdr:to>
    <xdr:sp macro="" textlink="">
      <xdr:nvSpPr>
        <xdr:cNvPr id="83" name="楕円 82"/>
        <xdr:cNvSpPr/>
      </xdr:nvSpPr>
      <xdr:spPr>
        <a:xfrm>
          <a:off x="3238500" y="460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317</xdr:rowOff>
    </xdr:from>
    <xdr:to>
      <xdr:col>19</xdr:col>
      <xdr:colOff>136525</xdr:colOff>
      <xdr:row>27</xdr:row>
      <xdr:rowOff>24606</xdr:rowOff>
    </xdr:to>
    <xdr:cxnSp macro="">
      <xdr:nvCxnSpPr>
        <xdr:cNvPr id="84" name="直線コネクタ 83"/>
        <xdr:cNvCxnSpPr/>
      </xdr:nvCxnSpPr>
      <xdr:spPr>
        <a:xfrm flipV="1">
          <a:off x="3289300" y="4629467"/>
          <a:ext cx="762000" cy="2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141940</xdr:rowOff>
    </xdr:from>
    <xdr:ext cx="405111" cy="259045"/>
    <xdr:sp macro="" textlink="">
      <xdr:nvSpPr>
        <xdr:cNvPr id="85" name="n_1aveValue有形固定資産減価償却率"/>
        <xdr:cNvSpPr txBox="1"/>
      </xdr:nvSpPr>
      <xdr:spPr>
        <a:xfrm>
          <a:off x="3836044" y="511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9701</xdr:rowOff>
    </xdr:from>
    <xdr:ext cx="405111" cy="259045"/>
    <xdr:sp macro="" textlink="">
      <xdr:nvSpPr>
        <xdr:cNvPr id="86" name="n_2aveValue有形固定資産減価償却率"/>
        <xdr:cNvSpPr txBox="1"/>
      </xdr:nvSpPr>
      <xdr:spPr>
        <a:xfrm>
          <a:off x="3086744" y="4981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67644</xdr:rowOff>
    </xdr:from>
    <xdr:ext cx="405111" cy="259045"/>
    <xdr:sp macro="" textlink="">
      <xdr:nvSpPr>
        <xdr:cNvPr id="87" name="n_1mainValue有形固定資産減価償却率"/>
        <xdr:cNvSpPr txBox="1"/>
      </xdr:nvSpPr>
      <xdr:spPr>
        <a:xfrm>
          <a:off x="3836044" y="43538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91933</xdr:rowOff>
    </xdr:from>
    <xdr:ext cx="405111" cy="259045"/>
    <xdr:sp macro="" textlink="">
      <xdr:nvSpPr>
        <xdr:cNvPr id="88" name="n_2mainValue有形固定資産減価償却率"/>
        <xdr:cNvSpPr txBox="1"/>
      </xdr:nvSpPr>
      <xdr:spPr>
        <a:xfrm>
          <a:off x="3086744" y="4378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0" name="正方形/長方形 89"/>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1" name="正方形/長方形 90"/>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償還可能年数は類似団体平均より長いことに加え、将来負担額も増加傾向にあり、今後の公債費の増加が見込まれる。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財政力指数は、類似団体の中でも低位に位置するため、人件費等の経常経費の削減を進める必要がある。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4" name="直線コネクタ 103"/>
        <xdr:cNvCxnSpPr/>
      </xdr:nvCxnSpPr>
      <xdr:spPr>
        <a:xfrm>
          <a:off x="11303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5" name="テキスト ボックス 104"/>
        <xdr:cNvSpPr txBox="1"/>
      </xdr:nvSpPr>
      <xdr:spPr>
        <a:xfrm>
          <a:off x="10931403" y="593824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6" name="直線コネクタ 105"/>
        <xdr:cNvCxnSpPr/>
      </xdr:nvCxnSpPr>
      <xdr:spPr>
        <a:xfrm>
          <a:off x="11303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7" name="テキスト ボックス 106"/>
        <xdr:cNvSpPr txBox="1"/>
      </xdr:nvSpPr>
      <xdr:spPr>
        <a:xfrm>
          <a:off x="10931403" y="562981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8" name="直線コネクタ 107"/>
        <xdr:cNvCxnSpPr/>
      </xdr:nvCxnSpPr>
      <xdr:spPr>
        <a:xfrm>
          <a:off x="11303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9" name="テキスト ボックス 108"/>
        <xdr:cNvSpPr txBox="1"/>
      </xdr:nvSpPr>
      <xdr:spPr>
        <a:xfrm>
          <a:off x="10931403" y="532138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0" name="直線コネクタ 109"/>
        <xdr:cNvCxnSpPr/>
      </xdr:nvCxnSpPr>
      <xdr:spPr>
        <a:xfrm>
          <a:off x="11303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1" name="テキスト ボックス 110"/>
        <xdr:cNvSpPr txBox="1"/>
      </xdr:nvSpPr>
      <xdr:spPr>
        <a:xfrm>
          <a:off x="10931403" y="501296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2" name="直線コネクタ 111"/>
        <xdr:cNvCxnSpPr/>
      </xdr:nvCxnSpPr>
      <xdr:spPr>
        <a:xfrm>
          <a:off x="11303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13" name="テキスト ボックス 112"/>
        <xdr:cNvSpPr txBox="1"/>
      </xdr:nvSpPr>
      <xdr:spPr>
        <a:xfrm>
          <a:off x="10880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4" name="直線コネクタ 113"/>
        <xdr:cNvCxnSpPr/>
      </xdr:nvCxnSpPr>
      <xdr:spPr>
        <a:xfrm>
          <a:off x="11303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5" name="テキスト ボックス 114"/>
        <xdr:cNvSpPr txBox="1"/>
      </xdr:nvSpPr>
      <xdr:spPr>
        <a:xfrm>
          <a:off x="10880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6" name="直線コネクタ 115"/>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7" name="テキスト ボックス 116"/>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8" name="債務償還可能年数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4687</xdr:rowOff>
    </xdr:from>
    <xdr:to>
      <xdr:col>76</xdr:col>
      <xdr:colOff>21589</xdr:colOff>
      <xdr:row>35</xdr:row>
      <xdr:rowOff>31297</xdr:rowOff>
    </xdr:to>
    <xdr:cxnSp macro="">
      <xdr:nvCxnSpPr>
        <xdr:cNvPr id="119" name="直線コネクタ 118"/>
        <xdr:cNvCxnSpPr/>
      </xdr:nvCxnSpPr>
      <xdr:spPr>
        <a:xfrm flipV="1">
          <a:off x="14793595" y="4633837"/>
          <a:ext cx="1269" cy="1398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0" name="債務償還可能年数最小値テキスト"/>
        <xdr:cNvSpPr txBox="1"/>
      </xdr:nvSpPr>
      <xdr:spPr>
        <a:xfrm>
          <a:off x="14846300" y="60358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1" name="直線コネクタ 120"/>
        <xdr:cNvCxnSpPr/>
      </xdr:nvCxnSpPr>
      <xdr:spPr>
        <a:xfrm>
          <a:off x="14706600" y="603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122814</xdr:rowOff>
    </xdr:from>
    <xdr:ext cx="405111" cy="259045"/>
    <xdr:sp macro="" textlink="">
      <xdr:nvSpPr>
        <xdr:cNvPr id="122" name="債務償還可能年数最大値テキスト"/>
        <xdr:cNvSpPr txBox="1"/>
      </xdr:nvSpPr>
      <xdr:spPr>
        <a:xfrm>
          <a:off x="14846300" y="440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4687</xdr:rowOff>
    </xdr:from>
    <xdr:to>
      <xdr:col>76</xdr:col>
      <xdr:colOff>111125</xdr:colOff>
      <xdr:row>27</xdr:row>
      <xdr:rowOff>4687</xdr:rowOff>
    </xdr:to>
    <xdr:cxnSp macro="">
      <xdr:nvCxnSpPr>
        <xdr:cNvPr id="123" name="直線コネクタ 122"/>
        <xdr:cNvCxnSpPr/>
      </xdr:nvCxnSpPr>
      <xdr:spPr>
        <a:xfrm>
          <a:off x="14706600" y="463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48428</xdr:rowOff>
    </xdr:from>
    <xdr:ext cx="340478" cy="259045"/>
    <xdr:sp macro="" textlink="">
      <xdr:nvSpPr>
        <xdr:cNvPr id="124" name="債務償還可能年数平均値テキスト"/>
        <xdr:cNvSpPr txBox="1"/>
      </xdr:nvSpPr>
      <xdr:spPr>
        <a:xfrm>
          <a:off x="14846300" y="536337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70001</xdr:rowOff>
    </xdr:from>
    <xdr:to>
      <xdr:col>76</xdr:col>
      <xdr:colOff>73025</xdr:colOff>
      <xdr:row>32</xdr:row>
      <xdr:rowOff>151</xdr:rowOff>
    </xdr:to>
    <xdr:sp macro="" textlink="">
      <xdr:nvSpPr>
        <xdr:cNvPr id="125" name="フローチャート: 判断 124"/>
        <xdr:cNvSpPr/>
      </xdr:nvSpPr>
      <xdr:spPr>
        <a:xfrm>
          <a:off x="14744700" y="53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46113</xdr:rowOff>
    </xdr:from>
    <xdr:to>
      <xdr:col>76</xdr:col>
      <xdr:colOff>73025</xdr:colOff>
      <xdr:row>30</xdr:row>
      <xdr:rowOff>147713</xdr:rowOff>
    </xdr:to>
    <xdr:sp macro="" textlink="">
      <xdr:nvSpPr>
        <xdr:cNvPr id="131" name="楕円 130"/>
        <xdr:cNvSpPr/>
      </xdr:nvSpPr>
      <xdr:spPr>
        <a:xfrm>
          <a:off x="14744700" y="518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68990</xdr:rowOff>
    </xdr:from>
    <xdr:ext cx="340478" cy="259045"/>
    <xdr:sp macro="" textlink="">
      <xdr:nvSpPr>
        <xdr:cNvPr id="132" name="債務償還可能年数該当値テキスト"/>
        <xdr:cNvSpPr txBox="1"/>
      </xdr:nvSpPr>
      <xdr:spPr>
        <a:xfrm>
          <a:off x="14846300" y="50410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3" name="正方形/長方形 132"/>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4" name="正方形/長方形 133"/>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5" name="テキスト ボックス 134"/>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6" name="テキスト ボックス 135"/>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7" name="テキスト ボックス 136"/>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8" name="テキスト ボックス 137"/>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142875</xdr:rowOff>
    </xdr:from>
    <xdr:to>
      <xdr:col>24</xdr:col>
      <xdr:colOff>62865</xdr:colOff>
      <xdr:row>41</xdr:row>
      <xdr:rowOff>169545</xdr:rowOff>
    </xdr:to>
    <xdr:cxnSp macro="">
      <xdr:nvCxnSpPr>
        <xdr:cNvPr id="56" name="直線コネクタ 55"/>
        <xdr:cNvCxnSpPr/>
      </xdr:nvCxnSpPr>
      <xdr:spPr>
        <a:xfrm flipV="1">
          <a:off x="4634865" y="5800725"/>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1922</xdr:rowOff>
    </xdr:from>
    <xdr:ext cx="405111" cy="259045"/>
    <xdr:sp macro="" textlink="">
      <xdr:nvSpPr>
        <xdr:cNvPr id="57" name="【道路】&#10;有形固定資産減価償却率最小値テキスト"/>
        <xdr:cNvSpPr txBox="1"/>
      </xdr:nvSpPr>
      <xdr:spPr>
        <a:xfrm>
          <a:off x="4673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169545</xdr:rowOff>
    </xdr:from>
    <xdr:to>
      <xdr:col>24</xdr:col>
      <xdr:colOff>152400</xdr:colOff>
      <xdr:row>41</xdr:row>
      <xdr:rowOff>169545</xdr:rowOff>
    </xdr:to>
    <xdr:cxnSp macro="">
      <xdr:nvCxnSpPr>
        <xdr:cNvPr id="58" name="直線コネクタ 57"/>
        <xdr:cNvCxnSpPr/>
      </xdr:nvCxnSpPr>
      <xdr:spPr>
        <a:xfrm>
          <a:off x="4546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89552</xdr:rowOff>
    </xdr:from>
    <xdr:ext cx="405111" cy="259045"/>
    <xdr:sp macro="" textlink="">
      <xdr:nvSpPr>
        <xdr:cNvPr id="59" name="【道路】&#10;有形固定資産減価償却率最大値テキスト"/>
        <xdr:cNvSpPr txBox="1"/>
      </xdr:nvSpPr>
      <xdr:spPr>
        <a:xfrm>
          <a:off x="4673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142875</xdr:rowOff>
    </xdr:from>
    <xdr:to>
      <xdr:col>24</xdr:col>
      <xdr:colOff>152400</xdr:colOff>
      <xdr:row>33</xdr:row>
      <xdr:rowOff>142875</xdr:rowOff>
    </xdr:to>
    <xdr:cxnSp macro="">
      <xdr:nvCxnSpPr>
        <xdr:cNvPr id="60" name="直線コネクタ 59"/>
        <xdr:cNvCxnSpPr/>
      </xdr:nvCxnSpPr>
      <xdr:spPr>
        <a:xfrm>
          <a:off x="4546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1"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2" name="フローチャート: 判断 61"/>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97790</xdr:rowOff>
    </xdr:from>
    <xdr:to>
      <xdr:col>20</xdr:col>
      <xdr:colOff>38100</xdr:colOff>
      <xdr:row>38</xdr:row>
      <xdr:rowOff>27940</xdr:rowOff>
    </xdr:to>
    <xdr:sp macro="" textlink="">
      <xdr:nvSpPr>
        <xdr:cNvPr id="63" name="フローチャート: 判断 62"/>
        <xdr:cNvSpPr/>
      </xdr:nvSpPr>
      <xdr:spPr>
        <a:xfrm>
          <a:off x="3746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xdr:rowOff>
    </xdr:from>
    <xdr:to>
      <xdr:col>15</xdr:col>
      <xdr:colOff>101600</xdr:colOff>
      <xdr:row>37</xdr:row>
      <xdr:rowOff>111760</xdr:rowOff>
    </xdr:to>
    <xdr:sp macro="" textlink="">
      <xdr:nvSpPr>
        <xdr:cNvPr id="64" name="フローチャート: 判断 63"/>
        <xdr:cNvSpPr/>
      </xdr:nvSpPr>
      <xdr:spPr>
        <a:xfrm>
          <a:off x="2857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25400</xdr:rowOff>
    </xdr:from>
    <xdr:to>
      <xdr:col>20</xdr:col>
      <xdr:colOff>38100</xdr:colOff>
      <xdr:row>35</xdr:row>
      <xdr:rowOff>127000</xdr:rowOff>
    </xdr:to>
    <xdr:sp macro="" textlink="">
      <xdr:nvSpPr>
        <xdr:cNvPr id="70" name="楕円 69"/>
        <xdr:cNvSpPr/>
      </xdr:nvSpPr>
      <xdr:spPr>
        <a:xfrm>
          <a:off x="3746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23495</xdr:rowOff>
    </xdr:from>
    <xdr:to>
      <xdr:col>15</xdr:col>
      <xdr:colOff>101600</xdr:colOff>
      <xdr:row>35</xdr:row>
      <xdr:rowOff>125095</xdr:rowOff>
    </xdr:to>
    <xdr:sp macro="" textlink="">
      <xdr:nvSpPr>
        <xdr:cNvPr id="71" name="楕円 70"/>
        <xdr:cNvSpPr/>
      </xdr:nvSpPr>
      <xdr:spPr>
        <a:xfrm>
          <a:off x="2857500" y="60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74295</xdr:rowOff>
    </xdr:from>
    <xdr:to>
      <xdr:col>19</xdr:col>
      <xdr:colOff>177800</xdr:colOff>
      <xdr:row>35</xdr:row>
      <xdr:rowOff>76200</xdr:rowOff>
    </xdr:to>
    <xdr:cxnSp macro="">
      <xdr:nvCxnSpPr>
        <xdr:cNvPr id="72" name="直線コネクタ 71"/>
        <xdr:cNvCxnSpPr/>
      </xdr:nvCxnSpPr>
      <xdr:spPr>
        <a:xfrm>
          <a:off x="2908300" y="60750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19067</xdr:rowOff>
    </xdr:from>
    <xdr:ext cx="405111" cy="259045"/>
    <xdr:sp macro="" textlink="">
      <xdr:nvSpPr>
        <xdr:cNvPr id="73" name="n_1aveValue【道路】&#10;有形固定資産減価償却率"/>
        <xdr:cNvSpPr txBox="1"/>
      </xdr:nvSpPr>
      <xdr:spPr>
        <a:xfrm>
          <a:off x="3582044" y="653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102887</xdr:rowOff>
    </xdr:from>
    <xdr:ext cx="405111" cy="259045"/>
    <xdr:sp macro="" textlink="">
      <xdr:nvSpPr>
        <xdr:cNvPr id="74" name="n_2aveValue【道路】&#10;有形固定資産減価償却率"/>
        <xdr:cNvSpPr txBox="1"/>
      </xdr:nvSpPr>
      <xdr:spPr>
        <a:xfrm>
          <a:off x="2705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143527</xdr:rowOff>
    </xdr:from>
    <xdr:ext cx="405111" cy="259045"/>
    <xdr:sp macro="" textlink="">
      <xdr:nvSpPr>
        <xdr:cNvPr id="75" name="n_1mainValue【道路】&#10;有形固定資産減価償却率"/>
        <xdr:cNvSpPr txBox="1"/>
      </xdr:nvSpPr>
      <xdr:spPr>
        <a:xfrm>
          <a:off x="3582044" y="580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141622</xdr:rowOff>
    </xdr:from>
    <xdr:ext cx="405111" cy="259045"/>
    <xdr:sp macro="" textlink="">
      <xdr:nvSpPr>
        <xdr:cNvPr id="76" name="n_2mainValue【道路】&#10;有形固定資産減価償却率"/>
        <xdr:cNvSpPr txBox="1"/>
      </xdr:nvSpPr>
      <xdr:spPr>
        <a:xfrm>
          <a:off x="2705744" y="579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33410</xdr:rowOff>
    </xdr:from>
    <xdr:to>
      <xdr:col>54</xdr:col>
      <xdr:colOff>189865</xdr:colOff>
      <xdr:row>42</xdr:row>
      <xdr:rowOff>27218</xdr:rowOff>
    </xdr:to>
    <xdr:cxnSp macro="">
      <xdr:nvCxnSpPr>
        <xdr:cNvPr id="100" name="直線コネクタ 99"/>
        <xdr:cNvCxnSpPr/>
      </xdr:nvCxnSpPr>
      <xdr:spPr>
        <a:xfrm flipV="1">
          <a:off x="10476865" y="5862710"/>
          <a:ext cx="0" cy="1365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31045</xdr:rowOff>
    </xdr:from>
    <xdr:ext cx="469744" cy="259045"/>
    <xdr:sp macro="" textlink="">
      <xdr:nvSpPr>
        <xdr:cNvPr id="101" name="【道路】&#10;一人当たり延長最小値テキスト"/>
        <xdr:cNvSpPr txBox="1"/>
      </xdr:nvSpPr>
      <xdr:spPr>
        <a:xfrm>
          <a:off x="10515600" y="723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27218</xdr:rowOff>
    </xdr:from>
    <xdr:to>
      <xdr:col>55</xdr:col>
      <xdr:colOff>88900</xdr:colOff>
      <xdr:row>42</xdr:row>
      <xdr:rowOff>27218</xdr:rowOff>
    </xdr:to>
    <xdr:cxnSp macro="">
      <xdr:nvCxnSpPr>
        <xdr:cNvPr id="102" name="直線コネクタ 101"/>
        <xdr:cNvCxnSpPr/>
      </xdr:nvCxnSpPr>
      <xdr:spPr>
        <a:xfrm>
          <a:off x="10388600" y="7228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151537</xdr:rowOff>
    </xdr:from>
    <xdr:ext cx="599010" cy="259045"/>
    <xdr:sp macro="" textlink="">
      <xdr:nvSpPr>
        <xdr:cNvPr id="103" name="【道路】&#10;一人当たり延長最大値テキスト"/>
        <xdr:cNvSpPr txBox="1"/>
      </xdr:nvSpPr>
      <xdr:spPr>
        <a:xfrm>
          <a:off x="10515600" y="5637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33410</xdr:rowOff>
    </xdr:from>
    <xdr:to>
      <xdr:col>55</xdr:col>
      <xdr:colOff>88900</xdr:colOff>
      <xdr:row>34</xdr:row>
      <xdr:rowOff>33410</xdr:rowOff>
    </xdr:to>
    <xdr:cxnSp macro="">
      <xdr:nvCxnSpPr>
        <xdr:cNvPr id="104" name="直線コネクタ 103"/>
        <xdr:cNvCxnSpPr/>
      </xdr:nvCxnSpPr>
      <xdr:spPr>
        <a:xfrm>
          <a:off x="10388600" y="5862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20987</xdr:rowOff>
    </xdr:from>
    <xdr:ext cx="534377" cy="259045"/>
    <xdr:sp macro="" textlink="">
      <xdr:nvSpPr>
        <xdr:cNvPr id="105" name="【道路】&#10;一人当たり延長平均値テキスト"/>
        <xdr:cNvSpPr txBox="1"/>
      </xdr:nvSpPr>
      <xdr:spPr>
        <a:xfrm>
          <a:off x="10515600" y="7050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42560</xdr:rowOff>
    </xdr:from>
    <xdr:to>
      <xdr:col>55</xdr:col>
      <xdr:colOff>50800</xdr:colOff>
      <xdr:row>41</xdr:row>
      <xdr:rowOff>144160</xdr:rowOff>
    </xdr:to>
    <xdr:sp macro="" textlink="">
      <xdr:nvSpPr>
        <xdr:cNvPr id="106" name="フローチャート: 判断 105"/>
        <xdr:cNvSpPr/>
      </xdr:nvSpPr>
      <xdr:spPr>
        <a:xfrm>
          <a:off x="10426700" y="7072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89808</xdr:rowOff>
    </xdr:from>
    <xdr:to>
      <xdr:col>50</xdr:col>
      <xdr:colOff>165100</xdr:colOff>
      <xdr:row>42</xdr:row>
      <xdr:rowOff>19958</xdr:rowOff>
    </xdr:to>
    <xdr:sp macro="" textlink="">
      <xdr:nvSpPr>
        <xdr:cNvPr id="107" name="フローチャート: 判断 106"/>
        <xdr:cNvSpPr/>
      </xdr:nvSpPr>
      <xdr:spPr>
        <a:xfrm>
          <a:off x="9588500" y="711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88055</xdr:rowOff>
    </xdr:from>
    <xdr:to>
      <xdr:col>46</xdr:col>
      <xdr:colOff>38100</xdr:colOff>
      <xdr:row>42</xdr:row>
      <xdr:rowOff>18205</xdr:rowOff>
    </xdr:to>
    <xdr:sp macro="" textlink="">
      <xdr:nvSpPr>
        <xdr:cNvPr id="108" name="フローチャート: 判断 107"/>
        <xdr:cNvSpPr/>
      </xdr:nvSpPr>
      <xdr:spPr>
        <a:xfrm>
          <a:off x="8699500" y="71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73078</xdr:rowOff>
    </xdr:from>
    <xdr:to>
      <xdr:col>50</xdr:col>
      <xdr:colOff>165100</xdr:colOff>
      <xdr:row>42</xdr:row>
      <xdr:rowOff>3228</xdr:rowOff>
    </xdr:to>
    <xdr:sp macro="" textlink="">
      <xdr:nvSpPr>
        <xdr:cNvPr id="114" name="楕円 113"/>
        <xdr:cNvSpPr/>
      </xdr:nvSpPr>
      <xdr:spPr>
        <a:xfrm>
          <a:off x="9588500" y="710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74671</xdr:rowOff>
    </xdr:from>
    <xdr:to>
      <xdr:col>46</xdr:col>
      <xdr:colOff>38100</xdr:colOff>
      <xdr:row>42</xdr:row>
      <xdr:rowOff>4821</xdr:rowOff>
    </xdr:to>
    <xdr:sp macro="" textlink="">
      <xdr:nvSpPr>
        <xdr:cNvPr id="115" name="楕円 114"/>
        <xdr:cNvSpPr/>
      </xdr:nvSpPr>
      <xdr:spPr>
        <a:xfrm>
          <a:off x="8699500" y="710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123878</xdr:rowOff>
    </xdr:from>
    <xdr:to>
      <xdr:col>50</xdr:col>
      <xdr:colOff>114300</xdr:colOff>
      <xdr:row>41</xdr:row>
      <xdr:rowOff>125471</xdr:rowOff>
    </xdr:to>
    <xdr:cxnSp macro="">
      <xdr:nvCxnSpPr>
        <xdr:cNvPr id="116" name="直線コネクタ 115"/>
        <xdr:cNvCxnSpPr/>
      </xdr:nvCxnSpPr>
      <xdr:spPr>
        <a:xfrm flipV="1">
          <a:off x="8750300" y="7153328"/>
          <a:ext cx="889000" cy="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11085</xdr:rowOff>
    </xdr:from>
    <xdr:ext cx="534377" cy="259045"/>
    <xdr:sp macro="" textlink="">
      <xdr:nvSpPr>
        <xdr:cNvPr id="117" name="n_1aveValue【道路】&#10;一人当たり延長"/>
        <xdr:cNvSpPr txBox="1"/>
      </xdr:nvSpPr>
      <xdr:spPr>
        <a:xfrm>
          <a:off x="9359411" y="721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9332</xdr:rowOff>
    </xdr:from>
    <xdr:ext cx="534377" cy="259045"/>
    <xdr:sp macro="" textlink="">
      <xdr:nvSpPr>
        <xdr:cNvPr id="118" name="n_2aveValue【道路】&#10;一人当たり延長"/>
        <xdr:cNvSpPr txBox="1"/>
      </xdr:nvSpPr>
      <xdr:spPr>
        <a:xfrm>
          <a:off x="8483111" y="7210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19755</xdr:rowOff>
    </xdr:from>
    <xdr:ext cx="534377" cy="259045"/>
    <xdr:sp macro="" textlink="">
      <xdr:nvSpPr>
        <xdr:cNvPr id="119" name="n_1mainValue【道路】&#10;一人当たり延長"/>
        <xdr:cNvSpPr txBox="1"/>
      </xdr:nvSpPr>
      <xdr:spPr>
        <a:xfrm>
          <a:off x="9359411" y="6877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21348</xdr:rowOff>
    </xdr:from>
    <xdr:ext cx="534377" cy="259045"/>
    <xdr:sp macro="" textlink="">
      <xdr:nvSpPr>
        <xdr:cNvPr id="120" name="n_2mainValue【道路】&#10;一人当たり延長"/>
        <xdr:cNvSpPr txBox="1"/>
      </xdr:nvSpPr>
      <xdr:spPr>
        <a:xfrm>
          <a:off x="8483111" y="687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1" name="直線コネクタ 13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2" name="テキスト ボックス 131"/>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3" name="直線コネクタ 13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4" name="テキスト ボックス 13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5" name="直線コネクタ 13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6" name="テキスト ボックス 13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7" name="直線コネクタ 13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8" name="テキスト ボックス 13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9" name="直線コネクタ 13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0" name="テキスト ボックス 13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1" name="直線コネクタ 14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2" name="テキスト ボックス 141"/>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96338</xdr:rowOff>
    </xdr:from>
    <xdr:to>
      <xdr:col>24</xdr:col>
      <xdr:colOff>62865</xdr:colOff>
      <xdr:row>64</xdr:row>
      <xdr:rowOff>75112</xdr:rowOff>
    </xdr:to>
    <xdr:cxnSp macro="">
      <xdr:nvCxnSpPr>
        <xdr:cNvPr id="146" name="直線コネクタ 145"/>
        <xdr:cNvCxnSpPr/>
      </xdr:nvCxnSpPr>
      <xdr:spPr>
        <a:xfrm flipV="1">
          <a:off x="4634865" y="9697538"/>
          <a:ext cx="0" cy="1350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78939</xdr:rowOff>
    </xdr:from>
    <xdr:ext cx="340478" cy="259045"/>
    <xdr:sp macro="" textlink="">
      <xdr:nvSpPr>
        <xdr:cNvPr id="147" name="【橋りょう・トンネル】&#10;有形固定資産減価償却率最小値テキスト"/>
        <xdr:cNvSpPr txBox="1"/>
      </xdr:nvSpPr>
      <xdr:spPr>
        <a:xfrm>
          <a:off x="4673600" y="1105173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75112</xdr:rowOff>
    </xdr:from>
    <xdr:to>
      <xdr:col>24</xdr:col>
      <xdr:colOff>152400</xdr:colOff>
      <xdr:row>64</xdr:row>
      <xdr:rowOff>75112</xdr:rowOff>
    </xdr:to>
    <xdr:cxnSp macro="">
      <xdr:nvCxnSpPr>
        <xdr:cNvPr id="148" name="直線コネクタ 147"/>
        <xdr:cNvCxnSpPr/>
      </xdr:nvCxnSpPr>
      <xdr:spPr>
        <a:xfrm>
          <a:off x="4546600" y="1104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43015</xdr:rowOff>
    </xdr:from>
    <xdr:ext cx="405111" cy="259045"/>
    <xdr:sp macro="" textlink="">
      <xdr:nvSpPr>
        <xdr:cNvPr id="149" name="【橋りょう・トンネル】&#10;有形固定資産減価償却率最大値テキスト"/>
        <xdr:cNvSpPr txBox="1"/>
      </xdr:nvSpPr>
      <xdr:spPr>
        <a:xfrm>
          <a:off x="4673600" y="9472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96338</xdr:rowOff>
    </xdr:from>
    <xdr:to>
      <xdr:col>24</xdr:col>
      <xdr:colOff>152400</xdr:colOff>
      <xdr:row>56</xdr:row>
      <xdr:rowOff>96338</xdr:rowOff>
    </xdr:to>
    <xdr:cxnSp macro="">
      <xdr:nvCxnSpPr>
        <xdr:cNvPr id="150" name="直線コネクタ 149"/>
        <xdr:cNvCxnSpPr/>
      </xdr:nvCxnSpPr>
      <xdr:spPr>
        <a:xfrm>
          <a:off x="4546600" y="969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54990</xdr:rowOff>
    </xdr:from>
    <xdr:ext cx="405111" cy="259045"/>
    <xdr:sp macro="" textlink="">
      <xdr:nvSpPr>
        <xdr:cNvPr id="151" name="【橋りょう・トンネル】&#10;有形固定資産減価償却率平均値テキスト"/>
        <xdr:cNvSpPr txBox="1"/>
      </xdr:nvSpPr>
      <xdr:spPr>
        <a:xfrm>
          <a:off x="4673600" y="101705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76563</xdr:rowOff>
    </xdr:from>
    <xdr:to>
      <xdr:col>24</xdr:col>
      <xdr:colOff>114300</xdr:colOff>
      <xdr:row>60</xdr:row>
      <xdr:rowOff>6713</xdr:rowOff>
    </xdr:to>
    <xdr:sp macro="" textlink="">
      <xdr:nvSpPr>
        <xdr:cNvPr id="152" name="フローチャート: 判断 151"/>
        <xdr:cNvSpPr/>
      </xdr:nvSpPr>
      <xdr:spPr>
        <a:xfrm>
          <a:off x="45847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53703</xdr:rowOff>
    </xdr:from>
    <xdr:to>
      <xdr:col>20</xdr:col>
      <xdr:colOff>38100</xdr:colOff>
      <xdr:row>59</xdr:row>
      <xdr:rowOff>155303</xdr:rowOff>
    </xdr:to>
    <xdr:sp macro="" textlink="">
      <xdr:nvSpPr>
        <xdr:cNvPr id="153" name="フローチャート: 判断 152"/>
        <xdr:cNvSpPr/>
      </xdr:nvSpPr>
      <xdr:spPr>
        <a:xfrm>
          <a:off x="3746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143510</xdr:rowOff>
    </xdr:from>
    <xdr:to>
      <xdr:col>15</xdr:col>
      <xdr:colOff>101600</xdr:colOff>
      <xdr:row>59</xdr:row>
      <xdr:rowOff>73660</xdr:rowOff>
    </xdr:to>
    <xdr:sp macro="" textlink="">
      <xdr:nvSpPr>
        <xdr:cNvPr id="154" name="フローチャート: 判断 153"/>
        <xdr:cNvSpPr/>
      </xdr:nvSpPr>
      <xdr:spPr>
        <a:xfrm>
          <a:off x="285750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5" name="テキスト ボックス 15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6" name="テキスト ボックス 15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7" name="テキスト ボックス 15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8" name="テキスト ボックス 15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9" name="テキスト ボックス 15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34109</xdr:rowOff>
    </xdr:from>
    <xdr:to>
      <xdr:col>20</xdr:col>
      <xdr:colOff>38100</xdr:colOff>
      <xdr:row>58</xdr:row>
      <xdr:rowOff>135709</xdr:rowOff>
    </xdr:to>
    <xdr:sp macro="" textlink="">
      <xdr:nvSpPr>
        <xdr:cNvPr id="160" name="楕円 159"/>
        <xdr:cNvSpPr/>
      </xdr:nvSpPr>
      <xdr:spPr>
        <a:xfrm>
          <a:off x="37465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30843</xdr:rowOff>
    </xdr:from>
    <xdr:to>
      <xdr:col>15</xdr:col>
      <xdr:colOff>101600</xdr:colOff>
      <xdr:row>58</xdr:row>
      <xdr:rowOff>132443</xdr:rowOff>
    </xdr:to>
    <xdr:sp macro="" textlink="">
      <xdr:nvSpPr>
        <xdr:cNvPr id="161" name="楕円 160"/>
        <xdr:cNvSpPr/>
      </xdr:nvSpPr>
      <xdr:spPr>
        <a:xfrm>
          <a:off x="2857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81643</xdr:rowOff>
    </xdr:from>
    <xdr:to>
      <xdr:col>19</xdr:col>
      <xdr:colOff>177800</xdr:colOff>
      <xdr:row>58</xdr:row>
      <xdr:rowOff>84909</xdr:rowOff>
    </xdr:to>
    <xdr:cxnSp macro="">
      <xdr:nvCxnSpPr>
        <xdr:cNvPr id="162" name="直線コネクタ 161"/>
        <xdr:cNvCxnSpPr/>
      </xdr:nvCxnSpPr>
      <xdr:spPr>
        <a:xfrm>
          <a:off x="2908300" y="1002574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146430</xdr:rowOff>
    </xdr:from>
    <xdr:ext cx="405111" cy="259045"/>
    <xdr:sp macro="" textlink="">
      <xdr:nvSpPr>
        <xdr:cNvPr id="163" name="n_1aveValue【橋りょう・トンネル】&#10;有形固定資産減価償却率"/>
        <xdr:cNvSpPr txBox="1"/>
      </xdr:nvSpPr>
      <xdr:spPr>
        <a:xfrm>
          <a:off x="3582044" y="10261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64787</xdr:rowOff>
    </xdr:from>
    <xdr:ext cx="405111" cy="259045"/>
    <xdr:sp macro="" textlink="">
      <xdr:nvSpPr>
        <xdr:cNvPr id="164" name="n_2aveValue【橋りょう・トンネル】&#10;有形固定資産減価償却率"/>
        <xdr:cNvSpPr txBox="1"/>
      </xdr:nvSpPr>
      <xdr:spPr>
        <a:xfrm>
          <a:off x="27057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152236</xdr:rowOff>
    </xdr:from>
    <xdr:ext cx="405111" cy="259045"/>
    <xdr:sp macro="" textlink="">
      <xdr:nvSpPr>
        <xdr:cNvPr id="165" name="n_1mainValue【橋りょう・トンネル】&#10;有形固定資産減価償却率"/>
        <xdr:cNvSpPr txBox="1"/>
      </xdr:nvSpPr>
      <xdr:spPr>
        <a:xfrm>
          <a:off x="3582044" y="9753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148970</xdr:rowOff>
    </xdr:from>
    <xdr:ext cx="405111" cy="259045"/>
    <xdr:sp macro="" textlink="">
      <xdr:nvSpPr>
        <xdr:cNvPr id="166" name="n_2mainValue【橋りょう・トンネル】&#10;有形固定資産減価償却率"/>
        <xdr:cNvSpPr txBox="1"/>
      </xdr:nvSpPr>
      <xdr:spPr>
        <a:xfrm>
          <a:off x="2705744" y="975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7" name="直線コネクタ 17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8" name="テキスト ボックス 17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9" name="直線コネクタ 17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80" name="テキスト ボックス 17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1" name="直線コネクタ 18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2" name="テキスト ボックス 18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3" name="直線コネクタ 18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4" name="テキスト ボックス 18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5" name="直線コネクタ 18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6" name="テキスト ボックス 18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7" name="直線コネクタ 18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8" name="テキスト ボックス 18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0" name="テキスト ボックス 18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155160</xdr:rowOff>
    </xdr:from>
    <xdr:to>
      <xdr:col>54</xdr:col>
      <xdr:colOff>189865</xdr:colOff>
      <xdr:row>64</xdr:row>
      <xdr:rowOff>127846</xdr:rowOff>
    </xdr:to>
    <xdr:cxnSp macro="">
      <xdr:nvCxnSpPr>
        <xdr:cNvPr id="192" name="直線コネクタ 191"/>
        <xdr:cNvCxnSpPr/>
      </xdr:nvCxnSpPr>
      <xdr:spPr>
        <a:xfrm flipV="1">
          <a:off x="10476865" y="9584910"/>
          <a:ext cx="0" cy="1515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131673</xdr:rowOff>
    </xdr:from>
    <xdr:ext cx="469744" cy="259045"/>
    <xdr:sp macro="" textlink="">
      <xdr:nvSpPr>
        <xdr:cNvPr id="193" name="【橋りょう・トンネル】&#10;一人当たり有形固定資産（償却資産）額最小値テキスト"/>
        <xdr:cNvSpPr txBox="1"/>
      </xdr:nvSpPr>
      <xdr:spPr>
        <a:xfrm>
          <a:off x="10515600" y="1110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127846</xdr:rowOff>
    </xdr:from>
    <xdr:to>
      <xdr:col>55</xdr:col>
      <xdr:colOff>88900</xdr:colOff>
      <xdr:row>64</xdr:row>
      <xdr:rowOff>127846</xdr:rowOff>
    </xdr:to>
    <xdr:cxnSp macro="">
      <xdr:nvCxnSpPr>
        <xdr:cNvPr id="194" name="直線コネクタ 193"/>
        <xdr:cNvCxnSpPr/>
      </xdr:nvCxnSpPr>
      <xdr:spPr>
        <a:xfrm>
          <a:off x="10388600" y="1110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101837</xdr:rowOff>
    </xdr:from>
    <xdr:ext cx="690189" cy="259045"/>
    <xdr:sp macro="" textlink="">
      <xdr:nvSpPr>
        <xdr:cNvPr id="195" name="【橋りょう・トンネル】&#10;一人当たり有形固定資産（償却資産）額最大値テキスト"/>
        <xdr:cNvSpPr txBox="1"/>
      </xdr:nvSpPr>
      <xdr:spPr>
        <a:xfrm>
          <a:off x="10515600" y="93601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4,649,883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155160</xdr:rowOff>
    </xdr:from>
    <xdr:to>
      <xdr:col>55</xdr:col>
      <xdr:colOff>88900</xdr:colOff>
      <xdr:row>55</xdr:row>
      <xdr:rowOff>155160</xdr:rowOff>
    </xdr:to>
    <xdr:cxnSp macro="">
      <xdr:nvCxnSpPr>
        <xdr:cNvPr id="196" name="直線コネクタ 195"/>
        <xdr:cNvCxnSpPr/>
      </xdr:nvCxnSpPr>
      <xdr:spPr>
        <a:xfrm>
          <a:off x="10388600" y="9584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70128</xdr:rowOff>
    </xdr:from>
    <xdr:ext cx="599010" cy="259045"/>
    <xdr:sp macro="" textlink="">
      <xdr:nvSpPr>
        <xdr:cNvPr id="197" name="【橋りょう・トンネル】&#10;一人当たり有形固定資産（償却資産）額平均値テキスト"/>
        <xdr:cNvSpPr txBox="1"/>
      </xdr:nvSpPr>
      <xdr:spPr>
        <a:xfrm>
          <a:off x="10515600" y="10871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91701</xdr:rowOff>
    </xdr:from>
    <xdr:to>
      <xdr:col>55</xdr:col>
      <xdr:colOff>50800</xdr:colOff>
      <xdr:row>64</xdr:row>
      <xdr:rowOff>21851</xdr:rowOff>
    </xdr:to>
    <xdr:sp macro="" textlink="">
      <xdr:nvSpPr>
        <xdr:cNvPr id="198" name="フローチャート: 判断 197"/>
        <xdr:cNvSpPr/>
      </xdr:nvSpPr>
      <xdr:spPr>
        <a:xfrm>
          <a:off x="10426700" y="10893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125120</xdr:rowOff>
    </xdr:from>
    <xdr:to>
      <xdr:col>50</xdr:col>
      <xdr:colOff>165100</xdr:colOff>
      <xdr:row>64</xdr:row>
      <xdr:rowOff>55270</xdr:rowOff>
    </xdr:to>
    <xdr:sp macro="" textlink="">
      <xdr:nvSpPr>
        <xdr:cNvPr id="199" name="フローチャート: 判断 198"/>
        <xdr:cNvSpPr/>
      </xdr:nvSpPr>
      <xdr:spPr>
        <a:xfrm>
          <a:off x="9588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7925</xdr:rowOff>
    </xdr:from>
    <xdr:to>
      <xdr:col>46</xdr:col>
      <xdr:colOff>38100</xdr:colOff>
      <xdr:row>64</xdr:row>
      <xdr:rowOff>109525</xdr:rowOff>
    </xdr:to>
    <xdr:sp macro="" textlink="">
      <xdr:nvSpPr>
        <xdr:cNvPr id="200" name="フローチャート: 判断 199"/>
        <xdr:cNvSpPr/>
      </xdr:nvSpPr>
      <xdr:spPr>
        <a:xfrm>
          <a:off x="8699500" y="109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1" name="テキスト ボックス 20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2" name="テキスト ボックス 20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3" name="テキスト ボックス 20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4" name="テキスト ボックス 20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5" name="テキスト ボックス 20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155390</xdr:rowOff>
    </xdr:from>
    <xdr:to>
      <xdr:col>50</xdr:col>
      <xdr:colOff>165100</xdr:colOff>
      <xdr:row>63</xdr:row>
      <xdr:rowOff>85540</xdr:rowOff>
    </xdr:to>
    <xdr:sp macro="" textlink="">
      <xdr:nvSpPr>
        <xdr:cNvPr id="206" name="楕円 205"/>
        <xdr:cNvSpPr/>
      </xdr:nvSpPr>
      <xdr:spPr>
        <a:xfrm>
          <a:off x="9588500" y="107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163568</xdr:rowOff>
    </xdr:from>
    <xdr:to>
      <xdr:col>46</xdr:col>
      <xdr:colOff>38100</xdr:colOff>
      <xdr:row>63</xdr:row>
      <xdr:rowOff>93718</xdr:rowOff>
    </xdr:to>
    <xdr:sp macro="" textlink="">
      <xdr:nvSpPr>
        <xdr:cNvPr id="207" name="楕円 206"/>
        <xdr:cNvSpPr/>
      </xdr:nvSpPr>
      <xdr:spPr>
        <a:xfrm>
          <a:off x="8699500" y="10793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34740</xdr:rowOff>
    </xdr:from>
    <xdr:to>
      <xdr:col>50</xdr:col>
      <xdr:colOff>114300</xdr:colOff>
      <xdr:row>63</xdr:row>
      <xdr:rowOff>42918</xdr:rowOff>
    </xdr:to>
    <xdr:cxnSp macro="">
      <xdr:nvCxnSpPr>
        <xdr:cNvPr id="208" name="直線コネクタ 207"/>
        <xdr:cNvCxnSpPr/>
      </xdr:nvCxnSpPr>
      <xdr:spPr>
        <a:xfrm flipV="1">
          <a:off x="8750300" y="10836090"/>
          <a:ext cx="889000" cy="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46397</xdr:rowOff>
    </xdr:from>
    <xdr:ext cx="599010" cy="259045"/>
    <xdr:sp macro="" textlink="">
      <xdr:nvSpPr>
        <xdr:cNvPr id="209" name="n_1aveValue【橋りょう・トンネル】&#10;一人当たり有形固定資産（償却資産）額"/>
        <xdr:cNvSpPr txBox="1"/>
      </xdr:nvSpPr>
      <xdr:spPr>
        <a:xfrm>
          <a:off x="93270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100652</xdr:rowOff>
    </xdr:from>
    <xdr:ext cx="599010" cy="259045"/>
    <xdr:sp macro="" textlink="">
      <xdr:nvSpPr>
        <xdr:cNvPr id="210" name="n_2aveValue【橋りょう・トンネル】&#10;一人当たり有形固定資産（償却資産）額"/>
        <xdr:cNvSpPr txBox="1"/>
      </xdr:nvSpPr>
      <xdr:spPr>
        <a:xfrm>
          <a:off x="8450795" y="11073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102067</xdr:rowOff>
    </xdr:from>
    <xdr:ext cx="599010" cy="259045"/>
    <xdr:sp macro="" textlink="">
      <xdr:nvSpPr>
        <xdr:cNvPr id="211" name="n_1mainValue【橋りょう・トンネル】&#10;一人当たり有形固定資産（償却資産）額"/>
        <xdr:cNvSpPr txBox="1"/>
      </xdr:nvSpPr>
      <xdr:spPr>
        <a:xfrm>
          <a:off x="9327095" y="10560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110245</xdr:rowOff>
    </xdr:from>
    <xdr:ext cx="599010" cy="259045"/>
    <xdr:sp macro="" textlink="">
      <xdr:nvSpPr>
        <xdr:cNvPr id="212" name="n_2mainValue【橋りょう・トンネル】&#10;一人当たり有形固定資産（償却資産）額"/>
        <xdr:cNvSpPr txBox="1"/>
      </xdr:nvSpPr>
      <xdr:spPr>
        <a:xfrm>
          <a:off x="8450795" y="10568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3" name="正方形/長方形 21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4" name="正方形/長方形 21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5" name="正方形/長方形 21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6" name="正方形/長方形 21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7" name="正方形/長方形 21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8" name="正方形/長方形 21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9" name="正方形/長方形 21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0" name="正方形/長方形 21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1" name="テキスト ボックス 22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2" name="直線コネクタ 22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3" name="テキスト ボックス 222"/>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4" name="直線コネクタ 22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5" name="テキスト ボックス 22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6" name="直線コネクタ 22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7" name="テキスト ボックス 22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8" name="直線コネクタ 22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9" name="テキスト ボックス 22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0" name="直線コネクタ 22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1" name="テキスト ボックス 23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2" name="直線コネクタ 23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3" name="テキスト ボックス 232"/>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4" name="直線コネクタ 23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5" name="テキスト ボックス 23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116205</xdr:rowOff>
    </xdr:from>
    <xdr:to>
      <xdr:col>24</xdr:col>
      <xdr:colOff>62865</xdr:colOff>
      <xdr:row>86</xdr:row>
      <xdr:rowOff>20955</xdr:rowOff>
    </xdr:to>
    <xdr:cxnSp macro="">
      <xdr:nvCxnSpPr>
        <xdr:cNvPr id="237" name="直線コネクタ 236"/>
        <xdr:cNvCxnSpPr/>
      </xdr:nvCxnSpPr>
      <xdr:spPr>
        <a:xfrm flipV="1">
          <a:off x="4634865" y="13489305"/>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24782</xdr:rowOff>
    </xdr:from>
    <xdr:ext cx="405111" cy="259045"/>
    <xdr:sp macro="" textlink="">
      <xdr:nvSpPr>
        <xdr:cNvPr id="238" name="【公営住宅】&#10;有形固定資産減価償却率最小値テキスト"/>
        <xdr:cNvSpPr txBox="1"/>
      </xdr:nvSpPr>
      <xdr:spPr>
        <a:xfrm>
          <a:off x="4673600" y="1476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20955</xdr:rowOff>
    </xdr:from>
    <xdr:to>
      <xdr:col>24</xdr:col>
      <xdr:colOff>152400</xdr:colOff>
      <xdr:row>86</xdr:row>
      <xdr:rowOff>20955</xdr:rowOff>
    </xdr:to>
    <xdr:cxnSp macro="">
      <xdr:nvCxnSpPr>
        <xdr:cNvPr id="239" name="直線コネクタ 238"/>
        <xdr:cNvCxnSpPr/>
      </xdr:nvCxnSpPr>
      <xdr:spPr>
        <a:xfrm>
          <a:off x="4546600" y="1476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62882</xdr:rowOff>
    </xdr:from>
    <xdr:ext cx="405111" cy="259045"/>
    <xdr:sp macro="" textlink="">
      <xdr:nvSpPr>
        <xdr:cNvPr id="240" name="【公営住宅】&#10;有形固定資産減価償却率最大値テキスト"/>
        <xdr:cNvSpPr txBox="1"/>
      </xdr:nvSpPr>
      <xdr:spPr>
        <a:xfrm>
          <a:off x="4673600" y="1326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116205</xdr:rowOff>
    </xdr:from>
    <xdr:to>
      <xdr:col>24</xdr:col>
      <xdr:colOff>152400</xdr:colOff>
      <xdr:row>78</xdr:row>
      <xdr:rowOff>116205</xdr:rowOff>
    </xdr:to>
    <xdr:cxnSp macro="">
      <xdr:nvCxnSpPr>
        <xdr:cNvPr id="241" name="直線コネクタ 240"/>
        <xdr:cNvCxnSpPr/>
      </xdr:nvCxnSpPr>
      <xdr:spPr>
        <a:xfrm>
          <a:off x="4546600" y="1348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49547</xdr:rowOff>
    </xdr:from>
    <xdr:ext cx="405111" cy="259045"/>
    <xdr:sp macro="" textlink="">
      <xdr:nvSpPr>
        <xdr:cNvPr id="242" name="【公営住宅】&#10;有形固定資産減価償却率平均値テキスト"/>
        <xdr:cNvSpPr txBox="1"/>
      </xdr:nvSpPr>
      <xdr:spPr>
        <a:xfrm>
          <a:off x="4673600" y="13765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71120</xdr:rowOff>
    </xdr:from>
    <xdr:to>
      <xdr:col>24</xdr:col>
      <xdr:colOff>114300</xdr:colOff>
      <xdr:row>81</xdr:row>
      <xdr:rowOff>1270</xdr:rowOff>
    </xdr:to>
    <xdr:sp macro="" textlink="">
      <xdr:nvSpPr>
        <xdr:cNvPr id="243" name="フローチャート: 判断 242"/>
        <xdr:cNvSpPr/>
      </xdr:nvSpPr>
      <xdr:spPr>
        <a:xfrm>
          <a:off x="4584700" y="13787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19686</xdr:rowOff>
    </xdr:from>
    <xdr:to>
      <xdr:col>20</xdr:col>
      <xdr:colOff>38100</xdr:colOff>
      <xdr:row>81</xdr:row>
      <xdr:rowOff>121286</xdr:rowOff>
    </xdr:to>
    <xdr:sp macro="" textlink="">
      <xdr:nvSpPr>
        <xdr:cNvPr id="244" name="フローチャート: 判断 243"/>
        <xdr:cNvSpPr/>
      </xdr:nvSpPr>
      <xdr:spPr>
        <a:xfrm>
          <a:off x="3746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116839</xdr:rowOff>
    </xdr:from>
    <xdr:to>
      <xdr:col>15</xdr:col>
      <xdr:colOff>101600</xdr:colOff>
      <xdr:row>82</xdr:row>
      <xdr:rowOff>46989</xdr:rowOff>
    </xdr:to>
    <xdr:sp macro="" textlink="">
      <xdr:nvSpPr>
        <xdr:cNvPr id="245" name="フローチャート: 判断 244"/>
        <xdr:cNvSpPr/>
      </xdr:nvSpPr>
      <xdr:spPr>
        <a:xfrm>
          <a:off x="2857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6" name="テキスト ボックス 24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7" name="テキスト ボックス 24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8" name="テキスト ボックス 24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9" name="テキスト ボックス 24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0" name="テキスト ボックス 24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118745</xdr:rowOff>
    </xdr:from>
    <xdr:to>
      <xdr:col>20</xdr:col>
      <xdr:colOff>38100</xdr:colOff>
      <xdr:row>85</xdr:row>
      <xdr:rowOff>48895</xdr:rowOff>
    </xdr:to>
    <xdr:sp macro="" textlink="">
      <xdr:nvSpPr>
        <xdr:cNvPr id="251" name="楕円 250"/>
        <xdr:cNvSpPr/>
      </xdr:nvSpPr>
      <xdr:spPr>
        <a:xfrm>
          <a:off x="3746500" y="1452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156845</xdr:rowOff>
    </xdr:from>
    <xdr:to>
      <xdr:col>15</xdr:col>
      <xdr:colOff>101600</xdr:colOff>
      <xdr:row>85</xdr:row>
      <xdr:rowOff>86995</xdr:rowOff>
    </xdr:to>
    <xdr:sp macro="" textlink="">
      <xdr:nvSpPr>
        <xdr:cNvPr id="252" name="楕円 251"/>
        <xdr:cNvSpPr/>
      </xdr:nvSpPr>
      <xdr:spPr>
        <a:xfrm>
          <a:off x="2857500" y="1455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169545</xdr:rowOff>
    </xdr:from>
    <xdr:to>
      <xdr:col>19</xdr:col>
      <xdr:colOff>177800</xdr:colOff>
      <xdr:row>85</xdr:row>
      <xdr:rowOff>36195</xdr:rowOff>
    </xdr:to>
    <xdr:cxnSp macro="">
      <xdr:nvCxnSpPr>
        <xdr:cNvPr id="253" name="直線コネクタ 252"/>
        <xdr:cNvCxnSpPr/>
      </xdr:nvCxnSpPr>
      <xdr:spPr>
        <a:xfrm flipV="1">
          <a:off x="2908300" y="145713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137813</xdr:rowOff>
    </xdr:from>
    <xdr:ext cx="405111" cy="259045"/>
    <xdr:sp macro="" textlink="">
      <xdr:nvSpPr>
        <xdr:cNvPr id="254" name="n_1aveValue【公営住宅】&#10;有形固定資産減価償却率"/>
        <xdr:cNvSpPr txBox="1"/>
      </xdr:nvSpPr>
      <xdr:spPr>
        <a:xfrm>
          <a:off x="35820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63516</xdr:rowOff>
    </xdr:from>
    <xdr:ext cx="405111" cy="259045"/>
    <xdr:sp macro="" textlink="">
      <xdr:nvSpPr>
        <xdr:cNvPr id="255" name="n_2aveValue【公営住宅】&#10;有形固定資産減価償却率"/>
        <xdr:cNvSpPr txBox="1"/>
      </xdr:nvSpPr>
      <xdr:spPr>
        <a:xfrm>
          <a:off x="2705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40022</xdr:rowOff>
    </xdr:from>
    <xdr:ext cx="405111" cy="259045"/>
    <xdr:sp macro="" textlink="">
      <xdr:nvSpPr>
        <xdr:cNvPr id="256" name="n_1mainValue【公営住宅】&#10;有形固定資産減価償却率"/>
        <xdr:cNvSpPr txBox="1"/>
      </xdr:nvSpPr>
      <xdr:spPr>
        <a:xfrm>
          <a:off x="3582044" y="1461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78122</xdr:rowOff>
    </xdr:from>
    <xdr:ext cx="405111" cy="259045"/>
    <xdr:sp macro="" textlink="">
      <xdr:nvSpPr>
        <xdr:cNvPr id="257" name="n_2mainValue【公営住宅】&#10;有形固定資産減価償却率"/>
        <xdr:cNvSpPr txBox="1"/>
      </xdr:nvSpPr>
      <xdr:spPr>
        <a:xfrm>
          <a:off x="2705744" y="1465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8" name="正方形/長方形 25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9" name="正方形/長方形 25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0" name="正方形/長方形 25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1" name="正方形/長方形 26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2" name="正方形/長方形 26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3" name="正方形/長方形 26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4" name="正方形/長方形 26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5" name="正方形/長方形 26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6" name="テキスト ボックス 26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7" name="直線コネクタ 26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8" name="直線コネクタ 26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9" name="テキスト ボックス 26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0" name="直線コネクタ 26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1" name="テキスト ボックス 27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2" name="直線コネクタ 27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3" name="テキスト ボックス 27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4" name="直線コネクタ 27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5" name="テキスト ボックス 27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6" name="直線コネクタ 27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7" name="テキスト ボックス 27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8" name="直線コネクタ 27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9" name="テキスト ボックス 278"/>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42481</xdr:rowOff>
    </xdr:from>
    <xdr:to>
      <xdr:col>54</xdr:col>
      <xdr:colOff>189865</xdr:colOff>
      <xdr:row>86</xdr:row>
      <xdr:rowOff>76963</xdr:rowOff>
    </xdr:to>
    <xdr:cxnSp macro="">
      <xdr:nvCxnSpPr>
        <xdr:cNvPr id="281" name="直線コネクタ 280"/>
        <xdr:cNvCxnSpPr/>
      </xdr:nvCxnSpPr>
      <xdr:spPr>
        <a:xfrm flipV="1">
          <a:off x="10476865" y="13244131"/>
          <a:ext cx="0" cy="157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82"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83" name="直線コネクタ 282"/>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160608</xdr:rowOff>
    </xdr:from>
    <xdr:ext cx="469744" cy="259045"/>
    <xdr:sp macro="" textlink="">
      <xdr:nvSpPr>
        <xdr:cNvPr id="284" name="【公営住宅】&#10;一人当たり面積最大値テキスト"/>
        <xdr:cNvSpPr txBox="1"/>
      </xdr:nvSpPr>
      <xdr:spPr>
        <a:xfrm>
          <a:off x="10515600" y="13019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42481</xdr:rowOff>
    </xdr:from>
    <xdr:to>
      <xdr:col>55</xdr:col>
      <xdr:colOff>88900</xdr:colOff>
      <xdr:row>77</xdr:row>
      <xdr:rowOff>42481</xdr:rowOff>
    </xdr:to>
    <xdr:cxnSp macro="">
      <xdr:nvCxnSpPr>
        <xdr:cNvPr id="285" name="直線コネクタ 284"/>
        <xdr:cNvCxnSpPr/>
      </xdr:nvCxnSpPr>
      <xdr:spPr>
        <a:xfrm>
          <a:off x="10388600" y="13244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100601</xdr:rowOff>
    </xdr:from>
    <xdr:ext cx="469744" cy="259045"/>
    <xdr:sp macro="" textlink="">
      <xdr:nvSpPr>
        <xdr:cNvPr id="286" name="【公営住宅】&#10;一人当たり面積平均値テキスト"/>
        <xdr:cNvSpPr txBox="1"/>
      </xdr:nvSpPr>
      <xdr:spPr>
        <a:xfrm>
          <a:off x="10515600" y="14502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122174</xdr:rowOff>
    </xdr:from>
    <xdr:to>
      <xdr:col>55</xdr:col>
      <xdr:colOff>50800</xdr:colOff>
      <xdr:row>85</xdr:row>
      <xdr:rowOff>52324</xdr:rowOff>
    </xdr:to>
    <xdr:sp macro="" textlink="">
      <xdr:nvSpPr>
        <xdr:cNvPr id="287" name="フローチャート: 判断 286"/>
        <xdr:cNvSpPr/>
      </xdr:nvSpPr>
      <xdr:spPr>
        <a:xfrm>
          <a:off x="10426700" y="14523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150940</xdr:rowOff>
    </xdr:from>
    <xdr:to>
      <xdr:col>50</xdr:col>
      <xdr:colOff>165100</xdr:colOff>
      <xdr:row>85</xdr:row>
      <xdr:rowOff>81090</xdr:rowOff>
    </xdr:to>
    <xdr:sp macro="" textlink="">
      <xdr:nvSpPr>
        <xdr:cNvPr id="288" name="フローチャート: 判断 287"/>
        <xdr:cNvSpPr/>
      </xdr:nvSpPr>
      <xdr:spPr>
        <a:xfrm>
          <a:off x="9588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109601</xdr:rowOff>
    </xdr:from>
    <xdr:to>
      <xdr:col>46</xdr:col>
      <xdr:colOff>38100</xdr:colOff>
      <xdr:row>86</xdr:row>
      <xdr:rowOff>39751</xdr:rowOff>
    </xdr:to>
    <xdr:sp macro="" textlink="">
      <xdr:nvSpPr>
        <xdr:cNvPr id="289" name="フローチャート: 判断 288"/>
        <xdr:cNvSpPr/>
      </xdr:nvSpPr>
      <xdr:spPr>
        <a:xfrm>
          <a:off x="8699500" y="146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0" name="テキスト ボックス 28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1" name="テキスト ボックス 29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2" name="テキスト ボックス 29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3" name="テキスト ボックス 29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4" name="テキスト ボックス 29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79693</xdr:rowOff>
    </xdr:from>
    <xdr:to>
      <xdr:col>50</xdr:col>
      <xdr:colOff>165100</xdr:colOff>
      <xdr:row>86</xdr:row>
      <xdr:rowOff>9843</xdr:rowOff>
    </xdr:to>
    <xdr:sp macro="" textlink="">
      <xdr:nvSpPr>
        <xdr:cNvPr id="295" name="楕円 294"/>
        <xdr:cNvSpPr/>
      </xdr:nvSpPr>
      <xdr:spPr>
        <a:xfrm>
          <a:off x="9588500" y="1465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27687</xdr:rowOff>
    </xdr:from>
    <xdr:to>
      <xdr:col>46</xdr:col>
      <xdr:colOff>38100</xdr:colOff>
      <xdr:row>85</xdr:row>
      <xdr:rowOff>129287</xdr:rowOff>
    </xdr:to>
    <xdr:sp macro="" textlink="">
      <xdr:nvSpPr>
        <xdr:cNvPr id="296" name="楕円 295"/>
        <xdr:cNvSpPr/>
      </xdr:nvSpPr>
      <xdr:spPr>
        <a:xfrm>
          <a:off x="8699500" y="1460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78487</xdr:rowOff>
    </xdr:from>
    <xdr:to>
      <xdr:col>50</xdr:col>
      <xdr:colOff>114300</xdr:colOff>
      <xdr:row>85</xdr:row>
      <xdr:rowOff>130493</xdr:rowOff>
    </xdr:to>
    <xdr:cxnSp macro="">
      <xdr:nvCxnSpPr>
        <xdr:cNvPr id="297" name="直線コネクタ 296"/>
        <xdr:cNvCxnSpPr/>
      </xdr:nvCxnSpPr>
      <xdr:spPr>
        <a:xfrm>
          <a:off x="8750300" y="14651737"/>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97617</xdr:rowOff>
    </xdr:from>
    <xdr:ext cx="469744" cy="259045"/>
    <xdr:sp macro="" textlink="">
      <xdr:nvSpPr>
        <xdr:cNvPr id="298" name="n_1aveValue【公営住宅】&#10;一人当たり面積"/>
        <xdr:cNvSpPr txBox="1"/>
      </xdr:nvSpPr>
      <xdr:spPr>
        <a:xfrm>
          <a:off x="93917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30878</xdr:rowOff>
    </xdr:from>
    <xdr:ext cx="469744" cy="259045"/>
    <xdr:sp macro="" textlink="">
      <xdr:nvSpPr>
        <xdr:cNvPr id="299" name="n_2aveValue【公営住宅】&#10;一人当たり面積"/>
        <xdr:cNvSpPr txBox="1"/>
      </xdr:nvSpPr>
      <xdr:spPr>
        <a:xfrm>
          <a:off x="8515427" y="1477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970</xdr:rowOff>
    </xdr:from>
    <xdr:ext cx="469744" cy="259045"/>
    <xdr:sp macro="" textlink="">
      <xdr:nvSpPr>
        <xdr:cNvPr id="300" name="n_1mainValue【公営住宅】&#10;一人当たり面積"/>
        <xdr:cNvSpPr txBox="1"/>
      </xdr:nvSpPr>
      <xdr:spPr>
        <a:xfrm>
          <a:off x="9391727" y="1474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145814</xdr:rowOff>
    </xdr:from>
    <xdr:ext cx="469744" cy="259045"/>
    <xdr:sp macro="" textlink="">
      <xdr:nvSpPr>
        <xdr:cNvPr id="301" name="n_2mainValue【公営住宅】&#10;一人当たり面積"/>
        <xdr:cNvSpPr txBox="1"/>
      </xdr:nvSpPr>
      <xdr:spPr>
        <a:xfrm>
          <a:off x="8515427" y="1437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2" name="正方形/長方形 30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3" name="正方形/長方形 30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4" name="正方形/長方形 30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5" name="正方形/長方形 30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6" name="正方形/長方形 30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7" name="正方形/長方形 30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8" name="正方形/長方形 30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正方形/長方形 30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0" name="正方形/長方形 30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1" name="正方形/長方形 31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2" name="正方形/長方形 31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3" name="正方形/長方形 31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4" name="正方形/長方形 31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5" name="正方形/長方形 31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6" name="正方形/長方形 31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7" name="正方形/長方形 31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8" name="正方形/長方形 31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9" name="正方形/長方形 31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0" name="正方形/長方形 31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1" name="正方形/長方形 32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2" name="正方形/長方形 32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3" name="正方形/長方形 32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4" name="正方形/長方形 32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5" name="正方形/長方形 32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6" name="テキスト ボックス 32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7" name="直線コネクタ 32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28" name="テキスト ボックス 32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9" name="直線コネクタ 32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0" name="テキスト ボックス 32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1" name="直線コネクタ 33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2" name="テキスト ボックス 33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3" name="直線コネクタ 33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4" name="テキスト ボックス 33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5" name="直線コネクタ 33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6" name="テキスト ボックス 33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7" name="直線コネクタ 33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38" name="テキスト ボックス 33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34290</xdr:rowOff>
    </xdr:to>
    <xdr:cxnSp macro="">
      <xdr:nvCxnSpPr>
        <xdr:cNvPr id="342" name="直線コネクタ 341"/>
        <xdr:cNvCxnSpPr/>
      </xdr:nvCxnSpPr>
      <xdr:spPr>
        <a:xfrm flipV="1">
          <a:off x="16318864" y="571500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38117</xdr:rowOff>
    </xdr:from>
    <xdr:ext cx="405111" cy="259045"/>
    <xdr:sp macro="" textlink="">
      <xdr:nvSpPr>
        <xdr:cNvPr id="343" name="【認定こども園・幼稚園・保育所】&#10;有形固定資産減価償却率最小値テキスト"/>
        <xdr:cNvSpPr txBox="1"/>
      </xdr:nvSpPr>
      <xdr:spPr>
        <a:xfrm>
          <a:off x="16357600"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34290</xdr:rowOff>
    </xdr:from>
    <xdr:to>
      <xdr:col>86</xdr:col>
      <xdr:colOff>25400</xdr:colOff>
      <xdr:row>42</xdr:row>
      <xdr:rowOff>34290</xdr:rowOff>
    </xdr:to>
    <xdr:cxnSp macro="">
      <xdr:nvCxnSpPr>
        <xdr:cNvPr id="344" name="直線コネクタ 343"/>
        <xdr:cNvCxnSpPr/>
      </xdr:nvCxnSpPr>
      <xdr:spPr>
        <a:xfrm>
          <a:off x="16230600" y="7235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45"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46" name="直線コネクタ 345"/>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121937</xdr:rowOff>
    </xdr:from>
    <xdr:ext cx="405111" cy="259045"/>
    <xdr:sp macro="" textlink="">
      <xdr:nvSpPr>
        <xdr:cNvPr id="347" name="【認定こども園・幼稚園・保育所】&#10;有形固定資産減価償却率平均値テキスト"/>
        <xdr:cNvSpPr txBox="1"/>
      </xdr:nvSpPr>
      <xdr:spPr>
        <a:xfrm>
          <a:off x="16357600" y="6465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143510</xdr:rowOff>
    </xdr:from>
    <xdr:to>
      <xdr:col>85</xdr:col>
      <xdr:colOff>177800</xdr:colOff>
      <xdr:row>38</xdr:row>
      <xdr:rowOff>73660</xdr:rowOff>
    </xdr:to>
    <xdr:sp macro="" textlink="">
      <xdr:nvSpPr>
        <xdr:cNvPr id="348" name="フローチャート: 判断 347"/>
        <xdr:cNvSpPr/>
      </xdr:nvSpPr>
      <xdr:spPr>
        <a:xfrm>
          <a:off x="162687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139700</xdr:rowOff>
    </xdr:from>
    <xdr:to>
      <xdr:col>81</xdr:col>
      <xdr:colOff>101600</xdr:colOff>
      <xdr:row>41</xdr:row>
      <xdr:rowOff>69850</xdr:rowOff>
    </xdr:to>
    <xdr:sp macro="" textlink="">
      <xdr:nvSpPr>
        <xdr:cNvPr id="349" name="フローチャート: 判断 348"/>
        <xdr:cNvSpPr/>
      </xdr:nvSpPr>
      <xdr:spPr>
        <a:xfrm>
          <a:off x="15430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350" name="フローチャート: 判断 349"/>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78740</xdr:rowOff>
    </xdr:from>
    <xdr:to>
      <xdr:col>81</xdr:col>
      <xdr:colOff>101600</xdr:colOff>
      <xdr:row>36</xdr:row>
      <xdr:rowOff>8890</xdr:rowOff>
    </xdr:to>
    <xdr:sp macro="" textlink="">
      <xdr:nvSpPr>
        <xdr:cNvPr id="356" name="楕円 355"/>
        <xdr:cNvSpPr/>
      </xdr:nvSpPr>
      <xdr:spPr>
        <a:xfrm>
          <a:off x="1543050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8255</xdr:rowOff>
    </xdr:from>
    <xdr:to>
      <xdr:col>76</xdr:col>
      <xdr:colOff>165100</xdr:colOff>
      <xdr:row>36</xdr:row>
      <xdr:rowOff>109855</xdr:rowOff>
    </xdr:to>
    <xdr:sp macro="" textlink="">
      <xdr:nvSpPr>
        <xdr:cNvPr id="357" name="楕円 356"/>
        <xdr:cNvSpPr/>
      </xdr:nvSpPr>
      <xdr:spPr>
        <a:xfrm>
          <a:off x="14541500" y="618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129540</xdr:rowOff>
    </xdr:from>
    <xdr:to>
      <xdr:col>81</xdr:col>
      <xdr:colOff>50800</xdr:colOff>
      <xdr:row>36</xdr:row>
      <xdr:rowOff>59055</xdr:rowOff>
    </xdr:to>
    <xdr:cxnSp macro="">
      <xdr:nvCxnSpPr>
        <xdr:cNvPr id="358" name="直線コネクタ 357"/>
        <xdr:cNvCxnSpPr/>
      </xdr:nvCxnSpPr>
      <xdr:spPr>
        <a:xfrm flipV="1">
          <a:off x="14592300" y="6130290"/>
          <a:ext cx="889000" cy="100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60977</xdr:rowOff>
    </xdr:from>
    <xdr:ext cx="405111" cy="259045"/>
    <xdr:sp macro="" textlink="">
      <xdr:nvSpPr>
        <xdr:cNvPr id="359" name="n_1aveValue【認定こども園・幼稚園・保育所】&#10;有形固定資産減価償却率"/>
        <xdr:cNvSpPr txBox="1"/>
      </xdr:nvSpPr>
      <xdr:spPr>
        <a:xfrm>
          <a:off x="152660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360"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25417</xdr:rowOff>
    </xdr:from>
    <xdr:ext cx="405111" cy="259045"/>
    <xdr:sp macro="" textlink="">
      <xdr:nvSpPr>
        <xdr:cNvPr id="361" name="n_1mainValue【認定こども園・幼稚園・保育所】&#10;有形固定資産減価償却率"/>
        <xdr:cNvSpPr txBox="1"/>
      </xdr:nvSpPr>
      <xdr:spPr>
        <a:xfrm>
          <a:off x="15266044" y="585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126382</xdr:rowOff>
    </xdr:from>
    <xdr:ext cx="405111" cy="259045"/>
    <xdr:sp macro="" textlink="">
      <xdr:nvSpPr>
        <xdr:cNvPr id="362" name="n_2mainValue【認定こども園・幼稚園・保育所】&#10;有形固定資産減価償却率"/>
        <xdr:cNvSpPr txBox="1"/>
      </xdr:nvSpPr>
      <xdr:spPr>
        <a:xfrm>
          <a:off x="14389744" y="595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73" name="直線コネクタ 37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74" name="テキスト ボックス 373"/>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75" name="直線コネクタ 37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76" name="テキスト ボックス 375"/>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77" name="直線コネクタ 37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78" name="テキスト ボックス 377"/>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9" name="直線コネクタ 37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80" name="テキスト ボックス 379"/>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81" name="直線コネクタ 38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82" name="テキスト ボックス 381"/>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83" name="直線コネクタ 38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84" name="テキスト ボックス 383"/>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5" name="直線コネクタ 38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6" name="テキスト ボックス 38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42</xdr:row>
      <xdr:rowOff>10885</xdr:rowOff>
    </xdr:to>
    <xdr:cxnSp macro="">
      <xdr:nvCxnSpPr>
        <xdr:cNvPr id="388" name="直線コネクタ 387"/>
        <xdr:cNvCxnSpPr/>
      </xdr:nvCxnSpPr>
      <xdr:spPr>
        <a:xfrm flipV="1">
          <a:off x="22160864" y="5768340"/>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89"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90" name="直線コネクタ 389"/>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391" name="【認定こども園・幼稚園・保育所】&#10;一人当たり面積最大値テキスト"/>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392" name="直線コネクタ 391"/>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114861</xdr:rowOff>
    </xdr:from>
    <xdr:ext cx="469744" cy="259045"/>
    <xdr:sp macro="" textlink="">
      <xdr:nvSpPr>
        <xdr:cNvPr id="393" name="【認定こども園・幼稚園・保育所】&#10;一人当たり面積平均値テキスト"/>
        <xdr:cNvSpPr txBox="1"/>
      </xdr:nvSpPr>
      <xdr:spPr>
        <a:xfrm>
          <a:off x="22199600" y="6629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136434</xdr:rowOff>
    </xdr:from>
    <xdr:to>
      <xdr:col>116</xdr:col>
      <xdr:colOff>114300</xdr:colOff>
      <xdr:row>39</xdr:row>
      <xdr:rowOff>66584</xdr:rowOff>
    </xdr:to>
    <xdr:sp macro="" textlink="">
      <xdr:nvSpPr>
        <xdr:cNvPr id="394" name="フローチャート: 判断 393"/>
        <xdr:cNvSpPr/>
      </xdr:nvSpPr>
      <xdr:spPr>
        <a:xfrm>
          <a:off x="22110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67854</xdr:rowOff>
    </xdr:from>
    <xdr:to>
      <xdr:col>112</xdr:col>
      <xdr:colOff>38100</xdr:colOff>
      <xdr:row>38</xdr:row>
      <xdr:rowOff>169454</xdr:rowOff>
    </xdr:to>
    <xdr:sp macro="" textlink="">
      <xdr:nvSpPr>
        <xdr:cNvPr id="395" name="フローチャート: 判断 394"/>
        <xdr:cNvSpPr/>
      </xdr:nvSpPr>
      <xdr:spPr>
        <a:xfrm>
          <a:off x="21272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160927</xdr:rowOff>
    </xdr:from>
    <xdr:to>
      <xdr:col>107</xdr:col>
      <xdr:colOff>101600</xdr:colOff>
      <xdr:row>38</xdr:row>
      <xdr:rowOff>91077</xdr:rowOff>
    </xdr:to>
    <xdr:sp macro="" textlink="">
      <xdr:nvSpPr>
        <xdr:cNvPr id="396" name="フローチャート: 判断 395"/>
        <xdr:cNvSpPr/>
      </xdr:nvSpPr>
      <xdr:spPr>
        <a:xfrm>
          <a:off x="20383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7" name="テキスト ボックス 39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8" name="テキスト ボックス 39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9" name="テキスト ボックス 39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0" name="テキスト ボックス 39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1" name="テキスト ボックス 40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169091</xdr:rowOff>
    </xdr:from>
    <xdr:to>
      <xdr:col>112</xdr:col>
      <xdr:colOff>38100</xdr:colOff>
      <xdr:row>39</xdr:row>
      <xdr:rowOff>99241</xdr:rowOff>
    </xdr:to>
    <xdr:sp macro="" textlink="">
      <xdr:nvSpPr>
        <xdr:cNvPr id="402" name="楕円 401"/>
        <xdr:cNvSpPr/>
      </xdr:nvSpPr>
      <xdr:spPr>
        <a:xfrm>
          <a:off x="21272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4173</xdr:rowOff>
    </xdr:from>
    <xdr:to>
      <xdr:col>107</xdr:col>
      <xdr:colOff>101600</xdr:colOff>
      <xdr:row>39</xdr:row>
      <xdr:rowOff>105773</xdr:rowOff>
    </xdr:to>
    <xdr:sp macro="" textlink="">
      <xdr:nvSpPr>
        <xdr:cNvPr id="403" name="楕円 402"/>
        <xdr:cNvSpPr/>
      </xdr:nvSpPr>
      <xdr:spPr>
        <a:xfrm>
          <a:off x="20383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48441</xdr:rowOff>
    </xdr:from>
    <xdr:to>
      <xdr:col>111</xdr:col>
      <xdr:colOff>177800</xdr:colOff>
      <xdr:row>39</xdr:row>
      <xdr:rowOff>54973</xdr:rowOff>
    </xdr:to>
    <xdr:cxnSp macro="">
      <xdr:nvCxnSpPr>
        <xdr:cNvPr id="404" name="直線コネクタ 403"/>
        <xdr:cNvCxnSpPr/>
      </xdr:nvCxnSpPr>
      <xdr:spPr>
        <a:xfrm flipV="1">
          <a:off x="20434300" y="673499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14531</xdr:rowOff>
    </xdr:from>
    <xdr:ext cx="469744" cy="259045"/>
    <xdr:sp macro="" textlink="">
      <xdr:nvSpPr>
        <xdr:cNvPr id="405" name="n_1aveValue【認定こども園・幼稚園・保育所】&#10;一人当たり面積"/>
        <xdr:cNvSpPr txBox="1"/>
      </xdr:nvSpPr>
      <xdr:spPr>
        <a:xfrm>
          <a:off x="210757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107604</xdr:rowOff>
    </xdr:from>
    <xdr:ext cx="469744" cy="259045"/>
    <xdr:sp macro="" textlink="">
      <xdr:nvSpPr>
        <xdr:cNvPr id="406" name="n_2aveValue【認定こども園・幼稚園・保育所】&#10;一人当たり面積"/>
        <xdr:cNvSpPr txBox="1"/>
      </xdr:nvSpPr>
      <xdr:spPr>
        <a:xfrm>
          <a:off x="20199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90368</xdr:rowOff>
    </xdr:from>
    <xdr:ext cx="469744" cy="259045"/>
    <xdr:sp macro="" textlink="">
      <xdr:nvSpPr>
        <xdr:cNvPr id="407" name="n_1mainValue【認定こども園・幼稚園・保育所】&#10;一人当たり面積"/>
        <xdr:cNvSpPr txBox="1"/>
      </xdr:nvSpPr>
      <xdr:spPr>
        <a:xfrm>
          <a:off x="21075727" y="677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96900</xdr:rowOff>
    </xdr:from>
    <xdr:ext cx="469744" cy="259045"/>
    <xdr:sp macro="" textlink="">
      <xdr:nvSpPr>
        <xdr:cNvPr id="408" name="n_2mainValue【認定こども園・幼稚園・保育所】&#10;一人当たり面積"/>
        <xdr:cNvSpPr txBox="1"/>
      </xdr:nvSpPr>
      <xdr:spPr>
        <a:xfrm>
          <a:off x="20199427" y="678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19" name="テキスト ボックス 41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20" name="直線コネクタ 41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21" name="テキスト ボックス 42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22" name="直線コネクタ 42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23" name="テキスト ボックス 42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24" name="直線コネクタ 42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25" name="テキスト ボックス 42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26" name="直線コネクタ 42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27" name="テキスト ボックス 42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8" name="直線コネクタ 4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29" name="テキスト ボックス 42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112014</xdr:rowOff>
    </xdr:from>
    <xdr:to>
      <xdr:col>85</xdr:col>
      <xdr:colOff>126364</xdr:colOff>
      <xdr:row>62</xdr:row>
      <xdr:rowOff>125730</xdr:rowOff>
    </xdr:to>
    <xdr:cxnSp macro="">
      <xdr:nvCxnSpPr>
        <xdr:cNvPr id="431" name="直線コネクタ 430"/>
        <xdr:cNvCxnSpPr/>
      </xdr:nvCxnSpPr>
      <xdr:spPr>
        <a:xfrm flipV="1">
          <a:off x="16318864" y="9713214"/>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129557</xdr:rowOff>
    </xdr:from>
    <xdr:ext cx="405111" cy="259045"/>
    <xdr:sp macro="" textlink="">
      <xdr:nvSpPr>
        <xdr:cNvPr id="432" name="【学校施設】&#10;有形固定資産減価償却率最小値テキスト"/>
        <xdr:cNvSpPr txBox="1"/>
      </xdr:nvSpPr>
      <xdr:spPr>
        <a:xfrm>
          <a:off x="163576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125730</xdr:rowOff>
    </xdr:from>
    <xdr:to>
      <xdr:col>86</xdr:col>
      <xdr:colOff>25400</xdr:colOff>
      <xdr:row>62</xdr:row>
      <xdr:rowOff>125730</xdr:rowOff>
    </xdr:to>
    <xdr:cxnSp macro="">
      <xdr:nvCxnSpPr>
        <xdr:cNvPr id="433" name="直線コネクタ 432"/>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58691</xdr:rowOff>
    </xdr:from>
    <xdr:ext cx="405111" cy="259045"/>
    <xdr:sp macro="" textlink="">
      <xdr:nvSpPr>
        <xdr:cNvPr id="434" name="【学校施設】&#10;有形固定資産減価償却率最大値テキスト"/>
        <xdr:cNvSpPr txBox="1"/>
      </xdr:nvSpPr>
      <xdr:spPr>
        <a:xfrm>
          <a:off x="16357600" y="948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112014</xdr:rowOff>
    </xdr:from>
    <xdr:to>
      <xdr:col>86</xdr:col>
      <xdr:colOff>25400</xdr:colOff>
      <xdr:row>56</xdr:row>
      <xdr:rowOff>112014</xdr:rowOff>
    </xdr:to>
    <xdr:cxnSp macro="">
      <xdr:nvCxnSpPr>
        <xdr:cNvPr id="435" name="直線コネクタ 434"/>
        <xdr:cNvCxnSpPr/>
      </xdr:nvCxnSpPr>
      <xdr:spPr>
        <a:xfrm>
          <a:off x="16230600" y="97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99077</xdr:rowOff>
    </xdr:from>
    <xdr:ext cx="405111" cy="259045"/>
    <xdr:sp macro="" textlink="">
      <xdr:nvSpPr>
        <xdr:cNvPr id="436" name="【学校施設】&#10;有形固定資産減価償却率平均値テキスト"/>
        <xdr:cNvSpPr txBox="1"/>
      </xdr:nvSpPr>
      <xdr:spPr>
        <a:xfrm>
          <a:off x="163576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120650</xdr:rowOff>
    </xdr:from>
    <xdr:to>
      <xdr:col>85</xdr:col>
      <xdr:colOff>177800</xdr:colOff>
      <xdr:row>59</xdr:row>
      <xdr:rowOff>50800</xdr:rowOff>
    </xdr:to>
    <xdr:sp macro="" textlink="">
      <xdr:nvSpPr>
        <xdr:cNvPr id="437" name="フローチャート: 判断 436"/>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31496</xdr:rowOff>
    </xdr:from>
    <xdr:to>
      <xdr:col>81</xdr:col>
      <xdr:colOff>101600</xdr:colOff>
      <xdr:row>58</xdr:row>
      <xdr:rowOff>133096</xdr:rowOff>
    </xdr:to>
    <xdr:sp macro="" textlink="">
      <xdr:nvSpPr>
        <xdr:cNvPr id="438" name="フローチャート: 判断 437"/>
        <xdr:cNvSpPr/>
      </xdr:nvSpPr>
      <xdr:spPr>
        <a:xfrm>
          <a:off x="15430500" y="9975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170942</xdr:rowOff>
    </xdr:from>
    <xdr:to>
      <xdr:col>76</xdr:col>
      <xdr:colOff>165100</xdr:colOff>
      <xdr:row>58</xdr:row>
      <xdr:rowOff>101092</xdr:rowOff>
    </xdr:to>
    <xdr:sp macro="" textlink="">
      <xdr:nvSpPr>
        <xdr:cNvPr id="439" name="フローチャート: 判断 438"/>
        <xdr:cNvSpPr/>
      </xdr:nvSpPr>
      <xdr:spPr>
        <a:xfrm>
          <a:off x="14541500" y="9943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0" name="テキスト ボックス 4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1" name="テキスト ボックス 4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2" name="テキスト ボックス 4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3" name="テキスト ボックス 4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4" name="テキスト ボックス 4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100076</xdr:rowOff>
    </xdr:from>
    <xdr:to>
      <xdr:col>81</xdr:col>
      <xdr:colOff>101600</xdr:colOff>
      <xdr:row>56</xdr:row>
      <xdr:rowOff>30226</xdr:rowOff>
    </xdr:to>
    <xdr:sp macro="" textlink="">
      <xdr:nvSpPr>
        <xdr:cNvPr id="445" name="楕円 444"/>
        <xdr:cNvSpPr/>
      </xdr:nvSpPr>
      <xdr:spPr>
        <a:xfrm>
          <a:off x="15430500" y="952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65786</xdr:rowOff>
    </xdr:from>
    <xdr:to>
      <xdr:col>76</xdr:col>
      <xdr:colOff>165100</xdr:colOff>
      <xdr:row>56</xdr:row>
      <xdr:rowOff>167386</xdr:rowOff>
    </xdr:to>
    <xdr:sp macro="" textlink="">
      <xdr:nvSpPr>
        <xdr:cNvPr id="446" name="楕円 445"/>
        <xdr:cNvSpPr/>
      </xdr:nvSpPr>
      <xdr:spPr>
        <a:xfrm>
          <a:off x="14541500" y="96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150876</xdr:rowOff>
    </xdr:from>
    <xdr:to>
      <xdr:col>81</xdr:col>
      <xdr:colOff>50800</xdr:colOff>
      <xdr:row>56</xdr:row>
      <xdr:rowOff>116586</xdr:rowOff>
    </xdr:to>
    <xdr:cxnSp macro="">
      <xdr:nvCxnSpPr>
        <xdr:cNvPr id="447" name="直線コネクタ 446"/>
        <xdr:cNvCxnSpPr/>
      </xdr:nvCxnSpPr>
      <xdr:spPr>
        <a:xfrm flipV="1">
          <a:off x="14592300" y="958062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124223</xdr:rowOff>
    </xdr:from>
    <xdr:ext cx="405111" cy="259045"/>
    <xdr:sp macro="" textlink="">
      <xdr:nvSpPr>
        <xdr:cNvPr id="448" name="n_1aveValue【学校施設】&#10;有形固定資産減価償却率"/>
        <xdr:cNvSpPr txBox="1"/>
      </xdr:nvSpPr>
      <xdr:spPr>
        <a:xfrm>
          <a:off x="15266044" y="10068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92219</xdr:rowOff>
    </xdr:from>
    <xdr:ext cx="405111" cy="259045"/>
    <xdr:sp macro="" textlink="">
      <xdr:nvSpPr>
        <xdr:cNvPr id="449" name="n_2aveValue【学校施設】&#10;有形固定資産減価償却率"/>
        <xdr:cNvSpPr txBox="1"/>
      </xdr:nvSpPr>
      <xdr:spPr>
        <a:xfrm>
          <a:off x="14389744" y="10036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46753</xdr:rowOff>
    </xdr:from>
    <xdr:ext cx="405111" cy="259045"/>
    <xdr:sp macro="" textlink="">
      <xdr:nvSpPr>
        <xdr:cNvPr id="450" name="n_1mainValue【学校施設】&#10;有形固定資産減価償却率"/>
        <xdr:cNvSpPr txBox="1"/>
      </xdr:nvSpPr>
      <xdr:spPr>
        <a:xfrm>
          <a:off x="15266044" y="930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12463</xdr:rowOff>
    </xdr:from>
    <xdr:ext cx="405111" cy="259045"/>
    <xdr:sp macro="" textlink="">
      <xdr:nvSpPr>
        <xdr:cNvPr id="451" name="n_2mainValue【学校施設】&#10;有形固定資産減価償却率"/>
        <xdr:cNvSpPr txBox="1"/>
      </xdr:nvSpPr>
      <xdr:spPr>
        <a:xfrm>
          <a:off x="14389744" y="944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2" name="正方形/長方形 45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3" name="正方形/長方形 45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4" name="正方形/長方形 45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5" name="正方形/長方形 45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6" name="正方形/長方形 45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7" name="正方形/長方形 45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8" name="正方形/長方形 45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59" name="正方形/長方形 45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0" name="テキスト ボックス 45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1" name="直線コネクタ 46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62" name="テキスト ボックス 46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63" name="直線コネクタ 46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64" name="テキスト ボックス 46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65" name="直線コネクタ 46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66" name="テキスト ボックス 46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67" name="直線コネクタ 46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68" name="テキスト ボックス 46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69" name="直線コネクタ 46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0" name="テキスト ボックス 46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72" name="テキスト ボックス 4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55321</xdr:rowOff>
    </xdr:from>
    <xdr:to>
      <xdr:col>116</xdr:col>
      <xdr:colOff>62864</xdr:colOff>
      <xdr:row>63</xdr:row>
      <xdr:rowOff>42520</xdr:rowOff>
    </xdr:to>
    <xdr:cxnSp macro="">
      <xdr:nvCxnSpPr>
        <xdr:cNvPr id="474" name="直線コネクタ 473"/>
        <xdr:cNvCxnSpPr/>
      </xdr:nvCxnSpPr>
      <xdr:spPr>
        <a:xfrm flipV="1">
          <a:off x="22160864" y="9485071"/>
          <a:ext cx="0" cy="1358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46347</xdr:rowOff>
    </xdr:from>
    <xdr:ext cx="469744" cy="259045"/>
    <xdr:sp macro="" textlink="">
      <xdr:nvSpPr>
        <xdr:cNvPr id="475" name="【学校施設】&#10;一人当たり面積最小値テキスト"/>
        <xdr:cNvSpPr txBox="1"/>
      </xdr:nvSpPr>
      <xdr:spPr>
        <a:xfrm>
          <a:off x="22199600" y="1084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42520</xdr:rowOff>
    </xdr:from>
    <xdr:to>
      <xdr:col>116</xdr:col>
      <xdr:colOff>152400</xdr:colOff>
      <xdr:row>63</xdr:row>
      <xdr:rowOff>42520</xdr:rowOff>
    </xdr:to>
    <xdr:cxnSp macro="">
      <xdr:nvCxnSpPr>
        <xdr:cNvPr id="476" name="直線コネクタ 475"/>
        <xdr:cNvCxnSpPr/>
      </xdr:nvCxnSpPr>
      <xdr:spPr>
        <a:xfrm>
          <a:off x="22072600" y="1084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1998</xdr:rowOff>
    </xdr:from>
    <xdr:ext cx="469744" cy="259045"/>
    <xdr:sp macro="" textlink="">
      <xdr:nvSpPr>
        <xdr:cNvPr id="477" name="【学校施設】&#10;一人当たり面積最大値テキスト"/>
        <xdr:cNvSpPr txBox="1"/>
      </xdr:nvSpPr>
      <xdr:spPr>
        <a:xfrm>
          <a:off x="22199600" y="9260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55321</xdr:rowOff>
    </xdr:from>
    <xdr:to>
      <xdr:col>116</xdr:col>
      <xdr:colOff>152400</xdr:colOff>
      <xdr:row>55</xdr:row>
      <xdr:rowOff>55321</xdr:rowOff>
    </xdr:to>
    <xdr:cxnSp macro="">
      <xdr:nvCxnSpPr>
        <xdr:cNvPr id="478" name="直線コネクタ 477"/>
        <xdr:cNvCxnSpPr/>
      </xdr:nvCxnSpPr>
      <xdr:spPr>
        <a:xfrm>
          <a:off x="22072600" y="948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158056</xdr:rowOff>
    </xdr:from>
    <xdr:ext cx="469744" cy="259045"/>
    <xdr:sp macro="" textlink="">
      <xdr:nvSpPr>
        <xdr:cNvPr id="479" name="【学校施設】&#10;一人当たり面積平均値テキスト"/>
        <xdr:cNvSpPr txBox="1"/>
      </xdr:nvSpPr>
      <xdr:spPr>
        <a:xfrm>
          <a:off x="22199600" y="10445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8179</xdr:rowOff>
    </xdr:from>
    <xdr:to>
      <xdr:col>116</xdr:col>
      <xdr:colOff>114300</xdr:colOff>
      <xdr:row>61</xdr:row>
      <xdr:rowOff>109779</xdr:rowOff>
    </xdr:to>
    <xdr:sp macro="" textlink="">
      <xdr:nvSpPr>
        <xdr:cNvPr id="480" name="フローチャート: 判断 479"/>
        <xdr:cNvSpPr/>
      </xdr:nvSpPr>
      <xdr:spPr>
        <a:xfrm>
          <a:off x="22110700" y="1046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50241</xdr:rowOff>
    </xdr:from>
    <xdr:to>
      <xdr:col>112</xdr:col>
      <xdr:colOff>38100</xdr:colOff>
      <xdr:row>61</xdr:row>
      <xdr:rowOff>151841</xdr:rowOff>
    </xdr:to>
    <xdr:sp macro="" textlink="">
      <xdr:nvSpPr>
        <xdr:cNvPr id="481" name="フローチャート: 判断 480"/>
        <xdr:cNvSpPr/>
      </xdr:nvSpPr>
      <xdr:spPr>
        <a:xfrm>
          <a:off x="21272500" y="10508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114706</xdr:rowOff>
    </xdr:from>
    <xdr:to>
      <xdr:col>107</xdr:col>
      <xdr:colOff>101600</xdr:colOff>
      <xdr:row>62</xdr:row>
      <xdr:rowOff>44856</xdr:rowOff>
    </xdr:to>
    <xdr:sp macro="" textlink="">
      <xdr:nvSpPr>
        <xdr:cNvPr id="482" name="フローチャート: 判断 481"/>
        <xdr:cNvSpPr/>
      </xdr:nvSpPr>
      <xdr:spPr>
        <a:xfrm>
          <a:off x="20383500" y="105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3" name="テキスト ボックス 4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4" name="テキスト ボックス 4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5" name="テキスト ボックス 4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6" name="テキスト ボックス 4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7" name="テキスト ボックス 4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48413</xdr:rowOff>
    </xdr:from>
    <xdr:to>
      <xdr:col>112</xdr:col>
      <xdr:colOff>38100</xdr:colOff>
      <xdr:row>59</xdr:row>
      <xdr:rowOff>150013</xdr:rowOff>
    </xdr:to>
    <xdr:sp macro="" textlink="">
      <xdr:nvSpPr>
        <xdr:cNvPr id="488" name="楕円 487"/>
        <xdr:cNvSpPr/>
      </xdr:nvSpPr>
      <xdr:spPr>
        <a:xfrm>
          <a:off x="21272500" y="101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113792</xdr:rowOff>
    </xdr:from>
    <xdr:to>
      <xdr:col>107</xdr:col>
      <xdr:colOff>101600</xdr:colOff>
      <xdr:row>61</xdr:row>
      <xdr:rowOff>43942</xdr:rowOff>
    </xdr:to>
    <xdr:sp macro="" textlink="">
      <xdr:nvSpPr>
        <xdr:cNvPr id="489" name="楕円 488"/>
        <xdr:cNvSpPr/>
      </xdr:nvSpPr>
      <xdr:spPr>
        <a:xfrm>
          <a:off x="20383500" y="1040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99213</xdr:rowOff>
    </xdr:from>
    <xdr:to>
      <xdr:col>111</xdr:col>
      <xdr:colOff>177800</xdr:colOff>
      <xdr:row>60</xdr:row>
      <xdr:rowOff>164592</xdr:rowOff>
    </xdr:to>
    <xdr:cxnSp macro="">
      <xdr:nvCxnSpPr>
        <xdr:cNvPr id="490" name="直線コネクタ 489"/>
        <xdr:cNvCxnSpPr/>
      </xdr:nvCxnSpPr>
      <xdr:spPr>
        <a:xfrm flipV="1">
          <a:off x="20434300" y="10214763"/>
          <a:ext cx="889000" cy="2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142968</xdr:rowOff>
    </xdr:from>
    <xdr:ext cx="469744" cy="259045"/>
    <xdr:sp macro="" textlink="">
      <xdr:nvSpPr>
        <xdr:cNvPr id="491" name="n_1aveValue【学校施設】&#10;一人当たり面積"/>
        <xdr:cNvSpPr txBox="1"/>
      </xdr:nvSpPr>
      <xdr:spPr>
        <a:xfrm>
          <a:off x="21075727" y="1060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35983</xdr:rowOff>
    </xdr:from>
    <xdr:ext cx="469744" cy="259045"/>
    <xdr:sp macro="" textlink="">
      <xdr:nvSpPr>
        <xdr:cNvPr id="492" name="n_2aveValue【学校施設】&#10;一人当たり面積"/>
        <xdr:cNvSpPr txBox="1"/>
      </xdr:nvSpPr>
      <xdr:spPr>
        <a:xfrm>
          <a:off x="20199427" y="10665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166540</xdr:rowOff>
    </xdr:from>
    <xdr:ext cx="469744" cy="259045"/>
    <xdr:sp macro="" textlink="">
      <xdr:nvSpPr>
        <xdr:cNvPr id="493" name="n_1mainValue【学校施設】&#10;一人当たり面積"/>
        <xdr:cNvSpPr txBox="1"/>
      </xdr:nvSpPr>
      <xdr:spPr>
        <a:xfrm>
          <a:off x="21075727" y="993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60469</xdr:rowOff>
    </xdr:from>
    <xdr:ext cx="469744" cy="259045"/>
    <xdr:sp macro="" textlink="">
      <xdr:nvSpPr>
        <xdr:cNvPr id="494" name="n_2mainValue【学校施設】&#10;一人当たり面積"/>
        <xdr:cNvSpPr txBox="1"/>
      </xdr:nvSpPr>
      <xdr:spPr>
        <a:xfrm>
          <a:off x="201994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5" name="正方形/長方形 49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6" name="正方形/長方形 49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7" name="正方形/長方形 49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8" name="正方形/長方形 49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9" name="正方形/長方形 49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0" name="正方形/長方形 49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1" name="正方形/長方形 50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2" name="正方形/長方形 50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3" name="テキスト ボックス 50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4" name="直線コネクタ 50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05" name="テキスト ボックス 50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06" name="直線コネクタ 50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07" name="テキスト ボックス 50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8" name="直線コネクタ 50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9" name="テキスト ボックス 50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10" name="直線コネクタ 50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11" name="テキスト ボックス 51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12" name="直線コネクタ 51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13" name="テキスト ボックス 51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14" name="直線コネクタ 51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15" name="テキスト ボックス 51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16" name="直線コネクタ 51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17" name="テキスト ボックス 51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118111</xdr:rowOff>
    </xdr:to>
    <xdr:cxnSp macro="">
      <xdr:nvCxnSpPr>
        <xdr:cNvPr id="519" name="直線コネクタ 518"/>
        <xdr:cNvCxnSpPr/>
      </xdr:nvCxnSpPr>
      <xdr:spPr>
        <a:xfrm flipV="1">
          <a:off x="16318864" y="13335000"/>
          <a:ext cx="0" cy="1527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121938</xdr:rowOff>
    </xdr:from>
    <xdr:ext cx="405111" cy="259045"/>
    <xdr:sp macro="" textlink="">
      <xdr:nvSpPr>
        <xdr:cNvPr id="520" name="【児童館】&#10;有形固定資産減価償却率最小値テキスト"/>
        <xdr:cNvSpPr txBox="1"/>
      </xdr:nvSpPr>
      <xdr:spPr>
        <a:xfrm>
          <a:off x="16357600" y="1486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118111</xdr:rowOff>
    </xdr:from>
    <xdr:to>
      <xdr:col>86</xdr:col>
      <xdr:colOff>25400</xdr:colOff>
      <xdr:row>86</xdr:row>
      <xdr:rowOff>118111</xdr:rowOff>
    </xdr:to>
    <xdr:cxnSp macro="">
      <xdr:nvCxnSpPr>
        <xdr:cNvPr id="521" name="直線コネクタ 520"/>
        <xdr:cNvCxnSpPr/>
      </xdr:nvCxnSpPr>
      <xdr:spPr>
        <a:xfrm>
          <a:off x="16230600" y="1486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22"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23" name="直線コネクタ 52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169563</xdr:rowOff>
    </xdr:from>
    <xdr:ext cx="405111" cy="259045"/>
    <xdr:sp macro="" textlink="">
      <xdr:nvSpPr>
        <xdr:cNvPr id="524" name="【児童館】&#10;有形固定資産減価償却率平均値テキスト"/>
        <xdr:cNvSpPr txBox="1"/>
      </xdr:nvSpPr>
      <xdr:spPr>
        <a:xfrm>
          <a:off x="16357600" y="1422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19686</xdr:rowOff>
    </xdr:from>
    <xdr:to>
      <xdr:col>85</xdr:col>
      <xdr:colOff>177800</xdr:colOff>
      <xdr:row>83</xdr:row>
      <xdr:rowOff>121286</xdr:rowOff>
    </xdr:to>
    <xdr:sp macro="" textlink="">
      <xdr:nvSpPr>
        <xdr:cNvPr id="525" name="フローチャート: 判断 524"/>
        <xdr:cNvSpPr/>
      </xdr:nvSpPr>
      <xdr:spPr>
        <a:xfrm>
          <a:off x="162687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31114</xdr:rowOff>
    </xdr:from>
    <xdr:to>
      <xdr:col>81</xdr:col>
      <xdr:colOff>101600</xdr:colOff>
      <xdr:row>83</xdr:row>
      <xdr:rowOff>132714</xdr:rowOff>
    </xdr:to>
    <xdr:sp macro="" textlink="">
      <xdr:nvSpPr>
        <xdr:cNvPr id="526" name="フローチャート: 判断 525"/>
        <xdr:cNvSpPr/>
      </xdr:nvSpPr>
      <xdr:spPr>
        <a:xfrm>
          <a:off x="15430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101600</xdr:rowOff>
    </xdr:from>
    <xdr:to>
      <xdr:col>76</xdr:col>
      <xdr:colOff>165100</xdr:colOff>
      <xdr:row>85</xdr:row>
      <xdr:rowOff>31750</xdr:rowOff>
    </xdr:to>
    <xdr:sp macro="" textlink="">
      <xdr:nvSpPr>
        <xdr:cNvPr id="527" name="フローチャート: 判断 526"/>
        <xdr:cNvSpPr/>
      </xdr:nvSpPr>
      <xdr:spPr>
        <a:xfrm>
          <a:off x="14541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8" name="テキスト ボックス 52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9" name="テキスト ボックス 52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0" name="テキスト ボックス 52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1" name="テキスト ボックス 53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32" name="テキスト ボックス 53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166370</xdr:rowOff>
    </xdr:from>
    <xdr:to>
      <xdr:col>81</xdr:col>
      <xdr:colOff>101600</xdr:colOff>
      <xdr:row>79</xdr:row>
      <xdr:rowOff>96520</xdr:rowOff>
    </xdr:to>
    <xdr:sp macro="" textlink="">
      <xdr:nvSpPr>
        <xdr:cNvPr id="533" name="楕円 532"/>
        <xdr:cNvSpPr/>
      </xdr:nvSpPr>
      <xdr:spPr>
        <a:xfrm>
          <a:off x="15430500" y="1353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123841</xdr:rowOff>
    </xdr:from>
    <xdr:ext cx="405111" cy="259045"/>
    <xdr:sp macro="" textlink="">
      <xdr:nvSpPr>
        <xdr:cNvPr id="534" name="n_1aveValue【児童館】&#10;有形固定資産減価償却率"/>
        <xdr:cNvSpPr txBox="1"/>
      </xdr:nvSpPr>
      <xdr:spPr>
        <a:xfrm>
          <a:off x="15266044" y="14354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48277</xdr:rowOff>
    </xdr:from>
    <xdr:ext cx="405111" cy="259045"/>
    <xdr:sp macro="" textlink="">
      <xdr:nvSpPr>
        <xdr:cNvPr id="535" name="n_2aveValue【児童館】&#10;有形固定資産減価償却率"/>
        <xdr:cNvSpPr txBox="1"/>
      </xdr:nvSpPr>
      <xdr:spPr>
        <a:xfrm>
          <a:off x="14389744" y="14278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113047</xdr:rowOff>
    </xdr:from>
    <xdr:ext cx="405111" cy="259045"/>
    <xdr:sp macro="" textlink="">
      <xdr:nvSpPr>
        <xdr:cNvPr id="536" name="n_1mainValue【児童館】&#10;有形固定資産減価償却率"/>
        <xdr:cNvSpPr txBox="1"/>
      </xdr:nvSpPr>
      <xdr:spPr>
        <a:xfrm>
          <a:off x="15266044" y="1331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7" name="正方形/長方形 53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8" name="正方形/長方形 53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9" name="正方形/長方形 53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0" name="正方形/長方形 53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1" name="正方形/長方形 54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2" name="正方形/長方形 54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3" name="正方形/長方形 54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4" name="正方形/長方形 54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5" name="テキスト ボックス 54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6" name="直線コネクタ 54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47" name="直線コネクタ 54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48" name="テキスト ボックス 54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49" name="直線コネクタ 54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50" name="テキスト ボックス 54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51" name="直線コネクタ 55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52" name="テキスト ボックス 55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53" name="直線コネクタ 55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54" name="テキスト ボックス 55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55" name="直線コネクタ 55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56" name="テキスト ボックス 55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7" name="直線コネクタ 55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8" name="テキスト ボックス 55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25400</xdr:rowOff>
    </xdr:to>
    <xdr:cxnSp macro="">
      <xdr:nvCxnSpPr>
        <xdr:cNvPr id="560" name="直線コネクタ 559"/>
        <xdr:cNvCxnSpPr/>
      </xdr:nvCxnSpPr>
      <xdr:spPr>
        <a:xfrm flipV="1">
          <a:off x="22160864" y="134112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29227</xdr:rowOff>
    </xdr:from>
    <xdr:ext cx="469744" cy="259045"/>
    <xdr:sp macro="" textlink="">
      <xdr:nvSpPr>
        <xdr:cNvPr id="561" name="【児童館】&#10;一人当たり面積最小値テキスト"/>
        <xdr:cNvSpPr txBox="1"/>
      </xdr:nvSpPr>
      <xdr:spPr>
        <a:xfrm>
          <a:off x="22199600"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25400</xdr:rowOff>
    </xdr:from>
    <xdr:to>
      <xdr:col>116</xdr:col>
      <xdr:colOff>152400</xdr:colOff>
      <xdr:row>86</xdr:row>
      <xdr:rowOff>25400</xdr:rowOff>
    </xdr:to>
    <xdr:cxnSp macro="">
      <xdr:nvCxnSpPr>
        <xdr:cNvPr id="562" name="直線コネクタ 561"/>
        <xdr:cNvCxnSpPr/>
      </xdr:nvCxnSpPr>
      <xdr:spPr>
        <a:xfrm>
          <a:off x="22072600" y="147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563"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564" name="直線コネクタ 563"/>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10177</xdr:rowOff>
    </xdr:from>
    <xdr:ext cx="469744" cy="259045"/>
    <xdr:sp macro="" textlink="">
      <xdr:nvSpPr>
        <xdr:cNvPr id="565" name="【児童館】&#10;一人当たり面積平均値テキスト"/>
        <xdr:cNvSpPr txBox="1"/>
      </xdr:nvSpPr>
      <xdr:spPr>
        <a:xfrm>
          <a:off x="22199600" y="1424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31750</xdr:rowOff>
    </xdr:from>
    <xdr:to>
      <xdr:col>116</xdr:col>
      <xdr:colOff>114300</xdr:colOff>
      <xdr:row>83</xdr:row>
      <xdr:rowOff>133350</xdr:rowOff>
    </xdr:to>
    <xdr:sp macro="" textlink="">
      <xdr:nvSpPr>
        <xdr:cNvPr id="566" name="フローチャート: 判断 565"/>
        <xdr:cNvSpPr/>
      </xdr:nvSpPr>
      <xdr:spPr>
        <a:xfrm>
          <a:off x="221107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165100</xdr:rowOff>
    </xdr:from>
    <xdr:to>
      <xdr:col>112</xdr:col>
      <xdr:colOff>38100</xdr:colOff>
      <xdr:row>83</xdr:row>
      <xdr:rowOff>95250</xdr:rowOff>
    </xdr:to>
    <xdr:sp macro="" textlink="">
      <xdr:nvSpPr>
        <xdr:cNvPr id="567" name="フローチャート: 判断 566"/>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568" name="フローチャート: 判断 567"/>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9" name="テキスト ボックス 56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0" name="テキスト ボックス 56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1" name="テキスト ボックス 57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2" name="テキスト ボックス 57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3" name="テキスト ボックス 57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57150</xdr:rowOff>
    </xdr:from>
    <xdr:to>
      <xdr:col>112</xdr:col>
      <xdr:colOff>38100</xdr:colOff>
      <xdr:row>81</xdr:row>
      <xdr:rowOff>158750</xdr:rowOff>
    </xdr:to>
    <xdr:sp macro="" textlink="">
      <xdr:nvSpPr>
        <xdr:cNvPr id="574" name="楕円 573"/>
        <xdr:cNvSpPr/>
      </xdr:nvSpPr>
      <xdr:spPr>
        <a:xfrm>
          <a:off x="21272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86377</xdr:rowOff>
    </xdr:from>
    <xdr:ext cx="469744" cy="259045"/>
    <xdr:sp macro="" textlink="">
      <xdr:nvSpPr>
        <xdr:cNvPr id="575" name="n_1aveValue【児童館】&#10;一人当たり面積"/>
        <xdr:cNvSpPr txBox="1"/>
      </xdr:nvSpPr>
      <xdr:spPr>
        <a:xfrm>
          <a:off x="21075727"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576" name="n_2aveValue【児童館】&#10;一人当たり面積"/>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3827</xdr:rowOff>
    </xdr:from>
    <xdr:ext cx="469744" cy="259045"/>
    <xdr:sp macro="" textlink="">
      <xdr:nvSpPr>
        <xdr:cNvPr id="577" name="n_1mainValue【児童館】&#10;一人当たり面積"/>
        <xdr:cNvSpPr txBox="1"/>
      </xdr:nvSpPr>
      <xdr:spPr>
        <a:xfrm>
          <a:off x="21075727" y="1371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8" name="正方形/長方形 57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9" name="正方形/長方形 57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0" name="正方形/長方形 57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1" name="正方形/長方形 58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2" name="正方形/長方形 58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3" name="正方形/長方形 58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4" name="正方形/長方形 58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5" name="正方形/長方形 58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6" name="テキスト ボックス 58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7" name="直線コネクタ 58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88" name="テキスト ボックス 58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9" name="直線コネクタ 58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90" name="テキスト ボックス 58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1" name="直線コネクタ 59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2" name="テキスト ボックス 59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3" name="直線コネクタ 59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4" name="テキスト ボックス 59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5" name="直線コネクタ 59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96" name="テキスト ボックス 59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7" name="直線コネクタ 5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8" name="テキスト ボックス 5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167639</xdr:rowOff>
    </xdr:from>
    <xdr:to>
      <xdr:col>85</xdr:col>
      <xdr:colOff>126364</xdr:colOff>
      <xdr:row>108</xdr:row>
      <xdr:rowOff>135637</xdr:rowOff>
    </xdr:to>
    <xdr:cxnSp macro="">
      <xdr:nvCxnSpPr>
        <xdr:cNvPr id="600" name="直線コネクタ 599"/>
        <xdr:cNvCxnSpPr/>
      </xdr:nvCxnSpPr>
      <xdr:spPr>
        <a:xfrm flipV="1">
          <a:off x="16318864" y="17312639"/>
          <a:ext cx="0" cy="1339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139464</xdr:rowOff>
    </xdr:from>
    <xdr:ext cx="405111" cy="259045"/>
    <xdr:sp macro="" textlink="">
      <xdr:nvSpPr>
        <xdr:cNvPr id="601" name="【公民館】&#10;有形固定資産減価償却率最小値テキスト"/>
        <xdr:cNvSpPr txBox="1"/>
      </xdr:nvSpPr>
      <xdr:spPr>
        <a:xfrm>
          <a:off x="16357600" y="18656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135637</xdr:rowOff>
    </xdr:from>
    <xdr:to>
      <xdr:col>86</xdr:col>
      <xdr:colOff>25400</xdr:colOff>
      <xdr:row>108</xdr:row>
      <xdr:rowOff>135637</xdr:rowOff>
    </xdr:to>
    <xdr:cxnSp macro="">
      <xdr:nvCxnSpPr>
        <xdr:cNvPr id="602" name="直線コネクタ 601"/>
        <xdr:cNvCxnSpPr/>
      </xdr:nvCxnSpPr>
      <xdr:spPr>
        <a:xfrm>
          <a:off x="16230600" y="1865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114316</xdr:rowOff>
    </xdr:from>
    <xdr:ext cx="405111" cy="259045"/>
    <xdr:sp macro="" textlink="">
      <xdr:nvSpPr>
        <xdr:cNvPr id="603" name="【公民館】&#10;有形固定資産減価償却率最大値テキスト"/>
        <xdr:cNvSpPr txBox="1"/>
      </xdr:nvSpPr>
      <xdr:spPr>
        <a:xfrm>
          <a:off x="16357600" y="1708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167639</xdr:rowOff>
    </xdr:from>
    <xdr:to>
      <xdr:col>86</xdr:col>
      <xdr:colOff>25400</xdr:colOff>
      <xdr:row>100</xdr:row>
      <xdr:rowOff>167639</xdr:rowOff>
    </xdr:to>
    <xdr:cxnSp macro="">
      <xdr:nvCxnSpPr>
        <xdr:cNvPr id="604" name="直線コネクタ 603"/>
        <xdr:cNvCxnSpPr/>
      </xdr:nvCxnSpPr>
      <xdr:spPr>
        <a:xfrm>
          <a:off x="16230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6114</xdr:rowOff>
    </xdr:from>
    <xdr:ext cx="405111" cy="259045"/>
    <xdr:sp macro="" textlink="">
      <xdr:nvSpPr>
        <xdr:cNvPr id="605" name="【公民館】&#10;有形固定資産減価償却率平均値テキスト"/>
        <xdr:cNvSpPr txBox="1"/>
      </xdr:nvSpPr>
      <xdr:spPr>
        <a:xfrm>
          <a:off x="16357600" y="178369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27687</xdr:rowOff>
    </xdr:from>
    <xdr:to>
      <xdr:col>85</xdr:col>
      <xdr:colOff>177800</xdr:colOff>
      <xdr:row>104</xdr:row>
      <xdr:rowOff>129287</xdr:rowOff>
    </xdr:to>
    <xdr:sp macro="" textlink="">
      <xdr:nvSpPr>
        <xdr:cNvPr id="606" name="フローチャート: 判断 605"/>
        <xdr:cNvSpPr/>
      </xdr:nvSpPr>
      <xdr:spPr>
        <a:xfrm>
          <a:off x="162687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32258</xdr:rowOff>
    </xdr:from>
    <xdr:to>
      <xdr:col>81</xdr:col>
      <xdr:colOff>101600</xdr:colOff>
      <xdr:row>104</xdr:row>
      <xdr:rowOff>133858</xdr:rowOff>
    </xdr:to>
    <xdr:sp macro="" textlink="">
      <xdr:nvSpPr>
        <xdr:cNvPr id="607" name="フローチャート: 判断 606"/>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123698</xdr:rowOff>
    </xdr:from>
    <xdr:to>
      <xdr:col>76</xdr:col>
      <xdr:colOff>165100</xdr:colOff>
      <xdr:row>105</xdr:row>
      <xdr:rowOff>53848</xdr:rowOff>
    </xdr:to>
    <xdr:sp macro="" textlink="">
      <xdr:nvSpPr>
        <xdr:cNvPr id="608" name="フローチャート: 判断 607"/>
        <xdr:cNvSpPr/>
      </xdr:nvSpPr>
      <xdr:spPr>
        <a:xfrm>
          <a:off x="14541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9" name="テキスト ボックス 60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0" name="テキスト ボックス 60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1" name="テキスト ボックス 61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2" name="テキスト ボックス 61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3" name="テキスト ボックス 61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153415</xdr:rowOff>
    </xdr:from>
    <xdr:to>
      <xdr:col>81</xdr:col>
      <xdr:colOff>101600</xdr:colOff>
      <xdr:row>106</xdr:row>
      <xdr:rowOff>83565</xdr:rowOff>
    </xdr:to>
    <xdr:sp macro="" textlink="">
      <xdr:nvSpPr>
        <xdr:cNvPr id="614" name="楕円 613"/>
        <xdr:cNvSpPr/>
      </xdr:nvSpPr>
      <xdr:spPr>
        <a:xfrm>
          <a:off x="15430500" y="1815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84837</xdr:rowOff>
    </xdr:from>
    <xdr:to>
      <xdr:col>76</xdr:col>
      <xdr:colOff>165100</xdr:colOff>
      <xdr:row>103</xdr:row>
      <xdr:rowOff>14987</xdr:rowOff>
    </xdr:to>
    <xdr:sp macro="" textlink="">
      <xdr:nvSpPr>
        <xdr:cNvPr id="615" name="楕円 614"/>
        <xdr:cNvSpPr/>
      </xdr:nvSpPr>
      <xdr:spPr>
        <a:xfrm>
          <a:off x="14541500" y="1757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135637</xdr:rowOff>
    </xdr:from>
    <xdr:to>
      <xdr:col>81</xdr:col>
      <xdr:colOff>50800</xdr:colOff>
      <xdr:row>106</xdr:row>
      <xdr:rowOff>32765</xdr:rowOff>
    </xdr:to>
    <xdr:cxnSp macro="">
      <xdr:nvCxnSpPr>
        <xdr:cNvPr id="616" name="直線コネクタ 615"/>
        <xdr:cNvCxnSpPr/>
      </xdr:nvCxnSpPr>
      <xdr:spPr>
        <a:xfrm>
          <a:off x="14592300" y="17623537"/>
          <a:ext cx="889000" cy="582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150385</xdr:rowOff>
    </xdr:from>
    <xdr:ext cx="405111" cy="259045"/>
    <xdr:sp macro="" textlink="">
      <xdr:nvSpPr>
        <xdr:cNvPr id="617" name="n_1aveValue【公民館】&#10;有形固定資産減価償却率"/>
        <xdr:cNvSpPr txBox="1"/>
      </xdr:nvSpPr>
      <xdr:spPr>
        <a:xfrm>
          <a:off x="15266044" y="1763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44975</xdr:rowOff>
    </xdr:from>
    <xdr:ext cx="405111" cy="259045"/>
    <xdr:sp macro="" textlink="">
      <xdr:nvSpPr>
        <xdr:cNvPr id="618" name="n_2aveValue【公民館】&#10;有形固定資産減価償却率"/>
        <xdr:cNvSpPr txBox="1"/>
      </xdr:nvSpPr>
      <xdr:spPr>
        <a:xfrm>
          <a:off x="14389744" y="18047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74692</xdr:rowOff>
    </xdr:from>
    <xdr:ext cx="405111" cy="259045"/>
    <xdr:sp macro="" textlink="">
      <xdr:nvSpPr>
        <xdr:cNvPr id="619" name="n_1mainValue【公民館】&#10;有形固定資産減価償却率"/>
        <xdr:cNvSpPr txBox="1"/>
      </xdr:nvSpPr>
      <xdr:spPr>
        <a:xfrm>
          <a:off x="15266044" y="18248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31514</xdr:rowOff>
    </xdr:from>
    <xdr:ext cx="405111" cy="259045"/>
    <xdr:sp macro="" textlink="">
      <xdr:nvSpPr>
        <xdr:cNvPr id="620" name="n_2mainValue【公民館】&#10;有形固定資産減価償却率"/>
        <xdr:cNvSpPr txBox="1"/>
      </xdr:nvSpPr>
      <xdr:spPr>
        <a:xfrm>
          <a:off x="14389744" y="17347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120014</xdr:rowOff>
    </xdr:from>
    <xdr:to>
      <xdr:col>116</xdr:col>
      <xdr:colOff>62864</xdr:colOff>
      <xdr:row>108</xdr:row>
      <xdr:rowOff>112395</xdr:rowOff>
    </xdr:to>
    <xdr:cxnSp macro="">
      <xdr:nvCxnSpPr>
        <xdr:cNvPr id="644" name="直線コネクタ 643"/>
        <xdr:cNvCxnSpPr/>
      </xdr:nvCxnSpPr>
      <xdr:spPr>
        <a:xfrm flipV="1">
          <a:off x="22160864" y="17093564"/>
          <a:ext cx="0" cy="1535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116222</xdr:rowOff>
    </xdr:from>
    <xdr:ext cx="469744" cy="259045"/>
    <xdr:sp macro="" textlink="">
      <xdr:nvSpPr>
        <xdr:cNvPr id="645" name="【公民館】&#10;一人当たり面積最小値テキスト"/>
        <xdr:cNvSpPr txBox="1"/>
      </xdr:nvSpPr>
      <xdr:spPr>
        <a:xfrm>
          <a:off x="22199600" y="1863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112395</xdr:rowOff>
    </xdr:from>
    <xdr:to>
      <xdr:col>116</xdr:col>
      <xdr:colOff>152400</xdr:colOff>
      <xdr:row>108</xdr:row>
      <xdr:rowOff>112395</xdr:rowOff>
    </xdr:to>
    <xdr:cxnSp macro="">
      <xdr:nvCxnSpPr>
        <xdr:cNvPr id="646" name="直線コネクタ 645"/>
        <xdr:cNvCxnSpPr/>
      </xdr:nvCxnSpPr>
      <xdr:spPr>
        <a:xfrm>
          <a:off x="22072600" y="1862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66691</xdr:rowOff>
    </xdr:from>
    <xdr:ext cx="469744" cy="259045"/>
    <xdr:sp macro="" textlink="">
      <xdr:nvSpPr>
        <xdr:cNvPr id="647" name="【公民館】&#10;一人当たり面積最大値テキスト"/>
        <xdr:cNvSpPr txBox="1"/>
      </xdr:nvSpPr>
      <xdr:spPr>
        <a:xfrm>
          <a:off x="22199600" y="1686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120014</xdr:rowOff>
    </xdr:from>
    <xdr:to>
      <xdr:col>116</xdr:col>
      <xdr:colOff>152400</xdr:colOff>
      <xdr:row>99</xdr:row>
      <xdr:rowOff>120014</xdr:rowOff>
    </xdr:to>
    <xdr:cxnSp macro="">
      <xdr:nvCxnSpPr>
        <xdr:cNvPr id="648" name="直線コネクタ 647"/>
        <xdr:cNvCxnSpPr/>
      </xdr:nvCxnSpPr>
      <xdr:spPr>
        <a:xfrm>
          <a:off x="22072600" y="1709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51452</xdr:rowOff>
    </xdr:from>
    <xdr:ext cx="469744" cy="259045"/>
    <xdr:sp macro="" textlink="">
      <xdr:nvSpPr>
        <xdr:cNvPr id="649" name="【公民館】&#10;一人当たり面積平均値テキスト"/>
        <xdr:cNvSpPr txBox="1"/>
      </xdr:nvSpPr>
      <xdr:spPr>
        <a:xfrm>
          <a:off x="22199600" y="182251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73025</xdr:rowOff>
    </xdr:from>
    <xdr:to>
      <xdr:col>116</xdr:col>
      <xdr:colOff>114300</xdr:colOff>
      <xdr:row>107</xdr:row>
      <xdr:rowOff>3175</xdr:rowOff>
    </xdr:to>
    <xdr:sp macro="" textlink="">
      <xdr:nvSpPr>
        <xdr:cNvPr id="650" name="フローチャート: 判断 649"/>
        <xdr:cNvSpPr/>
      </xdr:nvSpPr>
      <xdr:spPr>
        <a:xfrm>
          <a:off x="22110700" y="1824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53975</xdr:rowOff>
    </xdr:from>
    <xdr:to>
      <xdr:col>112</xdr:col>
      <xdr:colOff>38100</xdr:colOff>
      <xdr:row>106</xdr:row>
      <xdr:rowOff>155575</xdr:rowOff>
    </xdr:to>
    <xdr:sp macro="" textlink="">
      <xdr:nvSpPr>
        <xdr:cNvPr id="651" name="フローチャート: 判断 650"/>
        <xdr:cNvSpPr/>
      </xdr:nvSpPr>
      <xdr:spPr>
        <a:xfrm>
          <a:off x="21272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137795</xdr:rowOff>
    </xdr:from>
    <xdr:to>
      <xdr:col>107</xdr:col>
      <xdr:colOff>101600</xdr:colOff>
      <xdr:row>106</xdr:row>
      <xdr:rowOff>67945</xdr:rowOff>
    </xdr:to>
    <xdr:sp macro="" textlink="">
      <xdr:nvSpPr>
        <xdr:cNvPr id="652" name="フローチャート: 判断 651"/>
        <xdr:cNvSpPr/>
      </xdr:nvSpPr>
      <xdr:spPr>
        <a:xfrm>
          <a:off x="20383500" y="1814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3" name="テキスト ボックス 65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4" name="テキスト ボックス 65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5" name="テキスト ボックス 65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6" name="テキスト ボックス 65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7" name="テキスト ボックス 65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137795</xdr:rowOff>
    </xdr:from>
    <xdr:to>
      <xdr:col>112</xdr:col>
      <xdr:colOff>38100</xdr:colOff>
      <xdr:row>107</xdr:row>
      <xdr:rowOff>67945</xdr:rowOff>
    </xdr:to>
    <xdr:sp macro="" textlink="">
      <xdr:nvSpPr>
        <xdr:cNvPr id="658" name="楕円 657"/>
        <xdr:cNvSpPr/>
      </xdr:nvSpPr>
      <xdr:spPr>
        <a:xfrm>
          <a:off x="21272500" y="1831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118745</xdr:rowOff>
    </xdr:from>
    <xdr:to>
      <xdr:col>107</xdr:col>
      <xdr:colOff>101600</xdr:colOff>
      <xdr:row>104</xdr:row>
      <xdr:rowOff>48895</xdr:rowOff>
    </xdr:to>
    <xdr:sp macro="" textlink="">
      <xdr:nvSpPr>
        <xdr:cNvPr id="659" name="楕円 658"/>
        <xdr:cNvSpPr/>
      </xdr:nvSpPr>
      <xdr:spPr>
        <a:xfrm>
          <a:off x="20383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169545</xdr:rowOff>
    </xdr:from>
    <xdr:to>
      <xdr:col>111</xdr:col>
      <xdr:colOff>177800</xdr:colOff>
      <xdr:row>107</xdr:row>
      <xdr:rowOff>17145</xdr:rowOff>
    </xdr:to>
    <xdr:cxnSp macro="">
      <xdr:nvCxnSpPr>
        <xdr:cNvPr id="660" name="直線コネクタ 659"/>
        <xdr:cNvCxnSpPr/>
      </xdr:nvCxnSpPr>
      <xdr:spPr>
        <a:xfrm>
          <a:off x="20434300" y="17828895"/>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652</xdr:rowOff>
    </xdr:from>
    <xdr:ext cx="469744" cy="259045"/>
    <xdr:sp macro="" textlink="">
      <xdr:nvSpPr>
        <xdr:cNvPr id="661" name="n_1aveValue【公民館】&#10;一人当たり面積"/>
        <xdr:cNvSpPr txBox="1"/>
      </xdr:nvSpPr>
      <xdr:spPr>
        <a:xfrm>
          <a:off x="21075727" y="1800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59072</xdr:rowOff>
    </xdr:from>
    <xdr:ext cx="469744" cy="259045"/>
    <xdr:sp macro="" textlink="">
      <xdr:nvSpPr>
        <xdr:cNvPr id="662" name="n_2aveValue【公民館】&#10;一人当たり面積"/>
        <xdr:cNvSpPr txBox="1"/>
      </xdr:nvSpPr>
      <xdr:spPr>
        <a:xfrm>
          <a:off x="20199427" y="182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59072</xdr:rowOff>
    </xdr:from>
    <xdr:ext cx="469744" cy="259045"/>
    <xdr:sp macro="" textlink="">
      <xdr:nvSpPr>
        <xdr:cNvPr id="663" name="n_1mainValue【公民館】&#10;一人当たり面積"/>
        <xdr:cNvSpPr txBox="1"/>
      </xdr:nvSpPr>
      <xdr:spPr>
        <a:xfrm>
          <a:off x="21075727" y="1840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65422</xdr:rowOff>
    </xdr:from>
    <xdr:ext cx="469744" cy="259045"/>
    <xdr:sp macro="" textlink="">
      <xdr:nvSpPr>
        <xdr:cNvPr id="664" name="n_2mainValue【公民館】&#10;一人当たり面積"/>
        <xdr:cNvSpPr txBox="1"/>
      </xdr:nvSpPr>
      <xdr:spPr>
        <a:xfrm>
          <a:off x="20199427" y="1755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5" name="正方形/長方形 6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6" name="正方形/長方形 6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7" name="テキスト ボックス 6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類似団体と比較して、公営住宅及び公民館以外の施設については有形固定資産減価償却率が高い状況にある。</a:t>
          </a:r>
        </a:p>
        <a:p>
          <a:r>
            <a:rPr kumimoji="1" lang="ja-JP" altLang="en-US" sz="1300">
              <a:latin typeface="ＭＳ Ｐゴシック" panose="020B0600070205080204" pitchFamily="50" charset="-128"/>
              <a:ea typeface="ＭＳ Ｐゴシック" panose="020B0600070205080204" pitchFamily="50" charset="-128"/>
            </a:rPr>
            <a:t>　これらの有形固定資産減価償却率が高い施設は、相当程度施設が経年していることを踏まえ、長寿命化対策等の今後の管理方針等を検討し、計画的な施設の老朽化対策が必要となる。</a:t>
          </a:r>
        </a:p>
        <a:p>
          <a:r>
            <a:rPr kumimoji="1" lang="ja-JP" altLang="en-US" sz="1300">
              <a:latin typeface="ＭＳ Ｐゴシック" panose="020B0600070205080204" pitchFamily="50" charset="-128"/>
              <a:ea typeface="ＭＳ Ｐゴシック" panose="020B0600070205080204" pitchFamily="50" charset="-128"/>
            </a:rPr>
            <a:t>　なお、「認定こども園・幼稚園・保育所」については、昭和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年代・昭和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年代に建設した市川保育所と富士見保育所を統合し、新園舎の建設事業を進めているため、今後有形固定資産減価償却率が減少することが見込まれる。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27215</xdr:rowOff>
    </xdr:to>
    <xdr:cxnSp macro="">
      <xdr:nvCxnSpPr>
        <xdr:cNvPr id="57" name="直線コネクタ 56"/>
        <xdr:cNvCxnSpPr/>
      </xdr:nvCxnSpPr>
      <xdr:spPr>
        <a:xfrm flipV="1">
          <a:off x="4634865" y="5660572"/>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31042</xdr:rowOff>
    </xdr:from>
    <xdr:ext cx="340478" cy="259045"/>
    <xdr:sp macro="" textlink="">
      <xdr:nvSpPr>
        <xdr:cNvPr id="58" name="【図書館】&#10;有形固定資産減価償却率最小値テキスト"/>
        <xdr:cNvSpPr txBox="1"/>
      </xdr:nvSpPr>
      <xdr:spPr>
        <a:xfrm>
          <a:off x="4673600" y="72319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27215</xdr:rowOff>
    </xdr:from>
    <xdr:to>
      <xdr:col>24</xdr:col>
      <xdr:colOff>152400</xdr:colOff>
      <xdr:row>42</xdr:row>
      <xdr:rowOff>27215</xdr:rowOff>
    </xdr:to>
    <xdr:cxnSp macro="">
      <xdr:nvCxnSpPr>
        <xdr:cNvPr id="59" name="直線コネクタ 58"/>
        <xdr:cNvCxnSpPr/>
      </xdr:nvCxnSpPr>
      <xdr:spPr>
        <a:xfrm>
          <a:off x="4546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70774</xdr:rowOff>
    </xdr:from>
    <xdr:ext cx="405111" cy="259045"/>
    <xdr:sp macro="" textlink="">
      <xdr:nvSpPr>
        <xdr:cNvPr id="62" name="【図書館】&#10;有形固定資産減価償却率平均値テキスト"/>
        <xdr:cNvSpPr txBox="1"/>
      </xdr:nvSpPr>
      <xdr:spPr>
        <a:xfrm>
          <a:off x="4673600" y="65858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63" name="フローチャート: 判断 62"/>
        <xdr:cNvSpPr/>
      </xdr:nvSpPr>
      <xdr:spPr>
        <a:xfrm>
          <a:off x="4584700" y="66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105064</xdr:rowOff>
    </xdr:from>
    <xdr:ext cx="405111" cy="259045"/>
    <xdr:sp macro="" textlink="">
      <xdr:nvSpPr>
        <xdr:cNvPr id="65" name="n_1aveValue【図書館】&#10;有形固定資産減価償却率"/>
        <xdr:cNvSpPr txBox="1"/>
      </xdr:nvSpPr>
      <xdr:spPr>
        <a:xfrm>
          <a:off x="3582044" y="6620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43362</xdr:rowOff>
    </xdr:from>
    <xdr:to>
      <xdr:col>15</xdr:col>
      <xdr:colOff>101600</xdr:colOff>
      <xdr:row>38</xdr:row>
      <xdr:rowOff>144962</xdr:rowOff>
    </xdr:to>
    <xdr:sp macro="" textlink="">
      <xdr:nvSpPr>
        <xdr:cNvPr id="66" name="フローチャート: 判断 65"/>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136089</xdr:rowOff>
    </xdr:from>
    <xdr:ext cx="405111" cy="259045"/>
    <xdr:sp macro="" textlink="">
      <xdr:nvSpPr>
        <xdr:cNvPr id="67" name="n_2ave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84183</xdr:rowOff>
    </xdr:from>
    <xdr:to>
      <xdr:col>20</xdr:col>
      <xdr:colOff>38100</xdr:colOff>
      <xdr:row>36</xdr:row>
      <xdr:rowOff>14333</xdr:rowOff>
    </xdr:to>
    <xdr:sp macro="" textlink="">
      <xdr:nvSpPr>
        <xdr:cNvPr id="73" name="楕円 72"/>
        <xdr:cNvSpPr/>
      </xdr:nvSpPr>
      <xdr:spPr>
        <a:xfrm>
          <a:off x="3746500" y="608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33</xdr:row>
      <xdr:rowOff>76019</xdr:rowOff>
    </xdr:from>
    <xdr:to>
      <xdr:col>15</xdr:col>
      <xdr:colOff>101600</xdr:colOff>
      <xdr:row>34</xdr:row>
      <xdr:rowOff>6169</xdr:rowOff>
    </xdr:to>
    <xdr:sp macro="" textlink="">
      <xdr:nvSpPr>
        <xdr:cNvPr id="74" name="楕円 73"/>
        <xdr:cNvSpPr/>
      </xdr:nvSpPr>
      <xdr:spPr>
        <a:xfrm>
          <a:off x="2857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126819</xdr:rowOff>
    </xdr:from>
    <xdr:to>
      <xdr:col>19</xdr:col>
      <xdr:colOff>177800</xdr:colOff>
      <xdr:row>35</xdr:row>
      <xdr:rowOff>134983</xdr:rowOff>
    </xdr:to>
    <xdr:cxnSp macro="">
      <xdr:nvCxnSpPr>
        <xdr:cNvPr id="75" name="直線コネクタ 74"/>
        <xdr:cNvCxnSpPr/>
      </xdr:nvCxnSpPr>
      <xdr:spPr>
        <a:xfrm>
          <a:off x="2908300" y="5784669"/>
          <a:ext cx="889000" cy="35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30860</xdr:rowOff>
    </xdr:from>
    <xdr:ext cx="405111" cy="259045"/>
    <xdr:sp macro="" textlink="">
      <xdr:nvSpPr>
        <xdr:cNvPr id="76" name="n_1mainValue【図書館】&#10;有形固定資産減価償却率"/>
        <xdr:cNvSpPr txBox="1"/>
      </xdr:nvSpPr>
      <xdr:spPr>
        <a:xfrm>
          <a:off x="3582044" y="586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22696</xdr:rowOff>
    </xdr:from>
    <xdr:ext cx="405111" cy="259045"/>
    <xdr:sp macro="" textlink="">
      <xdr:nvSpPr>
        <xdr:cNvPr id="77" name="n_2mainValue【図書館】&#10;有形固定資産減価償却率"/>
        <xdr:cNvSpPr txBox="1"/>
      </xdr:nvSpPr>
      <xdr:spPr>
        <a:xfrm>
          <a:off x="2705744" y="550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167640</xdr:rowOff>
    </xdr:from>
    <xdr:to>
      <xdr:col>54</xdr:col>
      <xdr:colOff>189865</xdr:colOff>
      <xdr:row>41</xdr:row>
      <xdr:rowOff>87630</xdr:rowOff>
    </xdr:to>
    <xdr:cxnSp macro="">
      <xdr:nvCxnSpPr>
        <xdr:cNvPr id="99" name="直線コネクタ 98"/>
        <xdr:cNvCxnSpPr/>
      </xdr:nvCxnSpPr>
      <xdr:spPr>
        <a:xfrm flipV="1">
          <a:off x="10476865" y="59969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00"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01" name="直線コネクタ 100"/>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114317</xdr:rowOff>
    </xdr:from>
    <xdr:ext cx="469744" cy="259045"/>
    <xdr:sp macro="" textlink="">
      <xdr:nvSpPr>
        <xdr:cNvPr id="102" name="【図書館】&#10;一人当たり面積最大値テキスト"/>
        <xdr:cNvSpPr txBox="1"/>
      </xdr:nvSpPr>
      <xdr:spPr>
        <a:xfrm>
          <a:off x="10515600" y="5772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167640</xdr:rowOff>
    </xdr:from>
    <xdr:to>
      <xdr:col>55</xdr:col>
      <xdr:colOff>88900</xdr:colOff>
      <xdr:row>34</xdr:row>
      <xdr:rowOff>167640</xdr:rowOff>
    </xdr:to>
    <xdr:cxnSp macro="">
      <xdr:nvCxnSpPr>
        <xdr:cNvPr id="103" name="直線コネクタ 102"/>
        <xdr:cNvCxnSpPr/>
      </xdr:nvCxnSpPr>
      <xdr:spPr>
        <a:xfrm>
          <a:off x="10388600" y="599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111269</xdr:rowOff>
    </xdr:from>
    <xdr:ext cx="469744" cy="259045"/>
    <xdr:sp macro="" textlink="">
      <xdr:nvSpPr>
        <xdr:cNvPr id="104" name="【図書館】&#10;一人当たり面積平均値テキスト"/>
        <xdr:cNvSpPr txBox="1"/>
      </xdr:nvSpPr>
      <xdr:spPr>
        <a:xfrm>
          <a:off x="10515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132842</xdr:rowOff>
    </xdr:from>
    <xdr:to>
      <xdr:col>55</xdr:col>
      <xdr:colOff>50800</xdr:colOff>
      <xdr:row>40</xdr:row>
      <xdr:rowOff>62992</xdr:rowOff>
    </xdr:to>
    <xdr:sp macro="" textlink="">
      <xdr:nvSpPr>
        <xdr:cNvPr id="105" name="フローチャート: 判断 104"/>
        <xdr:cNvSpPr/>
      </xdr:nvSpPr>
      <xdr:spPr>
        <a:xfrm>
          <a:off x="10426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82550</xdr:rowOff>
    </xdr:from>
    <xdr:to>
      <xdr:col>50</xdr:col>
      <xdr:colOff>165100</xdr:colOff>
      <xdr:row>40</xdr:row>
      <xdr:rowOff>12700</xdr:rowOff>
    </xdr:to>
    <xdr:sp macro="" textlink="">
      <xdr:nvSpPr>
        <xdr:cNvPr id="106" name="フローチャート: 判断 105"/>
        <xdr:cNvSpPr/>
      </xdr:nvSpPr>
      <xdr:spPr>
        <a:xfrm>
          <a:off x="9588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29227</xdr:rowOff>
    </xdr:from>
    <xdr:ext cx="469744" cy="259045"/>
    <xdr:sp macro="" textlink="">
      <xdr:nvSpPr>
        <xdr:cNvPr id="107" name="n_1aveValue【図書館】&#10;一人当たり面積"/>
        <xdr:cNvSpPr txBox="1"/>
      </xdr:nvSpPr>
      <xdr:spPr>
        <a:xfrm>
          <a:off x="93917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08" name="フローチャート: 判断 107"/>
        <xdr:cNvSpPr/>
      </xdr:nvSpPr>
      <xdr:spPr>
        <a:xfrm>
          <a:off x="86995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97807</xdr:rowOff>
    </xdr:from>
    <xdr:ext cx="469744" cy="259045"/>
    <xdr:sp macro="" textlink="">
      <xdr:nvSpPr>
        <xdr:cNvPr id="109" name="n_2aveValue【図書館】&#10;一人当たり面積"/>
        <xdr:cNvSpPr txBox="1"/>
      </xdr:nvSpPr>
      <xdr:spPr>
        <a:xfrm>
          <a:off x="8515427" y="661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68834</xdr:rowOff>
    </xdr:from>
    <xdr:to>
      <xdr:col>50</xdr:col>
      <xdr:colOff>165100</xdr:colOff>
      <xdr:row>41</xdr:row>
      <xdr:rowOff>170434</xdr:rowOff>
    </xdr:to>
    <xdr:sp macro="" textlink="">
      <xdr:nvSpPr>
        <xdr:cNvPr id="115" name="楕円 114"/>
        <xdr:cNvSpPr/>
      </xdr:nvSpPr>
      <xdr:spPr>
        <a:xfrm>
          <a:off x="95885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103124</xdr:rowOff>
    </xdr:from>
    <xdr:to>
      <xdr:col>46</xdr:col>
      <xdr:colOff>38100</xdr:colOff>
      <xdr:row>41</xdr:row>
      <xdr:rowOff>33274</xdr:rowOff>
    </xdr:to>
    <xdr:sp macro="" textlink="">
      <xdr:nvSpPr>
        <xdr:cNvPr id="116" name="楕円 115"/>
        <xdr:cNvSpPr/>
      </xdr:nvSpPr>
      <xdr:spPr>
        <a:xfrm>
          <a:off x="8699500" y="696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153924</xdr:rowOff>
    </xdr:from>
    <xdr:to>
      <xdr:col>50</xdr:col>
      <xdr:colOff>114300</xdr:colOff>
      <xdr:row>41</xdr:row>
      <xdr:rowOff>119634</xdr:rowOff>
    </xdr:to>
    <xdr:cxnSp macro="">
      <xdr:nvCxnSpPr>
        <xdr:cNvPr id="117" name="直線コネクタ 116"/>
        <xdr:cNvCxnSpPr/>
      </xdr:nvCxnSpPr>
      <xdr:spPr>
        <a:xfrm>
          <a:off x="8750300" y="7011924"/>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161561</xdr:rowOff>
    </xdr:from>
    <xdr:ext cx="469744" cy="259045"/>
    <xdr:sp macro="" textlink="">
      <xdr:nvSpPr>
        <xdr:cNvPr id="118" name="n_1mainValue【図書館】&#10;一人当たり面積"/>
        <xdr:cNvSpPr txBox="1"/>
      </xdr:nvSpPr>
      <xdr:spPr>
        <a:xfrm>
          <a:off x="9391727" y="719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24401</xdr:rowOff>
    </xdr:from>
    <xdr:ext cx="469744" cy="259045"/>
    <xdr:sp macro="" textlink="">
      <xdr:nvSpPr>
        <xdr:cNvPr id="119" name="n_2mainValue【図書館】&#10;一人当たり面積"/>
        <xdr:cNvSpPr txBox="1"/>
      </xdr:nvSpPr>
      <xdr:spPr>
        <a:xfrm>
          <a:off x="8515427" y="705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0" name="直線コネクタ 12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1" name="テキスト ボックス 13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2" name="直線コネクタ 13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3" name="テキスト ボックス 13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4" name="直線コネクタ 13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5" name="テキスト ボックス 13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6" name="直線コネクタ 13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7" name="テキスト ボックス 13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8" name="直線コネクタ 13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39" name="テキスト ボックス 13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62</xdr:row>
      <xdr:rowOff>160020</xdr:rowOff>
    </xdr:to>
    <xdr:cxnSp macro="">
      <xdr:nvCxnSpPr>
        <xdr:cNvPr id="143" name="直線コネクタ 142"/>
        <xdr:cNvCxnSpPr/>
      </xdr:nvCxnSpPr>
      <xdr:spPr>
        <a:xfrm flipV="1">
          <a:off x="4634865" y="9443085"/>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44"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45" name="直線コネクタ 144"/>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4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47" name="直線コネクタ 14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60977</xdr:rowOff>
    </xdr:from>
    <xdr:ext cx="405111" cy="259045"/>
    <xdr:sp macro="" textlink="">
      <xdr:nvSpPr>
        <xdr:cNvPr id="148" name="【体育館・プール】&#10;有形固定資産減価償却率平均値テキスト"/>
        <xdr:cNvSpPr txBox="1"/>
      </xdr:nvSpPr>
      <xdr:spPr>
        <a:xfrm>
          <a:off x="4673600" y="9833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82550</xdr:rowOff>
    </xdr:from>
    <xdr:to>
      <xdr:col>24</xdr:col>
      <xdr:colOff>114300</xdr:colOff>
      <xdr:row>58</xdr:row>
      <xdr:rowOff>12700</xdr:rowOff>
    </xdr:to>
    <xdr:sp macro="" textlink="">
      <xdr:nvSpPr>
        <xdr:cNvPr id="149" name="フローチャート: 判断 148"/>
        <xdr:cNvSpPr/>
      </xdr:nvSpPr>
      <xdr:spPr>
        <a:xfrm>
          <a:off x="45847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69215</xdr:rowOff>
    </xdr:from>
    <xdr:to>
      <xdr:col>20</xdr:col>
      <xdr:colOff>38100</xdr:colOff>
      <xdr:row>57</xdr:row>
      <xdr:rowOff>170815</xdr:rowOff>
    </xdr:to>
    <xdr:sp macro="" textlink="">
      <xdr:nvSpPr>
        <xdr:cNvPr id="150" name="フローチャート: 判断 149"/>
        <xdr:cNvSpPr/>
      </xdr:nvSpPr>
      <xdr:spPr>
        <a:xfrm>
          <a:off x="3746500" y="984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161942</xdr:rowOff>
    </xdr:from>
    <xdr:ext cx="405111" cy="259045"/>
    <xdr:sp macro="" textlink="">
      <xdr:nvSpPr>
        <xdr:cNvPr id="151" name="n_1aveValue【体育館・プール】&#10;有形固定資産減価償却率"/>
        <xdr:cNvSpPr txBox="1"/>
      </xdr:nvSpPr>
      <xdr:spPr>
        <a:xfrm>
          <a:off x="35820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105410</xdr:rowOff>
    </xdr:from>
    <xdr:to>
      <xdr:col>15</xdr:col>
      <xdr:colOff>101600</xdr:colOff>
      <xdr:row>56</xdr:row>
      <xdr:rowOff>35560</xdr:rowOff>
    </xdr:to>
    <xdr:sp macro="" textlink="">
      <xdr:nvSpPr>
        <xdr:cNvPr id="152" name="フローチャート: 判断 151"/>
        <xdr:cNvSpPr/>
      </xdr:nvSpPr>
      <xdr:spPr>
        <a:xfrm>
          <a:off x="2857500" y="9535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56</xdr:row>
      <xdr:rowOff>26687</xdr:rowOff>
    </xdr:from>
    <xdr:ext cx="405111" cy="259045"/>
    <xdr:sp macro="" textlink="">
      <xdr:nvSpPr>
        <xdr:cNvPr id="153" name="n_2aveValue【体育館・プール】&#10;有形固定資産減価償却率"/>
        <xdr:cNvSpPr txBox="1"/>
      </xdr:nvSpPr>
      <xdr:spPr>
        <a:xfrm>
          <a:off x="2705744" y="9627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4" name="テキスト ボックス 15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29210</xdr:rowOff>
    </xdr:from>
    <xdr:to>
      <xdr:col>20</xdr:col>
      <xdr:colOff>38100</xdr:colOff>
      <xdr:row>55</xdr:row>
      <xdr:rowOff>130810</xdr:rowOff>
    </xdr:to>
    <xdr:sp macro="" textlink="">
      <xdr:nvSpPr>
        <xdr:cNvPr id="159" name="楕円 158"/>
        <xdr:cNvSpPr/>
      </xdr:nvSpPr>
      <xdr:spPr>
        <a:xfrm>
          <a:off x="3746500" y="945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55</xdr:row>
      <xdr:rowOff>50165</xdr:rowOff>
    </xdr:from>
    <xdr:to>
      <xdr:col>15</xdr:col>
      <xdr:colOff>101600</xdr:colOff>
      <xdr:row>55</xdr:row>
      <xdr:rowOff>151765</xdr:rowOff>
    </xdr:to>
    <xdr:sp macro="" textlink="">
      <xdr:nvSpPr>
        <xdr:cNvPr id="160" name="楕円 159"/>
        <xdr:cNvSpPr/>
      </xdr:nvSpPr>
      <xdr:spPr>
        <a:xfrm>
          <a:off x="2857500" y="947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80010</xdr:rowOff>
    </xdr:from>
    <xdr:to>
      <xdr:col>19</xdr:col>
      <xdr:colOff>177800</xdr:colOff>
      <xdr:row>55</xdr:row>
      <xdr:rowOff>100965</xdr:rowOff>
    </xdr:to>
    <xdr:cxnSp macro="">
      <xdr:nvCxnSpPr>
        <xdr:cNvPr id="161" name="直線コネクタ 160"/>
        <xdr:cNvCxnSpPr/>
      </xdr:nvCxnSpPr>
      <xdr:spPr>
        <a:xfrm flipV="1">
          <a:off x="2908300" y="95097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53</xdr:row>
      <xdr:rowOff>147337</xdr:rowOff>
    </xdr:from>
    <xdr:ext cx="405111" cy="259045"/>
    <xdr:sp macro="" textlink="">
      <xdr:nvSpPr>
        <xdr:cNvPr id="162" name="n_1mainValue【体育館・プール】&#10;有形固定資産減価償却率"/>
        <xdr:cNvSpPr txBox="1"/>
      </xdr:nvSpPr>
      <xdr:spPr>
        <a:xfrm>
          <a:off x="3582044" y="923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53</xdr:row>
      <xdr:rowOff>168292</xdr:rowOff>
    </xdr:from>
    <xdr:ext cx="405111" cy="259045"/>
    <xdr:sp macro="" textlink="">
      <xdr:nvSpPr>
        <xdr:cNvPr id="163" name="n_2mainValue【体育館・プール】&#10;有形固定資産減価償却率"/>
        <xdr:cNvSpPr txBox="1"/>
      </xdr:nvSpPr>
      <xdr:spPr>
        <a:xfrm>
          <a:off x="2705744" y="925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4" name="正方形/長方形 16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5" name="正方形/長方形 16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6" name="正方形/長方形 16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7" name="正方形/長方形 16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8" name="正方形/長方形 16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9" name="正方形/長方形 16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0" name="正方形/長方形 16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4" name="直線コネクタ 173"/>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5" name="テキスト ボックス 174"/>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6" name="直線コネクタ 175"/>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7" name="テキスト ボックス 176"/>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78" name="直線コネクタ 177"/>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79" name="テキスト ボックス 178"/>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0" name="直線コネクタ 179"/>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1" name="テキスト ボックス 180"/>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2" name="直線コネクタ 181"/>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3" name="テキスト ボックス 182"/>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4" name="直線コネクタ 183"/>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5" name="テキスト ボックス 184"/>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6" name="直線コネクタ 18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7" name="テキスト ボックス 186"/>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8"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4899</xdr:rowOff>
    </xdr:from>
    <xdr:to>
      <xdr:col>54</xdr:col>
      <xdr:colOff>189865</xdr:colOff>
      <xdr:row>64</xdr:row>
      <xdr:rowOff>31024</xdr:rowOff>
    </xdr:to>
    <xdr:cxnSp macro="">
      <xdr:nvCxnSpPr>
        <xdr:cNvPr id="189" name="直線コネクタ 188"/>
        <xdr:cNvCxnSpPr/>
      </xdr:nvCxnSpPr>
      <xdr:spPr>
        <a:xfrm flipV="1">
          <a:off x="10476865" y="9434649"/>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34851</xdr:rowOff>
    </xdr:from>
    <xdr:ext cx="469744" cy="259045"/>
    <xdr:sp macro="" textlink="">
      <xdr:nvSpPr>
        <xdr:cNvPr id="190" name="【体育館・プール】&#10;一人当たり面積最小値テキスト"/>
        <xdr:cNvSpPr txBox="1"/>
      </xdr:nvSpPr>
      <xdr:spPr>
        <a:xfrm>
          <a:off x="10515600" y="11007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31024</xdr:rowOff>
    </xdr:from>
    <xdr:to>
      <xdr:col>55</xdr:col>
      <xdr:colOff>88900</xdr:colOff>
      <xdr:row>64</xdr:row>
      <xdr:rowOff>31024</xdr:rowOff>
    </xdr:to>
    <xdr:cxnSp macro="">
      <xdr:nvCxnSpPr>
        <xdr:cNvPr id="191" name="直線コネクタ 190"/>
        <xdr:cNvCxnSpPr/>
      </xdr:nvCxnSpPr>
      <xdr:spPr>
        <a:xfrm>
          <a:off x="10388600" y="110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123026</xdr:rowOff>
    </xdr:from>
    <xdr:ext cx="469744" cy="259045"/>
    <xdr:sp macro="" textlink="">
      <xdr:nvSpPr>
        <xdr:cNvPr id="192" name="【体育館・プール】&#10;一人当たり面積最大値テキスト"/>
        <xdr:cNvSpPr txBox="1"/>
      </xdr:nvSpPr>
      <xdr:spPr>
        <a:xfrm>
          <a:off x="10515600" y="92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4899</xdr:rowOff>
    </xdr:from>
    <xdr:to>
      <xdr:col>55</xdr:col>
      <xdr:colOff>88900</xdr:colOff>
      <xdr:row>55</xdr:row>
      <xdr:rowOff>4899</xdr:rowOff>
    </xdr:to>
    <xdr:cxnSp macro="">
      <xdr:nvCxnSpPr>
        <xdr:cNvPr id="193" name="直線コネクタ 192"/>
        <xdr:cNvCxnSpPr/>
      </xdr:nvCxnSpPr>
      <xdr:spPr>
        <a:xfrm>
          <a:off x="10388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1105</xdr:rowOff>
    </xdr:from>
    <xdr:ext cx="469744" cy="259045"/>
    <xdr:sp macro="" textlink="">
      <xdr:nvSpPr>
        <xdr:cNvPr id="194" name="【体育館・プール】&#10;一人当たり面積平均値テキスト"/>
        <xdr:cNvSpPr txBox="1"/>
      </xdr:nvSpPr>
      <xdr:spPr>
        <a:xfrm>
          <a:off x="10515600" y="104595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22678</xdr:rowOff>
    </xdr:from>
    <xdr:to>
      <xdr:col>55</xdr:col>
      <xdr:colOff>50800</xdr:colOff>
      <xdr:row>61</xdr:row>
      <xdr:rowOff>124278</xdr:rowOff>
    </xdr:to>
    <xdr:sp macro="" textlink="">
      <xdr:nvSpPr>
        <xdr:cNvPr id="195" name="フローチャート: 判断 194"/>
        <xdr:cNvSpPr/>
      </xdr:nvSpPr>
      <xdr:spPr>
        <a:xfrm>
          <a:off x="10426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3084</xdr:rowOff>
    </xdr:from>
    <xdr:to>
      <xdr:col>50</xdr:col>
      <xdr:colOff>165100</xdr:colOff>
      <xdr:row>61</xdr:row>
      <xdr:rowOff>104684</xdr:rowOff>
    </xdr:to>
    <xdr:sp macro="" textlink="">
      <xdr:nvSpPr>
        <xdr:cNvPr id="196" name="フローチャート: 判断 195"/>
        <xdr:cNvSpPr/>
      </xdr:nvSpPr>
      <xdr:spPr>
        <a:xfrm>
          <a:off x="9588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121211</xdr:rowOff>
    </xdr:from>
    <xdr:ext cx="469744" cy="259045"/>
    <xdr:sp macro="" textlink="">
      <xdr:nvSpPr>
        <xdr:cNvPr id="197" name="n_1aveValue【体育館・プール】&#10;一人当たり面積"/>
        <xdr:cNvSpPr txBox="1"/>
      </xdr:nvSpPr>
      <xdr:spPr>
        <a:xfrm>
          <a:off x="93917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127181</xdr:rowOff>
    </xdr:from>
    <xdr:to>
      <xdr:col>46</xdr:col>
      <xdr:colOff>38100</xdr:colOff>
      <xdr:row>61</xdr:row>
      <xdr:rowOff>57331</xdr:rowOff>
    </xdr:to>
    <xdr:sp macro="" textlink="">
      <xdr:nvSpPr>
        <xdr:cNvPr id="198" name="フローチャート: 判断 197"/>
        <xdr:cNvSpPr/>
      </xdr:nvSpPr>
      <xdr:spPr>
        <a:xfrm>
          <a:off x="8699500" y="1041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59</xdr:row>
      <xdr:rowOff>73858</xdr:rowOff>
    </xdr:from>
    <xdr:ext cx="469744" cy="259045"/>
    <xdr:sp macro="" textlink="">
      <xdr:nvSpPr>
        <xdr:cNvPr id="199" name="n_2aveValue【体育館・プール】&#10;一人当たり面積"/>
        <xdr:cNvSpPr txBox="1"/>
      </xdr:nvSpPr>
      <xdr:spPr>
        <a:xfrm>
          <a:off x="8515427" y="1018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164737</xdr:rowOff>
    </xdr:from>
    <xdr:to>
      <xdr:col>50</xdr:col>
      <xdr:colOff>165100</xdr:colOff>
      <xdr:row>63</xdr:row>
      <xdr:rowOff>94887</xdr:rowOff>
    </xdr:to>
    <xdr:sp macro="" textlink="">
      <xdr:nvSpPr>
        <xdr:cNvPr id="205" name="楕円 204"/>
        <xdr:cNvSpPr/>
      </xdr:nvSpPr>
      <xdr:spPr>
        <a:xfrm>
          <a:off x="95885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132080</xdr:rowOff>
    </xdr:from>
    <xdr:to>
      <xdr:col>46</xdr:col>
      <xdr:colOff>38100</xdr:colOff>
      <xdr:row>63</xdr:row>
      <xdr:rowOff>62230</xdr:rowOff>
    </xdr:to>
    <xdr:sp macro="" textlink="">
      <xdr:nvSpPr>
        <xdr:cNvPr id="206" name="楕円 205"/>
        <xdr:cNvSpPr/>
      </xdr:nvSpPr>
      <xdr:spPr>
        <a:xfrm>
          <a:off x="8699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11430</xdr:rowOff>
    </xdr:from>
    <xdr:to>
      <xdr:col>50</xdr:col>
      <xdr:colOff>114300</xdr:colOff>
      <xdr:row>63</xdr:row>
      <xdr:rowOff>44087</xdr:rowOff>
    </xdr:to>
    <xdr:cxnSp macro="">
      <xdr:nvCxnSpPr>
        <xdr:cNvPr id="207" name="直線コネクタ 206"/>
        <xdr:cNvCxnSpPr/>
      </xdr:nvCxnSpPr>
      <xdr:spPr>
        <a:xfrm>
          <a:off x="8750300" y="108127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86014</xdr:rowOff>
    </xdr:from>
    <xdr:ext cx="469744" cy="259045"/>
    <xdr:sp macro="" textlink="">
      <xdr:nvSpPr>
        <xdr:cNvPr id="208" name="n_1mainValue【体育館・プール】&#10;一人当たり面積"/>
        <xdr:cNvSpPr txBox="1"/>
      </xdr:nvSpPr>
      <xdr:spPr>
        <a:xfrm>
          <a:off x="9391727" y="1088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53357</xdr:rowOff>
    </xdr:from>
    <xdr:ext cx="469744" cy="259045"/>
    <xdr:sp macro="" textlink="">
      <xdr:nvSpPr>
        <xdr:cNvPr id="209" name="n_2mainValue【体育館・プール】&#10;一人当たり面積"/>
        <xdr:cNvSpPr txBox="1"/>
      </xdr:nvSpPr>
      <xdr:spPr>
        <a:xfrm>
          <a:off x="8515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0" name="正方形/長方形 20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1" name="正方形/長方形 21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2" name="正方形/長方形 21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3" name="正方形/長方形 21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4" name="正方形/長方形 21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5" name="正方形/長方形 21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6" name="正方形/長方形 21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7" name="正方形/長方形 216"/>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18" name="正方形/長方形 2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9" name="正方形/長方形 2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0" name="正方形/長方形 2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1" name="正方形/長方形 2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2" name="正方形/長方形 2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3" name="正方形/長方形 2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4" name="正方形/長方形 2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5" name="正方形/長方形 224"/>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34" name="正方形/長方形 23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35" name="正方形/長方形 23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36" name="正方形/長方形 23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37" name="正方形/長方形 23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38" name="正方形/長方形 23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39" name="正方形/長方形 23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40" name="正方形/長方形 23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41" name="正方形/長方形 24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42" name="正方形/長方形 24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43" name="正方形/長方形 24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44" name="正方形/長方形 24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45" name="正方形/長方形 24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46" name="正方形/長方形 24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47" name="正方形/長方形 24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48" name="正方形/長方形 24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49" name="正方形/長方形 248"/>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250" name="正方形/長方形 2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1" name="正方形/長方形 2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2" name="正方形/長方形 2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3" name="正方形/長方形 2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4" name="正方形/長方形 2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5" name="正方形/長方形 2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6" name="正方形/長方形 2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7" name="正方形/長方形 256"/>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258" name="正方形/長方形 25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59" name="正方形/長方形 25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60" name="正方形/長方形 25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61" name="正方形/長方形 26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62" name="正方形/長方形 26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63" name="正方形/長方形 26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64" name="正方形/長方形 26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65" name="正方形/長方形 26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266" name="テキスト ボックス 26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267" name="直線コネクタ 26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268" name="テキスト ボックス 26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269" name="直線コネクタ 26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270" name="テキスト ボックス 26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271" name="直線コネクタ 27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272" name="テキスト ボックス 27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273" name="直線コネクタ 27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274" name="テキスト ボックス 27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275" name="直線コネクタ 27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276" name="テキスト ボックス 27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277" name="直線コネクタ 2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278" name="テキスト ボックス 27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2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20574</xdr:rowOff>
    </xdr:from>
    <xdr:to>
      <xdr:col>85</xdr:col>
      <xdr:colOff>126364</xdr:colOff>
      <xdr:row>63</xdr:row>
      <xdr:rowOff>73152</xdr:rowOff>
    </xdr:to>
    <xdr:cxnSp macro="">
      <xdr:nvCxnSpPr>
        <xdr:cNvPr id="280" name="直線コネクタ 279"/>
        <xdr:cNvCxnSpPr/>
      </xdr:nvCxnSpPr>
      <xdr:spPr>
        <a:xfrm flipV="1">
          <a:off x="16318864" y="9621774"/>
          <a:ext cx="0" cy="1252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76979</xdr:rowOff>
    </xdr:from>
    <xdr:ext cx="405111" cy="259045"/>
    <xdr:sp macro="" textlink="">
      <xdr:nvSpPr>
        <xdr:cNvPr id="281" name="【保健センター・保健所】&#10;有形固定資産減価償却率最小値テキスト"/>
        <xdr:cNvSpPr txBox="1"/>
      </xdr:nvSpPr>
      <xdr:spPr>
        <a:xfrm>
          <a:off x="16357600" y="10878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73152</xdr:rowOff>
    </xdr:from>
    <xdr:to>
      <xdr:col>86</xdr:col>
      <xdr:colOff>25400</xdr:colOff>
      <xdr:row>63</xdr:row>
      <xdr:rowOff>73152</xdr:rowOff>
    </xdr:to>
    <xdr:cxnSp macro="">
      <xdr:nvCxnSpPr>
        <xdr:cNvPr id="282" name="直線コネクタ 281"/>
        <xdr:cNvCxnSpPr/>
      </xdr:nvCxnSpPr>
      <xdr:spPr>
        <a:xfrm>
          <a:off x="16230600" y="10874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138701</xdr:rowOff>
    </xdr:from>
    <xdr:ext cx="405111" cy="259045"/>
    <xdr:sp macro="" textlink="">
      <xdr:nvSpPr>
        <xdr:cNvPr id="283" name="【保健センター・保健所】&#10;有形固定資産減価償却率最大値テキスト"/>
        <xdr:cNvSpPr txBox="1"/>
      </xdr:nvSpPr>
      <xdr:spPr>
        <a:xfrm>
          <a:off x="16357600" y="9397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20574</xdr:rowOff>
    </xdr:from>
    <xdr:to>
      <xdr:col>86</xdr:col>
      <xdr:colOff>25400</xdr:colOff>
      <xdr:row>56</xdr:row>
      <xdr:rowOff>20574</xdr:rowOff>
    </xdr:to>
    <xdr:cxnSp macro="">
      <xdr:nvCxnSpPr>
        <xdr:cNvPr id="284" name="直線コネクタ 283"/>
        <xdr:cNvCxnSpPr/>
      </xdr:nvCxnSpPr>
      <xdr:spPr>
        <a:xfrm>
          <a:off x="16230600" y="962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112793</xdr:rowOff>
    </xdr:from>
    <xdr:ext cx="405111" cy="259045"/>
    <xdr:sp macro="" textlink="">
      <xdr:nvSpPr>
        <xdr:cNvPr id="285" name="【保健センター・保健所】&#10;有形固定資産減価償却率平均値テキスト"/>
        <xdr:cNvSpPr txBox="1"/>
      </xdr:nvSpPr>
      <xdr:spPr>
        <a:xfrm>
          <a:off x="163576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134366</xdr:rowOff>
    </xdr:from>
    <xdr:to>
      <xdr:col>85</xdr:col>
      <xdr:colOff>177800</xdr:colOff>
      <xdr:row>60</xdr:row>
      <xdr:rowOff>64516</xdr:rowOff>
    </xdr:to>
    <xdr:sp macro="" textlink="">
      <xdr:nvSpPr>
        <xdr:cNvPr id="286" name="フローチャート: 判断 285"/>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20066</xdr:rowOff>
    </xdr:from>
    <xdr:to>
      <xdr:col>81</xdr:col>
      <xdr:colOff>101600</xdr:colOff>
      <xdr:row>60</xdr:row>
      <xdr:rowOff>121666</xdr:rowOff>
    </xdr:to>
    <xdr:sp macro="" textlink="">
      <xdr:nvSpPr>
        <xdr:cNvPr id="287" name="フローチャート: 判断 286"/>
        <xdr:cNvSpPr/>
      </xdr:nvSpPr>
      <xdr:spPr>
        <a:xfrm>
          <a:off x="15430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138193</xdr:rowOff>
    </xdr:from>
    <xdr:ext cx="405111" cy="259045"/>
    <xdr:sp macro="" textlink="">
      <xdr:nvSpPr>
        <xdr:cNvPr id="288" name="n_1aveValue【保健センター・保健所】&#10;有形固定資産減価償却率"/>
        <xdr:cNvSpPr txBox="1"/>
      </xdr:nvSpPr>
      <xdr:spPr>
        <a:xfrm>
          <a:off x="15266044" y="10082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106934</xdr:rowOff>
    </xdr:from>
    <xdr:to>
      <xdr:col>76</xdr:col>
      <xdr:colOff>165100</xdr:colOff>
      <xdr:row>61</xdr:row>
      <xdr:rowOff>37084</xdr:rowOff>
    </xdr:to>
    <xdr:sp macro="" textlink="">
      <xdr:nvSpPr>
        <xdr:cNvPr id="289" name="フローチャート: 判断 288"/>
        <xdr:cNvSpPr/>
      </xdr:nvSpPr>
      <xdr:spPr>
        <a:xfrm>
          <a:off x="14541500" y="1039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28211</xdr:rowOff>
    </xdr:from>
    <xdr:ext cx="405111" cy="259045"/>
    <xdr:sp macro="" textlink="">
      <xdr:nvSpPr>
        <xdr:cNvPr id="290" name="n_2aveValue【保健センター・保健所】&#10;有形固定資産減価償却率"/>
        <xdr:cNvSpPr txBox="1"/>
      </xdr:nvSpPr>
      <xdr:spPr>
        <a:xfrm>
          <a:off x="14389744" y="1048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291" name="テキスト ボックス 2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292" name="テキスト ボックス 2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293" name="テキスト ボックス 2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294" name="テキスト ボックス 2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295" name="テキスト ボックス 2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90932</xdr:rowOff>
    </xdr:from>
    <xdr:to>
      <xdr:col>81</xdr:col>
      <xdr:colOff>101600</xdr:colOff>
      <xdr:row>61</xdr:row>
      <xdr:rowOff>21082</xdr:rowOff>
    </xdr:to>
    <xdr:sp macro="" textlink="">
      <xdr:nvSpPr>
        <xdr:cNvPr id="296" name="楕円 295"/>
        <xdr:cNvSpPr/>
      </xdr:nvSpPr>
      <xdr:spPr>
        <a:xfrm>
          <a:off x="15430500" y="1037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56642</xdr:rowOff>
    </xdr:from>
    <xdr:to>
      <xdr:col>76</xdr:col>
      <xdr:colOff>165100</xdr:colOff>
      <xdr:row>59</xdr:row>
      <xdr:rowOff>158242</xdr:rowOff>
    </xdr:to>
    <xdr:sp macro="" textlink="">
      <xdr:nvSpPr>
        <xdr:cNvPr id="297" name="楕円 296"/>
        <xdr:cNvSpPr/>
      </xdr:nvSpPr>
      <xdr:spPr>
        <a:xfrm>
          <a:off x="14541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107442</xdr:rowOff>
    </xdr:from>
    <xdr:to>
      <xdr:col>81</xdr:col>
      <xdr:colOff>50800</xdr:colOff>
      <xdr:row>60</xdr:row>
      <xdr:rowOff>141732</xdr:rowOff>
    </xdr:to>
    <xdr:cxnSp macro="">
      <xdr:nvCxnSpPr>
        <xdr:cNvPr id="298" name="直線コネクタ 297"/>
        <xdr:cNvCxnSpPr/>
      </xdr:nvCxnSpPr>
      <xdr:spPr>
        <a:xfrm>
          <a:off x="14592300" y="10222992"/>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12209</xdr:rowOff>
    </xdr:from>
    <xdr:ext cx="405111" cy="259045"/>
    <xdr:sp macro="" textlink="">
      <xdr:nvSpPr>
        <xdr:cNvPr id="299" name="n_1mainValue【保健センター・保健所】&#10;有形固定資産減価償却率"/>
        <xdr:cNvSpPr txBox="1"/>
      </xdr:nvSpPr>
      <xdr:spPr>
        <a:xfrm>
          <a:off x="15266044" y="1047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3319</xdr:rowOff>
    </xdr:from>
    <xdr:ext cx="405111" cy="259045"/>
    <xdr:sp macro="" textlink="">
      <xdr:nvSpPr>
        <xdr:cNvPr id="300" name="n_2mainValue【保健センター・保健所】&#10;有形固定資産減価償却率"/>
        <xdr:cNvSpPr txBox="1"/>
      </xdr:nvSpPr>
      <xdr:spPr>
        <a:xfrm>
          <a:off x="14389744" y="994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01" name="正方形/長方形 3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02" name="正方形/長方形 3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03" name="正方形/長方形 3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04" name="正方形/長方形 3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05" name="正方形/長方形 3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06" name="正方形/長方形 3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07" name="正方形/長方形 3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08" name="正方形/長方形 3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09" name="テキスト ボックス 3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10" name="直線コネクタ 3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11" name="直線コネクタ 31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12" name="テキスト ボックス 31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13" name="直線コネクタ 31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14" name="テキスト ボックス 31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15" name="直線コネクタ 31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16" name="テキスト ボックス 31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17" name="直線コネクタ 31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18" name="テキスト ボックス 31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19" name="直線コネクタ 3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20" name="テキスト ボックス 3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107442</xdr:rowOff>
    </xdr:from>
    <xdr:to>
      <xdr:col>116</xdr:col>
      <xdr:colOff>62864</xdr:colOff>
      <xdr:row>63</xdr:row>
      <xdr:rowOff>61722</xdr:rowOff>
    </xdr:to>
    <xdr:cxnSp macro="">
      <xdr:nvCxnSpPr>
        <xdr:cNvPr id="322" name="直線コネクタ 321"/>
        <xdr:cNvCxnSpPr/>
      </xdr:nvCxnSpPr>
      <xdr:spPr>
        <a:xfrm flipV="1">
          <a:off x="22160864" y="9880092"/>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65549</xdr:rowOff>
    </xdr:from>
    <xdr:ext cx="469744" cy="259045"/>
    <xdr:sp macro="" textlink="">
      <xdr:nvSpPr>
        <xdr:cNvPr id="323" name="【保健センター・保健所】&#10;一人当たり面積最小値テキスト"/>
        <xdr:cNvSpPr txBox="1"/>
      </xdr:nvSpPr>
      <xdr:spPr>
        <a:xfrm>
          <a:off x="22199600" y="1086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61722</xdr:rowOff>
    </xdr:from>
    <xdr:to>
      <xdr:col>116</xdr:col>
      <xdr:colOff>152400</xdr:colOff>
      <xdr:row>63</xdr:row>
      <xdr:rowOff>61722</xdr:rowOff>
    </xdr:to>
    <xdr:cxnSp macro="">
      <xdr:nvCxnSpPr>
        <xdr:cNvPr id="324" name="直線コネクタ 323"/>
        <xdr:cNvCxnSpPr/>
      </xdr:nvCxnSpPr>
      <xdr:spPr>
        <a:xfrm>
          <a:off x="22072600" y="1086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54119</xdr:rowOff>
    </xdr:from>
    <xdr:ext cx="469744" cy="259045"/>
    <xdr:sp macro="" textlink="">
      <xdr:nvSpPr>
        <xdr:cNvPr id="325" name="【保健センター・保健所】&#10;一人当たり面積最大値テキスト"/>
        <xdr:cNvSpPr txBox="1"/>
      </xdr:nvSpPr>
      <xdr:spPr>
        <a:xfrm>
          <a:off x="22199600" y="965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107442</xdr:rowOff>
    </xdr:from>
    <xdr:to>
      <xdr:col>116</xdr:col>
      <xdr:colOff>152400</xdr:colOff>
      <xdr:row>57</xdr:row>
      <xdr:rowOff>107442</xdr:rowOff>
    </xdr:to>
    <xdr:cxnSp macro="">
      <xdr:nvCxnSpPr>
        <xdr:cNvPr id="326" name="直線コネクタ 325"/>
        <xdr:cNvCxnSpPr/>
      </xdr:nvCxnSpPr>
      <xdr:spPr>
        <a:xfrm>
          <a:off x="22072600" y="988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108221</xdr:rowOff>
    </xdr:from>
    <xdr:ext cx="469744" cy="259045"/>
    <xdr:sp macro="" textlink="">
      <xdr:nvSpPr>
        <xdr:cNvPr id="327" name="【保健センター・保健所】&#10;一人当たり面積平均値テキスト"/>
        <xdr:cNvSpPr txBox="1"/>
      </xdr:nvSpPr>
      <xdr:spPr>
        <a:xfrm>
          <a:off x="22199600" y="10566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129794</xdr:rowOff>
    </xdr:from>
    <xdr:to>
      <xdr:col>116</xdr:col>
      <xdr:colOff>114300</xdr:colOff>
      <xdr:row>62</xdr:row>
      <xdr:rowOff>59944</xdr:rowOff>
    </xdr:to>
    <xdr:sp macro="" textlink="">
      <xdr:nvSpPr>
        <xdr:cNvPr id="328" name="フローチャート: 判断 327"/>
        <xdr:cNvSpPr/>
      </xdr:nvSpPr>
      <xdr:spPr>
        <a:xfrm>
          <a:off x="221107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111506</xdr:rowOff>
    </xdr:from>
    <xdr:to>
      <xdr:col>112</xdr:col>
      <xdr:colOff>38100</xdr:colOff>
      <xdr:row>62</xdr:row>
      <xdr:rowOff>41656</xdr:rowOff>
    </xdr:to>
    <xdr:sp macro="" textlink="">
      <xdr:nvSpPr>
        <xdr:cNvPr id="329" name="フローチャート: 判断 328"/>
        <xdr:cNvSpPr/>
      </xdr:nvSpPr>
      <xdr:spPr>
        <a:xfrm>
          <a:off x="21272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32783</xdr:rowOff>
    </xdr:from>
    <xdr:ext cx="469744" cy="259045"/>
    <xdr:sp macro="" textlink="">
      <xdr:nvSpPr>
        <xdr:cNvPr id="330" name="n_1aveValue【保健センター・保健所】&#10;一人当たり面積"/>
        <xdr:cNvSpPr txBox="1"/>
      </xdr:nvSpPr>
      <xdr:spPr>
        <a:xfrm>
          <a:off x="21075727" y="1066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93218</xdr:rowOff>
    </xdr:from>
    <xdr:to>
      <xdr:col>107</xdr:col>
      <xdr:colOff>101600</xdr:colOff>
      <xdr:row>62</xdr:row>
      <xdr:rowOff>23368</xdr:rowOff>
    </xdr:to>
    <xdr:sp macro="" textlink="">
      <xdr:nvSpPr>
        <xdr:cNvPr id="331" name="フローチャート: 判断 330"/>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39895</xdr:rowOff>
    </xdr:from>
    <xdr:ext cx="469744" cy="259045"/>
    <xdr:sp macro="" textlink="">
      <xdr:nvSpPr>
        <xdr:cNvPr id="332"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33" name="テキスト ボックス 3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34" name="テキスト ボックス 3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35" name="テキスト ボックス 3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36" name="テキスト ボックス 3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37" name="テキスト ボックス 3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61214</xdr:rowOff>
    </xdr:from>
    <xdr:to>
      <xdr:col>112</xdr:col>
      <xdr:colOff>38100</xdr:colOff>
      <xdr:row>61</xdr:row>
      <xdr:rowOff>162814</xdr:rowOff>
    </xdr:to>
    <xdr:sp macro="" textlink="">
      <xdr:nvSpPr>
        <xdr:cNvPr id="338" name="楕円 337"/>
        <xdr:cNvSpPr/>
      </xdr:nvSpPr>
      <xdr:spPr>
        <a:xfrm>
          <a:off x="2127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95504</xdr:rowOff>
    </xdr:from>
    <xdr:to>
      <xdr:col>107</xdr:col>
      <xdr:colOff>101600</xdr:colOff>
      <xdr:row>63</xdr:row>
      <xdr:rowOff>25654</xdr:rowOff>
    </xdr:to>
    <xdr:sp macro="" textlink="">
      <xdr:nvSpPr>
        <xdr:cNvPr id="339" name="楕円 338"/>
        <xdr:cNvSpPr/>
      </xdr:nvSpPr>
      <xdr:spPr>
        <a:xfrm>
          <a:off x="20383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112014</xdr:rowOff>
    </xdr:from>
    <xdr:to>
      <xdr:col>111</xdr:col>
      <xdr:colOff>177800</xdr:colOff>
      <xdr:row>62</xdr:row>
      <xdr:rowOff>146304</xdr:rowOff>
    </xdr:to>
    <xdr:cxnSp macro="">
      <xdr:nvCxnSpPr>
        <xdr:cNvPr id="340" name="直線コネクタ 339"/>
        <xdr:cNvCxnSpPr/>
      </xdr:nvCxnSpPr>
      <xdr:spPr>
        <a:xfrm flipV="1">
          <a:off x="20434300" y="10570464"/>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7891</xdr:rowOff>
    </xdr:from>
    <xdr:ext cx="469744" cy="259045"/>
    <xdr:sp macro="" textlink="">
      <xdr:nvSpPr>
        <xdr:cNvPr id="341" name="n_1mainValue【保健センター・保健所】&#10;一人当たり面積"/>
        <xdr:cNvSpPr txBox="1"/>
      </xdr:nvSpPr>
      <xdr:spPr>
        <a:xfrm>
          <a:off x="21075727" y="1029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16781</xdr:rowOff>
    </xdr:from>
    <xdr:ext cx="469744" cy="259045"/>
    <xdr:sp macro="" textlink="">
      <xdr:nvSpPr>
        <xdr:cNvPr id="342" name="n_2mainValue【保健センター・保健所】&#10;一人当たり面積"/>
        <xdr:cNvSpPr txBox="1"/>
      </xdr:nvSpPr>
      <xdr:spPr>
        <a:xfrm>
          <a:off x="20199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43" name="正方形/長方形 3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44" name="正方形/長方形 3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45" name="正方形/長方形 3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46" name="正方形/長方形 3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47" name="正方形/長方形 3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48" name="正方形/長方形 3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49" name="正方形/長方形 3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50" name="正方形/長方形 3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51" name="テキスト ボックス 3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52" name="直線コネクタ 3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114300</xdr:rowOff>
    </xdr:from>
    <xdr:to>
      <xdr:col>89</xdr:col>
      <xdr:colOff>177800</xdr:colOff>
      <xdr:row>86</xdr:row>
      <xdr:rowOff>114300</xdr:rowOff>
    </xdr:to>
    <xdr:cxnSp macro="">
      <xdr:nvCxnSpPr>
        <xdr:cNvPr id="353" name="直線コネクタ 3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85</xdr:row>
      <xdr:rowOff>143527</xdr:rowOff>
    </xdr:from>
    <xdr:ext cx="338939" cy="259045"/>
    <xdr:sp macro="" textlink="">
      <xdr:nvSpPr>
        <xdr:cNvPr id="354" name="テキスト ボックス 353"/>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55" name="直線コネクタ 3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56" name="テキスト ボックス 3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57" name="直線コネクタ 3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58" name="テキスト ボックス 3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59" name="直線コネクタ 3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60" name="テキスト ボックス 3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61" name="直線コネクタ 3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62" name="テキスト ボックス 3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63" name="直線コネクタ 3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364" name="テキスト ボックス 36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26670</xdr:rowOff>
    </xdr:from>
    <xdr:to>
      <xdr:col>85</xdr:col>
      <xdr:colOff>126364</xdr:colOff>
      <xdr:row>85</xdr:row>
      <xdr:rowOff>81914</xdr:rowOff>
    </xdr:to>
    <xdr:cxnSp macro="">
      <xdr:nvCxnSpPr>
        <xdr:cNvPr id="366" name="直線コネクタ 365"/>
        <xdr:cNvCxnSpPr/>
      </xdr:nvCxnSpPr>
      <xdr:spPr>
        <a:xfrm flipV="1">
          <a:off x="16318864" y="13228320"/>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85741</xdr:rowOff>
    </xdr:from>
    <xdr:ext cx="405111" cy="259045"/>
    <xdr:sp macro="" textlink="">
      <xdr:nvSpPr>
        <xdr:cNvPr id="367" name="【消防施設】&#10;有形固定資産減価償却率最小値テキスト"/>
        <xdr:cNvSpPr txBox="1"/>
      </xdr:nvSpPr>
      <xdr:spPr>
        <a:xfrm>
          <a:off x="16357600" y="14658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81914</xdr:rowOff>
    </xdr:from>
    <xdr:to>
      <xdr:col>86</xdr:col>
      <xdr:colOff>25400</xdr:colOff>
      <xdr:row>85</xdr:row>
      <xdr:rowOff>81914</xdr:rowOff>
    </xdr:to>
    <xdr:cxnSp macro="">
      <xdr:nvCxnSpPr>
        <xdr:cNvPr id="368" name="直線コネクタ 367"/>
        <xdr:cNvCxnSpPr/>
      </xdr:nvCxnSpPr>
      <xdr:spPr>
        <a:xfrm>
          <a:off x="16230600" y="1465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144797</xdr:rowOff>
    </xdr:from>
    <xdr:ext cx="405111" cy="259045"/>
    <xdr:sp macro="" textlink="">
      <xdr:nvSpPr>
        <xdr:cNvPr id="369" name="【消防施設】&#10;有形固定資産減価償却率最大値テキスト"/>
        <xdr:cNvSpPr txBox="1"/>
      </xdr:nvSpPr>
      <xdr:spPr>
        <a:xfrm>
          <a:off x="16357600" y="1300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26670</xdr:rowOff>
    </xdr:from>
    <xdr:to>
      <xdr:col>86</xdr:col>
      <xdr:colOff>25400</xdr:colOff>
      <xdr:row>77</xdr:row>
      <xdr:rowOff>26670</xdr:rowOff>
    </xdr:to>
    <xdr:cxnSp macro="">
      <xdr:nvCxnSpPr>
        <xdr:cNvPr id="370" name="直線コネクタ 369"/>
        <xdr:cNvCxnSpPr/>
      </xdr:nvCxnSpPr>
      <xdr:spPr>
        <a:xfrm>
          <a:off x="16230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24782</xdr:rowOff>
    </xdr:from>
    <xdr:ext cx="405111" cy="259045"/>
    <xdr:sp macro="" textlink="">
      <xdr:nvSpPr>
        <xdr:cNvPr id="371" name="【消防施設】&#10;有形固定資産減価償却率平均値テキスト"/>
        <xdr:cNvSpPr txBox="1"/>
      </xdr:nvSpPr>
      <xdr:spPr>
        <a:xfrm>
          <a:off x="16357600" y="13740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46355</xdr:rowOff>
    </xdr:from>
    <xdr:to>
      <xdr:col>85</xdr:col>
      <xdr:colOff>177800</xdr:colOff>
      <xdr:row>80</xdr:row>
      <xdr:rowOff>147955</xdr:rowOff>
    </xdr:to>
    <xdr:sp macro="" textlink="">
      <xdr:nvSpPr>
        <xdr:cNvPr id="372" name="フローチャート: 判断 371"/>
        <xdr:cNvSpPr/>
      </xdr:nvSpPr>
      <xdr:spPr>
        <a:xfrm>
          <a:off x="16268700" y="1376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120650</xdr:rowOff>
    </xdr:from>
    <xdr:to>
      <xdr:col>81</xdr:col>
      <xdr:colOff>101600</xdr:colOff>
      <xdr:row>81</xdr:row>
      <xdr:rowOff>50800</xdr:rowOff>
    </xdr:to>
    <xdr:sp macro="" textlink="">
      <xdr:nvSpPr>
        <xdr:cNvPr id="373" name="フローチャート: 判断 372"/>
        <xdr:cNvSpPr/>
      </xdr:nvSpPr>
      <xdr:spPr>
        <a:xfrm>
          <a:off x="15430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41927</xdr:rowOff>
    </xdr:from>
    <xdr:ext cx="405111" cy="259045"/>
    <xdr:sp macro="" textlink="">
      <xdr:nvSpPr>
        <xdr:cNvPr id="374" name="n_1aveValue【消防施設】&#10;有形固定資産減価償却率"/>
        <xdr:cNvSpPr txBox="1"/>
      </xdr:nvSpPr>
      <xdr:spPr>
        <a:xfrm>
          <a:off x="15266044" y="1392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55880</xdr:rowOff>
    </xdr:from>
    <xdr:to>
      <xdr:col>76</xdr:col>
      <xdr:colOff>165100</xdr:colOff>
      <xdr:row>79</xdr:row>
      <xdr:rowOff>157480</xdr:rowOff>
    </xdr:to>
    <xdr:sp macro="" textlink="">
      <xdr:nvSpPr>
        <xdr:cNvPr id="375" name="フローチャート: 判断 374"/>
        <xdr:cNvSpPr/>
      </xdr:nvSpPr>
      <xdr:spPr>
        <a:xfrm>
          <a:off x="145415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78</xdr:row>
      <xdr:rowOff>2557</xdr:rowOff>
    </xdr:from>
    <xdr:ext cx="405111" cy="259045"/>
    <xdr:sp macro="" textlink="">
      <xdr:nvSpPr>
        <xdr:cNvPr id="376" name="n_2aveValue【消防施設】&#10;有形固定資産減価償却率"/>
        <xdr:cNvSpPr txBox="1"/>
      </xdr:nvSpPr>
      <xdr:spPr>
        <a:xfrm>
          <a:off x="143897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377" name="テキスト ボックス 3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78" name="テキスト ボックス 3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79" name="テキスト ボックス 3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80" name="テキスト ボックス 3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81" name="テキスト ボックス 3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139700</xdr:rowOff>
    </xdr:from>
    <xdr:to>
      <xdr:col>81</xdr:col>
      <xdr:colOff>101600</xdr:colOff>
      <xdr:row>77</xdr:row>
      <xdr:rowOff>69850</xdr:rowOff>
    </xdr:to>
    <xdr:sp macro="" textlink="">
      <xdr:nvSpPr>
        <xdr:cNvPr id="382" name="楕円 381"/>
        <xdr:cNvSpPr/>
      </xdr:nvSpPr>
      <xdr:spPr>
        <a:xfrm>
          <a:off x="15430500" y="1316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75</xdr:row>
      <xdr:rowOff>86377</xdr:rowOff>
    </xdr:from>
    <xdr:ext cx="405111" cy="259045"/>
    <xdr:sp macro="" textlink="">
      <xdr:nvSpPr>
        <xdr:cNvPr id="383" name="n_1mainValue【消防施設】&#10;有形固定資産減価償却率"/>
        <xdr:cNvSpPr txBox="1"/>
      </xdr:nvSpPr>
      <xdr:spPr>
        <a:xfrm>
          <a:off x="15266044" y="1294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84" name="正方形/長方形 3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5" name="正方形/長方形 3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6" name="正方形/長方形 3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7" name="正方形/長方形 3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8" name="正方形/長方形 3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9" name="正方形/長方形 3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90" name="正方形/長方形 3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91" name="正方形/長方形 3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92" name="テキスト ボックス 3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93" name="直線コネクタ 3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394" name="直線コネクタ 3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395" name="テキスト ボックス 3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396" name="直線コネクタ 3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397" name="テキスト ボックス 3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398" name="直線コネクタ 3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99" name="テキスト ボックス 3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00" name="直線コネクタ 3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01" name="テキスト ボックス 4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02" name="直線コネクタ 4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3" name="テキスト ボックス 4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81535</xdr:rowOff>
    </xdr:from>
    <xdr:to>
      <xdr:col>116</xdr:col>
      <xdr:colOff>62864</xdr:colOff>
      <xdr:row>86</xdr:row>
      <xdr:rowOff>28956</xdr:rowOff>
    </xdr:to>
    <xdr:cxnSp macro="">
      <xdr:nvCxnSpPr>
        <xdr:cNvPr id="405" name="直線コネクタ 404"/>
        <xdr:cNvCxnSpPr/>
      </xdr:nvCxnSpPr>
      <xdr:spPr>
        <a:xfrm flipV="1">
          <a:off x="22160864" y="13626085"/>
          <a:ext cx="0" cy="1147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406"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407" name="直線コネクタ 406"/>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28212</xdr:rowOff>
    </xdr:from>
    <xdr:ext cx="469744" cy="259045"/>
    <xdr:sp macro="" textlink="">
      <xdr:nvSpPr>
        <xdr:cNvPr id="408" name="【消防施設】&#10;一人当たり面積最大値テキスト"/>
        <xdr:cNvSpPr txBox="1"/>
      </xdr:nvSpPr>
      <xdr:spPr>
        <a:xfrm>
          <a:off x="22199600" y="1340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81535</xdr:rowOff>
    </xdr:from>
    <xdr:to>
      <xdr:col>116</xdr:col>
      <xdr:colOff>152400</xdr:colOff>
      <xdr:row>79</xdr:row>
      <xdr:rowOff>81535</xdr:rowOff>
    </xdr:to>
    <xdr:cxnSp macro="">
      <xdr:nvCxnSpPr>
        <xdr:cNvPr id="409" name="直線コネクタ 408"/>
        <xdr:cNvCxnSpPr/>
      </xdr:nvCxnSpPr>
      <xdr:spPr>
        <a:xfrm>
          <a:off x="22072600" y="136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38879</xdr:rowOff>
    </xdr:from>
    <xdr:ext cx="469744" cy="259045"/>
    <xdr:sp macro="" textlink="">
      <xdr:nvSpPr>
        <xdr:cNvPr id="410" name="【消防施設】&#10;一人当たり面積平均値テキスト"/>
        <xdr:cNvSpPr txBox="1"/>
      </xdr:nvSpPr>
      <xdr:spPr>
        <a:xfrm>
          <a:off x="22199600" y="14440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60452</xdr:rowOff>
    </xdr:from>
    <xdr:to>
      <xdr:col>116</xdr:col>
      <xdr:colOff>114300</xdr:colOff>
      <xdr:row>84</xdr:row>
      <xdr:rowOff>162052</xdr:rowOff>
    </xdr:to>
    <xdr:sp macro="" textlink="">
      <xdr:nvSpPr>
        <xdr:cNvPr id="411" name="フローチャート: 判断 410"/>
        <xdr:cNvSpPr/>
      </xdr:nvSpPr>
      <xdr:spPr>
        <a:xfrm>
          <a:off x="221107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412" name="フローチャート: 判断 411"/>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413"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21589</xdr:rowOff>
    </xdr:from>
    <xdr:to>
      <xdr:col>107</xdr:col>
      <xdr:colOff>101600</xdr:colOff>
      <xdr:row>84</xdr:row>
      <xdr:rowOff>123189</xdr:rowOff>
    </xdr:to>
    <xdr:sp macro="" textlink="">
      <xdr:nvSpPr>
        <xdr:cNvPr id="414" name="フローチャート: 判断 413"/>
        <xdr:cNvSpPr/>
      </xdr:nvSpPr>
      <xdr:spPr>
        <a:xfrm>
          <a:off x="20383500" y="1442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139716</xdr:rowOff>
    </xdr:from>
    <xdr:ext cx="469744" cy="259045"/>
    <xdr:sp macro="" textlink="">
      <xdr:nvSpPr>
        <xdr:cNvPr id="415" name="n_2aveValue【消防施設】&#10;一人当たり面積"/>
        <xdr:cNvSpPr txBox="1"/>
      </xdr:nvSpPr>
      <xdr:spPr>
        <a:xfrm>
          <a:off x="20199427" y="14198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16" name="テキスト ボックス 4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7" name="テキスト ボックス 4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8" name="テキスト ボックス 4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9" name="テキスト ボックス 4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20" name="テキスト ボックス 4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53594</xdr:rowOff>
    </xdr:from>
    <xdr:to>
      <xdr:col>112</xdr:col>
      <xdr:colOff>38100</xdr:colOff>
      <xdr:row>84</xdr:row>
      <xdr:rowOff>155194</xdr:rowOff>
    </xdr:to>
    <xdr:sp macro="" textlink="">
      <xdr:nvSpPr>
        <xdr:cNvPr id="421" name="楕円 420"/>
        <xdr:cNvSpPr/>
      </xdr:nvSpPr>
      <xdr:spPr>
        <a:xfrm>
          <a:off x="212725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271</xdr:rowOff>
    </xdr:from>
    <xdr:ext cx="469744" cy="259045"/>
    <xdr:sp macro="" textlink="">
      <xdr:nvSpPr>
        <xdr:cNvPr id="422" name="n_1mainValue【消防施設】&#10;一人当たり面積"/>
        <xdr:cNvSpPr txBox="1"/>
      </xdr:nvSpPr>
      <xdr:spPr>
        <a:xfrm>
          <a:off x="21075727" y="1423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23" name="正方形/長方形 42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4" name="正方形/長方形 42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5" name="正方形/長方形 42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6" name="正方形/長方形 42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7" name="正方形/長方形 42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8" name="正方形/長方形 42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9" name="正方形/長方形 42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0" name="正方形/長方形 42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1" name="テキスト ボックス 43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2" name="直線コネクタ 43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4" name="テキスト ボックス 433"/>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4" name="テキスト ボックス 443"/>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6" name="テキスト ボックス 44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109</xdr:row>
      <xdr:rowOff>2721</xdr:rowOff>
    </xdr:to>
    <xdr:cxnSp macro="">
      <xdr:nvCxnSpPr>
        <xdr:cNvPr id="448" name="直線コネクタ 447"/>
        <xdr:cNvCxnSpPr/>
      </xdr:nvCxnSpPr>
      <xdr:spPr>
        <a:xfrm flipV="1">
          <a:off x="16318864" y="17093837"/>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6548</xdr:rowOff>
    </xdr:from>
    <xdr:ext cx="340478" cy="259045"/>
    <xdr:sp macro="" textlink="">
      <xdr:nvSpPr>
        <xdr:cNvPr id="449" name="【庁舎】&#10;有形固定資産減価償却率最小値テキスト"/>
        <xdr:cNvSpPr txBox="1"/>
      </xdr:nvSpPr>
      <xdr:spPr>
        <a:xfrm>
          <a:off x="16357600" y="186945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xdr:rowOff>
    </xdr:from>
    <xdr:to>
      <xdr:col>86</xdr:col>
      <xdr:colOff>25400</xdr:colOff>
      <xdr:row>109</xdr:row>
      <xdr:rowOff>2721</xdr:rowOff>
    </xdr:to>
    <xdr:cxnSp macro="">
      <xdr:nvCxnSpPr>
        <xdr:cNvPr id="450" name="直線コネクタ 449"/>
        <xdr:cNvCxnSpPr/>
      </xdr:nvCxnSpPr>
      <xdr:spPr>
        <a:xfrm>
          <a:off x="16230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451" name="【庁舎】&#10;有形固定資産減価償却率最大値テキスト"/>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452" name="直線コネクタ 451"/>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158948</xdr:rowOff>
    </xdr:from>
    <xdr:ext cx="405111" cy="259045"/>
    <xdr:sp macro="" textlink="">
      <xdr:nvSpPr>
        <xdr:cNvPr id="453" name="【庁舎】&#10;有形固定資産減価償却率平均値テキスト"/>
        <xdr:cNvSpPr txBox="1"/>
      </xdr:nvSpPr>
      <xdr:spPr>
        <a:xfrm>
          <a:off x="16357600" y="17646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xdr:rowOff>
    </xdr:from>
    <xdr:to>
      <xdr:col>85</xdr:col>
      <xdr:colOff>177800</xdr:colOff>
      <xdr:row>103</xdr:row>
      <xdr:rowOff>110671</xdr:rowOff>
    </xdr:to>
    <xdr:sp macro="" textlink="">
      <xdr:nvSpPr>
        <xdr:cNvPr id="454" name="フローチャート: 判断 453"/>
        <xdr:cNvSpPr/>
      </xdr:nvSpPr>
      <xdr:spPr>
        <a:xfrm>
          <a:off x="16268700" y="176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455" name="フローチャート: 判断 454"/>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171285</xdr:rowOff>
    </xdr:from>
    <xdr:ext cx="405111" cy="259045"/>
    <xdr:sp macro="" textlink="">
      <xdr:nvSpPr>
        <xdr:cNvPr id="456" name="n_1aveValue【庁舎】&#10;有形固定資産減価償却率"/>
        <xdr:cNvSpPr txBox="1"/>
      </xdr:nvSpPr>
      <xdr:spPr>
        <a:xfrm>
          <a:off x="152660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64588</xdr:rowOff>
    </xdr:from>
    <xdr:to>
      <xdr:col>76</xdr:col>
      <xdr:colOff>165100</xdr:colOff>
      <xdr:row>103</xdr:row>
      <xdr:rowOff>166188</xdr:rowOff>
    </xdr:to>
    <xdr:sp macro="" textlink="">
      <xdr:nvSpPr>
        <xdr:cNvPr id="457" name="フローチャート: 判断 456"/>
        <xdr:cNvSpPr/>
      </xdr:nvSpPr>
      <xdr:spPr>
        <a:xfrm>
          <a:off x="14541500" y="1772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11265</xdr:rowOff>
    </xdr:from>
    <xdr:ext cx="405111" cy="259045"/>
    <xdr:sp macro="" textlink="">
      <xdr:nvSpPr>
        <xdr:cNvPr id="458" name="n_2aveValue【庁舎】&#10;有形固定資産減価償却率"/>
        <xdr:cNvSpPr txBox="1"/>
      </xdr:nvSpPr>
      <xdr:spPr>
        <a:xfrm>
          <a:off x="14389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9" name="テキスト ボックス 4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0" name="テキスト ボックス 4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1" name="テキスト ボックス 4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2" name="テキスト ボックス 4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3" name="テキスト ボックス 4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12337</xdr:rowOff>
    </xdr:from>
    <xdr:to>
      <xdr:col>81</xdr:col>
      <xdr:colOff>101600</xdr:colOff>
      <xdr:row>105</xdr:row>
      <xdr:rowOff>113937</xdr:rowOff>
    </xdr:to>
    <xdr:sp macro="" textlink="">
      <xdr:nvSpPr>
        <xdr:cNvPr id="464" name="楕円 463"/>
        <xdr:cNvSpPr/>
      </xdr:nvSpPr>
      <xdr:spPr>
        <a:xfrm>
          <a:off x="15430500" y="1801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44994</xdr:rowOff>
    </xdr:from>
    <xdr:to>
      <xdr:col>76</xdr:col>
      <xdr:colOff>165100</xdr:colOff>
      <xdr:row>105</xdr:row>
      <xdr:rowOff>146594</xdr:rowOff>
    </xdr:to>
    <xdr:sp macro="" textlink="">
      <xdr:nvSpPr>
        <xdr:cNvPr id="465" name="楕円 464"/>
        <xdr:cNvSpPr/>
      </xdr:nvSpPr>
      <xdr:spPr>
        <a:xfrm>
          <a:off x="14541500" y="1804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63137</xdr:rowOff>
    </xdr:from>
    <xdr:to>
      <xdr:col>81</xdr:col>
      <xdr:colOff>50800</xdr:colOff>
      <xdr:row>105</xdr:row>
      <xdr:rowOff>95794</xdr:rowOff>
    </xdr:to>
    <xdr:cxnSp macro="">
      <xdr:nvCxnSpPr>
        <xdr:cNvPr id="466" name="直線コネクタ 465"/>
        <xdr:cNvCxnSpPr/>
      </xdr:nvCxnSpPr>
      <xdr:spPr>
        <a:xfrm flipV="1">
          <a:off x="14592300" y="180653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105064</xdr:rowOff>
    </xdr:from>
    <xdr:ext cx="405111" cy="259045"/>
    <xdr:sp macro="" textlink="">
      <xdr:nvSpPr>
        <xdr:cNvPr id="467" name="n_1mainValue【庁舎】&#10;有形固定資産減価償却率"/>
        <xdr:cNvSpPr txBox="1"/>
      </xdr:nvSpPr>
      <xdr:spPr>
        <a:xfrm>
          <a:off x="152660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137721</xdr:rowOff>
    </xdr:from>
    <xdr:ext cx="405111" cy="259045"/>
    <xdr:sp macro="" textlink="">
      <xdr:nvSpPr>
        <xdr:cNvPr id="468" name="n_2mainValue【庁舎】&#10;有形固定資産減価償却率"/>
        <xdr:cNvSpPr txBox="1"/>
      </xdr:nvSpPr>
      <xdr:spPr>
        <a:xfrm>
          <a:off x="14389744"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9" name="正方形/長方形 46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70" name="正方形/長方形 46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71" name="正方形/長方形 47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72" name="正方形/長方形 47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3" name="正方形/長方形 47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4" name="正方形/長方形 47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5" name="正方形/長方形 47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6" name="正方形/長方形 47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7" name="テキスト ボックス 47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8" name="直線コネクタ 47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79" name="直線コネクタ 47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80" name="テキスト ボックス 47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81" name="直線コネクタ 48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82" name="テキスト ボックス 48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83" name="直線コネクタ 48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84" name="テキスト ボックス 48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85" name="直線コネクタ 48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86" name="テキスト ボックス 48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87" name="直線コネクタ 48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488" name="テキスト ボックス 48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9" name="直線コネクタ 4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90" name="テキスト ボックス 4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9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66675</xdr:rowOff>
    </xdr:from>
    <xdr:to>
      <xdr:col>116</xdr:col>
      <xdr:colOff>62864</xdr:colOff>
      <xdr:row>107</xdr:row>
      <xdr:rowOff>129539</xdr:rowOff>
    </xdr:to>
    <xdr:cxnSp macro="">
      <xdr:nvCxnSpPr>
        <xdr:cNvPr id="492" name="直線コネクタ 491"/>
        <xdr:cNvCxnSpPr/>
      </xdr:nvCxnSpPr>
      <xdr:spPr>
        <a:xfrm flipV="1">
          <a:off x="22160864" y="17040225"/>
          <a:ext cx="0" cy="1434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133366</xdr:rowOff>
    </xdr:from>
    <xdr:ext cx="469744" cy="259045"/>
    <xdr:sp macro="" textlink="">
      <xdr:nvSpPr>
        <xdr:cNvPr id="493" name="【庁舎】&#10;一人当たり面積最小値テキスト"/>
        <xdr:cNvSpPr txBox="1"/>
      </xdr:nvSpPr>
      <xdr:spPr>
        <a:xfrm>
          <a:off x="22199600" y="1847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129539</xdr:rowOff>
    </xdr:from>
    <xdr:to>
      <xdr:col>116</xdr:col>
      <xdr:colOff>152400</xdr:colOff>
      <xdr:row>107</xdr:row>
      <xdr:rowOff>129539</xdr:rowOff>
    </xdr:to>
    <xdr:cxnSp macro="">
      <xdr:nvCxnSpPr>
        <xdr:cNvPr id="494" name="直線コネクタ 493"/>
        <xdr:cNvCxnSpPr/>
      </xdr:nvCxnSpPr>
      <xdr:spPr>
        <a:xfrm>
          <a:off x="22072600" y="1847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13352</xdr:rowOff>
    </xdr:from>
    <xdr:ext cx="469744" cy="259045"/>
    <xdr:sp macro="" textlink="">
      <xdr:nvSpPr>
        <xdr:cNvPr id="495" name="【庁舎】&#10;一人当たり面積最大値テキスト"/>
        <xdr:cNvSpPr txBox="1"/>
      </xdr:nvSpPr>
      <xdr:spPr>
        <a:xfrm>
          <a:off x="22199600" y="16815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66675</xdr:rowOff>
    </xdr:from>
    <xdr:to>
      <xdr:col>116</xdr:col>
      <xdr:colOff>152400</xdr:colOff>
      <xdr:row>99</xdr:row>
      <xdr:rowOff>66675</xdr:rowOff>
    </xdr:to>
    <xdr:cxnSp macro="">
      <xdr:nvCxnSpPr>
        <xdr:cNvPr id="496" name="直線コネクタ 495"/>
        <xdr:cNvCxnSpPr/>
      </xdr:nvCxnSpPr>
      <xdr:spPr>
        <a:xfrm>
          <a:off x="22072600" y="170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150513</xdr:rowOff>
    </xdr:from>
    <xdr:ext cx="469744" cy="259045"/>
    <xdr:sp macro="" textlink="">
      <xdr:nvSpPr>
        <xdr:cNvPr id="497" name="【庁舎】&#10;一人当たり面積平均値テキスト"/>
        <xdr:cNvSpPr txBox="1"/>
      </xdr:nvSpPr>
      <xdr:spPr>
        <a:xfrm>
          <a:off x="22199600" y="17981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636</xdr:rowOff>
    </xdr:from>
    <xdr:to>
      <xdr:col>116</xdr:col>
      <xdr:colOff>114300</xdr:colOff>
      <xdr:row>105</xdr:row>
      <xdr:rowOff>102236</xdr:rowOff>
    </xdr:to>
    <xdr:sp macro="" textlink="">
      <xdr:nvSpPr>
        <xdr:cNvPr id="498" name="フローチャート: 判断 497"/>
        <xdr:cNvSpPr/>
      </xdr:nvSpPr>
      <xdr:spPr>
        <a:xfrm>
          <a:off x="22110700" y="1800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499" name="フローチャート: 判断 498"/>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91457</xdr:rowOff>
    </xdr:from>
    <xdr:ext cx="469744" cy="259045"/>
    <xdr:sp macro="" textlink="">
      <xdr:nvSpPr>
        <xdr:cNvPr id="500" name="n_1aveValue【庁舎】&#10;一人当たり面積"/>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38736</xdr:rowOff>
    </xdr:from>
    <xdr:to>
      <xdr:col>107</xdr:col>
      <xdr:colOff>101600</xdr:colOff>
      <xdr:row>105</xdr:row>
      <xdr:rowOff>140336</xdr:rowOff>
    </xdr:to>
    <xdr:sp macro="" textlink="">
      <xdr:nvSpPr>
        <xdr:cNvPr id="501" name="フローチャート: 判断 500"/>
        <xdr:cNvSpPr/>
      </xdr:nvSpPr>
      <xdr:spPr>
        <a:xfrm>
          <a:off x="20383500" y="18040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131463</xdr:rowOff>
    </xdr:from>
    <xdr:ext cx="469744" cy="259045"/>
    <xdr:sp macro="" textlink="">
      <xdr:nvSpPr>
        <xdr:cNvPr id="502" name="n_2aveValue【庁舎】&#10;一人当たり面積"/>
        <xdr:cNvSpPr txBox="1"/>
      </xdr:nvSpPr>
      <xdr:spPr>
        <a:xfrm>
          <a:off x="20199427" y="1813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03" name="テキスト ボックス 5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04" name="テキスト ボックス 5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5" name="テキスト ボックス 5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6" name="テキスト ボックス 5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7" name="テキスト ボックス 5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55880</xdr:rowOff>
    </xdr:from>
    <xdr:to>
      <xdr:col>112</xdr:col>
      <xdr:colOff>38100</xdr:colOff>
      <xdr:row>102</xdr:row>
      <xdr:rowOff>157480</xdr:rowOff>
    </xdr:to>
    <xdr:sp macro="" textlink="">
      <xdr:nvSpPr>
        <xdr:cNvPr id="508" name="楕円 507"/>
        <xdr:cNvSpPr/>
      </xdr:nvSpPr>
      <xdr:spPr>
        <a:xfrm>
          <a:off x="21272500" y="1754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102</xdr:row>
      <xdr:rowOff>95886</xdr:rowOff>
    </xdr:from>
    <xdr:to>
      <xdr:col>107</xdr:col>
      <xdr:colOff>101600</xdr:colOff>
      <xdr:row>103</xdr:row>
      <xdr:rowOff>26036</xdr:rowOff>
    </xdr:to>
    <xdr:sp macro="" textlink="">
      <xdr:nvSpPr>
        <xdr:cNvPr id="509" name="楕円 508"/>
        <xdr:cNvSpPr/>
      </xdr:nvSpPr>
      <xdr:spPr>
        <a:xfrm>
          <a:off x="20383500" y="1758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106680</xdr:rowOff>
    </xdr:from>
    <xdr:to>
      <xdr:col>111</xdr:col>
      <xdr:colOff>177800</xdr:colOff>
      <xdr:row>102</xdr:row>
      <xdr:rowOff>146686</xdr:rowOff>
    </xdr:to>
    <xdr:cxnSp macro="">
      <xdr:nvCxnSpPr>
        <xdr:cNvPr id="510" name="直線コネクタ 509"/>
        <xdr:cNvCxnSpPr/>
      </xdr:nvCxnSpPr>
      <xdr:spPr>
        <a:xfrm flipV="1">
          <a:off x="20434300" y="175945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101</xdr:row>
      <xdr:rowOff>2557</xdr:rowOff>
    </xdr:from>
    <xdr:ext cx="469744" cy="259045"/>
    <xdr:sp macro="" textlink="">
      <xdr:nvSpPr>
        <xdr:cNvPr id="511" name="n_1mainValue【庁舎】&#10;一人当たり面積"/>
        <xdr:cNvSpPr txBox="1"/>
      </xdr:nvSpPr>
      <xdr:spPr>
        <a:xfrm>
          <a:off x="21075727" y="1731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42563</xdr:rowOff>
    </xdr:from>
    <xdr:ext cx="469744" cy="259045"/>
    <xdr:sp macro="" textlink="">
      <xdr:nvSpPr>
        <xdr:cNvPr id="512" name="n_2mainValue【庁舎】&#10;一人当たり面積"/>
        <xdr:cNvSpPr txBox="1"/>
      </xdr:nvSpPr>
      <xdr:spPr>
        <a:xfrm>
          <a:off x="20199427" y="173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13" name="正方形/長方形 5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14" name="正方形/長方形 5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5" name="テキスト ボックス 5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及び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保健センター・保健所</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以外の施設については有形固定資産減価償却率が高い状況にある。</a:t>
          </a:r>
        </a:p>
        <a:p>
          <a:r>
            <a:rPr kumimoji="1" lang="ja-JP" altLang="en-US" sz="1300">
              <a:latin typeface="ＭＳ Ｐゴシック" panose="020B0600070205080204" pitchFamily="50" charset="-128"/>
              <a:ea typeface="ＭＳ Ｐゴシック" panose="020B0600070205080204" pitchFamily="50" charset="-128"/>
            </a:rPr>
            <a:t>　「庁舎」については、平成１４年に本庁舎、平成２５年に大同出張所を新たに建設しているため、類似団体、全国平均、県平均と比較しても有形固定資産減価償却率が低くなっている。</a:t>
          </a:r>
        </a:p>
        <a:p>
          <a:r>
            <a:rPr kumimoji="1" lang="ja-JP" altLang="en-US" sz="1300">
              <a:latin typeface="ＭＳ Ｐゴシック" panose="020B0600070205080204" pitchFamily="50" charset="-128"/>
              <a:ea typeface="ＭＳ Ｐゴシック" panose="020B0600070205080204" pitchFamily="50" charset="-128"/>
            </a:rPr>
            <a:t>　「図書館」「体育館」については、有形固定資産減価償却率が類似団体と比較してもかなり高い状況となっているが、現在、町民体育館と町立図書館の建設事業を進めているため、今後有形固定資産減価償却率が減少することが見込まれる。</a:t>
          </a:r>
        </a:p>
        <a:p>
          <a:r>
            <a:rPr kumimoji="1" lang="ja-JP" altLang="en-US" sz="1300">
              <a:latin typeface="ＭＳ Ｐゴシック" panose="020B0600070205080204" pitchFamily="50" charset="-128"/>
              <a:ea typeface="ＭＳ Ｐゴシック" panose="020B0600070205080204" pitchFamily="50" charset="-128"/>
            </a:rPr>
            <a:t>　類似団体と比較して、多くの資産の有形固定資産減価償却率が高い状況にあるため、今後は長期的な視点で、施設の更新・統廃合・長寿命化の計画的な実施が必要となる。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人口減少や全国平均を上回る高齢化率（</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35.6%</a:t>
          </a:r>
          <a:r>
            <a:rPr kumimoji="1" lang="ja-JP" altLang="en-US" sz="1300">
              <a:latin typeface="ＭＳ Ｐゴシック" panose="020B0600070205080204" pitchFamily="50" charset="-128"/>
              <a:ea typeface="ＭＳ Ｐゴシック" panose="020B0600070205080204" pitchFamily="50" charset="-128"/>
            </a:rPr>
            <a:t>）に加え、財政基盤が弱いため、地方交付税等の財源に依存している状況である。</a:t>
          </a:r>
        </a:p>
        <a:p>
          <a:r>
            <a:rPr kumimoji="1" lang="ja-JP" altLang="en-US" sz="1300">
              <a:latin typeface="ＭＳ Ｐゴシック" panose="020B0600070205080204" pitchFamily="50" charset="-128"/>
              <a:ea typeface="ＭＳ Ｐゴシック" panose="020B0600070205080204" pitchFamily="50" charset="-128"/>
            </a:rPr>
            <a:t>　財政力指数は、経年比較すると横ばいの状態ではあるが、類似団体、全国平均及び県平均を下回っているため、短期的には税収の徴収率の向上等、中長期的には税源の涵養等を図り、財政基盤を強化する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87993</xdr:rowOff>
    </xdr:from>
    <xdr:to>
      <xdr:col>23</xdr:col>
      <xdr:colOff>133350</xdr:colOff>
      <xdr:row>44</xdr:row>
      <xdr:rowOff>73176</xdr:rowOff>
    </xdr:to>
    <xdr:cxnSp macro="">
      <xdr:nvCxnSpPr>
        <xdr:cNvPr id="65" name="直線コネクタ 64"/>
        <xdr:cNvCxnSpPr/>
      </xdr:nvCxnSpPr>
      <xdr:spPr>
        <a:xfrm flipV="1">
          <a:off x="4953000" y="6088743"/>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2920</xdr:rowOff>
    </xdr:from>
    <xdr:ext cx="762000" cy="259045"/>
    <xdr:sp macro="" textlink="">
      <xdr:nvSpPr>
        <xdr:cNvPr id="68" name="財政力最大値テキスト"/>
        <xdr:cNvSpPr txBox="1"/>
      </xdr:nvSpPr>
      <xdr:spPr>
        <a:xfrm>
          <a:off x="5041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87993</xdr:rowOff>
    </xdr:from>
    <xdr:to>
      <xdr:col>24</xdr:col>
      <xdr:colOff>12700</xdr:colOff>
      <xdr:row>35</xdr:row>
      <xdr:rowOff>87993</xdr:rowOff>
    </xdr:to>
    <xdr:cxnSp macro="">
      <xdr:nvCxnSpPr>
        <xdr:cNvPr id="69" name="直線コネクタ 68"/>
        <xdr:cNvCxnSpPr/>
      </xdr:nvCxnSpPr>
      <xdr:spPr>
        <a:xfrm>
          <a:off x="4864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72269</xdr:rowOff>
    </xdr:from>
    <xdr:to>
      <xdr:col>23</xdr:col>
      <xdr:colOff>133350</xdr:colOff>
      <xdr:row>43</xdr:row>
      <xdr:rowOff>83759</xdr:rowOff>
    </xdr:to>
    <xdr:cxnSp macro="">
      <xdr:nvCxnSpPr>
        <xdr:cNvPr id="70" name="直線コネクタ 69"/>
        <xdr:cNvCxnSpPr/>
      </xdr:nvCxnSpPr>
      <xdr:spPr>
        <a:xfrm>
          <a:off x="4114800" y="7444619"/>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1" name="財政力平均値テキスト"/>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2" name="フローチャート: 判断 71"/>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72269</xdr:rowOff>
    </xdr:from>
    <xdr:to>
      <xdr:col>19</xdr:col>
      <xdr:colOff>133350</xdr:colOff>
      <xdr:row>43</xdr:row>
      <xdr:rowOff>72269</xdr:rowOff>
    </xdr:to>
    <xdr:cxnSp macro="">
      <xdr:nvCxnSpPr>
        <xdr:cNvPr id="73" name="直線コネクタ 72"/>
        <xdr:cNvCxnSpPr/>
      </xdr:nvCxnSpPr>
      <xdr:spPr>
        <a:xfrm>
          <a:off x="3225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157541</xdr:rowOff>
    </xdr:from>
    <xdr:to>
      <xdr:col>19</xdr:col>
      <xdr:colOff>184150</xdr:colOff>
      <xdr:row>42</xdr:row>
      <xdr:rowOff>87691</xdr:rowOff>
    </xdr:to>
    <xdr:sp macro="" textlink="">
      <xdr:nvSpPr>
        <xdr:cNvPr id="74" name="フローチャート: 判断 73"/>
        <xdr:cNvSpPr/>
      </xdr:nvSpPr>
      <xdr:spPr>
        <a:xfrm>
          <a:off x="4064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97868</xdr:rowOff>
    </xdr:from>
    <xdr:ext cx="736600" cy="259045"/>
    <xdr:sp macro="" textlink="">
      <xdr:nvSpPr>
        <xdr:cNvPr id="75" name="テキスト ボックス 74"/>
        <xdr:cNvSpPr txBox="1"/>
      </xdr:nvSpPr>
      <xdr:spPr>
        <a:xfrm>
          <a:off x="3733800" y="6955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xdr:cNvCxnSpPr/>
      </xdr:nvCxnSpPr>
      <xdr:spPr>
        <a:xfrm>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7" name="フローチャート: 判断 76"/>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166810</xdr:rowOff>
    </xdr:from>
    <xdr:ext cx="762000" cy="259045"/>
    <xdr:sp macro="" textlink="">
      <xdr:nvSpPr>
        <xdr:cNvPr id="78" name="テキスト ボックス 77"/>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60778</xdr:rowOff>
    </xdr:from>
    <xdr:to>
      <xdr:col>11</xdr:col>
      <xdr:colOff>31750</xdr:colOff>
      <xdr:row>43</xdr:row>
      <xdr:rowOff>60778</xdr:rowOff>
    </xdr:to>
    <xdr:cxnSp macro="">
      <xdr:nvCxnSpPr>
        <xdr:cNvPr id="79" name="直線コネクタ 78"/>
        <xdr:cNvCxnSpPr/>
      </xdr:nvCxnSpPr>
      <xdr:spPr>
        <a:xfrm>
          <a:off x="1447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0" name="フローチャート: 判断 79"/>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1" name="テキスト ボックス 80"/>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32959</xdr:rowOff>
    </xdr:from>
    <xdr:to>
      <xdr:col>23</xdr:col>
      <xdr:colOff>184150</xdr:colOff>
      <xdr:row>43</xdr:row>
      <xdr:rowOff>134559</xdr:rowOff>
    </xdr:to>
    <xdr:sp macro="" textlink="">
      <xdr:nvSpPr>
        <xdr:cNvPr id="89" name="楕円 88"/>
        <xdr:cNvSpPr/>
      </xdr:nvSpPr>
      <xdr:spPr>
        <a:xfrm>
          <a:off x="4902200" y="740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5036</xdr:rowOff>
    </xdr:from>
    <xdr:ext cx="762000" cy="259045"/>
    <xdr:sp macro="" textlink="">
      <xdr:nvSpPr>
        <xdr:cNvPr id="90" name="財政力該当値テキスト"/>
        <xdr:cNvSpPr txBox="1"/>
      </xdr:nvSpPr>
      <xdr:spPr>
        <a:xfrm>
          <a:off x="5041900" y="7377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21469</xdr:rowOff>
    </xdr:from>
    <xdr:to>
      <xdr:col>19</xdr:col>
      <xdr:colOff>184150</xdr:colOff>
      <xdr:row>43</xdr:row>
      <xdr:rowOff>123069</xdr:rowOff>
    </xdr:to>
    <xdr:sp macro="" textlink="">
      <xdr:nvSpPr>
        <xdr:cNvPr id="91" name="楕円 90"/>
        <xdr:cNvSpPr/>
      </xdr:nvSpPr>
      <xdr:spPr>
        <a:xfrm>
          <a:off x="4064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107846</xdr:rowOff>
    </xdr:from>
    <xdr:ext cx="736600" cy="259045"/>
    <xdr:sp macro="" textlink="">
      <xdr:nvSpPr>
        <xdr:cNvPr id="92" name="テキスト ボックス 91"/>
        <xdr:cNvSpPr txBox="1"/>
      </xdr:nvSpPr>
      <xdr:spPr>
        <a:xfrm>
          <a:off x="3733800" y="7480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21469</xdr:rowOff>
    </xdr:from>
    <xdr:to>
      <xdr:col>15</xdr:col>
      <xdr:colOff>133350</xdr:colOff>
      <xdr:row>43</xdr:row>
      <xdr:rowOff>123069</xdr:rowOff>
    </xdr:to>
    <xdr:sp macro="" textlink="">
      <xdr:nvSpPr>
        <xdr:cNvPr id="93" name="楕円 92"/>
        <xdr:cNvSpPr/>
      </xdr:nvSpPr>
      <xdr:spPr>
        <a:xfrm>
          <a:off x="3175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107846</xdr:rowOff>
    </xdr:from>
    <xdr:ext cx="762000" cy="259045"/>
    <xdr:sp macro="" textlink="">
      <xdr:nvSpPr>
        <xdr:cNvPr id="94" name="テキスト ボックス 93"/>
        <xdr:cNvSpPr txBox="1"/>
      </xdr:nvSpPr>
      <xdr:spPr>
        <a:xfrm>
          <a:off x="2844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9978</xdr:rowOff>
    </xdr:from>
    <xdr:to>
      <xdr:col>11</xdr:col>
      <xdr:colOff>82550</xdr:colOff>
      <xdr:row>43</xdr:row>
      <xdr:rowOff>111578</xdr:rowOff>
    </xdr:to>
    <xdr:sp macro="" textlink="">
      <xdr:nvSpPr>
        <xdr:cNvPr id="95" name="楕円 94"/>
        <xdr:cNvSpPr/>
      </xdr:nvSpPr>
      <xdr:spPr>
        <a:xfrm>
          <a:off x="2286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96355</xdr:rowOff>
    </xdr:from>
    <xdr:ext cx="762000" cy="259045"/>
    <xdr:sp macro="" textlink="">
      <xdr:nvSpPr>
        <xdr:cNvPr id="96" name="テキスト ボックス 95"/>
        <xdr:cNvSpPr txBox="1"/>
      </xdr:nvSpPr>
      <xdr:spPr>
        <a:xfrm>
          <a:off x="1955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9978</xdr:rowOff>
    </xdr:from>
    <xdr:to>
      <xdr:col>7</xdr:col>
      <xdr:colOff>31750</xdr:colOff>
      <xdr:row>43</xdr:row>
      <xdr:rowOff>111578</xdr:rowOff>
    </xdr:to>
    <xdr:sp macro="" textlink="">
      <xdr:nvSpPr>
        <xdr:cNvPr id="97" name="楕円 96"/>
        <xdr:cNvSpPr/>
      </xdr:nvSpPr>
      <xdr:spPr>
        <a:xfrm>
          <a:off x="1397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96355</xdr:rowOff>
    </xdr:from>
    <xdr:ext cx="762000" cy="259045"/>
    <xdr:sp macro="" textlink="">
      <xdr:nvSpPr>
        <xdr:cNvPr id="98" name="テキスト ボックス 97"/>
        <xdr:cNvSpPr txBox="1"/>
      </xdr:nvSpPr>
      <xdr:spPr>
        <a:xfrm>
          <a:off x="1066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類似団体と比較すると、経常収支比率は低く、財政構造の弾力性は高い状況となっている。</a:t>
          </a:r>
        </a:p>
        <a:p>
          <a:r>
            <a:rPr kumimoji="1" lang="ja-JP" altLang="en-US" sz="1300">
              <a:latin typeface="ＭＳ Ｐゴシック" panose="020B0600070205080204" pitchFamily="50" charset="-128"/>
              <a:ea typeface="ＭＳ Ｐゴシック" panose="020B0600070205080204" pitchFamily="50" charset="-128"/>
            </a:rPr>
            <a:t>　しかし、前年度と比較すると比率はほぼ横ばいとなっており、人件費・公債費等の経常経費充当一般財源等が高止まりしている状況である。</a:t>
          </a:r>
        </a:p>
        <a:p>
          <a:r>
            <a:rPr kumimoji="1" lang="ja-JP" altLang="en-US" sz="1300">
              <a:latin typeface="ＭＳ Ｐゴシック" panose="020B0600070205080204" pitchFamily="50" charset="-128"/>
              <a:ea typeface="ＭＳ Ｐゴシック" panose="020B0600070205080204" pitchFamily="50" charset="-128"/>
            </a:rPr>
            <a:t>　今後は事務事業の優先度を点検するなどし、事務事業の見直しを進め、経常経費の削減を図る必要がある。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75293</xdr:rowOff>
    </xdr:from>
    <xdr:to>
      <xdr:col>23</xdr:col>
      <xdr:colOff>133350</xdr:colOff>
      <xdr:row>67</xdr:row>
      <xdr:rowOff>148953</xdr:rowOff>
    </xdr:to>
    <xdr:cxnSp macro="">
      <xdr:nvCxnSpPr>
        <xdr:cNvPr id="130" name="直線コネクタ 129"/>
        <xdr:cNvCxnSpPr/>
      </xdr:nvCxnSpPr>
      <xdr:spPr>
        <a:xfrm flipV="1">
          <a:off x="4953000" y="10019393"/>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121030</xdr:rowOff>
    </xdr:from>
    <xdr:ext cx="762000" cy="259045"/>
    <xdr:sp macro="" textlink="">
      <xdr:nvSpPr>
        <xdr:cNvPr id="131" name="財政構造の弾力性最小値テキスト"/>
        <xdr:cNvSpPr txBox="1"/>
      </xdr:nvSpPr>
      <xdr:spPr>
        <a:xfrm>
          <a:off x="5041900" y="11608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148953</xdr:rowOff>
    </xdr:from>
    <xdr:to>
      <xdr:col>24</xdr:col>
      <xdr:colOff>12700</xdr:colOff>
      <xdr:row>67</xdr:row>
      <xdr:rowOff>148953</xdr:rowOff>
    </xdr:to>
    <xdr:cxnSp macro="">
      <xdr:nvCxnSpPr>
        <xdr:cNvPr id="132" name="直線コネクタ 131"/>
        <xdr:cNvCxnSpPr/>
      </xdr:nvCxnSpPr>
      <xdr:spPr>
        <a:xfrm>
          <a:off x="4864100" y="1163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161670</xdr:rowOff>
    </xdr:from>
    <xdr:ext cx="762000" cy="259045"/>
    <xdr:sp macro="" textlink="">
      <xdr:nvSpPr>
        <xdr:cNvPr id="133" name="財政構造の弾力性最大値テキスト"/>
        <xdr:cNvSpPr txBox="1"/>
      </xdr:nvSpPr>
      <xdr:spPr>
        <a:xfrm>
          <a:off x="5041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75293</xdr:rowOff>
    </xdr:from>
    <xdr:to>
      <xdr:col>24</xdr:col>
      <xdr:colOff>12700</xdr:colOff>
      <xdr:row>58</xdr:row>
      <xdr:rowOff>75293</xdr:rowOff>
    </xdr:to>
    <xdr:cxnSp macro="">
      <xdr:nvCxnSpPr>
        <xdr:cNvPr id="134" name="直線コネクタ 133"/>
        <xdr:cNvCxnSpPr/>
      </xdr:nvCxnSpPr>
      <xdr:spPr>
        <a:xfrm>
          <a:off x="4864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161653</xdr:rowOff>
    </xdr:from>
    <xdr:to>
      <xdr:col>23</xdr:col>
      <xdr:colOff>133350</xdr:colOff>
      <xdr:row>63</xdr:row>
      <xdr:rowOff>7438</xdr:rowOff>
    </xdr:to>
    <xdr:cxnSp macro="">
      <xdr:nvCxnSpPr>
        <xdr:cNvPr id="135" name="直線コネクタ 134"/>
        <xdr:cNvCxnSpPr/>
      </xdr:nvCxnSpPr>
      <xdr:spPr>
        <a:xfrm flipV="1">
          <a:off x="4114800" y="1079155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73496</xdr:rowOff>
    </xdr:from>
    <xdr:ext cx="762000" cy="259045"/>
    <xdr:sp macro="" textlink="">
      <xdr:nvSpPr>
        <xdr:cNvPr id="136" name="財政構造の弾力性平均値テキスト"/>
        <xdr:cNvSpPr txBox="1"/>
      </xdr:nvSpPr>
      <xdr:spPr>
        <a:xfrm>
          <a:off x="5041900" y="108748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101419</xdr:rowOff>
    </xdr:from>
    <xdr:to>
      <xdr:col>23</xdr:col>
      <xdr:colOff>184150</xdr:colOff>
      <xdr:row>64</xdr:row>
      <xdr:rowOff>31569</xdr:rowOff>
    </xdr:to>
    <xdr:sp macro="" textlink="">
      <xdr:nvSpPr>
        <xdr:cNvPr id="137" name="フローチャート: 判断 136"/>
        <xdr:cNvSpPr/>
      </xdr:nvSpPr>
      <xdr:spPr>
        <a:xfrm>
          <a:off x="49022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109038</xdr:rowOff>
    </xdr:from>
    <xdr:to>
      <xdr:col>19</xdr:col>
      <xdr:colOff>133350</xdr:colOff>
      <xdr:row>63</xdr:row>
      <xdr:rowOff>7438</xdr:rowOff>
    </xdr:to>
    <xdr:cxnSp macro="">
      <xdr:nvCxnSpPr>
        <xdr:cNvPr id="138" name="直線コネクタ 137"/>
        <xdr:cNvCxnSpPr/>
      </xdr:nvCxnSpPr>
      <xdr:spPr>
        <a:xfrm>
          <a:off x="3225800" y="10567488"/>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84183</xdr:rowOff>
    </xdr:from>
    <xdr:to>
      <xdr:col>19</xdr:col>
      <xdr:colOff>184150</xdr:colOff>
      <xdr:row>64</xdr:row>
      <xdr:rowOff>14333</xdr:rowOff>
    </xdr:to>
    <xdr:sp macro="" textlink="">
      <xdr:nvSpPr>
        <xdr:cNvPr id="139" name="フローチャート: 判断 138"/>
        <xdr:cNvSpPr/>
      </xdr:nvSpPr>
      <xdr:spPr>
        <a:xfrm>
          <a:off x="4064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170560</xdr:rowOff>
    </xdr:from>
    <xdr:ext cx="736600" cy="259045"/>
    <xdr:sp macro="" textlink="">
      <xdr:nvSpPr>
        <xdr:cNvPr id="140" name="テキスト ボックス 139"/>
        <xdr:cNvSpPr txBox="1"/>
      </xdr:nvSpPr>
      <xdr:spPr>
        <a:xfrm>
          <a:off x="3733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60778</xdr:rowOff>
    </xdr:from>
    <xdr:to>
      <xdr:col>15</xdr:col>
      <xdr:colOff>82550</xdr:colOff>
      <xdr:row>61</xdr:row>
      <xdr:rowOff>109038</xdr:rowOff>
    </xdr:to>
    <xdr:cxnSp macro="">
      <xdr:nvCxnSpPr>
        <xdr:cNvPr id="141" name="直線コネクタ 140"/>
        <xdr:cNvCxnSpPr/>
      </xdr:nvCxnSpPr>
      <xdr:spPr>
        <a:xfrm>
          <a:off x="2336800" y="1051922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100512</xdr:rowOff>
    </xdr:from>
    <xdr:to>
      <xdr:col>15</xdr:col>
      <xdr:colOff>133350</xdr:colOff>
      <xdr:row>63</xdr:row>
      <xdr:rowOff>30662</xdr:rowOff>
    </xdr:to>
    <xdr:sp macro="" textlink="">
      <xdr:nvSpPr>
        <xdr:cNvPr id="142" name="フローチャート: 判断 141"/>
        <xdr:cNvSpPr/>
      </xdr:nvSpPr>
      <xdr:spPr>
        <a:xfrm>
          <a:off x="31750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15439</xdr:rowOff>
    </xdr:from>
    <xdr:ext cx="762000" cy="259045"/>
    <xdr:sp macro="" textlink="">
      <xdr:nvSpPr>
        <xdr:cNvPr id="143" name="テキスト ボックス 142"/>
        <xdr:cNvSpPr txBox="1"/>
      </xdr:nvSpPr>
      <xdr:spPr>
        <a:xfrm>
          <a:off x="2844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61</xdr:row>
      <xdr:rowOff>64226</xdr:rowOff>
    </xdr:to>
    <xdr:cxnSp macro="">
      <xdr:nvCxnSpPr>
        <xdr:cNvPr id="144" name="直線コネクタ 143"/>
        <xdr:cNvCxnSpPr/>
      </xdr:nvCxnSpPr>
      <xdr:spPr>
        <a:xfrm flipV="1">
          <a:off x="1447800" y="1051922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73841</xdr:rowOff>
    </xdr:from>
    <xdr:to>
      <xdr:col>11</xdr:col>
      <xdr:colOff>82550</xdr:colOff>
      <xdr:row>64</xdr:row>
      <xdr:rowOff>3991</xdr:rowOff>
    </xdr:to>
    <xdr:sp macro="" textlink="">
      <xdr:nvSpPr>
        <xdr:cNvPr id="145" name="フローチャート: 判断 144"/>
        <xdr:cNvSpPr/>
      </xdr:nvSpPr>
      <xdr:spPr>
        <a:xfrm>
          <a:off x="2286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160218</xdr:rowOff>
    </xdr:from>
    <xdr:ext cx="762000" cy="259045"/>
    <xdr:sp macro="" textlink="">
      <xdr:nvSpPr>
        <xdr:cNvPr id="146" name="テキスト ボックス 145"/>
        <xdr:cNvSpPr txBox="1"/>
      </xdr:nvSpPr>
      <xdr:spPr>
        <a:xfrm>
          <a:off x="1955800" y="1096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39370</xdr:rowOff>
    </xdr:from>
    <xdr:to>
      <xdr:col>7</xdr:col>
      <xdr:colOff>31750</xdr:colOff>
      <xdr:row>63</xdr:row>
      <xdr:rowOff>140970</xdr:rowOff>
    </xdr:to>
    <xdr:sp macro="" textlink="">
      <xdr:nvSpPr>
        <xdr:cNvPr id="147" name="フローチャート: 判断 146"/>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125747</xdr:rowOff>
    </xdr:from>
    <xdr:ext cx="762000" cy="259045"/>
    <xdr:sp macro="" textlink="">
      <xdr:nvSpPr>
        <xdr:cNvPr id="148" name="テキスト ボックス 147"/>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110853</xdr:rowOff>
    </xdr:from>
    <xdr:to>
      <xdr:col>23</xdr:col>
      <xdr:colOff>184150</xdr:colOff>
      <xdr:row>63</xdr:row>
      <xdr:rowOff>41003</xdr:rowOff>
    </xdr:to>
    <xdr:sp macro="" textlink="">
      <xdr:nvSpPr>
        <xdr:cNvPr id="154" name="楕円 153"/>
        <xdr:cNvSpPr/>
      </xdr:nvSpPr>
      <xdr:spPr>
        <a:xfrm>
          <a:off x="49022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127380</xdr:rowOff>
    </xdr:from>
    <xdr:ext cx="762000" cy="259045"/>
    <xdr:sp macro="" textlink="">
      <xdr:nvSpPr>
        <xdr:cNvPr id="155" name="財政構造の弾力性該当値テキスト"/>
        <xdr:cNvSpPr txBox="1"/>
      </xdr:nvSpPr>
      <xdr:spPr>
        <a:xfrm>
          <a:off x="5041900" y="10585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128088</xdr:rowOff>
    </xdr:from>
    <xdr:to>
      <xdr:col>19</xdr:col>
      <xdr:colOff>184150</xdr:colOff>
      <xdr:row>63</xdr:row>
      <xdr:rowOff>58238</xdr:rowOff>
    </xdr:to>
    <xdr:sp macro="" textlink="">
      <xdr:nvSpPr>
        <xdr:cNvPr id="156" name="楕円 155"/>
        <xdr:cNvSpPr/>
      </xdr:nvSpPr>
      <xdr:spPr>
        <a:xfrm>
          <a:off x="4064000" y="1075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68415</xdr:rowOff>
    </xdr:from>
    <xdr:ext cx="736600" cy="259045"/>
    <xdr:sp macro="" textlink="">
      <xdr:nvSpPr>
        <xdr:cNvPr id="157" name="テキスト ボックス 156"/>
        <xdr:cNvSpPr txBox="1"/>
      </xdr:nvSpPr>
      <xdr:spPr>
        <a:xfrm>
          <a:off x="3733800" y="1052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58238</xdr:rowOff>
    </xdr:from>
    <xdr:to>
      <xdr:col>15</xdr:col>
      <xdr:colOff>133350</xdr:colOff>
      <xdr:row>61</xdr:row>
      <xdr:rowOff>159838</xdr:rowOff>
    </xdr:to>
    <xdr:sp macro="" textlink="">
      <xdr:nvSpPr>
        <xdr:cNvPr id="158" name="楕円 157"/>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170015</xdr:rowOff>
    </xdr:from>
    <xdr:ext cx="762000" cy="259045"/>
    <xdr:sp macro="" textlink="">
      <xdr:nvSpPr>
        <xdr:cNvPr id="159" name="テキスト ボックス 158"/>
        <xdr:cNvSpPr txBox="1"/>
      </xdr:nvSpPr>
      <xdr:spPr>
        <a:xfrm>
          <a:off x="2844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9978</xdr:rowOff>
    </xdr:from>
    <xdr:to>
      <xdr:col>11</xdr:col>
      <xdr:colOff>82550</xdr:colOff>
      <xdr:row>61</xdr:row>
      <xdr:rowOff>111578</xdr:rowOff>
    </xdr:to>
    <xdr:sp macro="" textlink="">
      <xdr:nvSpPr>
        <xdr:cNvPr id="160" name="楕円 159"/>
        <xdr:cNvSpPr/>
      </xdr:nvSpPr>
      <xdr:spPr>
        <a:xfrm>
          <a:off x="2286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121755</xdr:rowOff>
    </xdr:from>
    <xdr:ext cx="762000" cy="259045"/>
    <xdr:sp macro="" textlink="">
      <xdr:nvSpPr>
        <xdr:cNvPr id="161" name="テキスト ボックス 160"/>
        <xdr:cNvSpPr txBox="1"/>
      </xdr:nvSpPr>
      <xdr:spPr>
        <a:xfrm>
          <a:off x="1955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13426</xdr:rowOff>
    </xdr:from>
    <xdr:to>
      <xdr:col>7</xdr:col>
      <xdr:colOff>31750</xdr:colOff>
      <xdr:row>61</xdr:row>
      <xdr:rowOff>115026</xdr:rowOff>
    </xdr:to>
    <xdr:sp macro="" textlink="">
      <xdr:nvSpPr>
        <xdr:cNvPr id="162" name="楕円 161"/>
        <xdr:cNvSpPr/>
      </xdr:nvSpPr>
      <xdr:spPr>
        <a:xfrm>
          <a:off x="1397000" y="1047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125203</xdr:rowOff>
    </xdr:from>
    <xdr:ext cx="762000" cy="259045"/>
    <xdr:sp macro="" textlink="">
      <xdr:nvSpPr>
        <xdr:cNvPr id="163" name="テキスト ボックス 162"/>
        <xdr:cNvSpPr txBox="1"/>
      </xdr:nvSpPr>
      <xdr:spPr>
        <a:xfrm>
          <a:off x="1066800" y="10240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[167,971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類似団体・全国平均・県平均を上回っている状況である。</a:t>
          </a:r>
        </a:p>
        <a:p>
          <a:r>
            <a:rPr kumimoji="1" lang="ja-JP" altLang="en-US" sz="1300">
              <a:latin typeface="ＭＳ Ｐゴシック" panose="020B0600070205080204" pitchFamily="50" charset="-128"/>
              <a:ea typeface="ＭＳ Ｐゴシック" panose="020B0600070205080204" pitchFamily="50" charset="-128"/>
            </a:rPr>
            <a:t>　人件費については、臨時職員等を含めた職員数の適正管理が今以上に必要である。</a:t>
          </a:r>
        </a:p>
        <a:p>
          <a:r>
            <a:rPr kumimoji="1" lang="ja-JP" altLang="en-US" sz="1300">
              <a:latin typeface="ＭＳ Ｐゴシック" panose="020B0600070205080204" pitchFamily="50" charset="-128"/>
              <a:ea typeface="ＭＳ Ｐゴシック" panose="020B0600070205080204" pitchFamily="50" charset="-128"/>
            </a:rPr>
            <a:t>　また、本町は中山間地域に位置し、集落が分散しているため、効率性の面で悪い部分がある。今後は適切な施設数の検討や、指定管理者制度の導入など、公共施設の管理について検討を進めていく必要があ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80" name="直線コネクタ 17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1" name="テキスト ボックス 18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2" name="直線コネクタ 18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3" name="テキスト ボックス 18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4" name="直線コネクタ 18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5" name="テキスト ボックス 18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6" name="直線コネクタ 18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7" name="テキスト ボックス 18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148721</xdr:rowOff>
    </xdr:from>
    <xdr:to>
      <xdr:col>23</xdr:col>
      <xdr:colOff>133350</xdr:colOff>
      <xdr:row>87</xdr:row>
      <xdr:rowOff>144743</xdr:rowOff>
    </xdr:to>
    <xdr:cxnSp macro="">
      <xdr:nvCxnSpPr>
        <xdr:cNvPr id="191" name="直線コネクタ 190"/>
        <xdr:cNvCxnSpPr/>
      </xdr:nvCxnSpPr>
      <xdr:spPr>
        <a:xfrm flipV="1">
          <a:off x="4953000" y="13864721"/>
          <a:ext cx="0" cy="11961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116820</xdr:rowOff>
    </xdr:from>
    <xdr:ext cx="762000" cy="259045"/>
    <xdr:sp macro="" textlink="">
      <xdr:nvSpPr>
        <xdr:cNvPr id="192" name="人件費・物件費等の状況最小値テキスト"/>
        <xdr:cNvSpPr txBox="1"/>
      </xdr:nvSpPr>
      <xdr:spPr>
        <a:xfrm>
          <a:off x="5041900" y="15032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144743</xdr:rowOff>
    </xdr:from>
    <xdr:to>
      <xdr:col>24</xdr:col>
      <xdr:colOff>12700</xdr:colOff>
      <xdr:row>87</xdr:row>
      <xdr:rowOff>144743</xdr:rowOff>
    </xdr:to>
    <xdr:cxnSp macro="">
      <xdr:nvCxnSpPr>
        <xdr:cNvPr id="193" name="直線コネクタ 192"/>
        <xdr:cNvCxnSpPr/>
      </xdr:nvCxnSpPr>
      <xdr:spPr>
        <a:xfrm>
          <a:off x="4864100" y="15060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63648</xdr:rowOff>
    </xdr:from>
    <xdr:ext cx="762000" cy="259045"/>
    <xdr:sp macro="" textlink="">
      <xdr:nvSpPr>
        <xdr:cNvPr id="194" name="人件費・物件費等の状況最大値テキスト"/>
        <xdr:cNvSpPr txBox="1"/>
      </xdr:nvSpPr>
      <xdr:spPr>
        <a:xfrm>
          <a:off x="5041900" y="1360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148721</xdr:rowOff>
    </xdr:from>
    <xdr:to>
      <xdr:col>24</xdr:col>
      <xdr:colOff>12700</xdr:colOff>
      <xdr:row>80</xdr:row>
      <xdr:rowOff>148721</xdr:rowOff>
    </xdr:to>
    <xdr:cxnSp macro="">
      <xdr:nvCxnSpPr>
        <xdr:cNvPr id="195" name="直線コネクタ 194"/>
        <xdr:cNvCxnSpPr/>
      </xdr:nvCxnSpPr>
      <xdr:spPr>
        <a:xfrm>
          <a:off x="4864100" y="13864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88436</xdr:rowOff>
    </xdr:from>
    <xdr:to>
      <xdr:col>23</xdr:col>
      <xdr:colOff>133350</xdr:colOff>
      <xdr:row>82</xdr:row>
      <xdr:rowOff>150228</xdr:rowOff>
    </xdr:to>
    <xdr:cxnSp macro="">
      <xdr:nvCxnSpPr>
        <xdr:cNvPr id="196" name="直線コネクタ 195"/>
        <xdr:cNvCxnSpPr/>
      </xdr:nvCxnSpPr>
      <xdr:spPr>
        <a:xfrm>
          <a:off x="4114800" y="14147336"/>
          <a:ext cx="838200" cy="61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55616</xdr:rowOff>
    </xdr:from>
    <xdr:ext cx="762000" cy="259045"/>
    <xdr:sp macro="" textlink="">
      <xdr:nvSpPr>
        <xdr:cNvPr id="197" name="人件費・物件費等の状況平均値テキスト"/>
        <xdr:cNvSpPr txBox="1"/>
      </xdr:nvSpPr>
      <xdr:spPr>
        <a:xfrm>
          <a:off x="5041900" y="139430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39089</xdr:rowOff>
    </xdr:from>
    <xdr:to>
      <xdr:col>23</xdr:col>
      <xdr:colOff>184150</xdr:colOff>
      <xdr:row>82</xdr:row>
      <xdr:rowOff>140689</xdr:rowOff>
    </xdr:to>
    <xdr:sp macro="" textlink="">
      <xdr:nvSpPr>
        <xdr:cNvPr id="198" name="フローチャート: 判断 197"/>
        <xdr:cNvSpPr/>
      </xdr:nvSpPr>
      <xdr:spPr>
        <a:xfrm>
          <a:off x="4902200" y="1409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67081</xdr:rowOff>
    </xdr:from>
    <xdr:to>
      <xdr:col>19</xdr:col>
      <xdr:colOff>133350</xdr:colOff>
      <xdr:row>82</xdr:row>
      <xdr:rowOff>88436</xdr:rowOff>
    </xdr:to>
    <xdr:cxnSp macro="">
      <xdr:nvCxnSpPr>
        <xdr:cNvPr id="199" name="直線コネクタ 198"/>
        <xdr:cNvCxnSpPr/>
      </xdr:nvCxnSpPr>
      <xdr:spPr>
        <a:xfrm>
          <a:off x="3225800" y="14125981"/>
          <a:ext cx="889000" cy="2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39971</xdr:rowOff>
    </xdr:from>
    <xdr:to>
      <xdr:col>19</xdr:col>
      <xdr:colOff>184150</xdr:colOff>
      <xdr:row>82</xdr:row>
      <xdr:rowOff>141571</xdr:rowOff>
    </xdr:to>
    <xdr:sp macro="" textlink="">
      <xdr:nvSpPr>
        <xdr:cNvPr id="200" name="フローチャート: 判断 199"/>
        <xdr:cNvSpPr/>
      </xdr:nvSpPr>
      <xdr:spPr>
        <a:xfrm>
          <a:off x="40640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126348</xdr:rowOff>
    </xdr:from>
    <xdr:ext cx="736600" cy="259045"/>
    <xdr:sp macro="" textlink="">
      <xdr:nvSpPr>
        <xdr:cNvPr id="201" name="テキスト ボックス 200"/>
        <xdr:cNvSpPr txBox="1"/>
      </xdr:nvSpPr>
      <xdr:spPr>
        <a:xfrm>
          <a:off x="3733800" y="14185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67081</xdr:rowOff>
    </xdr:from>
    <xdr:to>
      <xdr:col>15</xdr:col>
      <xdr:colOff>82550</xdr:colOff>
      <xdr:row>82</xdr:row>
      <xdr:rowOff>89908</xdr:rowOff>
    </xdr:to>
    <xdr:cxnSp macro="">
      <xdr:nvCxnSpPr>
        <xdr:cNvPr id="202" name="直線コネクタ 201"/>
        <xdr:cNvCxnSpPr/>
      </xdr:nvCxnSpPr>
      <xdr:spPr>
        <a:xfrm flipV="1">
          <a:off x="2336800" y="14125981"/>
          <a:ext cx="889000" cy="2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15320</xdr:rowOff>
    </xdr:from>
    <xdr:to>
      <xdr:col>15</xdr:col>
      <xdr:colOff>133350</xdr:colOff>
      <xdr:row>82</xdr:row>
      <xdr:rowOff>116920</xdr:rowOff>
    </xdr:to>
    <xdr:sp macro="" textlink="">
      <xdr:nvSpPr>
        <xdr:cNvPr id="203" name="フローチャート: 判断 202"/>
        <xdr:cNvSpPr/>
      </xdr:nvSpPr>
      <xdr:spPr>
        <a:xfrm>
          <a:off x="3175000" y="1407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127097</xdr:rowOff>
    </xdr:from>
    <xdr:ext cx="762000" cy="259045"/>
    <xdr:sp macro="" textlink="">
      <xdr:nvSpPr>
        <xdr:cNvPr id="204" name="テキスト ボックス 203"/>
        <xdr:cNvSpPr txBox="1"/>
      </xdr:nvSpPr>
      <xdr:spPr>
        <a:xfrm>
          <a:off x="2844800" y="1384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50228</xdr:rowOff>
    </xdr:from>
    <xdr:to>
      <xdr:col>11</xdr:col>
      <xdr:colOff>31750</xdr:colOff>
      <xdr:row>82</xdr:row>
      <xdr:rowOff>89908</xdr:rowOff>
    </xdr:to>
    <xdr:cxnSp macro="">
      <xdr:nvCxnSpPr>
        <xdr:cNvPr id="205" name="直線コネクタ 204"/>
        <xdr:cNvCxnSpPr/>
      </xdr:nvCxnSpPr>
      <xdr:spPr>
        <a:xfrm>
          <a:off x="1447800" y="14109128"/>
          <a:ext cx="889000" cy="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169126</xdr:rowOff>
    </xdr:from>
    <xdr:to>
      <xdr:col>11</xdr:col>
      <xdr:colOff>82550</xdr:colOff>
      <xdr:row>82</xdr:row>
      <xdr:rowOff>99276</xdr:rowOff>
    </xdr:to>
    <xdr:sp macro="" textlink="">
      <xdr:nvSpPr>
        <xdr:cNvPr id="206" name="フローチャート: 判断 205"/>
        <xdr:cNvSpPr/>
      </xdr:nvSpPr>
      <xdr:spPr>
        <a:xfrm>
          <a:off x="2286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109453</xdr:rowOff>
    </xdr:from>
    <xdr:ext cx="762000" cy="259045"/>
    <xdr:sp macro="" textlink="">
      <xdr:nvSpPr>
        <xdr:cNvPr id="207" name="テキスト ボックス 206"/>
        <xdr:cNvSpPr txBox="1"/>
      </xdr:nvSpPr>
      <xdr:spPr>
        <a:xfrm>
          <a:off x="1955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116287</xdr:rowOff>
    </xdr:from>
    <xdr:to>
      <xdr:col>7</xdr:col>
      <xdr:colOff>31750</xdr:colOff>
      <xdr:row>82</xdr:row>
      <xdr:rowOff>46437</xdr:rowOff>
    </xdr:to>
    <xdr:sp macro="" textlink="">
      <xdr:nvSpPr>
        <xdr:cNvPr id="208" name="フローチャート: 判断 207"/>
        <xdr:cNvSpPr/>
      </xdr:nvSpPr>
      <xdr:spPr>
        <a:xfrm>
          <a:off x="1397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56614</xdr:rowOff>
    </xdr:from>
    <xdr:ext cx="762000" cy="259045"/>
    <xdr:sp macro="" textlink="">
      <xdr:nvSpPr>
        <xdr:cNvPr id="209" name="テキスト ボックス 208"/>
        <xdr:cNvSpPr txBox="1"/>
      </xdr:nvSpPr>
      <xdr:spPr>
        <a:xfrm>
          <a:off x="1066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99428</xdr:rowOff>
    </xdr:from>
    <xdr:to>
      <xdr:col>23</xdr:col>
      <xdr:colOff>184150</xdr:colOff>
      <xdr:row>83</xdr:row>
      <xdr:rowOff>29578</xdr:rowOff>
    </xdr:to>
    <xdr:sp macro="" textlink="">
      <xdr:nvSpPr>
        <xdr:cNvPr id="215" name="楕円 214"/>
        <xdr:cNvSpPr/>
      </xdr:nvSpPr>
      <xdr:spPr>
        <a:xfrm>
          <a:off x="4902200" y="141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71505</xdr:rowOff>
    </xdr:from>
    <xdr:ext cx="762000" cy="259045"/>
    <xdr:sp macro="" textlink="">
      <xdr:nvSpPr>
        <xdr:cNvPr id="216" name="人件費・物件費等の状況該当値テキスト"/>
        <xdr:cNvSpPr txBox="1"/>
      </xdr:nvSpPr>
      <xdr:spPr>
        <a:xfrm>
          <a:off x="5041900" y="14130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37636</xdr:rowOff>
    </xdr:from>
    <xdr:to>
      <xdr:col>19</xdr:col>
      <xdr:colOff>184150</xdr:colOff>
      <xdr:row>82</xdr:row>
      <xdr:rowOff>139236</xdr:rowOff>
    </xdr:to>
    <xdr:sp macro="" textlink="">
      <xdr:nvSpPr>
        <xdr:cNvPr id="217" name="楕円 216"/>
        <xdr:cNvSpPr/>
      </xdr:nvSpPr>
      <xdr:spPr>
        <a:xfrm>
          <a:off x="4064000" y="1409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149413</xdr:rowOff>
    </xdr:from>
    <xdr:ext cx="736600" cy="259045"/>
    <xdr:sp macro="" textlink="">
      <xdr:nvSpPr>
        <xdr:cNvPr id="218" name="テキスト ボックス 217"/>
        <xdr:cNvSpPr txBox="1"/>
      </xdr:nvSpPr>
      <xdr:spPr>
        <a:xfrm>
          <a:off x="3733800" y="13865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16281</xdr:rowOff>
    </xdr:from>
    <xdr:to>
      <xdr:col>15</xdr:col>
      <xdr:colOff>133350</xdr:colOff>
      <xdr:row>82</xdr:row>
      <xdr:rowOff>117881</xdr:rowOff>
    </xdr:to>
    <xdr:sp macro="" textlink="">
      <xdr:nvSpPr>
        <xdr:cNvPr id="219" name="楕円 218"/>
        <xdr:cNvSpPr/>
      </xdr:nvSpPr>
      <xdr:spPr>
        <a:xfrm>
          <a:off x="3175000" y="1407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102658</xdr:rowOff>
    </xdr:from>
    <xdr:ext cx="762000" cy="259045"/>
    <xdr:sp macro="" textlink="">
      <xdr:nvSpPr>
        <xdr:cNvPr id="220" name="テキスト ボックス 219"/>
        <xdr:cNvSpPr txBox="1"/>
      </xdr:nvSpPr>
      <xdr:spPr>
        <a:xfrm>
          <a:off x="2844800" y="1416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39108</xdr:rowOff>
    </xdr:from>
    <xdr:to>
      <xdr:col>11</xdr:col>
      <xdr:colOff>82550</xdr:colOff>
      <xdr:row>82</xdr:row>
      <xdr:rowOff>140708</xdr:rowOff>
    </xdr:to>
    <xdr:sp macro="" textlink="">
      <xdr:nvSpPr>
        <xdr:cNvPr id="221" name="楕円 220"/>
        <xdr:cNvSpPr/>
      </xdr:nvSpPr>
      <xdr:spPr>
        <a:xfrm>
          <a:off x="2286000" y="1409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125485</xdr:rowOff>
    </xdr:from>
    <xdr:ext cx="762000" cy="259045"/>
    <xdr:sp macro="" textlink="">
      <xdr:nvSpPr>
        <xdr:cNvPr id="222" name="テキスト ボックス 221"/>
        <xdr:cNvSpPr txBox="1"/>
      </xdr:nvSpPr>
      <xdr:spPr>
        <a:xfrm>
          <a:off x="1955800" y="1418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170878</xdr:rowOff>
    </xdr:from>
    <xdr:to>
      <xdr:col>7</xdr:col>
      <xdr:colOff>31750</xdr:colOff>
      <xdr:row>82</xdr:row>
      <xdr:rowOff>101028</xdr:rowOff>
    </xdr:to>
    <xdr:sp macro="" textlink="">
      <xdr:nvSpPr>
        <xdr:cNvPr id="223" name="楕円 222"/>
        <xdr:cNvSpPr/>
      </xdr:nvSpPr>
      <xdr:spPr>
        <a:xfrm>
          <a:off x="1397000" y="1405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85805</xdr:rowOff>
    </xdr:from>
    <xdr:ext cx="762000" cy="259045"/>
    <xdr:sp macro="" textlink="">
      <xdr:nvSpPr>
        <xdr:cNvPr id="224" name="テキスト ボックス 223"/>
        <xdr:cNvSpPr txBox="1"/>
      </xdr:nvSpPr>
      <xdr:spPr>
        <a:xfrm>
          <a:off x="1066800" y="14144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類似団体を下回っており、適正な給与水準になるように努める。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107648</xdr:rowOff>
    </xdr:from>
    <xdr:to>
      <xdr:col>81</xdr:col>
      <xdr:colOff>44450</xdr:colOff>
      <xdr:row>90</xdr:row>
      <xdr:rowOff>105229</xdr:rowOff>
    </xdr:to>
    <xdr:cxnSp macro="">
      <xdr:nvCxnSpPr>
        <xdr:cNvPr id="255" name="直線コネクタ 254"/>
        <xdr:cNvCxnSpPr/>
      </xdr:nvCxnSpPr>
      <xdr:spPr>
        <a:xfrm flipV="1">
          <a:off x="17018000" y="13823648"/>
          <a:ext cx="0" cy="1712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77306</xdr:rowOff>
    </xdr:from>
    <xdr:ext cx="762000" cy="259045"/>
    <xdr:sp macro="" textlink="">
      <xdr:nvSpPr>
        <xdr:cNvPr id="256" name="給与水準   （国との比較）最小値テキスト"/>
        <xdr:cNvSpPr txBox="1"/>
      </xdr:nvSpPr>
      <xdr:spPr>
        <a:xfrm>
          <a:off x="17106900" y="15507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105229</xdr:rowOff>
    </xdr:from>
    <xdr:to>
      <xdr:col>81</xdr:col>
      <xdr:colOff>133350</xdr:colOff>
      <xdr:row>90</xdr:row>
      <xdr:rowOff>105229</xdr:rowOff>
    </xdr:to>
    <xdr:cxnSp macro="">
      <xdr:nvCxnSpPr>
        <xdr:cNvPr id="257" name="直線コネクタ 256"/>
        <xdr:cNvCxnSpPr/>
      </xdr:nvCxnSpPr>
      <xdr:spPr>
        <a:xfrm>
          <a:off x="16929100" y="15535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22575</xdr:rowOff>
    </xdr:from>
    <xdr:ext cx="762000" cy="259045"/>
    <xdr:sp macro="" textlink="">
      <xdr:nvSpPr>
        <xdr:cNvPr id="258" name="給与水準   （国との比較）最大値テキスト"/>
        <xdr:cNvSpPr txBox="1"/>
      </xdr:nvSpPr>
      <xdr:spPr>
        <a:xfrm>
          <a:off x="17106900" y="1356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107648</xdr:rowOff>
    </xdr:from>
    <xdr:to>
      <xdr:col>81</xdr:col>
      <xdr:colOff>133350</xdr:colOff>
      <xdr:row>80</xdr:row>
      <xdr:rowOff>107648</xdr:rowOff>
    </xdr:to>
    <xdr:cxnSp macro="">
      <xdr:nvCxnSpPr>
        <xdr:cNvPr id="259" name="直線コネクタ 258"/>
        <xdr:cNvCxnSpPr/>
      </xdr:nvCxnSpPr>
      <xdr:spPr>
        <a:xfrm>
          <a:off x="16929100" y="1382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78618</xdr:rowOff>
    </xdr:from>
    <xdr:to>
      <xdr:col>81</xdr:col>
      <xdr:colOff>44450</xdr:colOff>
      <xdr:row>86</xdr:row>
      <xdr:rowOff>78618</xdr:rowOff>
    </xdr:to>
    <xdr:cxnSp macro="">
      <xdr:nvCxnSpPr>
        <xdr:cNvPr id="260" name="直線コネクタ 259"/>
        <xdr:cNvCxnSpPr/>
      </xdr:nvCxnSpPr>
      <xdr:spPr>
        <a:xfrm>
          <a:off x="16179800" y="1482331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103311</xdr:rowOff>
    </xdr:from>
    <xdr:ext cx="762000" cy="259045"/>
    <xdr:sp macro="" textlink="">
      <xdr:nvSpPr>
        <xdr:cNvPr id="261" name="給与水準   （国との比較）平均値テキスト"/>
        <xdr:cNvSpPr txBox="1"/>
      </xdr:nvSpPr>
      <xdr:spPr>
        <a:xfrm>
          <a:off x="17106900" y="148480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131234</xdr:rowOff>
    </xdr:from>
    <xdr:to>
      <xdr:col>81</xdr:col>
      <xdr:colOff>95250</xdr:colOff>
      <xdr:row>87</xdr:row>
      <xdr:rowOff>61384</xdr:rowOff>
    </xdr:to>
    <xdr:sp macro="" textlink="">
      <xdr:nvSpPr>
        <xdr:cNvPr id="262" name="フローチャート: 判断 261"/>
        <xdr:cNvSpPr/>
      </xdr:nvSpPr>
      <xdr:spPr>
        <a:xfrm>
          <a:off x="16967200" y="14875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78618</xdr:rowOff>
    </xdr:to>
    <xdr:cxnSp macro="">
      <xdr:nvCxnSpPr>
        <xdr:cNvPr id="263" name="直線コネクタ 262"/>
        <xdr:cNvCxnSpPr/>
      </xdr:nvCxnSpPr>
      <xdr:spPr>
        <a:xfrm>
          <a:off x="15290800" y="14731395"/>
          <a:ext cx="889000" cy="9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119743</xdr:rowOff>
    </xdr:from>
    <xdr:to>
      <xdr:col>77</xdr:col>
      <xdr:colOff>95250</xdr:colOff>
      <xdr:row>87</xdr:row>
      <xdr:rowOff>49893</xdr:rowOff>
    </xdr:to>
    <xdr:sp macro="" textlink="">
      <xdr:nvSpPr>
        <xdr:cNvPr id="264" name="フローチャート: 判断 263"/>
        <xdr:cNvSpPr/>
      </xdr:nvSpPr>
      <xdr:spPr>
        <a:xfrm>
          <a:off x="16129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34670</xdr:rowOff>
    </xdr:from>
    <xdr:ext cx="736600" cy="259045"/>
    <xdr:sp macro="" textlink="">
      <xdr:nvSpPr>
        <xdr:cNvPr id="265" name="テキスト ボックス 264"/>
        <xdr:cNvSpPr txBox="1"/>
      </xdr:nvSpPr>
      <xdr:spPr>
        <a:xfrm>
          <a:off x="15798800" y="14950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135164</xdr:rowOff>
    </xdr:from>
    <xdr:to>
      <xdr:col>72</xdr:col>
      <xdr:colOff>203200</xdr:colOff>
      <xdr:row>85</xdr:row>
      <xdr:rowOff>158145</xdr:rowOff>
    </xdr:to>
    <xdr:cxnSp macro="">
      <xdr:nvCxnSpPr>
        <xdr:cNvPr id="266" name="直線コネクタ 265"/>
        <xdr:cNvCxnSpPr/>
      </xdr:nvCxnSpPr>
      <xdr:spPr>
        <a:xfrm>
          <a:off x="14401800" y="14708414"/>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7" name="フローチャート: 判断 266"/>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8" name="テキスト ボックス 267"/>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135164</xdr:rowOff>
    </xdr:from>
    <xdr:to>
      <xdr:col>68</xdr:col>
      <xdr:colOff>152400</xdr:colOff>
      <xdr:row>85</xdr:row>
      <xdr:rowOff>169636</xdr:rowOff>
    </xdr:to>
    <xdr:cxnSp macro="">
      <xdr:nvCxnSpPr>
        <xdr:cNvPr id="269" name="直線コネクタ 268"/>
        <xdr:cNvCxnSpPr/>
      </xdr:nvCxnSpPr>
      <xdr:spPr>
        <a:xfrm flipV="1">
          <a:off x="13512800" y="147084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62291</xdr:rowOff>
    </xdr:from>
    <xdr:to>
      <xdr:col>68</xdr:col>
      <xdr:colOff>203200</xdr:colOff>
      <xdr:row>86</xdr:row>
      <xdr:rowOff>163891</xdr:rowOff>
    </xdr:to>
    <xdr:sp macro="" textlink="">
      <xdr:nvSpPr>
        <xdr:cNvPr id="270" name="フローチャート: 判断 269"/>
        <xdr:cNvSpPr/>
      </xdr:nvSpPr>
      <xdr:spPr>
        <a:xfrm>
          <a:off x="14351000" y="1480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148668</xdr:rowOff>
    </xdr:from>
    <xdr:ext cx="762000" cy="259045"/>
    <xdr:sp macro="" textlink="">
      <xdr:nvSpPr>
        <xdr:cNvPr id="271" name="テキスト ボックス 270"/>
        <xdr:cNvSpPr txBox="1"/>
      </xdr:nvSpPr>
      <xdr:spPr>
        <a:xfrm>
          <a:off x="14020800" y="1489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2" name="フローチャート: 判断 271"/>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3" name="テキスト ボックス 272"/>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9" name="楕円 278"/>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80" name="給与水準   （国との比較）該当値テキスト"/>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27818</xdr:rowOff>
    </xdr:from>
    <xdr:to>
      <xdr:col>77</xdr:col>
      <xdr:colOff>95250</xdr:colOff>
      <xdr:row>86</xdr:row>
      <xdr:rowOff>129418</xdr:rowOff>
    </xdr:to>
    <xdr:sp macro="" textlink="">
      <xdr:nvSpPr>
        <xdr:cNvPr id="281" name="楕円 280"/>
        <xdr:cNvSpPr/>
      </xdr:nvSpPr>
      <xdr:spPr>
        <a:xfrm>
          <a:off x="161290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139595</xdr:rowOff>
    </xdr:from>
    <xdr:ext cx="736600" cy="259045"/>
    <xdr:sp macro="" textlink="">
      <xdr:nvSpPr>
        <xdr:cNvPr id="282" name="テキスト ボックス 281"/>
        <xdr:cNvSpPr txBox="1"/>
      </xdr:nvSpPr>
      <xdr:spPr>
        <a:xfrm>
          <a:off x="15798800" y="14541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107345</xdr:rowOff>
    </xdr:from>
    <xdr:to>
      <xdr:col>73</xdr:col>
      <xdr:colOff>44450</xdr:colOff>
      <xdr:row>86</xdr:row>
      <xdr:rowOff>37495</xdr:rowOff>
    </xdr:to>
    <xdr:sp macro="" textlink="">
      <xdr:nvSpPr>
        <xdr:cNvPr id="283" name="楕円 282"/>
        <xdr:cNvSpPr/>
      </xdr:nvSpPr>
      <xdr:spPr>
        <a:xfrm>
          <a:off x="15240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47672</xdr:rowOff>
    </xdr:from>
    <xdr:ext cx="762000" cy="259045"/>
    <xdr:sp macro="" textlink="">
      <xdr:nvSpPr>
        <xdr:cNvPr id="284" name="テキスト ボックス 283"/>
        <xdr:cNvSpPr txBox="1"/>
      </xdr:nvSpPr>
      <xdr:spPr>
        <a:xfrm>
          <a:off x="14909800" y="144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84364</xdr:rowOff>
    </xdr:from>
    <xdr:to>
      <xdr:col>68</xdr:col>
      <xdr:colOff>203200</xdr:colOff>
      <xdr:row>86</xdr:row>
      <xdr:rowOff>14514</xdr:rowOff>
    </xdr:to>
    <xdr:sp macro="" textlink="">
      <xdr:nvSpPr>
        <xdr:cNvPr id="285" name="楕円 284"/>
        <xdr:cNvSpPr/>
      </xdr:nvSpPr>
      <xdr:spPr>
        <a:xfrm>
          <a:off x="14351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24691</xdr:rowOff>
    </xdr:from>
    <xdr:ext cx="762000" cy="259045"/>
    <xdr:sp macro="" textlink="">
      <xdr:nvSpPr>
        <xdr:cNvPr id="286" name="テキスト ボックス 285"/>
        <xdr:cNvSpPr txBox="1"/>
      </xdr:nvSpPr>
      <xdr:spPr>
        <a:xfrm>
          <a:off x="14020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87" name="楕円 286"/>
        <xdr:cNvSpPr/>
      </xdr:nvSpPr>
      <xdr:spPr>
        <a:xfrm>
          <a:off x="13462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88" name="テキスト ボックス 287"/>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人口千人当たりの職員数は前年度と比較して</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人増加している。高校新設に伴う新施設整備事業など新規事業の実施のため、類似団体、全国平均及び県平均を上回る結果となっている。</a:t>
          </a:r>
        </a:p>
        <a:p>
          <a:r>
            <a:rPr kumimoji="1" lang="ja-JP" altLang="en-US" sz="1300">
              <a:latin typeface="ＭＳ Ｐゴシック" panose="020B0600070205080204" pitchFamily="50" charset="-128"/>
              <a:ea typeface="ＭＳ Ｐゴシック" panose="020B0600070205080204" pitchFamily="50" charset="-128"/>
            </a:rPr>
            <a:t>　類似団体比</a:t>
          </a:r>
          <a:r>
            <a:rPr kumimoji="1" lang="en-US" altLang="ja-JP" sz="1300">
              <a:latin typeface="ＭＳ Ｐゴシック" panose="020B0600070205080204" pitchFamily="50" charset="-128"/>
              <a:ea typeface="ＭＳ Ｐゴシック" panose="020B0600070205080204" pitchFamily="50" charset="-128"/>
            </a:rPr>
            <a:t>14.2%</a:t>
          </a:r>
          <a:r>
            <a:rPr kumimoji="1" lang="ja-JP" altLang="en-US" sz="1300">
              <a:latin typeface="ＭＳ Ｐゴシック" panose="020B0600070205080204" pitchFamily="50" charset="-128"/>
              <a:ea typeface="ＭＳ Ｐゴシック" panose="020B0600070205080204" pitchFamily="50" charset="-128"/>
            </a:rPr>
            <a:t>程度、全国平均比</a:t>
          </a:r>
          <a:r>
            <a:rPr kumimoji="1" lang="en-US" altLang="ja-JP" sz="1300">
              <a:latin typeface="ＭＳ Ｐゴシック" panose="020B0600070205080204" pitchFamily="50" charset="-128"/>
              <a:ea typeface="ＭＳ Ｐゴシック" panose="020B0600070205080204" pitchFamily="50" charset="-128"/>
            </a:rPr>
            <a:t>31.1</a:t>
          </a:r>
          <a:r>
            <a:rPr kumimoji="1" lang="ja-JP" altLang="en-US" sz="1300">
              <a:latin typeface="ＭＳ Ｐゴシック" panose="020B0600070205080204" pitchFamily="50" charset="-128"/>
              <a:ea typeface="ＭＳ Ｐゴシック" panose="020B0600070205080204" pitchFamily="50" charset="-128"/>
            </a:rPr>
            <a:t>％程度多い状況であり、今後は新規職員の採用抑制を行うなど、より一層の定数管理の適正化を図らなければならない。</a:t>
          </a: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144235</xdr:rowOff>
    </xdr:from>
    <xdr:to>
      <xdr:col>81</xdr:col>
      <xdr:colOff>44450</xdr:colOff>
      <xdr:row>67</xdr:row>
      <xdr:rowOff>47837</xdr:rowOff>
    </xdr:to>
    <xdr:cxnSp macro="">
      <xdr:nvCxnSpPr>
        <xdr:cNvPr id="320" name="直線コネクタ 319"/>
        <xdr:cNvCxnSpPr/>
      </xdr:nvCxnSpPr>
      <xdr:spPr>
        <a:xfrm flipV="1">
          <a:off x="17018000" y="10088335"/>
          <a:ext cx="0" cy="14466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19914</xdr:rowOff>
    </xdr:from>
    <xdr:ext cx="762000" cy="259045"/>
    <xdr:sp macro="" textlink="">
      <xdr:nvSpPr>
        <xdr:cNvPr id="321" name="定員管理の状況最小値テキスト"/>
        <xdr:cNvSpPr txBox="1"/>
      </xdr:nvSpPr>
      <xdr:spPr>
        <a:xfrm>
          <a:off x="17106900" y="1150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47837</xdr:rowOff>
    </xdr:from>
    <xdr:to>
      <xdr:col>81</xdr:col>
      <xdr:colOff>133350</xdr:colOff>
      <xdr:row>67</xdr:row>
      <xdr:rowOff>47837</xdr:rowOff>
    </xdr:to>
    <xdr:cxnSp macro="">
      <xdr:nvCxnSpPr>
        <xdr:cNvPr id="322" name="直線コネクタ 321"/>
        <xdr:cNvCxnSpPr/>
      </xdr:nvCxnSpPr>
      <xdr:spPr>
        <a:xfrm>
          <a:off x="16929100" y="1153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59162</xdr:rowOff>
    </xdr:from>
    <xdr:ext cx="762000" cy="259045"/>
    <xdr:sp macro="" textlink="">
      <xdr:nvSpPr>
        <xdr:cNvPr id="323" name="定員管理の状況最大値テキスト"/>
        <xdr:cNvSpPr txBox="1"/>
      </xdr:nvSpPr>
      <xdr:spPr>
        <a:xfrm>
          <a:off x="17106900" y="9831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144235</xdr:rowOff>
    </xdr:from>
    <xdr:to>
      <xdr:col>81</xdr:col>
      <xdr:colOff>133350</xdr:colOff>
      <xdr:row>58</xdr:row>
      <xdr:rowOff>144235</xdr:rowOff>
    </xdr:to>
    <xdr:cxnSp macro="">
      <xdr:nvCxnSpPr>
        <xdr:cNvPr id="324" name="直線コネクタ 323"/>
        <xdr:cNvCxnSpPr/>
      </xdr:nvCxnSpPr>
      <xdr:spPr>
        <a:xfrm>
          <a:off x="16929100" y="1008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130628</xdr:rowOff>
    </xdr:from>
    <xdr:to>
      <xdr:col>81</xdr:col>
      <xdr:colOff>44450</xdr:colOff>
      <xdr:row>62</xdr:row>
      <xdr:rowOff>150162</xdr:rowOff>
    </xdr:to>
    <xdr:cxnSp macro="">
      <xdr:nvCxnSpPr>
        <xdr:cNvPr id="325" name="直線コネクタ 324"/>
        <xdr:cNvCxnSpPr/>
      </xdr:nvCxnSpPr>
      <xdr:spPr>
        <a:xfrm>
          <a:off x="16179800" y="10760528"/>
          <a:ext cx="8382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139113</xdr:rowOff>
    </xdr:from>
    <xdr:ext cx="762000" cy="259045"/>
    <xdr:sp macro="" textlink="">
      <xdr:nvSpPr>
        <xdr:cNvPr id="326" name="定員管理の状況平均値テキスト"/>
        <xdr:cNvSpPr txBox="1"/>
      </xdr:nvSpPr>
      <xdr:spPr>
        <a:xfrm>
          <a:off x="17106900" y="10426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122586</xdr:rowOff>
    </xdr:from>
    <xdr:to>
      <xdr:col>81</xdr:col>
      <xdr:colOff>95250</xdr:colOff>
      <xdr:row>62</xdr:row>
      <xdr:rowOff>52736</xdr:rowOff>
    </xdr:to>
    <xdr:sp macro="" textlink="">
      <xdr:nvSpPr>
        <xdr:cNvPr id="327" name="フローチャート: 判断 326"/>
        <xdr:cNvSpPr/>
      </xdr:nvSpPr>
      <xdr:spPr>
        <a:xfrm>
          <a:off x="16967200" y="1058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95008</xdr:rowOff>
    </xdr:from>
    <xdr:to>
      <xdr:col>77</xdr:col>
      <xdr:colOff>44450</xdr:colOff>
      <xdr:row>62</xdr:row>
      <xdr:rowOff>130628</xdr:rowOff>
    </xdr:to>
    <xdr:cxnSp macro="">
      <xdr:nvCxnSpPr>
        <xdr:cNvPr id="328" name="直線コネクタ 327"/>
        <xdr:cNvCxnSpPr/>
      </xdr:nvCxnSpPr>
      <xdr:spPr>
        <a:xfrm>
          <a:off x="15290800" y="10724908"/>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121436</xdr:rowOff>
    </xdr:from>
    <xdr:to>
      <xdr:col>77</xdr:col>
      <xdr:colOff>95250</xdr:colOff>
      <xdr:row>62</xdr:row>
      <xdr:rowOff>51586</xdr:rowOff>
    </xdr:to>
    <xdr:sp macro="" textlink="">
      <xdr:nvSpPr>
        <xdr:cNvPr id="329" name="フローチャート: 判断 328"/>
        <xdr:cNvSpPr/>
      </xdr:nvSpPr>
      <xdr:spPr>
        <a:xfrm>
          <a:off x="16129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61763</xdr:rowOff>
    </xdr:from>
    <xdr:ext cx="736600" cy="259045"/>
    <xdr:sp macro="" textlink="">
      <xdr:nvSpPr>
        <xdr:cNvPr id="330" name="テキスト ボックス 329"/>
        <xdr:cNvSpPr txBox="1"/>
      </xdr:nvSpPr>
      <xdr:spPr>
        <a:xfrm>
          <a:off x="15798800" y="10348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46748</xdr:rowOff>
    </xdr:from>
    <xdr:to>
      <xdr:col>72</xdr:col>
      <xdr:colOff>203200</xdr:colOff>
      <xdr:row>62</xdr:row>
      <xdr:rowOff>95008</xdr:rowOff>
    </xdr:to>
    <xdr:cxnSp macro="">
      <xdr:nvCxnSpPr>
        <xdr:cNvPr id="331" name="直線コネクタ 330"/>
        <xdr:cNvCxnSpPr/>
      </xdr:nvCxnSpPr>
      <xdr:spPr>
        <a:xfrm>
          <a:off x="14401800" y="1067664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105349</xdr:rowOff>
    </xdr:from>
    <xdr:to>
      <xdr:col>73</xdr:col>
      <xdr:colOff>44450</xdr:colOff>
      <xdr:row>62</xdr:row>
      <xdr:rowOff>35499</xdr:rowOff>
    </xdr:to>
    <xdr:sp macro="" textlink="">
      <xdr:nvSpPr>
        <xdr:cNvPr id="332" name="フローチャート: 判断 331"/>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45676</xdr:rowOff>
    </xdr:from>
    <xdr:ext cx="762000" cy="259045"/>
    <xdr:sp macro="" textlink="">
      <xdr:nvSpPr>
        <xdr:cNvPr id="333" name="テキスト ボックス 332"/>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14575</xdr:rowOff>
    </xdr:from>
    <xdr:to>
      <xdr:col>68</xdr:col>
      <xdr:colOff>152400</xdr:colOff>
      <xdr:row>62</xdr:row>
      <xdr:rowOff>46748</xdr:rowOff>
    </xdr:to>
    <xdr:cxnSp macro="">
      <xdr:nvCxnSpPr>
        <xdr:cNvPr id="334" name="直線コネクタ 333"/>
        <xdr:cNvCxnSpPr/>
      </xdr:nvCxnSpPr>
      <xdr:spPr>
        <a:xfrm>
          <a:off x="13512800" y="1064447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88114</xdr:rowOff>
    </xdr:from>
    <xdr:to>
      <xdr:col>68</xdr:col>
      <xdr:colOff>203200</xdr:colOff>
      <xdr:row>62</xdr:row>
      <xdr:rowOff>18264</xdr:rowOff>
    </xdr:to>
    <xdr:sp macro="" textlink="">
      <xdr:nvSpPr>
        <xdr:cNvPr id="335" name="フローチャート: 判断 334"/>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28441</xdr:rowOff>
    </xdr:from>
    <xdr:ext cx="762000" cy="259045"/>
    <xdr:sp macro="" textlink="">
      <xdr:nvSpPr>
        <xdr:cNvPr id="336" name="テキスト ボックス 335"/>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7" name="フローチャート: 判断 336"/>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28441</xdr:rowOff>
    </xdr:from>
    <xdr:ext cx="762000" cy="259045"/>
    <xdr:sp macro="" textlink="">
      <xdr:nvSpPr>
        <xdr:cNvPr id="338" name="テキスト ボックス 337"/>
        <xdr:cNvSpPr txBox="1"/>
      </xdr:nvSpPr>
      <xdr:spPr>
        <a:xfrm>
          <a:off x="13131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99362</xdr:rowOff>
    </xdr:from>
    <xdr:to>
      <xdr:col>81</xdr:col>
      <xdr:colOff>95250</xdr:colOff>
      <xdr:row>63</xdr:row>
      <xdr:rowOff>29512</xdr:rowOff>
    </xdr:to>
    <xdr:sp macro="" textlink="">
      <xdr:nvSpPr>
        <xdr:cNvPr id="344" name="楕円 343"/>
        <xdr:cNvSpPr/>
      </xdr:nvSpPr>
      <xdr:spPr>
        <a:xfrm>
          <a:off x="16967200" y="1072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71439</xdr:rowOff>
    </xdr:from>
    <xdr:ext cx="762000" cy="259045"/>
    <xdr:sp macro="" textlink="">
      <xdr:nvSpPr>
        <xdr:cNvPr id="345" name="定員管理の状況該当値テキスト"/>
        <xdr:cNvSpPr txBox="1"/>
      </xdr:nvSpPr>
      <xdr:spPr>
        <a:xfrm>
          <a:off x="17106900" y="10701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79828</xdr:rowOff>
    </xdr:from>
    <xdr:to>
      <xdr:col>77</xdr:col>
      <xdr:colOff>95250</xdr:colOff>
      <xdr:row>63</xdr:row>
      <xdr:rowOff>9978</xdr:rowOff>
    </xdr:to>
    <xdr:sp macro="" textlink="">
      <xdr:nvSpPr>
        <xdr:cNvPr id="346" name="楕円 345"/>
        <xdr:cNvSpPr/>
      </xdr:nvSpPr>
      <xdr:spPr>
        <a:xfrm>
          <a:off x="161290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166205</xdr:rowOff>
    </xdr:from>
    <xdr:ext cx="736600" cy="259045"/>
    <xdr:sp macro="" textlink="">
      <xdr:nvSpPr>
        <xdr:cNvPr id="347" name="テキスト ボックス 346"/>
        <xdr:cNvSpPr txBox="1"/>
      </xdr:nvSpPr>
      <xdr:spPr>
        <a:xfrm>
          <a:off x="15798800" y="10796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44208</xdr:rowOff>
    </xdr:from>
    <xdr:to>
      <xdr:col>73</xdr:col>
      <xdr:colOff>44450</xdr:colOff>
      <xdr:row>62</xdr:row>
      <xdr:rowOff>145808</xdr:rowOff>
    </xdr:to>
    <xdr:sp macro="" textlink="">
      <xdr:nvSpPr>
        <xdr:cNvPr id="348" name="楕円 347"/>
        <xdr:cNvSpPr/>
      </xdr:nvSpPr>
      <xdr:spPr>
        <a:xfrm>
          <a:off x="15240000" y="1067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130585</xdr:rowOff>
    </xdr:from>
    <xdr:ext cx="762000" cy="259045"/>
    <xdr:sp macro="" textlink="">
      <xdr:nvSpPr>
        <xdr:cNvPr id="349" name="テキスト ボックス 348"/>
        <xdr:cNvSpPr txBox="1"/>
      </xdr:nvSpPr>
      <xdr:spPr>
        <a:xfrm>
          <a:off x="14909800" y="1076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167398</xdr:rowOff>
    </xdr:from>
    <xdr:to>
      <xdr:col>68</xdr:col>
      <xdr:colOff>203200</xdr:colOff>
      <xdr:row>62</xdr:row>
      <xdr:rowOff>97548</xdr:rowOff>
    </xdr:to>
    <xdr:sp macro="" textlink="">
      <xdr:nvSpPr>
        <xdr:cNvPr id="350" name="楕円 349"/>
        <xdr:cNvSpPr/>
      </xdr:nvSpPr>
      <xdr:spPr>
        <a:xfrm>
          <a:off x="14351000" y="1062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82325</xdr:rowOff>
    </xdr:from>
    <xdr:ext cx="762000" cy="259045"/>
    <xdr:sp macro="" textlink="">
      <xdr:nvSpPr>
        <xdr:cNvPr id="351" name="テキスト ボックス 350"/>
        <xdr:cNvSpPr txBox="1"/>
      </xdr:nvSpPr>
      <xdr:spPr>
        <a:xfrm>
          <a:off x="14020800" y="1071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135225</xdr:rowOff>
    </xdr:from>
    <xdr:to>
      <xdr:col>64</xdr:col>
      <xdr:colOff>152400</xdr:colOff>
      <xdr:row>62</xdr:row>
      <xdr:rowOff>65375</xdr:rowOff>
    </xdr:to>
    <xdr:sp macro="" textlink="">
      <xdr:nvSpPr>
        <xdr:cNvPr id="352" name="楕円 351"/>
        <xdr:cNvSpPr/>
      </xdr:nvSpPr>
      <xdr:spPr>
        <a:xfrm>
          <a:off x="13462000" y="1059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50152</xdr:rowOff>
    </xdr:from>
    <xdr:ext cx="762000" cy="259045"/>
    <xdr:sp macro="" textlink="">
      <xdr:nvSpPr>
        <xdr:cNvPr id="353" name="テキスト ボックス 352"/>
        <xdr:cNvSpPr txBox="1"/>
      </xdr:nvSpPr>
      <xdr:spPr>
        <a:xfrm>
          <a:off x="13131800" y="10680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類似団体の平均は下回っているが、前年度と比較すると比率は増加している。</a:t>
          </a:r>
        </a:p>
        <a:p>
          <a:r>
            <a:rPr kumimoji="1" lang="ja-JP" altLang="en-US" sz="1300">
              <a:latin typeface="ＭＳ Ｐゴシック" panose="020B0600070205080204" pitchFamily="50" charset="-128"/>
              <a:ea typeface="ＭＳ Ｐゴシック" panose="020B0600070205080204" pitchFamily="50" charset="-128"/>
            </a:rPr>
            <a:t>　近年の普通建設事業費の増加による、償還額の増加が主な要因である。</a:t>
          </a:r>
        </a:p>
        <a:p>
          <a:r>
            <a:rPr kumimoji="1" lang="ja-JP" altLang="en-US" sz="1300">
              <a:latin typeface="ＭＳ Ｐゴシック" panose="020B0600070205080204" pitchFamily="50" charset="-128"/>
              <a:ea typeface="ＭＳ Ｐゴシック" panose="020B0600070205080204" pitchFamily="50" charset="-128"/>
            </a:rPr>
            <a:t>　今後も大型建設事業を控えており、比率の増加が見込まれるが、公債費負担適正化計画に則り、適正化に努める。</a:t>
          </a:r>
        </a:p>
      </xdr:txBody>
    </xdr:sp>
    <xdr:clientData/>
  </xdr:twoCellAnchor>
  <xdr:oneCellAnchor>
    <xdr:from>
      <xdr:col>61</xdr:col>
      <xdr:colOff>6350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0" name="直線コネクタ 36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1" name="テキスト ボックス 37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4" name="直線コネクタ 37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5" name="テキスト ボックス 37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58738</xdr:rowOff>
    </xdr:from>
    <xdr:to>
      <xdr:col>81</xdr:col>
      <xdr:colOff>44450</xdr:colOff>
      <xdr:row>44</xdr:row>
      <xdr:rowOff>80645</xdr:rowOff>
    </xdr:to>
    <xdr:cxnSp macro="">
      <xdr:nvCxnSpPr>
        <xdr:cNvPr id="378" name="直線コネクタ 377"/>
        <xdr:cNvCxnSpPr/>
      </xdr:nvCxnSpPr>
      <xdr:spPr>
        <a:xfrm flipV="1">
          <a:off x="17018000" y="6230938"/>
          <a:ext cx="0" cy="1393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79" name="公債費負担の状況最小値テキスト"/>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0" name="直線コネクタ 379"/>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145115</xdr:rowOff>
    </xdr:from>
    <xdr:ext cx="762000" cy="259045"/>
    <xdr:sp macro="" textlink="">
      <xdr:nvSpPr>
        <xdr:cNvPr id="381" name="公債費負担の状況最大値テキスト"/>
        <xdr:cNvSpPr txBox="1"/>
      </xdr:nvSpPr>
      <xdr:spPr>
        <a:xfrm>
          <a:off x="17106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58738</xdr:rowOff>
    </xdr:from>
    <xdr:to>
      <xdr:col>81</xdr:col>
      <xdr:colOff>133350</xdr:colOff>
      <xdr:row>36</xdr:row>
      <xdr:rowOff>58738</xdr:rowOff>
    </xdr:to>
    <xdr:cxnSp macro="">
      <xdr:nvCxnSpPr>
        <xdr:cNvPr id="382" name="直線コネクタ 381"/>
        <xdr:cNvCxnSpPr/>
      </xdr:nvCxnSpPr>
      <xdr:spPr>
        <a:xfrm>
          <a:off x="16929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117475</xdr:rowOff>
    </xdr:from>
    <xdr:to>
      <xdr:col>81</xdr:col>
      <xdr:colOff>44450</xdr:colOff>
      <xdr:row>39</xdr:row>
      <xdr:rowOff>165735</xdr:rowOff>
    </xdr:to>
    <xdr:cxnSp macro="">
      <xdr:nvCxnSpPr>
        <xdr:cNvPr id="383" name="直線コネクタ 382"/>
        <xdr:cNvCxnSpPr/>
      </xdr:nvCxnSpPr>
      <xdr:spPr>
        <a:xfrm>
          <a:off x="16179800" y="6804025"/>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5" name="フローチャート: 判断 38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105410</xdr:rowOff>
    </xdr:from>
    <xdr:to>
      <xdr:col>77</xdr:col>
      <xdr:colOff>44450</xdr:colOff>
      <xdr:row>39</xdr:row>
      <xdr:rowOff>117475</xdr:rowOff>
    </xdr:to>
    <xdr:cxnSp macro="">
      <xdr:nvCxnSpPr>
        <xdr:cNvPr id="386" name="直線コネクタ 385"/>
        <xdr:cNvCxnSpPr/>
      </xdr:nvCxnSpPr>
      <xdr:spPr>
        <a:xfrm>
          <a:off x="15290800" y="6791960"/>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139065</xdr:rowOff>
    </xdr:from>
    <xdr:to>
      <xdr:col>77</xdr:col>
      <xdr:colOff>95250</xdr:colOff>
      <xdr:row>40</xdr:row>
      <xdr:rowOff>69215</xdr:rowOff>
    </xdr:to>
    <xdr:sp macro="" textlink="">
      <xdr:nvSpPr>
        <xdr:cNvPr id="387" name="フローチャート: 判断 386"/>
        <xdr:cNvSpPr/>
      </xdr:nvSpPr>
      <xdr:spPr>
        <a:xfrm>
          <a:off x="161290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53992</xdr:rowOff>
    </xdr:from>
    <xdr:ext cx="736600" cy="259045"/>
    <xdr:sp macro="" textlink="">
      <xdr:nvSpPr>
        <xdr:cNvPr id="388" name="テキスト ボックス 387"/>
        <xdr:cNvSpPr txBox="1"/>
      </xdr:nvSpPr>
      <xdr:spPr>
        <a:xfrm>
          <a:off x="15798800" y="691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105410</xdr:rowOff>
    </xdr:from>
    <xdr:to>
      <xdr:col>72</xdr:col>
      <xdr:colOff>203200</xdr:colOff>
      <xdr:row>40</xdr:row>
      <xdr:rowOff>6350</xdr:rowOff>
    </xdr:to>
    <xdr:cxnSp macro="">
      <xdr:nvCxnSpPr>
        <xdr:cNvPr id="389" name="直線コネクタ 388"/>
        <xdr:cNvCxnSpPr/>
      </xdr:nvCxnSpPr>
      <xdr:spPr>
        <a:xfrm flipV="1">
          <a:off x="14401800" y="679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157163</xdr:rowOff>
    </xdr:from>
    <xdr:to>
      <xdr:col>73</xdr:col>
      <xdr:colOff>44450</xdr:colOff>
      <xdr:row>40</xdr:row>
      <xdr:rowOff>87313</xdr:rowOff>
    </xdr:to>
    <xdr:sp macro="" textlink="">
      <xdr:nvSpPr>
        <xdr:cNvPr id="390" name="フローチャート: 判断 389"/>
        <xdr:cNvSpPr/>
      </xdr:nvSpPr>
      <xdr:spPr>
        <a:xfrm>
          <a:off x="15240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72090</xdr:rowOff>
    </xdr:from>
    <xdr:ext cx="762000" cy="259045"/>
    <xdr:sp macro="" textlink="">
      <xdr:nvSpPr>
        <xdr:cNvPr id="391" name="テキスト ボックス 390"/>
        <xdr:cNvSpPr txBox="1"/>
      </xdr:nvSpPr>
      <xdr:spPr>
        <a:xfrm>
          <a:off x="14909800" y="693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6350</xdr:rowOff>
    </xdr:from>
    <xdr:to>
      <xdr:col>68</xdr:col>
      <xdr:colOff>152400</xdr:colOff>
      <xdr:row>40</xdr:row>
      <xdr:rowOff>90805</xdr:rowOff>
    </xdr:to>
    <xdr:cxnSp macro="">
      <xdr:nvCxnSpPr>
        <xdr:cNvPr id="392" name="直線コネクタ 391"/>
        <xdr:cNvCxnSpPr/>
      </xdr:nvCxnSpPr>
      <xdr:spPr>
        <a:xfrm flipV="1">
          <a:off x="13512800" y="6864350"/>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93" name="フローチャート: 判断 392"/>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15257</xdr:rowOff>
    </xdr:from>
    <xdr:ext cx="762000" cy="259045"/>
    <xdr:sp macro="" textlink="">
      <xdr:nvSpPr>
        <xdr:cNvPr id="394" name="テキスト ボックス 393"/>
        <xdr:cNvSpPr txBox="1"/>
      </xdr:nvSpPr>
      <xdr:spPr>
        <a:xfrm>
          <a:off x="14020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395" name="フローチャート: 判断 394"/>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396" name="テキスト ボックス 395"/>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114935</xdr:rowOff>
    </xdr:from>
    <xdr:to>
      <xdr:col>81</xdr:col>
      <xdr:colOff>95250</xdr:colOff>
      <xdr:row>40</xdr:row>
      <xdr:rowOff>45085</xdr:rowOff>
    </xdr:to>
    <xdr:sp macro="" textlink="">
      <xdr:nvSpPr>
        <xdr:cNvPr id="402" name="楕円 401"/>
        <xdr:cNvSpPr/>
      </xdr:nvSpPr>
      <xdr:spPr>
        <a:xfrm>
          <a:off x="169672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131462</xdr:rowOff>
    </xdr:from>
    <xdr:ext cx="762000" cy="259045"/>
    <xdr:sp macro="" textlink="">
      <xdr:nvSpPr>
        <xdr:cNvPr id="403" name="公債費負担の状況該当値テキスト"/>
        <xdr:cNvSpPr txBox="1"/>
      </xdr:nvSpPr>
      <xdr:spPr>
        <a:xfrm>
          <a:off x="17106900" y="664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66675</xdr:rowOff>
    </xdr:from>
    <xdr:to>
      <xdr:col>77</xdr:col>
      <xdr:colOff>95250</xdr:colOff>
      <xdr:row>39</xdr:row>
      <xdr:rowOff>168275</xdr:rowOff>
    </xdr:to>
    <xdr:sp macro="" textlink="">
      <xdr:nvSpPr>
        <xdr:cNvPr id="404" name="楕円 403"/>
        <xdr:cNvSpPr/>
      </xdr:nvSpPr>
      <xdr:spPr>
        <a:xfrm>
          <a:off x="16129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7002</xdr:rowOff>
    </xdr:from>
    <xdr:ext cx="736600" cy="259045"/>
    <xdr:sp macro="" textlink="">
      <xdr:nvSpPr>
        <xdr:cNvPr id="405" name="テキスト ボックス 404"/>
        <xdr:cNvSpPr txBox="1"/>
      </xdr:nvSpPr>
      <xdr:spPr>
        <a:xfrm>
          <a:off x="15798800" y="6522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54610</xdr:rowOff>
    </xdr:from>
    <xdr:to>
      <xdr:col>73</xdr:col>
      <xdr:colOff>44450</xdr:colOff>
      <xdr:row>39</xdr:row>
      <xdr:rowOff>156210</xdr:rowOff>
    </xdr:to>
    <xdr:sp macro="" textlink="">
      <xdr:nvSpPr>
        <xdr:cNvPr id="406" name="楕円 405"/>
        <xdr:cNvSpPr/>
      </xdr:nvSpPr>
      <xdr:spPr>
        <a:xfrm>
          <a:off x="15240000" y="674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166387</xdr:rowOff>
    </xdr:from>
    <xdr:ext cx="762000" cy="259045"/>
    <xdr:sp macro="" textlink="">
      <xdr:nvSpPr>
        <xdr:cNvPr id="407" name="テキスト ボックス 406"/>
        <xdr:cNvSpPr txBox="1"/>
      </xdr:nvSpPr>
      <xdr:spPr>
        <a:xfrm>
          <a:off x="14909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127000</xdr:rowOff>
    </xdr:from>
    <xdr:to>
      <xdr:col>68</xdr:col>
      <xdr:colOff>203200</xdr:colOff>
      <xdr:row>40</xdr:row>
      <xdr:rowOff>57150</xdr:rowOff>
    </xdr:to>
    <xdr:sp macro="" textlink="">
      <xdr:nvSpPr>
        <xdr:cNvPr id="408" name="楕円 407"/>
        <xdr:cNvSpPr/>
      </xdr:nvSpPr>
      <xdr:spPr>
        <a:xfrm>
          <a:off x="14351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67327</xdr:rowOff>
    </xdr:from>
    <xdr:ext cx="762000" cy="259045"/>
    <xdr:sp macro="" textlink="">
      <xdr:nvSpPr>
        <xdr:cNvPr id="409" name="テキスト ボックス 408"/>
        <xdr:cNvSpPr txBox="1"/>
      </xdr:nvSpPr>
      <xdr:spPr>
        <a:xfrm>
          <a:off x="14020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40005</xdr:rowOff>
    </xdr:from>
    <xdr:to>
      <xdr:col>64</xdr:col>
      <xdr:colOff>152400</xdr:colOff>
      <xdr:row>40</xdr:row>
      <xdr:rowOff>141605</xdr:rowOff>
    </xdr:to>
    <xdr:sp macro="" textlink="">
      <xdr:nvSpPr>
        <xdr:cNvPr id="410" name="楕円 409"/>
        <xdr:cNvSpPr/>
      </xdr:nvSpPr>
      <xdr:spPr>
        <a:xfrm>
          <a:off x="13462000" y="689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151782</xdr:rowOff>
    </xdr:from>
    <xdr:ext cx="762000" cy="259045"/>
    <xdr:sp macro="" textlink="">
      <xdr:nvSpPr>
        <xdr:cNvPr id="411" name="テキスト ボックス 410"/>
        <xdr:cNvSpPr txBox="1"/>
      </xdr:nvSpPr>
      <xdr:spPr>
        <a:xfrm>
          <a:off x="13131800" y="666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類似団体と比較すると、将来負担比率は高く、また前年度と比較しても比率は高くなっている。これは、地方債現在高の増加、組合連結実質赤字額負担見込額の増加によるものである。</a:t>
          </a:r>
        </a:p>
        <a:p>
          <a:r>
            <a:rPr kumimoji="1" lang="ja-JP" altLang="en-US" sz="1300">
              <a:latin typeface="ＭＳ Ｐゴシック" panose="020B0600070205080204" pitchFamily="50" charset="-128"/>
              <a:ea typeface="ＭＳ Ｐゴシック" panose="020B0600070205080204" pitchFamily="50" charset="-128"/>
            </a:rPr>
            <a:t>　今後も建設事業債の増発により、地方債現在高は増加していくことが見込まれるため、将来負担を軽減するような計画的な事業実施を図り、また充当可能基金等の財源増加を図る。</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8" name="直線コネクタ 42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9" name="テキスト ボックス 42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2" name="直線コネクタ 43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3" name="テキスト ボックス 43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121571</xdr:rowOff>
    </xdr:to>
    <xdr:cxnSp macro="">
      <xdr:nvCxnSpPr>
        <xdr:cNvPr id="436" name="直線コネクタ 435"/>
        <xdr:cNvCxnSpPr/>
      </xdr:nvCxnSpPr>
      <xdr:spPr>
        <a:xfrm flipV="1">
          <a:off x="17018000" y="2571750"/>
          <a:ext cx="0" cy="13217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93648</xdr:rowOff>
    </xdr:from>
    <xdr:ext cx="762000" cy="259045"/>
    <xdr:sp macro="" textlink="">
      <xdr:nvSpPr>
        <xdr:cNvPr id="437" name="将来負担の状況最小値テキスト"/>
        <xdr:cNvSpPr txBox="1"/>
      </xdr:nvSpPr>
      <xdr:spPr>
        <a:xfrm>
          <a:off x="17106900" y="386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121571</xdr:rowOff>
    </xdr:from>
    <xdr:to>
      <xdr:col>81</xdr:col>
      <xdr:colOff>133350</xdr:colOff>
      <xdr:row>22</xdr:row>
      <xdr:rowOff>121571</xdr:rowOff>
    </xdr:to>
    <xdr:cxnSp macro="">
      <xdr:nvCxnSpPr>
        <xdr:cNvPr id="438" name="直線コネクタ 437"/>
        <xdr:cNvCxnSpPr/>
      </xdr:nvCxnSpPr>
      <xdr:spPr>
        <a:xfrm>
          <a:off x="16929100" y="3893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0" name="直線コネクタ 43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99155</xdr:rowOff>
    </xdr:from>
    <xdr:to>
      <xdr:col>81</xdr:col>
      <xdr:colOff>44450</xdr:colOff>
      <xdr:row>18</xdr:row>
      <xdr:rowOff>149828</xdr:rowOff>
    </xdr:to>
    <xdr:cxnSp macro="">
      <xdr:nvCxnSpPr>
        <xdr:cNvPr id="441" name="直線コネクタ 440"/>
        <xdr:cNvCxnSpPr/>
      </xdr:nvCxnSpPr>
      <xdr:spPr>
        <a:xfrm>
          <a:off x="16179800" y="3185255"/>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137653</xdr:rowOff>
    </xdr:from>
    <xdr:ext cx="762000" cy="259045"/>
    <xdr:sp macro="" textlink="">
      <xdr:nvSpPr>
        <xdr:cNvPr id="442" name="将来負担の状況平均値テキスト"/>
        <xdr:cNvSpPr txBox="1"/>
      </xdr:nvSpPr>
      <xdr:spPr>
        <a:xfrm>
          <a:off x="17106900" y="25379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121126</xdr:rowOff>
    </xdr:from>
    <xdr:to>
      <xdr:col>81</xdr:col>
      <xdr:colOff>95250</xdr:colOff>
      <xdr:row>16</xdr:row>
      <xdr:rowOff>51276</xdr:rowOff>
    </xdr:to>
    <xdr:sp macro="" textlink="">
      <xdr:nvSpPr>
        <xdr:cNvPr id="443" name="フローチャート: 判断 442"/>
        <xdr:cNvSpPr/>
      </xdr:nvSpPr>
      <xdr:spPr>
        <a:xfrm>
          <a:off x="169672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92520</xdr:rowOff>
    </xdr:from>
    <xdr:to>
      <xdr:col>77</xdr:col>
      <xdr:colOff>44450</xdr:colOff>
      <xdr:row>18</xdr:row>
      <xdr:rowOff>99155</xdr:rowOff>
    </xdr:to>
    <xdr:cxnSp macro="">
      <xdr:nvCxnSpPr>
        <xdr:cNvPr id="444" name="直線コネクタ 443"/>
        <xdr:cNvCxnSpPr/>
      </xdr:nvCxnSpPr>
      <xdr:spPr>
        <a:xfrm>
          <a:off x="15290800" y="3178620"/>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147669</xdr:rowOff>
    </xdr:from>
    <xdr:to>
      <xdr:col>77</xdr:col>
      <xdr:colOff>95250</xdr:colOff>
      <xdr:row>16</xdr:row>
      <xdr:rowOff>77819</xdr:rowOff>
    </xdr:to>
    <xdr:sp macro="" textlink="">
      <xdr:nvSpPr>
        <xdr:cNvPr id="445" name="フローチャート: 判断 444"/>
        <xdr:cNvSpPr/>
      </xdr:nvSpPr>
      <xdr:spPr>
        <a:xfrm>
          <a:off x="16129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87996</xdr:rowOff>
    </xdr:from>
    <xdr:ext cx="736600" cy="259045"/>
    <xdr:sp macro="" textlink="">
      <xdr:nvSpPr>
        <xdr:cNvPr id="446" name="テキスト ボックス 445"/>
        <xdr:cNvSpPr txBox="1"/>
      </xdr:nvSpPr>
      <xdr:spPr>
        <a:xfrm>
          <a:off x="15798800" y="2488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83471</xdr:rowOff>
    </xdr:from>
    <xdr:to>
      <xdr:col>72</xdr:col>
      <xdr:colOff>203200</xdr:colOff>
      <xdr:row>18</xdr:row>
      <xdr:rowOff>92520</xdr:rowOff>
    </xdr:to>
    <xdr:cxnSp macro="">
      <xdr:nvCxnSpPr>
        <xdr:cNvPr id="447" name="直線コネクタ 446"/>
        <xdr:cNvCxnSpPr/>
      </xdr:nvCxnSpPr>
      <xdr:spPr>
        <a:xfrm>
          <a:off x="14401800" y="3169571"/>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48609</xdr:rowOff>
    </xdr:from>
    <xdr:to>
      <xdr:col>73</xdr:col>
      <xdr:colOff>44450</xdr:colOff>
      <xdr:row>16</xdr:row>
      <xdr:rowOff>150209</xdr:rowOff>
    </xdr:to>
    <xdr:sp macro="" textlink="">
      <xdr:nvSpPr>
        <xdr:cNvPr id="448" name="フローチャート: 判断 447"/>
        <xdr:cNvSpPr/>
      </xdr:nvSpPr>
      <xdr:spPr>
        <a:xfrm>
          <a:off x="15240000" y="279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160386</xdr:rowOff>
    </xdr:from>
    <xdr:ext cx="762000" cy="259045"/>
    <xdr:sp macro="" textlink="">
      <xdr:nvSpPr>
        <xdr:cNvPr id="449" name="テキスト ボックス 448"/>
        <xdr:cNvSpPr txBox="1"/>
      </xdr:nvSpPr>
      <xdr:spPr>
        <a:xfrm>
          <a:off x="14909800" y="25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38227</xdr:rowOff>
    </xdr:from>
    <xdr:to>
      <xdr:col>68</xdr:col>
      <xdr:colOff>152400</xdr:colOff>
      <xdr:row>18</xdr:row>
      <xdr:rowOff>83471</xdr:rowOff>
    </xdr:to>
    <xdr:cxnSp macro="">
      <xdr:nvCxnSpPr>
        <xdr:cNvPr id="450" name="直線コネクタ 449"/>
        <xdr:cNvCxnSpPr/>
      </xdr:nvCxnSpPr>
      <xdr:spPr>
        <a:xfrm>
          <a:off x="13512800" y="3124327"/>
          <a:ext cx="889000" cy="4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71533</xdr:rowOff>
    </xdr:from>
    <xdr:to>
      <xdr:col>68</xdr:col>
      <xdr:colOff>203200</xdr:colOff>
      <xdr:row>17</xdr:row>
      <xdr:rowOff>1683</xdr:rowOff>
    </xdr:to>
    <xdr:sp macro="" textlink="">
      <xdr:nvSpPr>
        <xdr:cNvPr id="451" name="フローチャート: 判断 450"/>
        <xdr:cNvSpPr/>
      </xdr:nvSpPr>
      <xdr:spPr>
        <a:xfrm>
          <a:off x="14351000" y="281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11860</xdr:rowOff>
    </xdr:from>
    <xdr:ext cx="762000" cy="259045"/>
    <xdr:sp macro="" textlink="">
      <xdr:nvSpPr>
        <xdr:cNvPr id="452" name="テキスト ボックス 451"/>
        <xdr:cNvSpPr txBox="1"/>
      </xdr:nvSpPr>
      <xdr:spPr>
        <a:xfrm>
          <a:off x="14020800" y="2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107124</xdr:rowOff>
    </xdr:from>
    <xdr:to>
      <xdr:col>64</xdr:col>
      <xdr:colOff>152400</xdr:colOff>
      <xdr:row>17</xdr:row>
      <xdr:rowOff>37274</xdr:rowOff>
    </xdr:to>
    <xdr:sp macro="" textlink="">
      <xdr:nvSpPr>
        <xdr:cNvPr id="453" name="フローチャート: 判断 452"/>
        <xdr:cNvSpPr/>
      </xdr:nvSpPr>
      <xdr:spPr>
        <a:xfrm>
          <a:off x="13462000" y="2850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47451</xdr:rowOff>
    </xdr:from>
    <xdr:ext cx="762000" cy="259045"/>
    <xdr:sp macro="" textlink="">
      <xdr:nvSpPr>
        <xdr:cNvPr id="454" name="テキスト ボックス 453"/>
        <xdr:cNvSpPr txBox="1"/>
      </xdr:nvSpPr>
      <xdr:spPr>
        <a:xfrm>
          <a:off x="13131800" y="2619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99028</xdr:rowOff>
    </xdr:from>
    <xdr:to>
      <xdr:col>81</xdr:col>
      <xdr:colOff>95250</xdr:colOff>
      <xdr:row>19</xdr:row>
      <xdr:rowOff>29178</xdr:rowOff>
    </xdr:to>
    <xdr:sp macro="" textlink="">
      <xdr:nvSpPr>
        <xdr:cNvPr id="460" name="楕円 459"/>
        <xdr:cNvSpPr/>
      </xdr:nvSpPr>
      <xdr:spPr>
        <a:xfrm>
          <a:off x="16967200" y="318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71105</xdr:rowOff>
    </xdr:from>
    <xdr:ext cx="762000" cy="259045"/>
    <xdr:sp macro="" textlink="">
      <xdr:nvSpPr>
        <xdr:cNvPr id="461" name="将来負担の状況該当値テキスト"/>
        <xdr:cNvSpPr txBox="1"/>
      </xdr:nvSpPr>
      <xdr:spPr>
        <a:xfrm>
          <a:off x="17106900" y="315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48355</xdr:rowOff>
    </xdr:from>
    <xdr:to>
      <xdr:col>77</xdr:col>
      <xdr:colOff>95250</xdr:colOff>
      <xdr:row>18</xdr:row>
      <xdr:rowOff>149955</xdr:rowOff>
    </xdr:to>
    <xdr:sp macro="" textlink="">
      <xdr:nvSpPr>
        <xdr:cNvPr id="462" name="楕円 461"/>
        <xdr:cNvSpPr/>
      </xdr:nvSpPr>
      <xdr:spPr>
        <a:xfrm>
          <a:off x="16129000" y="31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134732</xdr:rowOff>
    </xdr:from>
    <xdr:ext cx="736600" cy="259045"/>
    <xdr:sp macro="" textlink="">
      <xdr:nvSpPr>
        <xdr:cNvPr id="463" name="テキスト ボックス 462"/>
        <xdr:cNvSpPr txBox="1"/>
      </xdr:nvSpPr>
      <xdr:spPr>
        <a:xfrm>
          <a:off x="15798800" y="3220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41720</xdr:rowOff>
    </xdr:from>
    <xdr:to>
      <xdr:col>73</xdr:col>
      <xdr:colOff>44450</xdr:colOff>
      <xdr:row>18</xdr:row>
      <xdr:rowOff>143320</xdr:rowOff>
    </xdr:to>
    <xdr:sp macro="" textlink="">
      <xdr:nvSpPr>
        <xdr:cNvPr id="464" name="楕円 463"/>
        <xdr:cNvSpPr/>
      </xdr:nvSpPr>
      <xdr:spPr>
        <a:xfrm>
          <a:off x="15240000" y="31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128097</xdr:rowOff>
    </xdr:from>
    <xdr:ext cx="762000" cy="259045"/>
    <xdr:sp macro="" textlink="">
      <xdr:nvSpPr>
        <xdr:cNvPr id="465" name="テキスト ボックス 464"/>
        <xdr:cNvSpPr txBox="1"/>
      </xdr:nvSpPr>
      <xdr:spPr>
        <a:xfrm>
          <a:off x="14909800" y="321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32671</xdr:rowOff>
    </xdr:from>
    <xdr:to>
      <xdr:col>68</xdr:col>
      <xdr:colOff>203200</xdr:colOff>
      <xdr:row>18</xdr:row>
      <xdr:rowOff>134271</xdr:rowOff>
    </xdr:to>
    <xdr:sp macro="" textlink="">
      <xdr:nvSpPr>
        <xdr:cNvPr id="466" name="楕円 465"/>
        <xdr:cNvSpPr/>
      </xdr:nvSpPr>
      <xdr:spPr>
        <a:xfrm>
          <a:off x="14351000" y="311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119048</xdr:rowOff>
    </xdr:from>
    <xdr:ext cx="762000" cy="259045"/>
    <xdr:sp macro="" textlink="">
      <xdr:nvSpPr>
        <xdr:cNvPr id="467" name="テキスト ボックス 466"/>
        <xdr:cNvSpPr txBox="1"/>
      </xdr:nvSpPr>
      <xdr:spPr>
        <a:xfrm>
          <a:off x="14020800" y="320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158877</xdr:rowOff>
    </xdr:from>
    <xdr:to>
      <xdr:col>64</xdr:col>
      <xdr:colOff>152400</xdr:colOff>
      <xdr:row>18</xdr:row>
      <xdr:rowOff>89027</xdr:rowOff>
    </xdr:to>
    <xdr:sp macro="" textlink="">
      <xdr:nvSpPr>
        <xdr:cNvPr id="468" name="楕円 467"/>
        <xdr:cNvSpPr/>
      </xdr:nvSpPr>
      <xdr:spPr>
        <a:xfrm>
          <a:off x="13462000" y="307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73804</xdr:rowOff>
    </xdr:from>
    <xdr:ext cx="762000" cy="259045"/>
    <xdr:sp macro="" textlink="">
      <xdr:nvSpPr>
        <xdr:cNvPr id="469" name="テキスト ボックス 468"/>
        <xdr:cNvSpPr txBox="1"/>
      </xdr:nvSpPr>
      <xdr:spPr>
        <a:xfrm>
          <a:off x="13131800" y="3159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類似団体、全国平均及び県平均の平均を大きく下回っているが、人件費に準ずる費用のうち、賃金（物件費）が類似団体の</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倍となっているためである。</a:t>
          </a:r>
        </a:p>
        <a:p>
          <a:r>
            <a:rPr kumimoji="1" lang="ja-JP" altLang="en-US" sz="1300">
              <a:latin typeface="ＭＳ Ｐゴシック" panose="020B0600070205080204" pitchFamily="50" charset="-128"/>
              <a:ea typeface="ＭＳ Ｐゴシック" panose="020B0600070205080204" pitchFamily="50" charset="-128"/>
            </a:rPr>
            <a:t>　よって、今後は臨時職員等を含めた職員数の適正な管理に努める。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16510</xdr:rowOff>
    </xdr:to>
    <xdr:cxnSp macro="">
      <xdr:nvCxnSpPr>
        <xdr:cNvPr id="61" name="直線コネクタ 60"/>
        <xdr:cNvCxnSpPr/>
      </xdr:nvCxnSpPr>
      <xdr:spPr>
        <a:xfrm flipV="1">
          <a:off x="4826000" y="55676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153670</xdr:rowOff>
    </xdr:from>
    <xdr:to>
      <xdr:col>24</xdr:col>
      <xdr:colOff>25400</xdr:colOff>
      <xdr:row>34</xdr:row>
      <xdr:rowOff>88900</xdr:rowOff>
    </xdr:to>
    <xdr:cxnSp macro="">
      <xdr:nvCxnSpPr>
        <xdr:cNvPr id="66" name="直線コネクタ 65"/>
        <xdr:cNvCxnSpPr/>
      </xdr:nvCxnSpPr>
      <xdr:spPr>
        <a:xfrm>
          <a:off x="3987800" y="581152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100330</xdr:rowOff>
    </xdr:from>
    <xdr:to>
      <xdr:col>19</xdr:col>
      <xdr:colOff>187325</xdr:colOff>
      <xdr:row>33</xdr:row>
      <xdr:rowOff>153670</xdr:rowOff>
    </xdr:to>
    <xdr:cxnSp macro="">
      <xdr:nvCxnSpPr>
        <xdr:cNvPr id="69" name="直線コネクタ 68"/>
        <xdr:cNvCxnSpPr/>
      </xdr:nvCxnSpPr>
      <xdr:spPr>
        <a:xfrm>
          <a:off x="3098800" y="575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100330</xdr:rowOff>
    </xdr:from>
    <xdr:to>
      <xdr:col>15</xdr:col>
      <xdr:colOff>98425</xdr:colOff>
      <xdr:row>34</xdr:row>
      <xdr:rowOff>35560</xdr:rowOff>
    </xdr:to>
    <xdr:cxnSp macro="">
      <xdr:nvCxnSpPr>
        <xdr:cNvPr id="72" name="直線コネクタ 71"/>
        <xdr:cNvCxnSpPr/>
      </xdr:nvCxnSpPr>
      <xdr:spPr>
        <a:xfrm flipV="1">
          <a:off x="2209800" y="575818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48277</xdr:rowOff>
    </xdr:from>
    <xdr:ext cx="762000" cy="259045"/>
    <xdr:sp macro="" textlink="">
      <xdr:nvSpPr>
        <xdr:cNvPr id="74" name="テキスト ボックス 73"/>
        <xdr:cNvSpPr txBox="1"/>
      </xdr:nvSpPr>
      <xdr:spPr>
        <a:xfrm>
          <a:off x="2717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43180</xdr:rowOff>
    </xdr:to>
    <xdr:cxnSp macro="">
      <xdr:nvCxnSpPr>
        <xdr:cNvPr id="75" name="直線コネクタ 74"/>
        <xdr:cNvCxnSpPr/>
      </xdr:nvCxnSpPr>
      <xdr:spPr>
        <a:xfrm flipV="1">
          <a:off x="1320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7" name="テキスト ボックス 76"/>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13987</xdr:rowOff>
    </xdr:from>
    <xdr:ext cx="762000" cy="259045"/>
    <xdr:sp macro="" textlink="">
      <xdr:nvSpPr>
        <xdr:cNvPr id="79" name="テキスト ボックス 78"/>
        <xdr:cNvSpPr txBox="1"/>
      </xdr:nvSpPr>
      <xdr:spPr>
        <a:xfrm>
          <a:off x="939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38100</xdr:rowOff>
    </xdr:from>
    <xdr:to>
      <xdr:col>24</xdr:col>
      <xdr:colOff>76200</xdr:colOff>
      <xdr:row>34</xdr:row>
      <xdr:rowOff>139700</xdr:rowOff>
    </xdr:to>
    <xdr:sp macro="" textlink="">
      <xdr:nvSpPr>
        <xdr:cNvPr id="85" name="楕円 84"/>
        <xdr:cNvSpPr/>
      </xdr:nvSpPr>
      <xdr:spPr>
        <a:xfrm>
          <a:off x="47752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54627</xdr:rowOff>
    </xdr:from>
    <xdr:ext cx="762000" cy="259045"/>
    <xdr:sp macro="" textlink="">
      <xdr:nvSpPr>
        <xdr:cNvPr id="86" name="人件費該当値テキスト"/>
        <xdr:cNvSpPr txBox="1"/>
      </xdr:nvSpPr>
      <xdr:spPr>
        <a:xfrm>
          <a:off x="49149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49530</xdr:rowOff>
    </xdr:from>
    <xdr:to>
      <xdr:col>15</xdr:col>
      <xdr:colOff>149225</xdr:colOff>
      <xdr:row>33</xdr:row>
      <xdr:rowOff>151130</xdr:rowOff>
    </xdr:to>
    <xdr:sp macro="" textlink="">
      <xdr:nvSpPr>
        <xdr:cNvPr id="89" name="楕円 88"/>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161307</xdr:rowOff>
    </xdr:from>
    <xdr:ext cx="762000" cy="259045"/>
    <xdr:sp macro="" textlink="">
      <xdr:nvSpPr>
        <xdr:cNvPr id="90" name="テキスト ボックス 89"/>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163830</xdr:rowOff>
    </xdr:from>
    <xdr:to>
      <xdr:col>6</xdr:col>
      <xdr:colOff>171450</xdr:colOff>
      <xdr:row>34</xdr:row>
      <xdr:rowOff>93980</xdr:rowOff>
    </xdr:to>
    <xdr:sp macro="" textlink="">
      <xdr:nvSpPr>
        <xdr:cNvPr id="93" name="楕円 92"/>
        <xdr:cNvSpPr/>
      </xdr:nvSpPr>
      <xdr:spPr>
        <a:xfrm>
          <a:off x="1270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104157</xdr:rowOff>
    </xdr:from>
    <xdr:ext cx="762000" cy="259045"/>
    <xdr:sp macro="" textlink="">
      <xdr:nvSpPr>
        <xdr:cNvPr id="94" name="テキスト ボックス 93"/>
        <xdr:cNvSpPr txBox="1"/>
      </xdr:nvSpPr>
      <xdr:spPr>
        <a:xfrm>
          <a:off x="939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類似団体平均、全国市町村平均、県内平均をいずれも下回る結果となっている。</a:t>
          </a:r>
        </a:p>
        <a:p>
          <a:r>
            <a:rPr kumimoji="1" lang="ja-JP" altLang="en-US" sz="1300">
              <a:latin typeface="ＭＳ Ｐゴシック" panose="020B0600070205080204" pitchFamily="50" charset="-128"/>
              <a:ea typeface="ＭＳ Ｐゴシック" panose="020B0600070205080204" pitchFamily="50" charset="-128"/>
            </a:rPr>
            <a:t>　今後も事務事業の効率化を図るとともに、職員一人一人の経費削減意識を更に向上させ、より一層の経費削減に努める。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161290</xdr:rowOff>
    </xdr:to>
    <xdr:cxnSp macro="">
      <xdr:nvCxnSpPr>
        <xdr:cNvPr id="122" name="直線コネクタ 121"/>
        <xdr:cNvCxnSpPr/>
      </xdr:nvCxnSpPr>
      <xdr:spPr>
        <a:xfrm flipV="1">
          <a:off x="16510000" y="24282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5" name="物件費最大値テキスト"/>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6" name="直線コネクタ 125"/>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104140</xdr:rowOff>
    </xdr:from>
    <xdr:to>
      <xdr:col>82</xdr:col>
      <xdr:colOff>107950</xdr:colOff>
      <xdr:row>16</xdr:row>
      <xdr:rowOff>96520</xdr:rowOff>
    </xdr:to>
    <xdr:cxnSp macro="">
      <xdr:nvCxnSpPr>
        <xdr:cNvPr id="127" name="直線コネクタ 126"/>
        <xdr:cNvCxnSpPr/>
      </xdr:nvCxnSpPr>
      <xdr:spPr>
        <a:xfrm flipV="1">
          <a:off x="15671800" y="2504440"/>
          <a:ext cx="8382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147337</xdr:rowOff>
    </xdr:from>
    <xdr:ext cx="762000" cy="259045"/>
    <xdr:sp macro="" textlink="">
      <xdr:nvSpPr>
        <xdr:cNvPr id="128" name="物件費平均値テキスト"/>
        <xdr:cNvSpPr txBox="1"/>
      </xdr:nvSpPr>
      <xdr:spPr>
        <a:xfrm>
          <a:off x="16598900" y="2890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3810</xdr:rowOff>
    </xdr:from>
    <xdr:to>
      <xdr:col>82</xdr:col>
      <xdr:colOff>158750</xdr:colOff>
      <xdr:row>17</xdr:row>
      <xdr:rowOff>105410</xdr:rowOff>
    </xdr:to>
    <xdr:sp macro="" textlink="">
      <xdr:nvSpPr>
        <xdr:cNvPr id="129" name="フローチャート: 判断 128"/>
        <xdr:cNvSpPr/>
      </xdr:nvSpPr>
      <xdr:spPr>
        <a:xfrm>
          <a:off x="164592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153670</xdr:rowOff>
    </xdr:from>
    <xdr:to>
      <xdr:col>78</xdr:col>
      <xdr:colOff>69850</xdr:colOff>
      <xdr:row>16</xdr:row>
      <xdr:rowOff>96520</xdr:rowOff>
    </xdr:to>
    <xdr:cxnSp macro="">
      <xdr:nvCxnSpPr>
        <xdr:cNvPr id="130" name="直線コネクタ 129"/>
        <xdr:cNvCxnSpPr/>
      </xdr:nvCxnSpPr>
      <xdr:spPr>
        <a:xfrm>
          <a:off x="14782800" y="27254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160020</xdr:rowOff>
    </xdr:from>
    <xdr:to>
      <xdr:col>78</xdr:col>
      <xdr:colOff>120650</xdr:colOff>
      <xdr:row>17</xdr:row>
      <xdr:rowOff>90170</xdr:rowOff>
    </xdr:to>
    <xdr:sp macro="" textlink="">
      <xdr:nvSpPr>
        <xdr:cNvPr id="131" name="フローチャート: 判断 130"/>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74947</xdr:rowOff>
    </xdr:from>
    <xdr:ext cx="736600" cy="259045"/>
    <xdr:sp macro="" textlink="">
      <xdr:nvSpPr>
        <xdr:cNvPr id="132" name="テキスト ボックス 131"/>
        <xdr:cNvSpPr txBox="1"/>
      </xdr:nvSpPr>
      <xdr:spPr>
        <a:xfrm>
          <a:off x="15290800" y="298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66040</xdr:rowOff>
    </xdr:from>
    <xdr:to>
      <xdr:col>73</xdr:col>
      <xdr:colOff>180975</xdr:colOff>
      <xdr:row>15</xdr:row>
      <xdr:rowOff>153670</xdr:rowOff>
    </xdr:to>
    <xdr:cxnSp macro="">
      <xdr:nvCxnSpPr>
        <xdr:cNvPr id="133" name="直線コネクタ 132"/>
        <xdr:cNvCxnSpPr/>
      </xdr:nvCxnSpPr>
      <xdr:spPr>
        <a:xfrm>
          <a:off x="13893800" y="246634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4" name="フローチャート: 判断 133"/>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5" name="テキスト ボックス 134"/>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50800</xdr:rowOff>
    </xdr:from>
    <xdr:to>
      <xdr:col>69</xdr:col>
      <xdr:colOff>92075</xdr:colOff>
      <xdr:row>14</xdr:row>
      <xdr:rowOff>66040</xdr:rowOff>
    </xdr:to>
    <xdr:cxnSp macro="">
      <xdr:nvCxnSpPr>
        <xdr:cNvPr id="136" name="直線コネクタ 135"/>
        <xdr:cNvCxnSpPr/>
      </xdr:nvCxnSpPr>
      <xdr:spPr>
        <a:xfrm>
          <a:off x="13004800" y="2451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91440</xdr:rowOff>
    </xdr:from>
    <xdr:to>
      <xdr:col>69</xdr:col>
      <xdr:colOff>142875</xdr:colOff>
      <xdr:row>17</xdr:row>
      <xdr:rowOff>21590</xdr:rowOff>
    </xdr:to>
    <xdr:sp macro="" textlink="">
      <xdr:nvSpPr>
        <xdr:cNvPr id="137" name="フローチャート: 判断 136"/>
        <xdr:cNvSpPr/>
      </xdr:nvSpPr>
      <xdr:spPr>
        <a:xfrm>
          <a:off x="13843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6367</xdr:rowOff>
    </xdr:from>
    <xdr:ext cx="762000" cy="259045"/>
    <xdr:sp macro="" textlink="">
      <xdr:nvSpPr>
        <xdr:cNvPr id="138" name="テキスト ボックス 137"/>
        <xdr:cNvSpPr txBox="1"/>
      </xdr:nvSpPr>
      <xdr:spPr>
        <a:xfrm>
          <a:off x="13512800" y="292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45720</xdr:rowOff>
    </xdr:from>
    <xdr:to>
      <xdr:col>65</xdr:col>
      <xdr:colOff>53975</xdr:colOff>
      <xdr:row>16</xdr:row>
      <xdr:rowOff>147320</xdr:rowOff>
    </xdr:to>
    <xdr:sp macro="" textlink="">
      <xdr:nvSpPr>
        <xdr:cNvPr id="139" name="フローチャート: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53340</xdr:rowOff>
    </xdr:from>
    <xdr:to>
      <xdr:col>82</xdr:col>
      <xdr:colOff>158750</xdr:colOff>
      <xdr:row>14</xdr:row>
      <xdr:rowOff>154940</xdr:rowOff>
    </xdr:to>
    <xdr:sp macro="" textlink="">
      <xdr:nvSpPr>
        <xdr:cNvPr id="146" name="楕円 145"/>
        <xdr:cNvSpPr/>
      </xdr:nvSpPr>
      <xdr:spPr>
        <a:xfrm>
          <a:off x="16459200" y="245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133367</xdr:rowOff>
    </xdr:from>
    <xdr:ext cx="762000" cy="259045"/>
    <xdr:sp macro="" textlink="">
      <xdr:nvSpPr>
        <xdr:cNvPr id="147" name="物件費該当値テキスト"/>
        <xdr:cNvSpPr txBox="1"/>
      </xdr:nvSpPr>
      <xdr:spPr>
        <a:xfrm>
          <a:off x="16598900" y="236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45720</xdr:rowOff>
    </xdr:from>
    <xdr:to>
      <xdr:col>78</xdr:col>
      <xdr:colOff>120650</xdr:colOff>
      <xdr:row>16</xdr:row>
      <xdr:rowOff>147320</xdr:rowOff>
    </xdr:to>
    <xdr:sp macro="" textlink="">
      <xdr:nvSpPr>
        <xdr:cNvPr id="148" name="楕円 147"/>
        <xdr:cNvSpPr/>
      </xdr:nvSpPr>
      <xdr:spPr>
        <a:xfrm>
          <a:off x="15621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157497</xdr:rowOff>
    </xdr:from>
    <xdr:ext cx="736600" cy="259045"/>
    <xdr:sp macro="" textlink="">
      <xdr:nvSpPr>
        <xdr:cNvPr id="149" name="テキスト ボックス 148"/>
        <xdr:cNvSpPr txBox="1"/>
      </xdr:nvSpPr>
      <xdr:spPr>
        <a:xfrm>
          <a:off x="15290800" y="2557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43197</xdr:rowOff>
    </xdr:from>
    <xdr:ext cx="762000" cy="259045"/>
    <xdr:sp macro="" textlink="">
      <xdr:nvSpPr>
        <xdr:cNvPr id="151" name="テキスト ボックス 150"/>
        <xdr:cNvSpPr txBox="1"/>
      </xdr:nvSpPr>
      <xdr:spPr>
        <a:xfrm>
          <a:off x="14401800" y="2443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15240</xdr:rowOff>
    </xdr:from>
    <xdr:to>
      <xdr:col>69</xdr:col>
      <xdr:colOff>142875</xdr:colOff>
      <xdr:row>14</xdr:row>
      <xdr:rowOff>116840</xdr:rowOff>
    </xdr:to>
    <xdr:sp macro="" textlink="">
      <xdr:nvSpPr>
        <xdr:cNvPr id="152" name="楕円 151"/>
        <xdr:cNvSpPr/>
      </xdr:nvSpPr>
      <xdr:spPr>
        <a:xfrm>
          <a:off x="13843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127017</xdr:rowOff>
    </xdr:from>
    <xdr:ext cx="762000" cy="259045"/>
    <xdr:sp macro="" textlink="">
      <xdr:nvSpPr>
        <xdr:cNvPr id="153" name="テキスト ボックス 152"/>
        <xdr:cNvSpPr txBox="1"/>
      </xdr:nvSpPr>
      <xdr:spPr>
        <a:xfrm>
          <a:off x="13512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0</xdr:rowOff>
    </xdr:from>
    <xdr:to>
      <xdr:col>65</xdr:col>
      <xdr:colOff>53975</xdr:colOff>
      <xdr:row>14</xdr:row>
      <xdr:rowOff>101600</xdr:rowOff>
    </xdr:to>
    <xdr:sp macro="" textlink="">
      <xdr:nvSpPr>
        <xdr:cNvPr id="154" name="楕円 153"/>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111777</xdr:rowOff>
    </xdr:from>
    <xdr:ext cx="762000" cy="259045"/>
    <xdr:sp macro="" textlink="">
      <xdr:nvSpPr>
        <xdr:cNvPr id="155" name="テキスト ボックス 154"/>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類似団体、全国平均及び県平均の平均は下回っている。</a:t>
          </a:r>
        </a:p>
        <a:p>
          <a:r>
            <a:rPr kumimoji="1" lang="ja-JP" altLang="en-US" sz="1300">
              <a:latin typeface="ＭＳ Ｐゴシック" panose="020B0600070205080204" pitchFamily="50" charset="-128"/>
              <a:ea typeface="ＭＳ Ｐゴシック" panose="020B0600070205080204" pitchFamily="50" charset="-128"/>
            </a:rPr>
            <a:t>　引き続き、適正な審査及び給付等の実施、町単独施策については、財政力と比較し、過重となっていないか等の検討していく。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0" name="直線コネクタ 169"/>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1" name="テキスト ボックス 170"/>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2" name="直線コネクタ 171"/>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3" name="テキスト ボックス 172"/>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4" name="直線コネクタ 173"/>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5" name="テキスト ボックス 174"/>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8" name="直線コネクタ 177"/>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9" name="テキスト ボックス 178"/>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0" name="直線コネクタ 179"/>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1" name="テキスト ボックス 180"/>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2" name="直線コネクタ 181"/>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3" name="テキスト ボックス 182"/>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26988</xdr:rowOff>
    </xdr:from>
    <xdr:to>
      <xdr:col>24</xdr:col>
      <xdr:colOff>25400</xdr:colOff>
      <xdr:row>61</xdr:row>
      <xdr:rowOff>55563</xdr:rowOff>
    </xdr:to>
    <xdr:cxnSp macro="">
      <xdr:nvCxnSpPr>
        <xdr:cNvPr id="187" name="直線コネクタ 186"/>
        <xdr:cNvCxnSpPr/>
      </xdr:nvCxnSpPr>
      <xdr:spPr>
        <a:xfrm flipV="1">
          <a:off x="4826000" y="9113838"/>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27640</xdr:rowOff>
    </xdr:from>
    <xdr:ext cx="762000" cy="259045"/>
    <xdr:sp macro="" textlink="">
      <xdr:nvSpPr>
        <xdr:cNvPr id="188" name="扶助費最小値テキスト"/>
        <xdr:cNvSpPr txBox="1"/>
      </xdr:nvSpPr>
      <xdr:spPr>
        <a:xfrm>
          <a:off x="4914900" y="1048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55563</xdr:rowOff>
    </xdr:from>
    <xdr:to>
      <xdr:col>24</xdr:col>
      <xdr:colOff>114300</xdr:colOff>
      <xdr:row>61</xdr:row>
      <xdr:rowOff>55563</xdr:rowOff>
    </xdr:to>
    <xdr:cxnSp macro="">
      <xdr:nvCxnSpPr>
        <xdr:cNvPr id="189" name="直線コネクタ 188"/>
        <xdr:cNvCxnSpPr/>
      </xdr:nvCxnSpPr>
      <xdr:spPr>
        <a:xfrm>
          <a:off x="4737100" y="10514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113365</xdr:rowOff>
    </xdr:from>
    <xdr:ext cx="762000" cy="259045"/>
    <xdr:sp macro="" textlink="">
      <xdr:nvSpPr>
        <xdr:cNvPr id="190" name="扶助費最大値テキスト"/>
        <xdr:cNvSpPr txBox="1"/>
      </xdr:nvSpPr>
      <xdr:spPr>
        <a:xfrm>
          <a:off x="4914900" y="8857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26988</xdr:rowOff>
    </xdr:from>
    <xdr:to>
      <xdr:col>24</xdr:col>
      <xdr:colOff>114300</xdr:colOff>
      <xdr:row>53</xdr:row>
      <xdr:rowOff>26988</xdr:rowOff>
    </xdr:to>
    <xdr:cxnSp macro="">
      <xdr:nvCxnSpPr>
        <xdr:cNvPr id="191" name="直線コネクタ 190"/>
        <xdr:cNvCxnSpPr/>
      </xdr:nvCxnSpPr>
      <xdr:spPr>
        <a:xfrm>
          <a:off x="4737100" y="911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112713</xdr:rowOff>
    </xdr:from>
    <xdr:to>
      <xdr:col>24</xdr:col>
      <xdr:colOff>25400</xdr:colOff>
      <xdr:row>55</xdr:row>
      <xdr:rowOff>127000</xdr:rowOff>
    </xdr:to>
    <xdr:cxnSp macro="">
      <xdr:nvCxnSpPr>
        <xdr:cNvPr id="192" name="直線コネクタ 191"/>
        <xdr:cNvCxnSpPr/>
      </xdr:nvCxnSpPr>
      <xdr:spPr>
        <a:xfrm>
          <a:off x="3987800" y="9542463"/>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148290</xdr:rowOff>
    </xdr:from>
    <xdr:ext cx="762000" cy="259045"/>
    <xdr:sp macro="" textlink="">
      <xdr:nvSpPr>
        <xdr:cNvPr id="193" name="扶助費平均値テキスト"/>
        <xdr:cNvSpPr txBox="1"/>
      </xdr:nvSpPr>
      <xdr:spPr>
        <a:xfrm>
          <a:off x="4914900" y="95780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4763</xdr:rowOff>
    </xdr:from>
    <xdr:to>
      <xdr:col>24</xdr:col>
      <xdr:colOff>76200</xdr:colOff>
      <xdr:row>56</xdr:row>
      <xdr:rowOff>106363</xdr:rowOff>
    </xdr:to>
    <xdr:sp macro="" textlink="">
      <xdr:nvSpPr>
        <xdr:cNvPr id="194" name="フローチャート: 判断 193"/>
        <xdr:cNvSpPr/>
      </xdr:nvSpPr>
      <xdr:spPr>
        <a:xfrm>
          <a:off x="4775200" y="960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112713</xdr:rowOff>
    </xdr:from>
    <xdr:to>
      <xdr:col>19</xdr:col>
      <xdr:colOff>187325</xdr:colOff>
      <xdr:row>55</xdr:row>
      <xdr:rowOff>127000</xdr:rowOff>
    </xdr:to>
    <xdr:cxnSp macro="">
      <xdr:nvCxnSpPr>
        <xdr:cNvPr id="195" name="直線コネクタ 194"/>
        <xdr:cNvCxnSpPr/>
      </xdr:nvCxnSpPr>
      <xdr:spPr>
        <a:xfrm flipV="1">
          <a:off x="3098800" y="95424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12700</xdr:rowOff>
    </xdr:from>
    <xdr:to>
      <xdr:col>15</xdr:col>
      <xdr:colOff>98425</xdr:colOff>
      <xdr:row>55</xdr:row>
      <xdr:rowOff>127000</xdr:rowOff>
    </xdr:to>
    <xdr:cxnSp macro="">
      <xdr:nvCxnSpPr>
        <xdr:cNvPr id="198" name="直線コネクタ 197"/>
        <xdr:cNvCxnSpPr/>
      </xdr:nvCxnSpPr>
      <xdr:spPr>
        <a:xfrm>
          <a:off x="2209800" y="94424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4763</xdr:rowOff>
    </xdr:from>
    <xdr:to>
      <xdr:col>15</xdr:col>
      <xdr:colOff>149225</xdr:colOff>
      <xdr:row>55</xdr:row>
      <xdr:rowOff>106363</xdr:rowOff>
    </xdr:to>
    <xdr:sp macro="" textlink="">
      <xdr:nvSpPr>
        <xdr:cNvPr id="199" name="フローチャート: 判断 198"/>
        <xdr:cNvSpPr/>
      </xdr:nvSpPr>
      <xdr:spPr>
        <a:xfrm>
          <a:off x="3048000" y="943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116540</xdr:rowOff>
    </xdr:from>
    <xdr:ext cx="762000" cy="259045"/>
    <xdr:sp macro="" textlink="">
      <xdr:nvSpPr>
        <xdr:cNvPr id="200" name="テキスト ボックス 199"/>
        <xdr:cNvSpPr txBox="1"/>
      </xdr:nvSpPr>
      <xdr:spPr>
        <a:xfrm>
          <a:off x="2717800" y="9203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98425</xdr:rowOff>
    </xdr:from>
    <xdr:to>
      <xdr:col>11</xdr:col>
      <xdr:colOff>9525</xdr:colOff>
      <xdr:row>55</xdr:row>
      <xdr:rowOff>12700</xdr:rowOff>
    </xdr:to>
    <xdr:cxnSp macro="">
      <xdr:nvCxnSpPr>
        <xdr:cNvPr id="201" name="直線コネクタ 200"/>
        <xdr:cNvCxnSpPr/>
      </xdr:nvCxnSpPr>
      <xdr:spPr>
        <a:xfrm>
          <a:off x="1320800" y="93567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76200</xdr:rowOff>
    </xdr:from>
    <xdr:to>
      <xdr:col>11</xdr:col>
      <xdr:colOff>60325</xdr:colOff>
      <xdr:row>56</xdr:row>
      <xdr:rowOff>6350</xdr:rowOff>
    </xdr:to>
    <xdr:sp macro="" textlink="">
      <xdr:nvSpPr>
        <xdr:cNvPr id="202" name="フローチャート: 判断 201"/>
        <xdr:cNvSpPr/>
      </xdr:nvSpPr>
      <xdr:spPr>
        <a:xfrm>
          <a:off x="2159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162577</xdr:rowOff>
    </xdr:from>
    <xdr:ext cx="762000" cy="259045"/>
    <xdr:sp macro="" textlink="">
      <xdr:nvSpPr>
        <xdr:cNvPr id="203" name="テキスト ボックス 202"/>
        <xdr:cNvSpPr txBox="1"/>
      </xdr:nvSpPr>
      <xdr:spPr>
        <a:xfrm>
          <a:off x="1828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47625</xdr:rowOff>
    </xdr:from>
    <xdr:to>
      <xdr:col>6</xdr:col>
      <xdr:colOff>171450</xdr:colOff>
      <xdr:row>55</xdr:row>
      <xdr:rowOff>149225</xdr:rowOff>
    </xdr:to>
    <xdr:sp macro="" textlink="">
      <xdr:nvSpPr>
        <xdr:cNvPr id="204" name="フローチャート: 判断 203"/>
        <xdr:cNvSpPr/>
      </xdr:nvSpPr>
      <xdr:spPr>
        <a:xfrm>
          <a:off x="1270000" y="9477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134002</xdr:rowOff>
    </xdr:from>
    <xdr:ext cx="762000" cy="259045"/>
    <xdr:sp macro="" textlink="">
      <xdr:nvSpPr>
        <xdr:cNvPr id="205" name="テキスト ボックス 204"/>
        <xdr:cNvSpPr txBox="1"/>
      </xdr:nvSpPr>
      <xdr:spPr>
        <a:xfrm>
          <a:off x="939800" y="95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11" name="楕円 210"/>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12" name="扶助費該当値テキスト"/>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61913</xdr:rowOff>
    </xdr:from>
    <xdr:to>
      <xdr:col>20</xdr:col>
      <xdr:colOff>38100</xdr:colOff>
      <xdr:row>55</xdr:row>
      <xdr:rowOff>163513</xdr:rowOff>
    </xdr:to>
    <xdr:sp macro="" textlink="">
      <xdr:nvSpPr>
        <xdr:cNvPr id="213" name="楕円 212"/>
        <xdr:cNvSpPr/>
      </xdr:nvSpPr>
      <xdr:spPr>
        <a:xfrm>
          <a:off x="3937000" y="94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2240</xdr:rowOff>
    </xdr:from>
    <xdr:ext cx="736600" cy="259045"/>
    <xdr:sp macro="" textlink="">
      <xdr:nvSpPr>
        <xdr:cNvPr id="214" name="テキスト ボックス 213"/>
        <xdr:cNvSpPr txBox="1"/>
      </xdr:nvSpPr>
      <xdr:spPr>
        <a:xfrm>
          <a:off x="3606800" y="926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76200</xdr:rowOff>
    </xdr:from>
    <xdr:to>
      <xdr:col>15</xdr:col>
      <xdr:colOff>149225</xdr:colOff>
      <xdr:row>56</xdr:row>
      <xdr:rowOff>6350</xdr:rowOff>
    </xdr:to>
    <xdr:sp macro="" textlink="">
      <xdr:nvSpPr>
        <xdr:cNvPr id="215" name="楕円 214"/>
        <xdr:cNvSpPr/>
      </xdr:nvSpPr>
      <xdr:spPr>
        <a:xfrm>
          <a:off x="30480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162577</xdr:rowOff>
    </xdr:from>
    <xdr:ext cx="762000" cy="259045"/>
    <xdr:sp macro="" textlink="">
      <xdr:nvSpPr>
        <xdr:cNvPr id="216" name="テキスト ボックス 215"/>
        <xdr:cNvSpPr txBox="1"/>
      </xdr:nvSpPr>
      <xdr:spPr>
        <a:xfrm>
          <a:off x="2717800" y="9592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133350</xdr:rowOff>
    </xdr:from>
    <xdr:to>
      <xdr:col>11</xdr:col>
      <xdr:colOff>60325</xdr:colOff>
      <xdr:row>55</xdr:row>
      <xdr:rowOff>63500</xdr:rowOff>
    </xdr:to>
    <xdr:sp macro="" textlink="">
      <xdr:nvSpPr>
        <xdr:cNvPr id="217" name="楕円 216"/>
        <xdr:cNvSpPr/>
      </xdr:nvSpPr>
      <xdr:spPr>
        <a:xfrm>
          <a:off x="21590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73677</xdr:rowOff>
    </xdr:from>
    <xdr:ext cx="762000" cy="259045"/>
    <xdr:sp macro="" textlink="">
      <xdr:nvSpPr>
        <xdr:cNvPr id="218" name="テキスト ボックス 217"/>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47625</xdr:rowOff>
    </xdr:from>
    <xdr:to>
      <xdr:col>6</xdr:col>
      <xdr:colOff>171450</xdr:colOff>
      <xdr:row>54</xdr:row>
      <xdr:rowOff>149225</xdr:rowOff>
    </xdr:to>
    <xdr:sp macro="" textlink="">
      <xdr:nvSpPr>
        <xdr:cNvPr id="219" name="楕円 218"/>
        <xdr:cNvSpPr/>
      </xdr:nvSpPr>
      <xdr:spPr>
        <a:xfrm>
          <a:off x="1270000" y="93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159402</xdr:rowOff>
    </xdr:from>
    <xdr:ext cx="762000" cy="259045"/>
    <xdr:sp macro="" textlink="">
      <xdr:nvSpPr>
        <xdr:cNvPr id="220" name="テキスト ボックス 219"/>
        <xdr:cNvSpPr txBox="1"/>
      </xdr:nvSpPr>
      <xdr:spPr>
        <a:xfrm>
          <a:off x="939800" y="907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類似団体の平均と比較すると、上回っている状況であるが、これは繰出金が類似団体と比較して多いためである。</a:t>
          </a:r>
        </a:p>
        <a:p>
          <a:r>
            <a:rPr kumimoji="1" lang="ja-JP" altLang="en-US" sz="1300">
              <a:latin typeface="ＭＳ Ｐゴシック" panose="020B0600070205080204" pitchFamily="50" charset="-128"/>
              <a:ea typeface="ＭＳ Ｐゴシック" panose="020B0600070205080204" pitchFamily="50" charset="-128"/>
            </a:rPr>
            <a:t>　今後は、公営企業会計等の健全化・適正化により、普通会計の負担額を減らしていくように努める。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5" name="直線コネクタ 23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6" name="テキスト ボックス 23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7" name="直線コネクタ 23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8" name="テキスト ボックス 23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9" name="直線コネクタ 23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40" name="テキスト ボックス 23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41" name="直線コネクタ 24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2" name="テキスト ボックス 24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140716</xdr:rowOff>
    </xdr:from>
    <xdr:to>
      <xdr:col>82</xdr:col>
      <xdr:colOff>107950</xdr:colOff>
      <xdr:row>60</xdr:row>
      <xdr:rowOff>67564</xdr:rowOff>
    </xdr:to>
    <xdr:cxnSp macro="">
      <xdr:nvCxnSpPr>
        <xdr:cNvPr id="245" name="直線コネクタ 244"/>
        <xdr:cNvCxnSpPr/>
      </xdr:nvCxnSpPr>
      <xdr:spPr>
        <a:xfrm flipV="1">
          <a:off x="16510000" y="9399016"/>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39641</xdr:rowOff>
    </xdr:from>
    <xdr:ext cx="762000" cy="259045"/>
    <xdr:sp macro="" textlink="">
      <xdr:nvSpPr>
        <xdr:cNvPr id="246" name="その他最小値テキスト"/>
        <xdr:cNvSpPr txBox="1"/>
      </xdr:nvSpPr>
      <xdr:spPr>
        <a:xfrm>
          <a:off x="16598900" y="1032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67564</xdr:rowOff>
    </xdr:from>
    <xdr:to>
      <xdr:col>82</xdr:col>
      <xdr:colOff>196850</xdr:colOff>
      <xdr:row>60</xdr:row>
      <xdr:rowOff>67564</xdr:rowOff>
    </xdr:to>
    <xdr:cxnSp macro="">
      <xdr:nvCxnSpPr>
        <xdr:cNvPr id="247" name="直線コネクタ 246"/>
        <xdr:cNvCxnSpPr/>
      </xdr:nvCxnSpPr>
      <xdr:spPr>
        <a:xfrm>
          <a:off x="16421100" y="10354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55643</xdr:rowOff>
    </xdr:from>
    <xdr:ext cx="762000" cy="259045"/>
    <xdr:sp macro="" textlink="">
      <xdr:nvSpPr>
        <xdr:cNvPr id="248" name="その他最大値テキスト"/>
        <xdr:cNvSpPr txBox="1"/>
      </xdr:nvSpPr>
      <xdr:spPr>
        <a:xfrm>
          <a:off x="16598900" y="914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140716</xdr:rowOff>
    </xdr:from>
    <xdr:to>
      <xdr:col>82</xdr:col>
      <xdr:colOff>196850</xdr:colOff>
      <xdr:row>54</xdr:row>
      <xdr:rowOff>140716</xdr:rowOff>
    </xdr:to>
    <xdr:cxnSp macro="">
      <xdr:nvCxnSpPr>
        <xdr:cNvPr id="249" name="直線コネクタ 248"/>
        <xdr:cNvCxnSpPr/>
      </xdr:nvCxnSpPr>
      <xdr:spPr>
        <a:xfrm>
          <a:off x="16421100" y="9399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35560</xdr:rowOff>
    </xdr:from>
    <xdr:to>
      <xdr:col>82</xdr:col>
      <xdr:colOff>107950</xdr:colOff>
      <xdr:row>58</xdr:row>
      <xdr:rowOff>49276</xdr:rowOff>
    </xdr:to>
    <xdr:cxnSp macro="">
      <xdr:nvCxnSpPr>
        <xdr:cNvPr id="250" name="直線コネクタ 249"/>
        <xdr:cNvCxnSpPr/>
      </xdr:nvCxnSpPr>
      <xdr:spPr>
        <a:xfrm>
          <a:off x="15671800" y="99796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5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52" name="フローチャート: 判断 25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58</xdr:row>
      <xdr:rowOff>35560</xdr:rowOff>
    </xdr:to>
    <xdr:cxnSp macro="">
      <xdr:nvCxnSpPr>
        <xdr:cNvPr id="253" name="直線コネクタ 252"/>
        <xdr:cNvCxnSpPr/>
      </xdr:nvCxnSpPr>
      <xdr:spPr>
        <a:xfrm>
          <a:off x="14782800" y="99110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9906</xdr:rowOff>
    </xdr:from>
    <xdr:to>
      <xdr:col>78</xdr:col>
      <xdr:colOff>120650</xdr:colOff>
      <xdr:row>57</xdr:row>
      <xdr:rowOff>111506</xdr:rowOff>
    </xdr:to>
    <xdr:sp macro="" textlink="">
      <xdr:nvSpPr>
        <xdr:cNvPr id="254" name="フローチャート: 判断 253"/>
        <xdr:cNvSpPr/>
      </xdr:nvSpPr>
      <xdr:spPr>
        <a:xfrm>
          <a:off x="15621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121683</xdr:rowOff>
    </xdr:from>
    <xdr:ext cx="736600" cy="259045"/>
    <xdr:sp macro="" textlink="">
      <xdr:nvSpPr>
        <xdr:cNvPr id="255" name="テキスト ボックス 254"/>
        <xdr:cNvSpPr txBox="1"/>
      </xdr:nvSpPr>
      <xdr:spPr>
        <a:xfrm>
          <a:off x="15290800" y="9551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152146</xdr:rowOff>
    </xdr:to>
    <xdr:cxnSp macro="">
      <xdr:nvCxnSpPr>
        <xdr:cNvPr id="256" name="直線コネクタ 255"/>
        <xdr:cNvCxnSpPr/>
      </xdr:nvCxnSpPr>
      <xdr:spPr>
        <a:xfrm flipV="1">
          <a:off x="13893800" y="99110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163068</xdr:rowOff>
    </xdr:from>
    <xdr:to>
      <xdr:col>74</xdr:col>
      <xdr:colOff>31750</xdr:colOff>
      <xdr:row>57</xdr:row>
      <xdr:rowOff>93218</xdr:rowOff>
    </xdr:to>
    <xdr:sp macro="" textlink="">
      <xdr:nvSpPr>
        <xdr:cNvPr id="257" name="フローチャート: 判断 256"/>
        <xdr:cNvSpPr/>
      </xdr:nvSpPr>
      <xdr:spPr>
        <a:xfrm>
          <a:off x="14732000" y="9764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103395</xdr:rowOff>
    </xdr:from>
    <xdr:ext cx="762000" cy="259045"/>
    <xdr:sp macro="" textlink="">
      <xdr:nvSpPr>
        <xdr:cNvPr id="258" name="テキスト ボックス 257"/>
        <xdr:cNvSpPr txBox="1"/>
      </xdr:nvSpPr>
      <xdr:spPr>
        <a:xfrm>
          <a:off x="14401800" y="9533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110998</xdr:rowOff>
    </xdr:from>
    <xdr:to>
      <xdr:col>69</xdr:col>
      <xdr:colOff>92075</xdr:colOff>
      <xdr:row>57</xdr:row>
      <xdr:rowOff>152146</xdr:rowOff>
    </xdr:to>
    <xdr:cxnSp macro="">
      <xdr:nvCxnSpPr>
        <xdr:cNvPr id="259" name="直線コネクタ 258"/>
        <xdr:cNvCxnSpPr/>
      </xdr:nvCxnSpPr>
      <xdr:spPr>
        <a:xfrm>
          <a:off x="13004800" y="98836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5334</xdr:rowOff>
    </xdr:from>
    <xdr:to>
      <xdr:col>69</xdr:col>
      <xdr:colOff>142875</xdr:colOff>
      <xdr:row>57</xdr:row>
      <xdr:rowOff>106934</xdr:rowOff>
    </xdr:to>
    <xdr:sp macro="" textlink="">
      <xdr:nvSpPr>
        <xdr:cNvPr id="260" name="フローチャート: 判断 259"/>
        <xdr:cNvSpPr/>
      </xdr:nvSpPr>
      <xdr:spPr>
        <a:xfrm>
          <a:off x="13843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117111</xdr:rowOff>
    </xdr:from>
    <xdr:ext cx="762000" cy="259045"/>
    <xdr:sp macro="" textlink="">
      <xdr:nvSpPr>
        <xdr:cNvPr id="261" name="テキスト ボックス 260"/>
        <xdr:cNvSpPr txBox="1"/>
      </xdr:nvSpPr>
      <xdr:spPr>
        <a:xfrm>
          <a:off x="13512800" y="954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153924</xdr:rowOff>
    </xdr:from>
    <xdr:to>
      <xdr:col>65</xdr:col>
      <xdr:colOff>53975</xdr:colOff>
      <xdr:row>57</xdr:row>
      <xdr:rowOff>84074</xdr:rowOff>
    </xdr:to>
    <xdr:sp macro="" textlink="">
      <xdr:nvSpPr>
        <xdr:cNvPr id="262" name="フローチャート: 判断 261"/>
        <xdr:cNvSpPr/>
      </xdr:nvSpPr>
      <xdr:spPr>
        <a:xfrm>
          <a:off x="12954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94251</xdr:rowOff>
    </xdr:from>
    <xdr:ext cx="762000" cy="259045"/>
    <xdr:sp macro="" textlink="">
      <xdr:nvSpPr>
        <xdr:cNvPr id="263" name="テキスト ボックス 262"/>
        <xdr:cNvSpPr txBox="1"/>
      </xdr:nvSpPr>
      <xdr:spPr>
        <a:xfrm>
          <a:off x="12623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169926</xdr:rowOff>
    </xdr:from>
    <xdr:to>
      <xdr:col>82</xdr:col>
      <xdr:colOff>158750</xdr:colOff>
      <xdr:row>58</xdr:row>
      <xdr:rowOff>100076</xdr:rowOff>
    </xdr:to>
    <xdr:sp macro="" textlink="">
      <xdr:nvSpPr>
        <xdr:cNvPr id="269" name="楕円 268"/>
        <xdr:cNvSpPr/>
      </xdr:nvSpPr>
      <xdr:spPr>
        <a:xfrm>
          <a:off x="16459200" y="994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142003</xdr:rowOff>
    </xdr:from>
    <xdr:ext cx="762000" cy="259045"/>
    <xdr:sp macro="" textlink="">
      <xdr:nvSpPr>
        <xdr:cNvPr id="270" name="その他該当値テキスト"/>
        <xdr:cNvSpPr txBox="1"/>
      </xdr:nvSpPr>
      <xdr:spPr>
        <a:xfrm>
          <a:off x="165989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156210</xdr:rowOff>
    </xdr:from>
    <xdr:to>
      <xdr:col>78</xdr:col>
      <xdr:colOff>120650</xdr:colOff>
      <xdr:row>58</xdr:row>
      <xdr:rowOff>86360</xdr:rowOff>
    </xdr:to>
    <xdr:sp macro="" textlink="">
      <xdr:nvSpPr>
        <xdr:cNvPr id="271" name="楕円 270"/>
        <xdr:cNvSpPr/>
      </xdr:nvSpPr>
      <xdr:spPr>
        <a:xfrm>
          <a:off x="15621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72" name="テキスト ボックス 271"/>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73" name="楕円 272"/>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74" name="テキスト ボックス 27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101346</xdr:rowOff>
    </xdr:from>
    <xdr:to>
      <xdr:col>69</xdr:col>
      <xdr:colOff>142875</xdr:colOff>
      <xdr:row>58</xdr:row>
      <xdr:rowOff>31496</xdr:rowOff>
    </xdr:to>
    <xdr:sp macro="" textlink="">
      <xdr:nvSpPr>
        <xdr:cNvPr id="275" name="楕円 274"/>
        <xdr:cNvSpPr/>
      </xdr:nvSpPr>
      <xdr:spPr>
        <a:xfrm>
          <a:off x="13843000" y="9873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16273</xdr:rowOff>
    </xdr:from>
    <xdr:ext cx="762000" cy="259045"/>
    <xdr:sp macro="" textlink="">
      <xdr:nvSpPr>
        <xdr:cNvPr id="276" name="テキスト ボックス 275"/>
        <xdr:cNvSpPr txBox="1"/>
      </xdr:nvSpPr>
      <xdr:spPr>
        <a:xfrm>
          <a:off x="13512800" y="996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60198</xdr:rowOff>
    </xdr:from>
    <xdr:to>
      <xdr:col>65</xdr:col>
      <xdr:colOff>53975</xdr:colOff>
      <xdr:row>57</xdr:row>
      <xdr:rowOff>161798</xdr:rowOff>
    </xdr:to>
    <xdr:sp macro="" textlink="">
      <xdr:nvSpPr>
        <xdr:cNvPr id="277" name="楕円 276"/>
        <xdr:cNvSpPr/>
      </xdr:nvSpPr>
      <xdr:spPr>
        <a:xfrm>
          <a:off x="12954000" y="983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146575</xdr:rowOff>
    </xdr:from>
    <xdr:ext cx="762000" cy="259045"/>
    <xdr:sp macro="" textlink="">
      <xdr:nvSpPr>
        <xdr:cNvPr id="278" name="テキスト ボックス 277"/>
        <xdr:cNvSpPr txBox="1"/>
      </xdr:nvSpPr>
      <xdr:spPr>
        <a:xfrm>
          <a:off x="12623800" y="991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類似団体平均、全国市町村平均、県内平均をいずれも上回る結果となっている。</a:t>
          </a:r>
        </a:p>
        <a:p>
          <a:r>
            <a:rPr kumimoji="1" lang="ja-JP" altLang="en-US" sz="1300">
              <a:latin typeface="ＭＳ Ｐゴシック" panose="020B0600070205080204" pitchFamily="50" charset="-128"/>
              <a:ea typeface="ＭＳ Ｐゴシック" panose="020B0600070205080204" pitchFamily="50" charset="-128"/>
            </a:rPr>
            <a:t>　これは一部事務組合に対する負担金が類似団体と比較して、上回っていることなどが要因に挙げられる。</a:t>
          </a:r>
        </a:p>
        <a:p>
          <a:r>
            <a:rPr kumimoji="1" lang="ja-JP" altLang="en-US" sz="1300">
              <a:latin typeface="ＭＳ Ｐゴシック" panose="020B0600070205080204" pitchFamily="50" charset="-128"/>
              <a:ea typeface="ＭＳ Ｐゴシック" panose="020B0600070205080204" pitchFamily="50" charset="-128"/>
            </a:rPr>
            <a:t>　今後も各種補助金については、補助金等審査委員会により適正な執行を図る。</a:t>
          </a:r>
        </a:p>
      </xdr:txBody>
    </xdr:sp>
    <xdr:clientData/>
  </xdr:twoCellAnchor>
  <xdr:oneCellAnchor>
    <xdr:from>
      <xdr:col>62</xdr:col>
      <xdr:colOff>6350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41</xdr:row>
      <xdr:rowOff>56134</xdr:rowOff>
    </xdr:to>
    <xdr:cxnSp macro="">
      <xdr:nvCxnSpPr>
        <xdr:cNvPr id="303" name="直線コネクタ 302"/>
        <xdr:cNvCxnSpPr/>
      </xdr:nvCxnSpPr>
      <xdr:spPr>
        <a:xfrm flipV="1">
          <a:off x="16510000" y="589229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28211</xdr:rowOff>
    </xdr:from>
    <xdr:ext cx="762000" cy="259045"/>
    <xdr:sp macro="" textlink="">
      <xdr:nvSpPr>
        <xdr:cNvPr id="304"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56134</xdr:rowOff>
    </xdr:from>
    <xdr:to>
      <xdr:col>82</xdr:col>
      <xdr:colOff>196850</xdr:colOff>
      <xdr:row>41</xdr:row>
      <xdr:rowOff>56134</xdr:rowOff>
    </xdr:to>
    <xdr:cxnSp macro="">
      <xdr:nvCxnSpPr>
        <xdr:cNvPr id="305" name="直線コネクタ 304"/>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6"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7" name="直線コネクタ 306"/>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83566</xdr:rowOff>
    </xdr:from>
    <xdr:to>
      <xdr:col>82</xdr:col>
      <xdr:colOff>107950</xdr:colOff>
      <xdr:row>37</xdr:row>
      <xdr:rowOff>138430</xdr:rowOff>
    </xdr:to>
    <xdr:cxnSp macro="">
      <xdr:nvCxnSpPr>
        <xdr:cNvPr id="308" name="直線コネクタ 307"/>
        <xdr:cNvCxnSpPr/>
      </xdr:nvCxnSpPr>
      <xdr:spPr>
        <a:xfrm>
          <a:off x="15671800" y="64272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0" name="フローチャート: 判断 30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51562</xdr:rowOff>
    </xdr:from>
    <xdr:to>
      <xdr:col>78</xdr:col>
      <xdr:colOff>69850</xdr:colOff>
      <xdr:row>37</xdr:row>
      <xdr:rowOff>83566</xdr:rowOff>
    </xdr:to>
    <xdr:cxnSp macro="">
      <xdr:nvCxnSpPr>
        <xdr:cNvPr id="311" name="直線コネクタ 310"/>
        <xdr:cNvCxnSpPr/>
      </xdr:nvCxnSpPr>
      <xdr:spPr>
        <a:xfrm>
          <a:off x="14782800" y="63952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2" name="フローチャート: 判断 311"/>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3" name="テキスト ボックス 312"/>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51562</xdr:rowOff>
    </xdr:from>
    <xdr:to>
      <xdr:col>73</xdr:col>
      <xdr:colOff>180975</xdr:colOff>
      <xdr:row>37</xdr:row>
      <xdr:rowOff>74422</xdr:rowOff>
    </xdr:to>
    <xdr:cxnSp macro="">
      <xdr:nvCxnSpPr>
        <xdr:cNvPr id="314" name="直線コネクタ 313"/>
        <xdr:cNvCxnSpPr/>
      </xdr:nvCxnSpPr>
      <xdr:spPr>
        <a:xfrm flipV="1">
          <a:off x="13893800" y="63952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5" name="フローチャート: 判断 314"/>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103395</xdr:rowOff>
    </xdr:from>
    <xdr:ext cx="762000" cy="259045"/>
    <xdr:sp macro="" textlink="">
      <xdr:nvSpPr>
        <xdr:cNvPr id="316" name="テキスト ボックス 315"/>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124714</xdr:rowOff>
    </xdr:to>
    <xdr:cxnSp macro="">
      <xdr:nvCxnSpPr>
        <xdr:cNvPr id="317" name="直線コネクタ 316"/>
        <xdr:cNvCxnSpPr/>
      </xdr:nvCxnSpPr>
      <xdr:spPr>
        <a:xfrm flipV="1">
          <a:off x="13004800" y="64180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112776</xdr:rowOff>
    </xdr:from>
    <xdr:to>
      <xdr:col>69</xdr:col>
      <xdr:colOff>142875</xdr:colOff>
      <xdr:row>37</xdr:row>
      <xdr:rowOff>42926</xdr:rowOff>
    </xdr:to>
    <xdr:sp macro="" textlink="">
      <xdr:nvSpPr>
        <xdr:cNvPr id="318" name="フローチャート: 判断 317"/>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53103</xdr:rowOff>
    </xdr:from>
    <xdr:ext cx="762000" cy="259045"/>
    <xdr:sp macro="" textlink="">
      <xdr:nvSpPr>
        <xdr:cNvPr id="319" name="テキスト ボックス 318"/>
        <xdr:cNvSpPr txBox="1"/>
      </xdr:nvSpPr>
      <xdr:spPr>
        <a:xfrm>
          <a:off x="13512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20" name="フローチャート: 判断 31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21" name="テキスト ボックス 320"/>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87630</xdr:rowOff>
    </xdr:from>
    <xdr:to>
      <xdr:col>82</xdr:col>
      <xdr:colOff>158750</xdr:colOff>
      <xdr:row>38</xdr:row>
      <xdr:rowOff>17780</xdr:rowOff>
    </xdr:to>
    <xdr:sp macro="" textlink="">
      <xdr:nvSpPr>
        <xdr:cNvPr id="327" name="楕円 326"/>
        <xdr:cNvSpPr/>
      </xdr:nvSpPr>
      <xdr:spPr>
        <a:xfrm>
          <a:off x="16459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59707</xdr:rowOff>
    </xdr:from>
    <xdr:ext cx="762000" cy="259045"/>
    <xdr:sp macro="" textlink="">
      <xdr:nvSpPr>
        <xdr:cNvPr id="328" name="補助費等該当値テキスト"/>
        <xdr:cNvSpPr txBox="1"/>
      </xdr:nvSpPr>
      <xdr:spPr>
        <a:xfrm>
          <a:off x="16598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32766</xdr:rowOff>
    </xdr:from>
    <xdr:to>
      <xdr:col>78</xdr:col>
      <xdr:colOff>120650</xdr:colOff>
      <xdr:row>37</xdr:row>
      <xdr:rowOff>134366</xdr:rowOff>
    </xdr:to>
    <xdr:sp macro="" textlink="">
      <xdr:nvSpPr>
        <xdr:cNvPr id="329" name="楕円 328"/>
        <xdr:cNvSpPr/>
      </xdr:nvSpPr>
      <xdr:spPr>
        <a:xfrm>
          <a:off x="15621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119143</xdr:rowOff>
    </xdr:from>
    <xdr:ext cx="736600" cy="259045"/>
    <xdr:sp macro="" textlink="">
      <xdr:nvSpPr>
        <xdr:cNvPr id="330" name="テキスト ボックス 329"/>
        <xdr:cNvSpPr txBox="1"/>
      </xdr:nvSpPr>
      <xdr:spPr>
        <a:xfrm>
          <a:off x="15290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762</xdr:rowOff>
    </xdr:from>
    <xdr:to>
      <xdr:col>74</xdr:col>
      <xdr:colOff>31750</xdr:colOff>
      <xdr:row>37</xdr:row>
      <xdr:rowOff>102362</xdr:rowOff>
    </xdr:to>
    <xdr:sp macro="" textlink="">
      <xdr:nvSpPr>
        <xdr:cNvPr id="331" name="楕円 330"/>
        <xdr:cNvSpPr/>
      </xdr:nvSpPr>
      <xdr:spPr>
        <a:xfrm>
          <a:off x="14732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32" name="テキスト ボックス 331"/>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23622</xdr:rowOff>
    </xdr:from>
    <xdr:to>
      <xdr:col>69</xdr:col>
      <xdr:colOff>142875</xdr:colOff>
      <xdr:row>37</xdr:row>
      <xdr:rowOff>125222</xdr:rowOff>
    </xdr:to>
    <xdr:sp macro="" textlink="">
      <xdr:nvSpPr>
        <xdr:cNvPr id="333" name="楕円 332"/>
        <xdr:cNvSpPr/>
      </xdr:nvSpPr>
      <xdr:spPr>
        <a:xfrm>
          <a:off x="13843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109999</xdr:rowOff>
    </xdr:from>
    <xdr:ext cx="762000" cy="259045"/>
    <xdr:sp macro="" textlink="">
      <xdr:nvSpPr>
        <xdr:cNvPr id="334" name="テキスト ボックス 333"/>
        <xdr:cNvSpPr txBox="1"/>
      </xdr:nvSpPr>
      <xdr:spPr>
        <a:xfrm>
          <a:off x="13512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73914</xdr:rowOff>
    </xdr:from>
    <xdr:to>
      <xdr:col>65</xdr:col>
      <xdr:colOff>53975</xdr:colOff>
      <xdr:row>38</xdr:row>
      <xdr:rowOff>4064</xdr:rowOff>
    </xdr:to>
    <xdr:sp macro="" textlink="">
      <xdr:nvSpPr>
        <xdr:cNvPr id="335" name="楕円 334"/>
        <xdr:cNvSpPr/>
      </xdr:nvSpPr>
      <xdr:spPr>
        <a:xfrm>
          <a:off x="12954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160291</xdr:rowOff>
    </xdr:from>
    <xdr:ext cx="762000" cy="259045"/>
    <xdr:sp macro="" textlink="">
      <xdr:nvSpPr>
        <xdr:cNvPr id="336" name="テキスト ボックス 335"/>
        <xdr:cNvSpPr txBox="1"/>
      </xdr:nvSpPr>
      <xdr:spPr>
        <a:xfrm>
          <a:off x="12623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類似団体の平均を上回っており、前年度数値と比較しても増加している。これは、近年の普通建設事業費の増加による、償還額の増加が主な要因である。</a:t>
          </a:r>
        </a:p>
        <a:p>
          <a:r>
            <a:rPr kumimoji="1" lang="ja-JP" altLang="en-US" sz="1100">
              <a:latin typeface="ＭＳ Ｐゴシック" panose="020B0600070205080204" pitchFamily="50" charset="-128"/>
              <a:ea typeface="ＭＳ Ｐゴシック" panose="020B0600070205080204" pitchFamily="50" charset="-128"/>
            </a:rPr>
            <a:t>　人口１人当たりの公債費及び公債費に準ずる費用の決算額を見ても、公営企業債の償還に財源に充てたと認められる繰入金が類似団体と比較して</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倍となっている。</a:t>
          </a:r>
        </a:p>
        <a:p>
          <a:r>
            <a:rPr kumimoji="1" lang="ja-JP" altLang="en-US" sz="1100">
              <a:latin typeface="ＭＳ Ｐゴシック" panose="020B0600070205080204" pitchFamily="50" charset="-128"/>
              <a:ea typeface="ＭＳ Ｐゴシック" panose="020B0600070205080204" pitchFamily="50" charset="-128"/>
            </a:rPr>
            <a:t>　今後、建設事業債の増発により公債費が増大する見込みのため、一般会計及び公営企業経営の健全化に努め、また低利での資金調達に努める。</a:t>
          </a:r>
        </a:p>
      </xdr:txBody>
    </xdr:sp>
    <xdr:clientData/>
  </xdr:twoCellAnchor>
  <xdr:oneCellAnchor>
    <xdr:from>
      <xdr:col>3</xdr:col>
      <xdr:colOff>123825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143002</xdr:rowOff>
    </xdr:from>
    <xdr:to>
      <xdr:col>24</xdr:col>
      <xdr:colOff>25400</xdr:colOff>
      <xdr:row>80</xdr:row>
      <xdr:rowOff>30987</xdr:rowOff>
    </xdr:to>
    <xdr:cxnSp macro="">
      <xdr:nvCxnSpPr>
        <xdr:cNvPr id="361" name="直線コネクタ 360"/>
        <xdr:cNvCxnSpPr/>
      </xdr:nvCxnSpPr>
      <xdr:spPr>
        <a:xfrm flipV="1">
          <a:off x="4826000" y="126588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3064</xdr:rowOff>
    </xdr:from>
    <xdr:ext cx="762000" cy="259045"/>
    <xdr:sp macro="" textlink="">
      <xdr:nvSpPr>
        <xdr:cNvPr id="362" name="公債費最小値テキスト"/>
        <xdr:cNvSpPr txBox="1"/>
      </xdr:nvSpPr>
      <xdr:spPr>
        <a:xfrm>
          <a:off x="4914900" y="13719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30987</xdr:rowOff>
    </xdr:from>
    <xdr:to>
      <xdr:col>24</xdr:col>
      <xdr:colOff>114300</xdr:colOff>
      <xdr:row>80</xdr:row>
      <xdr:rowOff>30987</xdr:rowOff>
    </xdr:to>
    <xdr:cxnSp macro="">
      <xdr:nvCxnSpPr>
        <xdr:cNvPr id="363" name="直線コネクタ 362"/>
        <xdr:cNvCxnSpPr/>
      </xdr:nvCxnSpPr>
      <xdr:spPr>
        <a:xfrm>
          <a:off x="4737100" y="13746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57929</xdr:rowOff>
    </xdr:from>
    <xdr:ext cx="762000" cy="259045"/>
    <xdr:sp macro="" textlink="">
      <xdr:nvSpPr>
        <xdr:cNvPr id="364" name="公債費最大値テキスト"/>
        <xdr:cNvSpPr txBox="1"/>
      </xdr:nvSpPr>
      <xdr:spPr>
        <a:xfrm>
          <a:off x="4914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143002</xdr:rowOff>
    </xdr:from>
    <xdr:to>
      <xdr:col>24</xdr:col>
      <xdr:colOff>114300</xdr:colOff>
      <xdr:row>73</xdr:row>
      <xdr:rowOff>143002</xdr:rowOff>
    </xdr:to>
    <xdr:cxnSp macro="">
      <xdr:nvCxnSpPr>
        <xdr:cNvPr id="365" name="直線コネクタ 364"/>
        <xdr:cNvCxnSpPr/>
      </xdr:nvCxnSpPr>
      <xdr:spPr>
        <a:xfrm>
          <a:off x="4737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77</xdr:row>
      <xdr:rowOff>156718</xdr:rowOff>
    </xdr:to>
    <xdr:cxnSp macro="">
      <xdr:nvCxnSpPr>
        <xdr:cNvPr id="366" name="直線コネクタ 365"/>
        <xdr:cNvCxnSpPr/>
      </xdr:nvCxnSpPr>
      <xdr:spPr>
        <a:xfrm>
          <a:off x="3987800" y="133172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7" name="公債費平均値テキスト"/>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8" name="フローチャート: 判断 36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163576</xdr:rowOff>
    </xdr:from>
    <xdr:to>
      <xdr:col>19</xdr:col>
      <xdr:colOff>187325</xdr:colOff>
      <xdr:row>77</xdr:row>
      <xdr:rowOff>115570</xdr:rowOff>
    </xdr:to>
    <xdr:cxnSp macro="">
      <xdr:nvCxnSpPr>
        <xdr:cNvPr id="369" name="直線コネクタ 368"/>
        <xdr:cNvCxnSpPr/>
      </xdr:nvCxnSpPr>
      <xdr:spPr>
        <a:xfrm>
          <a:off x="3098800" y="131937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0" name="フローチャート: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163576</xdr:rowOff>
    </xdr:from>
    <xdr:to>
      <xdr:col>15</xdr:col>
      <xdr:colOff>98425</xdr:colOff>
      <xdr:row>77</xdr:row>
      <xdr:rowOff>19558</xdr:rowOff>
    </xdr:to>
    <xdr:cxnSp macro="">
      <xdr:nvCxnSpPr>
        <xdr:cNvPr id="372" name="直線コネクタ 371"/>
        <xdr:cNvCxnSpPr/>
      </xdr:nvCxnSpPr>
      <xdr:spPr>
        <a:xfrm flipV="1">
          <a:off x="2209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3" name="フローチャート: 判断 37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4" name="テキスト ボックス 37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19558</xdr:rowOff>
    </xdr:from>
    <xdr:to>
      <xdr:col>11</xdr:col>
      <xdr:colOff>9525</xdr:colOff>
      <xdr:row>77</xdr:row>
      <xdr:rowOff>46989</xdr:rowOff>
    </xdr:to>
    <xdr:cxnSp macro="">
      <xdr:nvCxnSpPr>
        <xdr:cNvPr id="375" name="直線コネクタ 374"/>
        <xdr:cNvCxnSpPr/>
      </xdr:nvCxnSpPr>
      <xdr:spPr>
        <a:xfrm flipV="1">
          <a:off x="1320800" y="13221208"/>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6" name="フローチャート: 判断 375"/>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39133</xdr:rowOff>
    </xdr:from>
    <xdr:ext cx="762000" cy="259045"/>
    <xdr:sp macro="" textlink="">
      <xdr:nvSpPr>
        <xdr:cNvPr id="377" name="テキスト ボックス 376"/>
        <xdr:cNvSpPr txBox="1"/>
      </xdr:nvSpPr>
      <xdr:spPr>
        <a:xfrm>
          <a:off x="1828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8" name="フローチャート: 判断 377"/>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52849</xdr:rowOff>
    </xdr:from>
    <xdr:ext cx="762000" cy="259045"/>
    <xdr:sp macro="" textlink="">
      <xdr:nvSpPr>
        <xdr:cNvPr id="379" name="テキスト ボックス 378"/>
        <xdr:cNvSpPr txBox="1"/>
      </xdr:nvSpPr>
      <xdr:spPr>
        <a:xfrm>
          <a:off x="939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5" name="楕円 384"/>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6"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87" name="楕円 386"/>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88" name="テキスト ボックス 387"/>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112776</xdr:rowOff>
    </xdr:from>
    <xdr:to>
      <xdr:col>15</xdr:col>
      <xdr:colOff>149225</xdr:colOff>
      <xdr:row>77</xdr:row>
      <xdr:rowOff>42926</xdr:rowOff>
    </xdr:to>
    <xdr:sp macro="" textlink="">
      <xdr:nvSpPr>
        <xdr:cNvPr id="389" name="楕円 388"/>
        <xdr:cNvSpPr/>
      </xdr:nvSpPr>
      <xdr:spPr>
        <a:xfrm>
          <a:off x="3048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90" name="テキスト ボックス 389"/>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140208</xdr:rowOff>
    </xdr:from>
    <xdr:to>
      <xdr:col>11</xdr:col>
      <xdr:colOff>60325</xdr:colOff>
      <xdr:row>77</xdr:row>
      <xdr:rowOff>70358</xdr:rowOff>
    </xdr:to>
    <xdr:sp macro="" textlink="">
      <xdr:nvSpPr>
        <xdr:cNvPr id="391" name="楕円 390"/>
        <xdr:cNvSpPr/>
      </xdr:nvSpPr>
      <xdr:spPr>
        <a:xfrm>
          <a:off x="2159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80535</xdr:rowOff>
    </xdr:from>
    <xdr:ext cx="762000" cy="259045"/>
    <xdr:sp macro="" textlink="">
      <xdr:nvSpPr>
        <xdr:cNvPr id="392" name="テキスト ボックス 391"/>
        <xdr:cNvSpPr txBox="1"/>
      </xdr:nvSpPr>
      <xdr:spPr>
        <a:xfrm>
          <a:off x="1828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167639</xdr:rowOff>
    </xdr:from>
    <xdr:to>
      <xdr:col>6</xdr:col>
      <xdr:colOff>171450</xdr:colOff>
      <xdr:row>77</xdr:row>
      <xdr:rowOff>97789</xdr:rowOff>
    </xdr:to>
    <xdr:sp macro="" textlink="">
      <xdr:nvSpPr>
        <xdr:cNvPr id="393" name="楕円 392"/>
        <xdr:cNvSpPr/>
      </xdr:nvSpPr>
      <xdr:spPr>
        <a:xfrm>
          <a:off x="1270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107966</xdr:rowOff>
    </xdr:from>
    <xdr:ext cx="762000" cy="259045"/>
    <xdr:sp macro="" textlink="">
      <xdr:nvSpPr>
        <xdr:cNvPr id="394" name="テキスト ボックス 393"/>
        <xdr:cNvSpPr txBox="1"/>
      </xdr:nvSpPr>
      <xdr:spPr>
        <a:xfrm>
          <a:off x="939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公債費以外の経常収支比率についても、類似団体の平均を下回っている。今後も引き続き経常経費の抑制に努める。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73660</xdr:rowOff>
    </xdr:from>
    <xdr:to>
      <xdr:col>82</xdr:col>
      <xdr:colOff>107950</xdr:colOff>
      <xdr:row>81</xdr:row>
      <xdr:rowOff>39370</xdr:rowOff>
    </xdr:to>
    <xdr:cxnSp macro="">
      <xdr:nvCxnSpPr>
        <xdr:cNvPr id="422" name="直線コネクタ 421"/>
        <xdr:cNvCxnSpPr/>
      </xdr:nvCxnSpPr>
      <xdr:spPr>
        <a:xfrm flipV="1">
          <a:off x="16510000" y="124180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3"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4" name="直線コネクタ 423"/>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160037</xdr:rowOff>
    </xdr:from>
    <xdr:ext cx="762000" cy="259045"/>
    <xdr:sp macro="" textlink="">
      <xdr:nvSpPr>
        <xdr:cNvPr id="425" name="公債費以外最大値テキスト"/>
        <xdr:cNvSpPr txBox="1"/>
      </xdr:nvSpPr>
      <xdr:spPr>
        <a:xfrm>
          <a:off x="16598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73660</xdr:rowOff>
    </xdr:from>
    <xdr:to>
      <xdr:col>82</xdr:col>
      <xdr:colOff>196850</xdr:colOff>
      <xdr:row>72</xdr:row>
      <xdr:rowOff>73660</xdr:rowOff>
    </xdr:to>
    <xdr:cxnSp macro="">
      <xdr:nvCxnSpPr>
        <xdr:cNvPr id="426" name="直線コネクタ 425"/>
        <xdr:cNvCxnSpPr/>
      </xdr:nvCxnSpPr>
      <xdr:spPr>
        <a:xfrm>
          <a:off x="16421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75</xdr:row>
      <xdr:rowOff>8890</xdr:rowOff>
    </xdr:to>
    <xdr:cxnSp macro="">
      <xdr:nvCxnSpPr>
        <xdr:cNvPr id="427" name="直線コネクタ 426"/>
        <xdr:cNvCxnSpPr/>
      </xdr:nvCxnSpPr>
      <xdr:spPr>
        <a:xfrm flipV="1">
          <a:off x="15671800" y="128143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116857</xdr:rowOff>
    </xdr:from>
    <xdr:ext cx="762000" cy="259045"/>
    <xdr:sp macro="" textlink="">
      <xdr:nvSpPr>
        <xdr:cNvPr id="428" name="公債費以外平均値テキスト"/>
        <xdr:cNvSpPr txBox="1"/>
      </xdr:nvSpPr>
      <xdr:spPr>
        <a:xfrm>
          <a:off x="16598900" y="12975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144780</xdr:rowOff>
    </xdr:from>
    <xdr:to>
      <xdr:col>82</xdr:col>
      <xdr:colOff>158750</xdr:colOff>
      <xdr:row>76</xdr:row>
      <xdr:rowOff>74930</xdr:rowOff>
    </xdr:to>
    <xdr:sp macro="" textlink="">
      <xdr:nvSpPr>
        <xdr:cNvPr id="429" name="フローチャート: 判断 428"/>
        <xdr:cNvSpPr/>
      </xdr:nvSpPr>
      <xdr:spPr>
        <a:xfrm>
          <a:off x="164592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16510</xdr:rowOff>
    </xdr:from>
    <xdr:to>
      <xdr:col>78</xdr:col>
      <xdr:colOff>69850</xdr:colOff>
      <xdr:row>75</xdr:row>
      <xdr:rowOff>8890</xdr:rowOff>
    </xdr:to>
    <xdr:cxnSp macro="">
      <xdr:nvCxnSpPr>
        <xdr:cNvPr id="430" name="直線コネクタ 429"/>
        <xdr:cNvCxnSpPr/>
      </xdr:nvCxnSpPr>
      <xdr:spPr>
        <a:xfrm>
          <a:off x="14782800" y="1270381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121920</xdr:rowOff>
    </xdr:from>
    <xdr:to>
      <xdr:col>78</xdr:col>
      <xdr:colOff>120650</xdr:colOff>
      <xdr:row>76</xdr:row>
      <xdr:rowOff>52070</xdr:rowOff>
    </xdr:to>
    <xdr:sp macro="" textlink="">
      <xdr:nvSpPr>
        <xdr:cNvPr id="431" name="フローチャート: 判断 430"/>
        <xdr:cNvSpPr/>
      </xdr:nvSpPr>
      <xdr:spPr>
        <a:xfrm>
          <a:off x="15621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36847</xdr:rowOff>
    </xdr:from>
    <xdr:ext cx="736600" cy="259045"/>
    <xdr:sp macro="" textlink="">
      <xdr:nvSpPr>
        <xdr:cNvPr id="432" name="テキスト ボックス 431"/>
        <xdr:cNvSpPr txBox="1"/>
      </xdr:nvSpPr>
      <xdr:spPr>
        <a:xfrm>
          <a:off x="15290800" y="13067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111760</xdr:rowOff>
    </xdr:from>
    <xdr:to>
      <xdr:col>73</xdr:col>
      <xdr:colOff>180975</xdr:colOff>
      <xdr:row>74</xdr:row>
      <xdr:rowOff>16510</xdr:rowOff>
    </xdr:to>
    <xdr:cxnSp macro="">
      <xdr:nvCxnSpPr>
        <xdr:cNvPr id="433" name="直線コネクタ 432"/>
        <xdr:cNvCxnSpPr/>
      </xdr:nvCxnSpPr>
      <xdr:spPr>
        <a:xfrm>
          <a:off x="13893800" y="1262761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125730</xdr:rowOff>
    </xdr:from>
    <xdr:to>
      <xdr:col>74</xdr:col>
      <xdr:colOff>31750</xdr:colOff>
      <xdr:row>75</xdr:row>
      <xdr:rowOff>55880</xdr:rowOff>
    </xdr:to>
    <xdr:sp macro="" textlink="">
      <xdr:nvSpPr>
        <xdr:cNvPr id="434" name="フローチャート: 判断 433"/>
        <xdr:cNvSpPr/>
      </xdr:nvSpPr>
      <xdr:spPr>
        <a:xfrm>
          <a:off x="14732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40657</xdr:rowOff>
    </xdr:from>
    <xdr:ext cx="762000" cy="259045"/>
    <xdr:sp macro="" textlink="">
      <xdr:nvSpPr>
        <xdr:cNvPr id="435" name="テキスト ボックス 434"/>
        <xdr:cNvSpPr txBox="1"/>
      </xdr:nvSpPr>
      <xdr:spPr>
        <a:xfrm>
          <a:off x="14401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92710</xdr:rowOff>
    </xdr:from>
    <xdr:to>
      <xdr:col>69</xdr:col>
      <xdr:colOff>92075</xdr:colOff>
      <xdr:row>73</xdr:row>
      <xdr:rowOff>111760</xdr:rowOff>
    </xdr:to>
    <xdr:cxnSp macro="">
      <xdr:nvCxnSpPr>
        <xdr:cNvPr id="436" name="直線コネクタ 435"/>
        <xdr:cNvCxnSpPr/>
      </xdr:nvCxnSpPr>
      <xdr:spPr>
        <a:xfrm>
          <a:off x="13004800" y="1260856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38100</xdr:rowOff>
    </xdr:from>
    <xdr:to>
      <xdr:col>69</xdr:col>
      <xdr:colOff>142875</xdr:colOff>
      <xdr:row>75</xdr:row>
      <xdr:rowOff>139700</xdr:rowOff>
    </xdr:to>
    <xdr:sp macro="" textlink="">
      <xdr:nvSpPr>
        <xdr:cNvPr id="437" name="フローチャート: 判断 436"/>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124477</xdr:rowOff>
    </xdr:from>
    <xdr:ext cx="762000" cy="259045"/>
    <xdr:sp macro="" textlink="">
      <xdr:nvSpPr>
        <xdr:cNvPr id="438" name="テキスト ボックス 437"/>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160020</xdr:rowOff>
    </xdr:from>
    <xdr:to>
      <xdr:col>65</xdr:col>
      <xdr:colOff>53975</xdr:colOff>
      <xdr:row>75</xdr:row>
      <xdr:rowOff>90170</xdr:rowOff>
    </xdr:to>
    <xdr:sp macro="" textlink="">
      <xdr:nvSpPr>
        <xdr:cNvPr id="439" name="フローチャート: 判断 438"/>
        <xdr:cNvSpPr/>
      </xdr:nvSpPr>
      <xdr:spPr>
        <a:xfrm>
          <a:off x="12954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74947</xdr:rowOff>
    </xdr:from>
    <xdr:ext cx="762000" cy="259045"/>
    <xdr:sp macro="" textlink="">
      <xdr:nvSpPr>
        <xdr:cNvPr id="440" name="テキスト ボックス 439"/>
        <xdr:cNvSpPr txBox="1"/>
      </xdr:nvSpPr>
      <xdr:spPr>
        <a:xfrm>
          <a:off x="12623800" y="1293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6" name="楕円 445"/>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92727</xdr:rowOff>
    </xdr:from>
    <xdr:ext cx="762000" cy="259045"/>
    <xdr:sp macro="" textlink="">
      <xdr:nvSpPr>
        <xdr:cNvPr id="447" name="公債費以外該当値テキスト"/>
        <xdr:cNvSpPr txBox="1"/>
      </xdr:nvSpPr>
      <xdr:spPr>
        <a:xfrm>
          <a:off x="16598900" y="1260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129540</xdr:rowOff>
    </xdr:from>
    <xdr:to>
      <xdr:col>78</xdr:col>
      <xdr:colOff>120650</xdr:colOff>
      <xdr:row>75</xdr:row>
      <xdr:rowOff>59690</xdr:rowOff>
    </xdr:to>
    <xdr:sp macro="" textlink="">
      <xdr:nvSpPr>
        <xdr:cNvPr id="448" name="楕円 447"/>
        <xdr:cNvSpPr/>
      </xdr:nvSpPr>
      <xdr:spPr>
        <a:xfrm>
          <a:off x="15621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69867</xdr:rowOff>
    </xdr:from>
    <xdr:ext cx="736600" cy="259045"/>
    <xdr:sp macro="" textlink="">
      <xdr:nvSpPr>
        <xdr:cNvPr id="449" name="テキスト ボックス 448"/>
        <xdr:cNvSpPr txBox="1"/>
      </xdr:nvSpPr>
      <xdr:spPr>
        <a:xfrm>
          <a:off x="15290800" y="12585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137160</xdr:rowOff>
    </xdr:from>
    <xdr:to>
      <xdr:col>74</xdr:col>
      <xdr:colOff>31750</xdr:colOff>
      <xdr:row>74</xdr:row>
      <xdr:rowOff>67310</xdr:rowOff>
    </xdr:to>
    <xdr:sp macro="" textlink="">
      <xdr:nvSpPr>
        <xdr:cNvPr id="450" name="楕円 449"/>
        <xdr:cNvSpPr/>
      </xdr:nvSpPr>
      <xdr:spPr>
        <a:xfrm>
          <a:off x="14732000" y="1265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77487</xdr:rowOff>
    </xdr:from>
    <xdr:ext cx="762000" cy="259045"/>
    <xdr:sp macro="" textlink="">
      <xdr:nvSpPr>
        <xdr:cNvPr id="451" name="テキスト ボックス 450"/>
        <xdr:cNvSpPr txBox="1"/>
      </xdr:nvSpPr>
      <xdr:spPr>
        <a:xfrm>
          <a:off x="14401800" y="1242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60960</xdr:rowOff>
    </xdr:from>
    <xdr:to>
      <xdr:col>69</xdr:col>
      <xdr:colOff>142875</xdr:colOff>
      <xdr:row>73</xdr:row>
      <xdr:rowOff>162560</xdr:rowOff>
    </xdr:to>
    <xdr:sp macro="" textlink="">
      <xdr:nvSpPr>
        <xdr:cNvPr id="452" name="楕円 451"/>
        <xdr:cNvSpPr/>
      </xdr:nvSpPr>
      <xdr:spPr>
        <a:xfrm>
          <a:off x="13843000" y="1257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1287</xdr:rowOff>
    </xdr:from>
    <xdr:ext cx="762000" cy="259045"/>
    <xdr:sp macro="" textlink="">
      <xdr:nvSpPr>
        <xdr:cNvPr id="453" name="テキスト ボックス 452"/>
        <xdr:cNvSpPr txBox="1"/>
      </xdr:nvSpPr>
      <xdr:spPr>
        <a:xfrm>
          <a:off x="13512800" y="1234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41910</xdr:rowOff>
    </xdr:from>
    <xdr:to>
      <xdr:col>65</xdr:col>
      <xdr:colOff>53975</xdr:colOff>
      <xdr:row>73</xdr:row>
      <xdr:rowOff>143510</xdr:rowOff>
    </xdr:to>
    <xdr:sp macro="" textlink="">
      <xdr:nvSpPr>
        <xdr:cNvPr id="454" name="楕円 453"/>
        <xdr:cNvSpPr/>
      </xdr:nvSpPr>
      <xdr:spPr>
        <a:xfrm>
          <a:off x="12954000" y="1255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153687</xdr:rowOff>
    </xdr:from>
    <xdr:ext cx="762000" cy="259045"/>
    <xdr:sp macro="" textlink="">
      <xdr:nvSpPr>
        <xdr:cNvPr id="455" name="テキスト ボックス 454"/>
        <xdr:cNvSpPr txBox="1"/>
      </xdr:nvSpPr>
      <xdr:spPr>
        <a:xfrm>
          <a:off x="12623800" y="1232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117606</xdr:rowOff>
    </xdr:from>
    <xdr:to>
      <xdr:col>29</xdr:col>
      <xdr:colOff>127000</xdr:colOff>
      <xdr:row>20</xdr:row>
      <xdr:rowOff>152451</xdr:rowOff>
    </xdr:to>
    <xdr:cxnSp macro="">
      <xdr:nvCxnSpPr>
        <xdr:cNvPr id="47" name="直線コネクタ 46"/>
        <xdr:cNvCxnSpPr/>
      </xdr:nvCxnSpPr>
      <xdr:spPr bwMode="auto">
        <a:xfrm flipV="1">
          <a:off x="5651500" y="2051181"/>
          <a:ext cx="0" cy="157789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124528</xdr:rowOff>
    </xdr:from>
    <xdr:ext cx="762000" cy="259045"/>
    <xdr:sp macro="" textlink="">
      <xdr:nvSpPr>
        <xdr:cNvPr id="48" name="人口1人当たり決算額の推移最小値テキスト130"/>
        <xdr:cNvSpPr txBox="1"/>
      </xdr:nvSpPr>
      <xdr:spPr>
        <a:xfrm>
          <a:off x="5740400" y="360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152451</xdr:rowOff>
    </xdr:from>
    <xdr:to>
      <xdr:col>30</xdr:col>
      <xdr:colOff>25400</xdr:colOff>
      <xdr:row>20</xdr:row>
      <xdr:rowOff>152451</xdr:rowOff>
    </xdr:to>
    <xdr:cxnSp macro="">
      <xdr:nvCxnSpPr>
        <xdr:cNvPr id="49" name="直線コネクタ 48"/>
        <xdr:cNvCxnSpPr/>
      </xdr:nvCxnSpPr>
      <xdr:spPr bwMode="auto">
        <a:xfrm>
          <a:off x="5562600" y="362907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32533</xdr:rowOff>
    </xdr:from>
    <xdr:ext cx="762000" cy="259045"/>
    <xdr:sp macro="" textlink="">
      <xdr:nvSpPr>
        <xdr:cNvPr id="50" name="人口1人当たり決算額の推移最大値テキスト130"/>
        <xdr:cNvSpPr txBox="1"/>
      </xdr:nvSpPr>
      <xdr:spPr>
        <a:xfrm>
          <a:off x="5740400" y="1794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117606</xdr:rowOff>
    </xdr:from>
    <xdr:to>
      <xdr:col>30</xdr:col>
      <xdr:colOff>25400</xdr:colOff>
      <xdr:row>11</xdr:row>
      <xdr:rowOff>117606</xdr:rowOff>
    </xdr:to>
    <xdr:cxnSp macro="">
      <xdr:nvCxnSpPr>
        <xdr:cNvPr id="51" name="直線コネクタ 50"/>
        <xdr:cNvCxnSpPr/>
      </xdr:nvCxnSpPr>
      <xdr:spPr bwMode="auto">
        <a:xfrm>
          <a:off x="5562600" y="2051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81568</xdr:rowOff>
    </xdr:from>
    <xdr:to>
      <xdr:col>29</xdr:col>
      <xdr:colOff>127000</xdr:colOff>
      <xdr:row>16</xdr:row>
      <xdr:rowOff>101897</xdr:rowOff>
    </xdr:to>
    <xdr:cxnSp macro="">
      <xdr:nvCxnSpPr>
        <xdr:cNvPr id="52" name="直線コネクタ 51"/>
        <xdr:cNvCxnSpPr/>
      </xdr:nvCxnSpPr>
      <xdr:spPr bwMode="auto">
        <a:xfrm flipV="1">
          <a:off x="5003800" y="2700943"/>
          <a:ext cx="647700" cy="191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109798</xdr:rowOff>
    </xdr:from>
    <xdr:ext cx="762000" cy="259045"/>
    <xdr:sp macro="" textlink="">
      <xdr:nvSpPr>
        <xdr:cNvPr id="53" name="人口1人当たり決算額の推移平均値テキスト130"/>
        <xdr:cNvSpPr txBox="1"/>
      </xdr:nvSpPr>
      <xdr:spPr>
        <a:xfrm>
          <a:off x="5740400" y="290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137721</xdr:rowOff>
    </xdr:from>
    <xdr:to>
      <xdr:col>29</xdr:col>
      <xdr:colOff>177800</xdr:colOff>
      <xdr:row>17</xdr:row>
      <xdr:rowOff>67871</xdr:rowOff>
    </xdr:to>
    <xdr:sp macro="" textlink="">
      <xdr:nvSpPr>
        <xdr:cNvPr id="54" name="フローチャート: 判断 53"/>
        <xdr:cNvSpPr/>
      </xdr:nvSpPr>
      <xdr:spPr bwMode="auto">
        <a:xfrm>
          <a:off x="56007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71232</xdr:rowOff>
    </xdr:from>
    <xdr:to>
      <xdr:col>26</xdr:col>
      <xdr:colOff>50800</xdr:colOff>
      <xdr:row>16</xdr:row>
      <xdr:rowOff>101897</xdr:rowOff>
    </xdr:to>
    <xdr:cxnSp macro="">
      <xdr:nvCxnSpPr>
        <xdr:cNvPr id="55" name="直線コネクタ 54"/>
        <xdr:cNvCxnSpPr/>
      </xdr:nvCxnSpPr>
      <xdr:spPr bwMode="auto">
        <a:xfrm>
          <a:off x="4305300" y="2862057"/>
          <a:ext cx="698500" cy="30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160793</xdr:rowOff>
    </xdr:from>
    <xdr:to>
      <xdr:col>26</xdr:col>
      <xdr:colOff>101600</xdr:colOff>
      <xdr:row>17</xdr:row>
      <xdr:rowOff>90943</xdr:rowOff>
    </xdr:to>
    <xdr:sp macro="" textlink="">
      <xdr:nvSpPr>
        <xdr:cNvPr id="56" name="フローチャート: 判断 55"/>
        <xdr:cNvSpPr/>
      </xdr:nvSpPr>
      <xdr:spPr bwMode="auto">
        <a:xfrm>
          <a:off x="49530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75720</xdr:rowOff>
    </xdr:from>
    <xdr:ext cx="736600" cy="259045"/>
    <xdr:sp macro="" textlink="">
      <xdr:nvSpPr>
        <xdr:cNvPr id="57" name="テキスト ボックス 56"/>
        <xdr:cNvSpPr txBox="1"/>
      </xdr:nvSpPr>
      <xdr:spPr>
        <a:xfrm>
          <a:off x="4622800" y="303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130554</xdr:rowOff>
    </xdr:from>
    <xdr:to>
      <xdr:col>22</xdr:col>
      <xdr:colOff>114300</xdr:colOff>
      <xdr:row>16</xdr:row>
      <xdr:rowOff>71232</xdr:rowOff>
    </xdr:to>
    <xdr:cxnSp macro="">
      <xdr:nvCxnSpPr>
        <xdr:cNvPr id="58" name="直線コネクタ 57"/>
        <xdr:cNvCxnSpPr/>
      </xdr:nvCxnSpPr>
      <xdr:spPr bwMode="auto">
        <a:xfrm>
          <a:off x="3606800" y="2749929"/>
          <a:ext cx="698500" cy="11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20628</xdr:rowOff>
    </xdr:from>
    <xdr:to>
      <xdr:col>22</xdr:col>
      <xdr:colOff>165100</xdr:colOff>
      <xdr:row>17</xdr:row>
      <xdr:rowOff>122228</xdr:rowOff>
    </xdr:to>
    <xdr:sp macro="" textlink="">
      <xdr:nvSpPr>
        <xdr:cNvPr id="59" name="フローチャート: 判断 58"/>
        <xdr:cNvSpPr/>
      </xdr:nvSpPr>
      <xdr:spPr bwMode="auto">
        <a:xfrm>
          <a:off x="4254500" y="2982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107005</xdr:rowOff>
    </xdr:from>
    <xdr:ext cx="762000" cy="259045"/>
    <xdr:sp macro="" textlink="">
      <xdr:nvSpPr>
        <xdr:cNvPr id="60" name="テキスト ボックス 59"/>
        <xdr:cNvSpPr txBox="1"/>
      </xdr:nvSpPr>
      <xdr:spPr>
        <a:xfrm>
          <a:off x="3924300" y="3069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130554</xdr:rowOff>
    </xdr:from>
    <xdr:to>
      <xdr:col>18</xdr:col>
      <xdr:colOff>177800</xdr:colOff>
      <xdr:row>16</xdr:row>
      <xdr:rowOff>170527</xdr:rowOff>
    </xdr:to>
    <xdr:cxnSp macro="">
      <xdr:nvCxnSpPr>
        <xdr:cNvPr id="61" name="直線コネクタ 60"/>
        <xdr:cNvCxnSpPr/>
      </xdr:nvCxnSpPr>
      <xdr:spPr bwMode="auto">
        <a:xfrm flipV="1">
          <a:off x="2908300" y="2749929"/>
          <a:ext cx="698500" cy="2114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29103</xdr:rowOff>
    </xdr:from>
    <xdr:to>
      <xdr:col>19</xdr:col>
      <xdr:colOff>38100</xdr:colOff>
      <xdr:row>17</xdr:row>
      <xdr:rowOff>130703</xdr:rowOff>
    </xdr:to>
    <xdr:sp macro="" textlink="">
      <xdr:nvSpPr>
        <xdr:cNvPr id="62" name="フローチャート: 判断 61"/>
        <xdr:cNvSpPr/>
      </xdr:nvSpPr>
      <xdr:spPr bwMode="auto">
        <a:xfrm>
          <a:off x="35560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115480</xdr:rowOff>
    </xdr:from>
    <xdr:ext cx="762000" cy="259045"/>
    <xdr:sp macro="" textlink="">
      <xdr:nvSpPr>
        <xdr:cNvPr id="63" name="テキスト ボックス 62"/>
        <xdr:cNvSpPr txBox="1"/>
      </xdr:nvSpPr>
      <xdr:spPr>
        <a:xfrm>
          <a:off x="32258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62495</xdr:rowOff>
    </xdr:from>
    <xdr:to>
      <xdr:col>15</xdr:col>
      <xdr:colOff>101600</xdr:colOff>
      <xdr:row>17</xdr:row>
      <xdr:rowOff>164095</xdr:rowOff>
    </xdr:to>
    <xdr:sp macro="" textlink="">
      <xdr:nvSpPr>
        <xdr:cNvPr id="64" name="フローチャート: 判断 63"/>
        <xdr:cNvSpPr/>
      </xdr:nvSpPr>
      <xdr:spPr bwMode="auto">
        <a:xfrm>
          <a:off x="28575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148872</xdr:rowOff>
    </xdr:from>
    <xdr:ext cx="762000" cy="259045"/>
    <xdr:sp macro="" textlink="">
      <xdr:nvSpPr>
        <xdr:cNvPr id="65" name="テキスト ボックス 64"/>
        <xdr:cNvSpPr txBox="1"/>
      </xdr:nvSpPr>
      <xdr:spPr>
        <a:xfrm>
          <a:off x="2527300" y="3111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30768</xdr:rowOff>
    </xdr:from>
    <xdr:to>
      <xdr:col>29</xdr:col>
      <xdr:colOff>177800</xdr:colOff>
      <xdr:row>15</xdr:row>
      <xdr:rowOff>132368</xdr:rowOff>
    </xdr:to>
    <xdr:sp macro="" textlink="">
      <xdr:nvSpPr>
        <xdr:cNvPr id="71" name="楕円 70"/>
        <xdr:cNvSpPr/>
      </xdr:nvSpPr>
      <xdr:spPr bwMode="auto">
        <a:xfrm>
          <a:off x="5600700" y="26501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47295</xdr:rowOff>
    </xdr:from>
    <xdr:ext cx="762000" cy="259045"/>
    <xdr:sp macro="" textlink="">
      <xdr:nvSpPr>
        <xdr:cNvPr id="72" name="人口1人当たり決算額の推移該当値テキスト130"/>
        <xdr:cNvSpPr txBox="1"/>
      </xdr:nvSpPr>
      <xdr:spPr>
        <a:xfrm>
          <a:off x="5740400" y="24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51097</xdr:rowOff>
    </xdr:from>
    <xdr:to>
      <xdr:col>26</xdr:col>
      <xdr:colOff>101600</xdr:colOff>
      <xdr:row>16</xdr:row>
      <xdr:rowOff>152697</xdr:rowOff>
    </xdr:to>
    <xdr:sp macro="" textlink="">
      <xdr:nvSpPr>
        <xdr:cNvPr id="73" name="楕円 72"/>
        <xdr:cNvSpPr/>
      </xdr:nvSpPr>
      <xdr:spPr bwMode="auto">
        <a:xfrm>
          <a:off x="4953000" y="2841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162874</xdr:rowOff>
    </xdr:from>
    <xdr:ext cx="736600" cy="259045"/>
    <xdr:sp macro="" textlink="">
      <xdr:nvSpPr>
        <xdr:cNvPr id="74" name="テキスト ボックス 73"/>
        <xdr:cNvSpPr txBox="1"/>
      </xdr:nvSpPr>
      <xdr:spPr>
        <a:xfrm>
          <a:off x="4622800" y="2610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20432</xdr:rowOff>
    </xdr:from>
    <xdr:to>
      <xdr:col>22</xdr:col>
      <xdr:colOff>165100</xdr:colOff>
      <xdr:row>16</xdr:row>
      <xdr:rowOff>122032</xdr:rowOff>
    </xdr:to>
    <xdr:sp macro="" textlink="">
      <xdr:nvSpPr>
        <xdr:cNvPr id="75" name="楕円 74"/>
        <xdr:cNvSpPr/>
      </xdr:nvSpPr>
      <xdr:spPr bwMode="auto">
        <a:xfrm>
          <a:off x="4254500" y="2811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132209</xdr:rowOff>
    </xdr:from>
    <xdr:ext cx="762000" cy="259045"/>
    <xdr:sp macro="" textlink="">
      <xdr:nvSpPr>
        <xdr:cNvPr id="76" name="テキスト ボックス 75"/>
        <xdr:cNvSpPr txBox="1"/>
      </xdr:nvSpPr>
      <xdr:spPr>
        <a:xfrm>
          <a:off x="3924300" y="258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79754</xdr:rowOff>
    </xdr:from>
    <xdr:to>
      <xdr:col>19</xdr:col>
      <xdr:colOff>38100</xdr:colOff>
      <xdr:row>16</xdr:row>
      <xdr:rowOff>9904</xdr:rowOff>
    </xdr:to>
    <xdr:sp macro="" textlink="">
      <xdr:nvSpPr>
        <xdr:cNvPr id="77" name="楕円 76"/>
        <xdr:cNvSpPr/>
      </xdr:nvSpPr>
      <xdr:spPr bwMode="auto">
        <a:xfrm>
          <a:off x="3556000" y="2699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20081</xdr:rowOff>
    </xdr:from>
    <xdr:ext cx="762000" cy="259045"/>
    <xdr:sp macro="" textlink="">
      <xdr:nvSpPr>
        <xdr:cNvPr id="78" name="テキスト ボックス 77"/>
        <xdr:cNvSpPr txBox="1"/>
      </xdr:nvSpPr>
      <xdr:spPr>
        <a:xfrm>
          <a:off x="3225800" y="2468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119727</xdr:rowOff>
    </xdr:from>
    <xdr:to>
      <xdr:col>15</xdr:col>
      <xdr:colOff>101600</xdr:colOff>
      <xdr:row>17</xdr:row>
      <xdr:rowOff>49877</xdr:rowOff>
    </xdr:to>
    <xdr:sp macro="" textlink="">
      <xdr:nvSpPr>
        <xdr:cNvPr id="79" name="楕円 78"/>
        <xdr:cNvSpPr/>
      </xdr:nvSpPr>
      <xdr:spPr bwMode="auto">
        <a:xfrm>
          <a:off x="2857500" y="2910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60054</xdr:rowOff>
    </xdr:from>
    <xdr:ext cx="762000" cy="259045"/>
    <xdr:sp macro="" textlink="">
      <xdr:nvSpPr>
        <xdr:cNvPr id="80" name="テキスト ボックス 79"/>
        <xdr:cNvSpPr txBox="1"/>
      </xdr:nvSpPr>
      <xdr:spPr>
        <a:xfrm>
          <a:off x="2527300" y="2679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322529</xdr:rowOff>
    </xdr:from>
    <xdr:to>
      <xdr:col>29</xdr:col>
      <xdr:colOff>127000</xdr:colOff>
      <xdr:row>37</xdr:row>
      <xdr:rowOff>196418</xdr:rowOff>
    </xdr:to>
    <xdr:cxnSp macro="">
      <xdr:nvCxnSpPr>
        <xdr:cNvPr id="108" name="直線コネクタ 107"/>
        <xdr:cNvCxnSpPr/>
      </xdr:nvCxnSpPr>
      <xdr:spPr bwMode="auto">
        <a:xfrm flipV="1">
          <a:off x="5651500" y="6247079"/>
          <a:ext cx="0" cy="1074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168495</xdr:rowOff>
    </xdr:from>
    <xdr:ext cx="762000" cy="259045"/>
    <xdr:sp macro="" textlink="">
      <xdr:nvSpPr>
        <xdr:cNvPr id="109" name="人口1人当たり決算額の推移最小値テキスト445"/>
        <xdr:cNvSpPr txBox="1"/>
      </xdr:nvSpPr>
      <xdr:spPr>
        <a:xfrm>
          <a:off x="5740400" y="7293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196418</xdr:rowOff>
    </xdr:from>
    <xdr:to>
      <xdr:col>30</xdr:col>
      <xdr:colOff>25400</xdr:colOff>
      <xdr:row>37</xdr:row>
      <xdr:rowOff>196418</xdr:rowOff>
    </xdr:to>
    <xdr:cxnSp macro="">
      <xdr:nvCxnSpPr>
        <xdr:cNvPr id="110" name="直線コネクタ 109"/>
        <xdr:cNvCxnSpPr/>
      </xdr:nvCxnSpPr>
      <xdr:spPr bwMode="auto">
        <a:xfrm>
          <a:off x="5562600" y="73211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66006</xdr:rowOff>
    </xdr:from>
    <xdr:ext cx="762000" cy="259045"/>
    <xdr:sp macro="" textlink="">
      <xdr:nvSpPr>
        <xdr:cNvPr id="111" name="人口1人当たり決算額の推移最大値テキスト445"/>
        <xdr:cNvSpPr txBox="1"/>
      </xdr:nvSpPr>
      <xdr:spPr>
        <a:xfrm>
          <a:off x="5740400" y="599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322529</xdr:rowOff>
    </xdr:from>
    <xdr:to>
      <xdr:col>30</xdr:col>
      <xdr:colOff>25400</xdr:colOff>
      <xdr:row>33</xdr:row>
      <xdr:rowOff>322529</xdr:rowOff>
    </xdr:to>
    <xdr:cxnSp macro="">
      <xdr:nvCxnSpPr>
        <xdr:cNvPr id="112" name="直線コネクタ 111"/>
        <xdr:cNvCxnSpPr/>
      </xdr:nvCxnSpPr>
      <xdr:spPr bwMode="auto">
        <a:xfrm>
          <a:off x="5562600" y="62470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71717</xdr:rowOff>
    </xdr:from>
    <xdr:to>
      <xdr:col>29</xdr:col>
      <xdr:colOff>127000</xdr:colOff>
      <xdr:row>35</xdr:row>
      <xdr:rowOff>120180</xdr:rowOff>
    </xdr:to>
    <xdr:cxnSp macro="">
      <xdr:nvCxnSpPr>
        <xdr:cNvPr id="113" name="直線コネクタ 112"/>
        <xdr:cNvCxnSpPr/>
      </xdr:nvCxnSpPr>
      <xdr:spPr bwMode="auto">
        <a:xfrm flipV="1">
          <a:off x="5003800" y="6682067"/>
          <a:ext cx="647700" cy="484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108628</xdr:rowOff>
    </xdr:from>
    <xdr:ext cx="762000" cy="259045"/>
    <xdr:sp macro="" textlink="">
      <xdr:nvSpPr>
        <xdr:cNvPr id="114" name="人口1人当たり決算額の推移平均値テキスト445"/>
        <xdr:cNvSpPr txBox="1"/>
      </xdr:nvSpPr>
      <xdr:spPr>
        <a:xfrm>
          <a:off x="5740400" y="67189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136551</xdr:rowOff>
    </xdr:from>
    <xdr:to>
      <xdr:col>29</xdr:col>
      <xdr:colOff>177800</xdr:colOff>
      <xdr:row>35</xdr:row>
      <xdr:rowOff>238151</xdr:rowOff>
    </xdr:to>
    <xdr:sp macro="" textlink="">
      <xdr:nvSpPr>
        <xdr:cNvPr id="115" name="フローチャート: 判断 114"/>
        <xdr:cNvSpPr/>
      </xdr:nvSpPr>
      <xdr:spPr bwMode="auto">
        <a:xfrm>
          <a:off x="56007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120180</xdr:rowOff>
    </xdr:from>
    <xdr:to>
      <xdr:col>26</xdr:col>
      <xdr:colOff>50800</xdr:colOff>
      <xdr:row>35</xdr:row>
      <xdr:rowOff>184436</xdr:rowOff>
    </xdr:to>
    <xdr:cxnSp macro="">
      <xdr:nvCxnSpPr>
        <xdr:cNvPr id="116" name="直線コネクタ 115"/>
        <xdr:cNvCxnSpPr/>
      </xdr:nvCxnSpPr>
      <xdr:spPr bwMode="auto">
        <a:xfrm flipV="1">
          <a:off x="4305300" y="6730530"/>
          <a:ext cx="698500" cy="64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133674</xdr:rowOff>
    </xdr:from>
    <xdr:to>
      <xdr:col>26</xdr:col>
      <xdr:colOff>101600</xdr:colOff>
      <xdr:row>35</xdr:row>
      <xdr:rowOff>235274</xdr:rowOff>
    </xdr:to>
    <xdr:sp macro="" textlink="">
      <xdr:nvSpPr>
        <xdr:cNvPr id="117" name="フローチャート: 判断 116"/>
        <xdr:cNvSpPr/>
      </xdr:nvSpPr>
      <xdr:spPr bwMode="auto">
        <a:xfrm>
          <a:off x="49530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220051</xdr:rowOff>
    </xdr:from>
    <xdr:ext cx="736600" cy="259045"/>
    <xdr:sp macro="" textlink="">
      <xdr:nvSpPr>
        <xdr:cNvPr id="118" name="テキスト ボックス 117"/>
        <xdr:cNvSpPr txBox="1"/>
      </xdr:nvSpPr>
      <xdr:spPr>
        <a:xfrm>
          <a:off x="4622800" y="6830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184436</xdr:rowOff>
    </xdr:from>
    <xdr:to>
      <xdr:col>22</xdr:col>
      <xdr:colOff>114300</xdr:colOff>
      <xdr:row>35</xdr:row>
      <xdr:rowOff>200457</xdr:rowOff>
    </xdr:to>
    <xdr:cxnSp macro="">
      <xdr:nvCxnSpPr>
        <xdr:cNvPr id="119" name="直線コネクタ 118"/>
        <xdr:cNvCxnSpPr/>
      </xdr:nvCxnSpPr>
      <xdr:spPr bwMode="auto">
        <a:xfrm flipV="1">
          <a:off x="3606800" y="6794786"/>
          <a:ext cx="698500" cy="16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126187</xdr:rowOff>
    </xdr:from>
    <xdr:to>
      <xdr:col>22</xdr:col>
      <xdr:colOff>165100</xdr:colOff>
      <xdr:row>35</xdr:row>
      <xdr:rowOff>227787</xdr:rowOff>
    </xdr:to>
    <xdr:sp macro="" textlink="">
      <xdr:nvSpPr>
        <xdr:cNvPr id="120" name="フローチャート: 判断 119"/>
        <xdr:cNvSpPr/>
      </xdr:nvSpPr>
      <xdr:spPr bwMode="auto">
        <a:xfrm>
          <a:off x="4254500" y="6736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237964</xdr:rowOff>
    </xdr:from>
    <xdr:ext cx="762000" cy="259045"/>
    <xdr:sp macro="" textlink="">
      <xdr:nvSpPr>
        <xdr:cNvPr id="121" name="テキスト ボックス 120"/>
        <xdr:cNvSpPr txBox="1"/>
      </xdr:nvSpPr>
      <xdr:spPr>
        <a:xfrm>
          <a:off x="3924300" y="650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163671</xdr:rowOff>
    </xdr:from>
    <xdr:to>
      <xdr:col>18</xdr:col>
      <xdr:colOff>177800</xdr:colOff>
      <xdr:row>35</xdr:row>
      <xdr:rowOff>200457</xdr:rowOff>
    </xdr:to>
    <xdr:cxnSp macro="">
      <xdr:nvCxnSpPr>
        <xdr:cNvPr id="122" name="直線コネクタ 121"/>
        <xdr:cNvCxnSpPr/>
      </xdr:nvCxnSpPr>
      <xdr:spPr bwMode="auto">
        <a:xfrm>
          <a:off x="2908300" y="6774021"/>
          <a:ext cx="698500" cy="36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81953</xdr:rowOff>
    </xdr:from>
    <xdr:to>
      <xdr:col>19</xdr:col>
      <xdr:colOff>38100</xdr:colOff>
      <xdr:row>35</xdr:row>
      <xdr:rowOff>183553</xdr:rowOff>
    </xdr:to>
    <xdr:sp macro="" textlink="">
      <xdr:nvSpPr>
        <xdr:cNvPr id="123" name="フローチャート: 判断 122"/>
        <xdr:cNvSpPr/>
      </xdr:nvSpPr>
      <xdr:spPr bwMode="auto">
        <a:xfrm>
          <a:off x="35560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193730</xdr:rowOff>
    </xdr:from>
    <xdr:ext cx="762000" cy="259045"/>
    <xdr:sp macro="" textlink="">
      <xdr:nvSpPr>
        <xdr:cNvPr id="124" name="テキスト ボックス 123"/>
        <xdr:cNvSpPr txBox="1"/>
      </xdr:nvSpPr>
      <xdr:spPr>
        <a:xfrm>
          <a:off x="3225800" y="646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31070</xdr:rowOff>
    </xdr:from>
    <xdr:to>
      <xdr:col>15</xdr:col>
      <xdr:colOff>101600</xdr:colOff>
      <xdr:row>35</xdr:row>
      <xdr:rowOff>132670</xdr:rowOff>
    </xdr:to>
    <xdr:sp macro="" textlink="">
      <xdr:nvSpPr>
        <xdr:cNvPr id="125" name="フローチャート: 判断 124"/>
        <xdr:cNvSpPr/>
      </xdr:nvSpPr>
      <xdr:spPr bwMode="auto">
        <a:xfrm>
          <a:off x="28575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142848</xdr:rowOff>
    </xdr:from>
    <xdr:ext cx="762000" cy="259045"/>
    <xdr:sp macro="" textlink="">
      <xdr:nvSpPr>
        <xdr:cNvPr id="126" name="テキスト ボックス 125"/>
        <xdr:cNvSpPr txBox="1"/>
      </xdr:nvSpPr>
      <xdr:spPr>
        <a:xfrm>
          <a:off x="2527300" y="641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20917</xdr:rowOff>
    </xdr:from>
    <xdr:to>
      <xdr:col>29</xdr:col>
      <xdr:colOff>177800</xdr:colOff>
      <xdr:row>35</xdr:row>
      <xdr:rowOff>122517</xdr:rowOff>
    </xdr:to>
    <xdr:sp macro="" textlink="">
      <xdr:nvSpPr>
        <xdr:cNvPr id="132" name="楕円 131"/>
        <xdr:cNvSpPr/>
      </xdr:nvSpPr>
      <xdr:spPr bwMode="auto">
        <a:xfrm>
          <a:off x="5600700" y="6631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208894</xdr:rowOff>
    </xdr:from>
    <xdr:ext cx="762000" cy="259045"/>
    <xdr:sp macro="" textlink="">
      <xdr:nvSpPr>
        <xdr:cNvPr id="133" name="人口1人当たり決算額の推移該当値テキスト445"/>
        <xdr:cNvSpPr txBox="1"/>
      </xdr:nvSpPr>
      <xdr:spPr>
        <a:xfrm>
          <a:off x="5740400" y="6476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69380</xdr:rowOff>
    </xdr:from>
    <xdr:to>
      <xdr:col>26</xdr:col>
      <xdr:colOff>101600</xdr:colOff>
      <xdr:row>35</xdr:row>
      <xdr:rowOff>170980</xdr:rowOff>
    </xdr:to>
    <xdr:sp macro="" textlink="">
      <xdr:nvSpPr>
        <xdr:cNvPr id="134" name="楕円 133"/>
        <xdr:cNvSpPr/>
      </xdr:nvSpPr>
      <xdr:spPr bwMode="auto">
        <a:xfrm>
          <a:off x="4953000" y="66797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181157</xdr:rowOff>
    </xdr:from>
    <xdr:ext cx="736600" cy="259045"/>
    <xdr:sp macro="" textlink="">
      <xdr:nvSpPr>
        <xdr:cNvPr id="135" name="テキスト ボックス 134"/>
        <xdr:cNvSpPr txBox="1"/>
      </xdr:nvSpPr>
      <xdr:spPr>
        <a:xfrm>
          <a:off x="4622800" y="6448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133636</xdr:rowOff>
    </xdr:from>
    <xdr:to>
      <xdr:col>22</xdr:col>
      <xdr:colOff>165100</xdr:colOff>
      <xdr:row>35</xdr:row>
      <xdr:rowOff>235236</xdr:rowOff>
    </xdr:to>
    <xdr:sp macro="" textlink="">
      <xdr:nvSpPr>
        <xdr:cNvPr id="136" name="楕円 135"/>
        <xdr:cNvSpPr/>
      </xdr:nvSpPr>
      <xdr:spPr bwMode="auto">
        <a:xfrm>
          <a:off x="4254500" y="6743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220013</xdr:rowOff>
    </xdr:from>
    <xdr:ext cx="762000" cy="259045"/>
    <xdr:sp macro="" textlink="">
      <xdr:nvSpPr>
        <xdr:cNvPr id="137" name="テキスト ボックス 136"/>
        <xdr:cNvSpPr txBox="1"/>
      </xdr:nvSpPr>
      <xdr:spPr>
        <a:xfrm>
          <a:off x="3924300" y="6830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149657</xdr:rowOff>
    </xdr:from>
    <xdr:to>
      <xdr:col>19</xdr:col>
      <xdr:colOff>38100</xdr:colOff>
      <xdr:row>35</xdr:row>
      <xdr:rowOff>251257</xdr:rowOff>
    </xdr:to>
    <xdr:sp macro="" textlink="">
      <xdr:nvSpPr>
        <xdr:cNvPr id="138" name="楕円 137"/>
        <xdr:cNvSpPr/>
      </xdr:nvSpPr>
      <xdr:spPr bwMode="auto">
        <a:xfrm>
          <a:off x="3556000" y="6760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236034</xdr:rowOff>
    </xdr:from>
    <xdr:ext cx="762000" cy="259045"/>
    <xdr:sp macro="" textlink="">
      <xdr:nvSpPr>
        <xdr:cNvPr id="139" name="テキスト ボックス 138"/>
        <xdr:cNvSpPr txBox="1"/>
      </xdr:nvSpPr>
      <xdr:spPr>
        <a:xfrm>
          <a:off x="3225800" y="684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112871</xdr:rowOff>
    </xdr:from>
    <xdr:to>
      <xdr:col>15</xdr:col>
      <xdr:colOff>101600</xdr:colOff>
      <xdr:row>35</xdr:row>
      <xdr:rowOff>214471</xdr:rowOff>
    </xdr:to>
    <xdr:sp macro="" textlink="">
      <xdr:nvSpPr>
        <xdr:cNvPr id="140" name="楕円 139"/>
        <xdr:cNvSpPr/>
      </xdr:nvSpPr>
      <xdr:spPr bwMode="auto">
        <a:xfrm>
          <a:off x="2857500" y="6723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199248</xdr:rowOff>
    </xdr:from>
    <xdr:ext cx="762000" cy="259045"/>
    <xdr:sp macro="" textlink="">
      <xdr:nvSpPr>
        <xdr:cNvPr id="141" name="テキスト ボックス 140"/>
        <xdr:cNvSpPr txBox="1"/>
      </xdr:nvSpPr>
      <xdr:spPr>
        <a:xfrm>
          <a:off x="2527300" y="6809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170497</xdr:rowOff>
    </xdr:from>
    <xdr:to>
      <xdr:col>24</xdr:col>
      <xdr:colOff>62865</xdr:colOff>
      <xdr:row>38</xdr:row>
      <xdr:rowOff>95009</xdr:rowOff>
    </xdr:to>
    <xdr:cxnSp macro="">
      <xdr:nvCxnSpPr>
        <xdr:cNvPr id="56" name="直線コネクタ 55"/>
        <xdr:cNvCxnSpPr/>
      </xdr:nvCxnSpPr>
      <xdr:spPr>
        <a:xfrm flipV="1">
          <a:off x="4633595" y="5313997"/>
          <a:ext cx="1270" cy="1296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98836</xdr:rowOff>
    </xdr:from>
    <xdr:ext cx="534377" cy="259045"/>
    <xdr:sp macro="" textlink="">
      <xdr:nvSpPr>
        <xdr:cNvPr id="57" name="人件費最小値テキスト"/>
        <xdr:cNvSpPr txBox="1"/>
      </xdr:nvSpPr>
      <xdr:spPr>
        <a:xfrm>
          <a:off x="4686300" y="661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95009</xdr:rowOff>
    </xdr:from>
    <xdr:to>
      <xdr:col>24</xdr:col>
      <xdr:colOff>152400</xdr:colOff>
      <xdr:row>38</xdr:row>
      <xdr:rowOff>95009</xdr:rowOff>
    </xdr:to>
    <xdr:cxnSp macro="">
      <xdr:nvCxnSpPr>
        <xdr:cNvPr id="58" name="直線コネクタ 57"/>
        <xdr:cNvCxnSpPr/>
      </xdr:nvCxnSpPr>
      <xdr:spPr>
        <a:xfrm>
          <a:off x="4546600" y="661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117174</xdr:rowOff>
    </xdr:from>
    <xdr:ext cx="599010" cy="259045"/>
    <xdr:sp macro="" textlink="">
      <xdr:nvSpPr>
        <xdr:cNvPr id="59" name="人件費最大値テキスト"/>
        <xdr:cNvSpPr txBox="1"/>
      </xdr:nvSpPr>
      <xdr:spPr>
        <a:xfrm>
          <a:off x="4686300" y="508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170497</xdr:rowOff>
    </xdr:from>
    <xdr:to>
      <xdr:col>24</xdr:col>
      <xdr:colOff>152400</xdr:colOff>
      <xdr:row>30</xdr:row>
      <xdr:rowOff>170497</xdr:rowOff>
    </xdr:to>
    <xdr:cxnSp macro="">
      <xdr:nvCxnSpPr>
        <xdr:cNvPr id="60" name="直線コネクタ 59"/>
        <xdr:cNvCxnSpPr/>
      </xdr:nvCxnSpPr>
      <xdr:spPr>
        <a:xfrm>
          <a:off x="4546600" y="531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104788</xdr:rowOff>
    </xdr:from>
    <xdr:to>
      <xdr:col>24</xdr:col>
      <xdr:colOff>63500</xdr:colOff>
      <xdr:row>36</xdr:row>
      <xdr:rowOff>34836</xdr:rowOff>
    </xdr:to>
    <xdr:cxnSp macro="">
      <xdr:nvCxnSpPr>
        <xdr:cNvPr id="61" name="直線コネクタ 60"/>
        <xdr:cNvCxnSpPr/>
      </xdr:nvCxnSpPr>
      <xdr:spPr>
        <a:xfrm flipV="1">
          <a:off x="3797300" y="6105538"/>
          <a:ext cx="838200" cy="10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68737</xdr:rowOff>
    </xdr:from>
    <xdr:ext cx="534377" cy="259045"/>
    <xdr:sp macro="" textlink="">
      <xdr:nvSpPr>
        <xdr:cNvPr id="62" name="人件費平均値テキスト"/>
        <xdr:cNvSpPr txBox="1"/>
      </xdr:nvSpPr>
      <xdr:spPr>
        <a:xfrm>
          <a:off x="4686300" y="58980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45860</xdr:rowOff>
    </xdr:from>
    <xdr:to>
      <xdr:col>24</xdr:col>
      <xdr:colOff>114300</xdr:colOff>
      <xdr:row>35</xdr:row>
      <xdr:rowOff>147460</xdr:rowOff>
    </xdr:to>
    <xdr:sp macro="" textlink="">
      <xdr:nvSpPr>
        <xdr:cNvPr id="63" name="フローチャート: 判断 62"/>
        <xdr:cNvSpPr/>
      </xdr:nvSpPr>
      <xdr:spPr>
        <a:xfrm>
          <a:off x="45847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34836</xdr:rowOff>
    </xdr:from>
    <xdr:to>
      <xdr:col>19</xdr:col>
      <xdr:colOff>177800</xdr:colOff>
      <xdr:row>36</xdr:row>
      <xdr:rowOff>39497</xdr:rowOff>
    </xdr:to>
    <xdr:cxnSp macro="">
      <xdr:nvCxnSpPr>
        <xdr:cNvPr id="64" name="直線コネクタ 63"/>
        <xdr:cNvCxnSpPr/>
      </xdr:nvCxnSpPr>
      <xdr:spPr>
        <a:xfrm flipV="1">
          <a:off x="2908300" y="6207036"/>
          <a:ext cx="889000" cy="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50025</xdr:rowOff>
    </xdr:from>
    <xdr:to>
      <xdr:col>20</xdr:col>
      <xdr:colOff>38100</xdr:colOff>
      <xdr:row>35</xdr:row>
      <xdr:rowOff>151625</xdr:rowOff>
    </xdr:to>
    <xdr:sp macro="" textlink="">
      <xdr:nvSpPr>
        <xdr:cNvPr id="65" name="フローチャート: 判断 64"/>
        <xdr:cNvSpPr/>
      </xdr:nvSpPr>
      <xdr:spPr>
        <a:xfrm>
          <a:off x="3746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168152</xdr:rowOff>
    </xdr:from>
    <xdr:ext cx="534377" cy="259045"/>
    <xdr:sp macro="" textlink="">
      <xdr:nvSpPr>
        <xdr:cNvPr id="66" name="テキスト ボックス 65"/>
        <xdr:cNvSpPr txBox="1"/>
      </xdr:nvSpPr>
      <xdr:spPr>
        <a:xfrm>
          <a:off x="3530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151536</xdr:rowOff>
    </xdr:from>
    <xdr:to>
      <xdr:col>15</xdr:col>
      <xdr:colOff>50800</xdr:colOff>
      <xdr:row>36</xdr:row>
      <xdr:rowOff>39497</xdr:rowOff>
    </xdr:to>
    <xdr:cxnSp macro="">
      <xdr:nvCxnSpPr>
        <xdr:cNvPr id="67" name="直線コネクタ 66"/>
        <xdr:cNvCxnSpPr/>
      </xdr:nvCxnSpPr>
      <xdr:spPr>
        <a:xfrm>
          <a:off x="2019300" y="6152286"/>
          <a:ext cx="889000" cy="5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79286</xdr:rowOff>
    </xdr:from>
    <xdr:to>
      <xdr:col>15</xdr:col>
      <xdr:colOff>101600</xdr:colOff>
      <xdr:row>36</xdr:row>
      <xdr:rowOff>9436</xdr:rowOff>
    </xdr:to>
    <xdr:sp macro="" textlink="">
      <xdr:nvSpPr>
        <xdr:cNvPr id="68" name="フローチャート: 判断 67"/>
        <xdr:cNvSpPr/>
      </xdr:nvSpPr>
      <xdr:spPr>
        <a:xfrm>
          <a:off x="2857500" y="608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25963</xdr:rowOff>
    </xdr:from>
    <xdr:ext cx="534377" cy="259045"/>
    <xdr:sp macro="" textlink="">
      <xdr:nvSpPr>
        <xdr:cNvPr id="69" name="テキスト ボックス 68"/>
        <xdr:cNvSpPr txBox="1"/>
      </xdr:nvSpPr>
      <xdr:spPr>
        <a:xfrm>
          <a:off x="2641111" y="585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151536</xdr:rowOff>
    </xdr:from>
    <xdr:to>
      <xdr:col>10</xdr:col>
      <xdr:colOff>114300</xdr:colOff>
      <xdr:row>36</xdr:row>
      <xdr:rowOff>25717</xdr:rowOff>
    </xdr:to>
    <xdr:cxnSp macro="">
      <xdr:nvCxnSpPr>
        <xdr:cNvPr id="70" name="直線コネクタ 69"/>
        <xdr:cNvCxnSpPr/>
      </xdr:nvCxnSpPr>
      <xdr:spPr>
        <a:xfrm flipV="1">
          <a:off x="1130300" y="6152286"/>
          <a:ext cx="889000" cy="4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72403</xdr:rowOff>
    </xdr:from>
    <xdr:to>
      <xdr:col>10</xdr:col>
      <xdr:colOff>165100</xdr:colOff>
      <xdr:row>36</xdr:row>
      <xdr:rowOff>2553</xdr:rowOff>
    </xdr:to>
    <xdr:sp macro="" textlink="">
      <xdr:nvSpPr>
        <xdr:cNvPr id="71" name="フローチャート: 判断 70"/>
        <xdr:cNvSpPr/>
      </xdr:nvSpPr>
      <xdr:spPr>
        <a:xfrm>
          <a:off x="1968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19080</xdr:rowOff>
    </xdr:from>
    <xdr:ext cx="534377" cy="259045"/>
    <xdr:sp macro="" textlink="">
      <xdr:nvSpPr>
        <xdr:cNvPr id="72" name="テキスト ボックス 71"/>
        <xdr:cNvSpPr txBox="1"/>
      </xdr:nvSpPr>
      <xdr:spPr>
        <a:xfrm>
          <a:off x="1752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82766</xdr:rowOff>
    </xdr:from>
    <xdr:to>
      <xdr:col>6</xdr:col>
      <xdr:colOff>38100</xdr:colOff>
      <xdr:row>36</xdr:row>
      <xdr:rowOff>12916</xdr:rowOff>
    </xdr:to>
    <xdr:sp macro="" textlink="">
      <xdr:nvSpPr>
        <xdr:cNvPr id="73" name="フローチャート: 判断 72"/>
        <xdr:cNvSpPr/>
      </xdr:nvSpPr>
      <xdr:spPr>
        <a:xfrm>
          <a:off x="1079500" y="608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29443</xdr:rowOff>
    </xdr:from>
    <xdr:ext cx="534377" cy="259045"/>
    <xdr:sp macro="" textlink="">
      <xdr:nvSpPr>
        <xdr:cNvPr id="74" name="テキスト ボックス 73"/>
        <xdr:cNvSpPr txBox="1"/>
      </xdr:nvSpPr>
      <xdr:spPr>
        <a:xfrm>
          <a:off x="863111" y="585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53988</xdr:rowOff>
    </xdr:from>
    <xdr:to>
      <xdr:col>24</xdr:col>
      <xdr:colOff>114300</xdr:colOff>
      <xdr:row>35</xdr:row>
      <xdr:rowOff>155588</xdr:rowOff>
    </xdr:to>
    <xdr:sp macro="" textlink="">
      <xdr:nvSpPr>
        <xdr:cNvPr id="80" name="楕円 79"/>
        <xdr:cNvSpPr/>
      </xdr:nvSpPr>
      <xdr:spPr>
        <a:xfrm>
          <a:off x="4584700" y="60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32415</xdr:rowOff>
    </xdr:from>
    <xdr:ext cx="534377" cy="259045"/>
    <xdr:sp macro="" textlink="">
      <xdr:nvSpPr>
        <xdr:cNvPr id="81" name="人件費該当値テキスト"/>
        <xdr:cNvSpPr txBox="1"/>
      </xdr:nvSpPr>
      <xdr:spPr>
        <a:xfrm>
          <a:off x="4686300" y="6033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155486</xdr:rowOff>
    </xdr:from>
    <xdr:to>
      <xdr:col>20</xdr:col>
      <xdr:colOff>38100</xdr:colOff>
      <xdr:row>36</xdr:row>
      <xdr:rowOff>85636</xdr:rowOff>
    </xdr:to>
    <xdr:sp macro="" textlink="">
      <xdr:nvSpPr>
        <xdr:cNvPr id="82" name="楕円 81"/>
        <xdr:cNvSpPr/>
      </xdr:nvSpPr>
      <xdr:spPr>
        <a:xfrm>
          <a:off x="3746500" y="615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76763</xdr:rowOff>
    </xdr:from>
    <xdr:ext cx="534377" cy="259045"/>
    <xdr:sp macro="" textlink="">
      <xdr:nvSpPr>
        <xdr:cNvPr id="83" name="テキスト ボックス 82"/>
        <xdr:cNvSpPr txBox="1"/>
      </xdr:nvSpPr>
      <xdr:spPr>
        <a:xfrm>
          <a:off x="3530111" y="6248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160147</xdr:rowOff>
    </xdr:from>
    <xdr:to>
      <xdr:col>15</xdr:col>
      <xdr:colOff>101600</xdr:colOff>
      <xdr:row>36</xdr:row>
      <xdr:rowOff>90297</xdr:rowOff>
    </xdr:to>
    <xdr:sp macro="" textlink="">
      <xdr:nvSpPr>
        <xdr:cNvPr id="84" name="楕円 83"/>
        <xdr:cNvSpPr/>
      </xdr:nvSpPr>
      <xdr:spPr>
        <a:xfrm>
          <a:off x="2857500" y="6160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81424</xdr:rowOff>
    </xdr:from>
    <xdr:ext cx="534377" cy="259045"/>
    <xdr:sp macro="" textlink="">
      <xdr:nvSpPr>
        <xdr:cNvPr id="85" name="テキスト ボックス 84"/>
        <xdr:cNvSpPr txBox="1"/>
      </xdr:nvSpPr>
      <xdr:spPr>
        <a:xfrm>
          <a:off x="2641111" y="625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100736</xdr:rowOff>
    </xdr:from>
    <xdr:to>
      <xdr:col>10</xdr:col>
      <xdr:colOff>165100</xdr:colOff>
      <xdr:row>36</xdr:row>
      <xdr:rowOff>30886</xdr:rowOff>
    </xdr:to>
    <xdr:sp macro="" textlink="">
      <xdr:nvSpPr>
        <xdr:cNvPr id="86" name="楕円 85"/>
        <xdr:cNvSpPr/>
      </xdr:nvSpPr>
      <xdr:spPr>
        <a:xfrm>
          <a:off x="1968500" y="610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22013</xdr:rowOff>
    </xdr:from>
    <xdr:ext cx="534377" cy="259045"/>
    <xdr:sp macro="" textlink="">
      <xdr:nvSpPr>
        <xdr:cNvPr id="87" name="テキスト ボックス 86"/>
        <xdr:cNvSpPr txBox="1"/>
      </xdr:nvSpPr>
      <xdr:spPr>
        <a:xfrm>
          <a:off x="1752111" y="619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146367</xdr:rowOff>
    </xdr:from>
    <xdr:to>
      <xdr:col>6</xdr:col>
      <xdr:colOff>38100</xdr:colOff>
      <xdr:row>36</xdr:row>
      <xdr:rowOff>76517</xdr:rowOff>
    </xdr:to>
    <xdr:sp macro="" textlink="">
      <xdr:nvSpPr>
        <xdr:cNvPr id="88" name="楕円 87"/>
        <xdr:cNvSpPr/>
      </xdr:nvSpPr>
      <xdr:spPr>
        <a:xfrm>
          <a:off x="1079500" y="614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67644</xdr:rowOff>
    </xdr:from>
    <xdr:ext cx="534377" cy="259045"/>
    <xdr:sp macro="" textlink="">
      <xdr:nvSpPr>
        <xdr:cNvPr id="89" name="テキスト ボックス 88"/>
        <xdr:cNvSpPr txBox="1"/>
      </xdr:nvSpPr>
      <xdr:spPr>
        <a:xfrm>
          <a:off x="863111" y="62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155890</xdr:rowOff>
    </xdr:from>
    <xdr:to>
      <xdr:col>24</xdr:col>
      <xdr:colOff>62865</xdr:colOff>
      <xdr:row>57</xdr:row>
      <xdr:rowOff>112734</xdr:rowOff>
    </xdr:to>
    <xdr:cxnSp macro="">
      <xdr:nvCxnSpPr>
        <xdr:cNvPr id="111" name="直線コネクタ 110"/>
        <xdr:cNvCxnSpPr/>
      </xdr:nvCxnSpPr>
      <xdr:spPr>
        <a:xfrm flipV="1">
          <a:off x="4633595" y="8899840"/>
          <a:ext cx="1270" cy="985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116561</xdr:rowOff>
    </xdr:from>
    <xdr:ext cx="534377" cy="259045"/>
    <xdr:sp macro="" textlink="">
      <xdr:nvSpPr>
        <xdr:cNvPr id="112" name="物件費最小値テキスト"/>
        <xdr:cNvSpPr txBox="1"/>
      </xdr:nvSpPr>
      <xdr:spPr>
        <a:xfrm>
          <a:off x="4686300" y="9889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112734</xdr:rowOff>
    </xdr:from>
    <xdr:to>
      <xdr:col>24</xdr:col>
      <xdr:colOff>152400</xdr:colOff>
      <xdr:row>57</xdr:row>
      <xdr:rowOff>112734</xdr:rowOff>
    </xdr:to>
    <xdr:cxnSp macro="">
      <xdr:nvCxnSpPr>
        <xdr:cNvPr id="113" name="直線コネクタ 112"/>
        <xdr:cNvCxnSpPr/>
      </xdr:nvCxnSpPr>
      <xdr:spPr>
        <a:xfrm>
          <a:off x="4546600" y="988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102567</xdr:rowOff>
    </xdr:from>
    <xdr:ext cx="599010" cy="259045"/>
    <xdr:sp macro="" textlink="">
      <xdr:nvSpPr>
        <xdr:cNvPr id="114" name="物件費最大値テキスト"/>
        <xdr:cNvSpPr txBox="1"/>
      </xdr:nvSpPr>
      <xdr:spPr>
        <a:xfrm>
          <a:off x="4686300" y="8675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155890</xdr:rowOff>
    </xdr:from>
    <xdr:to>
      <xdr:col>24</xdr:col>
      <xdr:colOff>152400</xdr:colOff>
      <xdr:row>51</xdr:row>
      <xdr:rowOff>155890</xdr:rowOff>
    </xdr:to>
    <xdr:cxnSp macro="">
      <xdr:nvCxnSpPr>
        <xdr:cNvPr id="115" name="直線コネクタ 114"/>
        <xdr:cNvCxnSpPr/>
      </xdr:nvCxnSpPr>
      <xdr:spPr>
        <a:xfrm>
          <a:off x="4546600" y="88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74979</xdr:rowOff>
    </xdr:from>
    <xdr:to>
      <xdr:col>24</xdr:col>
      <xdr:colOff>63500</xdr:colOff>
      <xdr:row>56</xdr:row>
      <xdr:rowOff>97848</xdr:rowOff>
    </xdr:to>
    <xdr:cxnSp macro="">
      <xdr:nvCxnSpPr>
        <xdr:cNvPr id="116" name="直線コネクタ 115"/>
        <xdr:cNvCxnSpPr/>
      </xdr:nvCxnSpPr>
      <xdr:spPr>
        <a:xfrm flipV="1">
          <a:off x="3797300" y="9676179"/>
          <a:ext cx="838200" cy="2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66143</xdr:rowOff>
    </xdr:from>
    <xdr:ext cx="534377" cy="259045"/>
    <xdr:sp macro="" textlink="">
      <xdr:nvSpPr>
        <xdr:cNvPr id="117" name="物件費平均値テキスト"/>
        <xdr:cNvSpPr txBox="1"/>
      </xdr:nvSpPr>
      <xdr:spPr>
        <a:xfrm>
          <a:off x="4686300" y="96673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87716</xdr:rowOff>
    </xdr:from>
    <xdr:to>
      <xdr:col>24</xdr:col>
      <xdr:colOff>114300</xdr:colOff>
      <xdr:row>57</xdr:row>
      <xdr:rowOff>17866</xdr:rowOff>
    </xdr:to>
    <xdr:sp macro="" textlink="">
      <xdr:nvSpPr>
        <xdr:cNvPr id="118" name="フローチャート: 判断 117"/>
        <xdr:cNvSpPr/>
      </xdr:nvSpPr>
      <xdr:spPr>
        <a:xfrm>
          <a:off x="45847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97848</xdr:rowOff>
    </xdr:from>
    <xdr:to>
      <xdr:col>19</xdr:col>
      <xdr:colOff>177800</xdr:colOff>
      <xdr:row>56</xdr:row>
      <xdr:rowOff>120173</xdr:rowOff>
    </xdr:to>
    <xdr:cxnSp macro="">
      <xdr:nvCxnSpPr>
        <xdr:cNvPr id="119" name="直線コネクタ 118"/>
        <xdr:cNvCxnSpPr/>
      </xdr:nvCxnSpPr>
      <xdr:spPr>
        <a:xfrm flipV="1">
          <a:off x="2908300" y="9699048"/>
          <a:ext cx="889000" cy="2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80748</xdr:rowOff>
    </xdr:from>
    <xdr:to>
      <xdr:col>20</xdr:col>
      <xdr:colOff>38100</xdr:colOff>
      <xdr:row>57</xdr:row>
      <xdr:rowOff>10898</xdr:rowOff>
    </xdr:to>
    <xdr:sp macro="" textlink="">
      <xdr:nvSpPr>
        <xdr:cNvPr id="120" name="フローチャート: 判断 119"/>
        <xdr:cNvSpPr/>
      </xdr:nvSpPr>
      <xdr:spPr>
        <a:xfrm>
          <a:off x="3746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2025</xdr:rowOff>
    </xdr:from>
    <xdr:ext cx="534377" cy="259045"/>
    <xdr:sp macro="" textlink="">
      <xdr:nvSpPr>
        <xdr:cNvPr id="121" name="テキスト ボックス 120"/>
        <xdr:cNvSpPr txBox="1"/>
      </xdr:nvSpPr>
      <xdr:spPr>
        <a:xfrm>
          <a:off x="3530111" y="977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104889</xdr:rowOff>
    </xdr:from>
    <xdr:to>
      <xdr:col>15</xdr:col>
      <xdr:colOff>50800</xdr:colOff>
      <xdr:row>56</xdr:row>
      <xdr:rowOff>120173</xdr:rowOff>
    </xdr:to>
    <xdr:cxnSp macro="">
      <xdr:nvCxnSpPr>
        <xdr:cNvPr id="122" name="直線コネクタ 121"/>
        <xdr:cNvCxnSpPr/>
      </xdr:nvCxnSpPr>
      <xdr:spPr>
        <a:xfrm>
          <a:off x="2019300" y="9706089"/>
          <a:ext cx="889000" cy="15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87524</xdr:rowOff>
    </xdr:from>
    <xdr:to>
      <xdr:col>15</xdr:col>
      <xdr:colOff>101600</xdr:colOff>
      <xdr:row>57</xdr:row>
      <xdr:rowOff>17674</xdr:rowOff>
    </xdr:to>
    <xdr:sp macro="" textlink="">
      <xdr:nvSpPr>
        <xdr:cNvPr id="123" name="フローチャート: 判断 122"/>
        <xdr:cNvSpPr/>
      </xdr:nvSpPr>
      <xdr:spPr>
        <a:xfrm>
          <a:off x="2857500" y="968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8801</xdr:rowOff>
    </xdr:from>
    <xdr:ext cx="534377" cy="259045"/>
    <xdr:sp macro="" textlink="">
      <xdr:nvSpPr>
        <xdr:cNvPr id="124" name="テキスト ボックス 123"/>
        <xdr:cNvSpPr txBox="1"/>
      </xdr:nvSpPr>
      <xdr:spPr>
        <a:xfrm>
          <a:off x="2641111" y="978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104889</xdr:rowOff>
    </xdr:from>
    <xdr:to>
      <xdr:col>10</xdr:col>
      <xdr:colOff>114300</xdr:colOff>
      <xdr:row>56</xdr:row>
      <xdr:rowOff>137744</xdr:rowOff>
    </xdr:to>
    <xdr:cxnSp macro="">
      <xdr:nvCxnSpPr>
        <xdr:cNvPr id="125" name="直線コネクタ 124"/>
        <xdr:cNvCxnSpPr/>
      </xdr:nvCxnSpPr>
      <xdr:spPr>
        <a:xfrm flipV="1">
          <a:off x="1130300" y="9706089"/>
          <a:ext cx="889000" cy="3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108592</xdr:rowOff>
    </xdr:from>
    <xdr:to>
      <xdr:col>10</xdr:col>
      <xdr:colOff>165100</xdr:colOff>
      <xdr:row>57</xdr:row>
      <xdr:rowOff>38742</xdr:rowOff>
    </xdr:to>
    <xdr:sp macro="" textlink="">
      <xdr:nvSpPr>
        <xdr:cNvPr id="126" name="フローチャート: 判断 125"/>
        <xdr:cNvSpPr/>
      </xdr:nvSpPr>
      <xdr:spPr>
        <a:xfrm>
          <a:off x="1968500" y="97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29869</xdr:rowOff>
    </xdr:from>
    <xdr:ext cx="534377" cy="259045"/>
    <xdr:sp macro="" textlink="">
      <xdr:nvSpPr>
        <xdr:cNvPr id="127" name="テキスト ボックス 126"/>
        <xdr:cNvSpPr txBox="1"/>
      </xdr:nvSpPr>
      <xdr:spPr>
        <a:xfrm>
          <a:off x="1752111" y="980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146489</xdr:rowOff>
    </xdr:from>
    <xdr:to>
      <xdr:col>6</xdr:col>
      <xdr:colOff>38100</xdr:colOff>
      <xdr:row>57</xdr:row>
      <xdr:rowOff>76639</xdr:rowOff>
    </xdr:to>
    <xdr:sp macro="" textlink="">
      <xdr:nvSpPr>
        <xdr:cNvPr id="128" name="フローチャート: 判断 127"/>
        <xdr:cNvSpPr/>
      </xdr:nvSpPr>
      <xdr:spPr>
        <a:xfrm>
          <a:off x="1079500" y="97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67766</xdr:rowOff>
    </xdr:from>
    <xdr:ext cx="534377" cy="259045"/>
    <xdr:sp macro="" textlink="">
      <xdr:nvSpPr>
        <xdr:cNvPr id="129" name="テキスト ボックス 128"/>
        <xdr:cNvSpPr txBox="1"/>
      </xdr:nvSpPr>
      <xdr:spPr>
        <a:xfrm>
          <a:off x="863111" y="9840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24179</xdr:rowOff>
    </xdr:from>
    <xdr:to>
      <xdr:col>24</xdr:col>
      <xdr:colOff>114300</xdr:colOff>
      <xdr:row>56</xdr:row>
      <xdr:rowOff>125779</xdr:rowOff>
    </xdr:to>
    <xdr:sp macro="" textlink="">
      <xdr:nvSpPr>
        <xdr:cNvPr id="135" name="楕円 134"/>
        <xdr:cNvSpPr/>
      </xdr:nvSpPr>
      <xdr:spPr>
        <a:xfrm>
          <a:off x="4584700" y="96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47056</xdr:rowOff>
    </xdr:from>
    <xdr:ext cx="534377" cy="259045"/>
    <xdr:sp macro="" textlink="">
      <xdr:nvSpPr>
        <xdr:cNvPr id="136" name="物件費該当値テキスト"/>
        <xdr:cNvSpPr txBox="1"/>
      </xdr:nvSpPr>
      <xdr:spPr>
        <a:xfrm>
          <a:off x="4686300" y="947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47048</xdr:rowOff>
    </xdr:from>
    <xdr:to>
      <xdr:col>20</xdr:col>
      <xdr:colOff>38100</xdr:colOff>
      <xdr:row>56</xdr:row>
      <xdr:rowOff>148648</xdr:rowOff>
    </xdr:to>
    <xdr:sp macro="" textlink="">
      <xdr:nvSpPr>
        <xdr:cNvPr id="137" name="楕円 136"/>
        <xdr:cNvSpPr/>
      </xdr:nvSpPr>
      <xdr:spPr>
        <a:xfrm>
          <a:off x="3746500" y="9648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165175</xdr:rowOff>
    </xdr:from>
    <xdr:ext cx="534377" cy="259045"/>
    <xdr:sp macro="" textlink="">
      <xdr:nvSpPr>
        <xdr:cNvPr id="138" name="テキスト ボックス 137"/>
        <xdr:cNvSpPr txBox="1"/>
      </xdr:nvSpPr>
      <xdr:spPr>
        <a:xfrm>
          <a:off x="3530111" y="942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69373</xdr:rowOff>
    </xdr:from>
    <xdr:to>
      <xdr:col>15</xdr:col>
      <xdr:colOff>101600</xdr:colOff>
      <xdr:row>56</xdr:row>
      <xdr:rowOff>170973</xdr:rowOff>
    </xdr:to>
    <xdr:sp macro="" textlink="">
      <xdr:nvSpPr>
        <xdr:cNvPr id="139" name="楕円 138"/>
        <xdr:cNvSpPr/>
      </xdr:nvSpPr>
      <xdr:spPr>
        <a:xfrm>
          <a:off x="2857500" y="967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16050</xdr:rowOff>
    </xdr:from>
    <xdr:ext cx="534377" cy="259045"/>
    <xdr:sp macro="" textlink="">
      <xdr:nvSpPr>
        <xdr:cNvPr id="140" name="テキスト ボックス 139"/>
        <xdr:cNvSpPr txBox="1"/>
      </xdr:nvSpPr>
      <xdr:spPr>
        <a:xfrm>
          <a:off x="2641111" y="9445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54089</xdr:rowOff>
    </xdr:from>
    <xdr:to>
      <xdr:col>10</xdr:col>
      <xdr:colOff>165100</xdr:colOff>
      <xdr:row>56</xdr:row>
      <xdr:rowOff>155689</xdr:rowOff>
    </xdr:to>
    <xdr:sp macro="" textlink="">
      <xdr:nvSpPr>
        <xdr:cNvPr id="141" name="楕円 140"/>
        <xdr:cNvSpPr/>
      </xdr:nvSpPr>
      <xdr:spPr>
        <a:xfrm>
          <a:off x="1968500" y="96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766</xdr:rowOff>
    </xdr:from>
    <xdr:ext cx="534377" cy="259045"/>
    <xdr:sp macro="" textlink="">
      <xdr:nvSpPr>
        <xdr:cNvPr id="142" name="テキスト ボックス 141"/>
        <xdr:cNvSpPr txBox="1"/>
      </xdr:nvSpPr>
      <xdr:spPr>
        <a:xfrm>
          <a:off x="1752111" y="943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86944</xdr:rowOff>
    </xdr:from>
    <xdr:to>
      <xdr:col>6</xdr:col>
      <xdr:colOff>38100</xdr:colOff>
      <xdr:row>57</xdr:row>
      <xdr:rowOff>17094</xdr:rowOff>
    </xdr:to>
    <xdr:sp macro="" textlink="">
      <xdr:nvSpPr>
        <xdr:cNvPr id="143" name="楕円 142"/>
        <xdr:cNvSpPr/>
      </xdr:nvSpPr>
      <xdr:spPr>
        <a:xfrm>
          <a:off x="1079500" y="96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33621</xdr:rowOff>
    </xdr:from>
    <xdr:ext cx="534377" cy="259045"/>
    <xdr:sp macro="" textlink="">
      <xdr:nvSpPr>
        <xdr:cNvPr id="144" name="テキスト ボックス 143"/>
        <xdr:cNvSpPr txBox="1"/>
      </xdr:nvSpPr>
      <xdr:spPr>
        <a:xfrm>
          <a:off x="863111" y="946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8" name="テキスト ボックス 157"/>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165227</xdr:rowOff>
    </xdr:from>
    <xdr:to>
      <xdr:col>24</xdr:col>
      <xdr:colOff>62865</xdr:colOff>
      <xdr:row>79</xdr:row>
      <xdr:rowOff>32296</xdr:rowOff>
    </xdr:to>
    <xdr:cxnSp macro="">
      <xdr:nvCxnSpPr>
        <xdr:cNvPr id="168" name="直線コネクタ 167"/>
        <xdr:cNvCxnSpPr/>
      </xdr:nvCxnSpPr>
      <xdr:spPr>
        <a:xfrm flipV="1">
          <a:off x="4633595" y="12166727"/>
          <a:ext cx="1270" cy="1410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36123</xdr:rowOff>
    </xdr:from>
    <xdr:ext cx="378565" cy="259045"/>
    <xdr:sp macro="" textlink="">
      <xdr:nvSpPr>
        <xdr:cNvPr id="169" name="維持補修費最小値テキスト"/>
        <xdr:cNvSpPr txBox="1"/>
      </xdr:nvSpPr>
      <xdr:spPr>
        <a:xfrm>
          <a:off x="4686300" y="13580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32296</xdr:rowOff>
    </xdr:from>
    <xdr:to>
      <xdr:col>24</xdr:col>
      <xdr:colOff>152400</xdr:colOff>
      <xdr:row>79</xdr:row>
      <xdr:rowOff>32296</xdr:rowOff>
    </xdr:to>
    <xdr:cxnSp macro="">
      <xdr:nvCxnSpPr>
        <xdr:cNvPr id="170" name="直線コネクタ 169"/>
        <xdr:cNvCxnSpPr/>
      </xdr:nvCxnSpPr>
      <xdr:spPr>
        <a:xfrm>
          <a:off x="4546600" y="1357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111904</xdr:rowOff>
    </xdr:from>
    <xdr:ext cx="534377" cy="259045"/>
    <xdr:sp macro="" textlink="">
      <xdr:nvSpPr>
        <xdr:cNvPr id="171" name="維持補修費最大値テキスト"/>
        <xdr:cNvSpPr txBox="1"/>
      </xdr:nvSpPr>
      <xdr:spPr>
        <a:xfrm>
          <a:off x="4686300" y="119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165227</xdr:rowOff>
    </xdr:from>
    <xdr:to>
      <xdr:col>24</xdr:col>
      <xdr:colOff>152400</xdr:colOff>
      <xdr:row>70</xdr:row>
      <xdr:rowOff>165227</xdr:rowOff>
    </xdr:to>
    <xdr:cxnSp macro="">
      <xdr:nvCxnSpPr>
        <xdr:cNvPr id="172" name="直線コネクタ 171"/>
        <xdr:cNvCxnSpPr/>
      </xdr:nvCxnSpPr>
      <xdr:spPr>
        <a:xfrm>
          <a:off x="4546600" y="1216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48794</xdr:rowOff>
    </xdr:from>
    <xdr:to>
      <xdr:col>24</xdr:col>
      <xdr:colOff>63500</xdr:colOff>
      <xdr:row>78</xdr:row>
      <xdr:rowOff>73330</xdr:rowOff>
    </xdr:to>
    <xdr:cxnSp macro="">
      <xdr:nvCxnSpPr>
        <xdr:cNvPr id="173" name="直線コネクタ 172"/>
        <xdr:cNvCxnSpPr/>
      </xdr:nvCxnSpPr>
      <xdr:spPr>
        <a:xfrm>
          <a:off x="3797300" y="13421894"/>
          <a:ext cx="838200" cy="2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120807</xdr:rowOff>
    </xdr:from>
    <xdr:ext cx="469744" cy="259045"/>
    <xdr:sp macro="" textlink="">
      <xdr:nvSpPr>
        <xdr:cNvPr id="174" name="維持補修費平均値テキスト"/>
        <xdr:cNvSpPr txBox="1"/>
      </xdr:nvSpPr>
      <xdr:spPr>
        <a:xfrm>
          <a:off x="4686300" y="1315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97930</xdr:rowOff>
    </xdr:from>
    <xdr:to>
      <xdr:col>24</xdr:col>
      <xdr:colOff>114300</xdr:colOff>
      <xdr:row>78</xdr:row>
      <xdr:rowOff>28080</xdr:rowOff>
    </xdr:to>
    <xdr:sp macro="" textlink="">
      <xdr:nvSpPr>
        <xdr:cNvPr id="175" name="フローチャート: 判断 174"/>
        <xdr:cNvSpPr/>
      </xdr:nvSpPr>
      <xdr:spPr>
        <a:xfrm>
          <a:off x="45847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32296</xdr:rowOff>
    </xdr:from>
    <xdr:to>
      <xdr:col>19</xdr:col>
      <xdr:colOff>177800</xdr:colOff>
      <xdr:row>78</xdr:row>
      <xdr:rowOff>48794</xdr:rowOff>
    </xdr:to>
    <xdr:cxnSp macro="">
      <xdr:nvCxnSpPr>
        <xdr:cNvPr id="176" name="直線コネクタ 175"/>
        <xdr:cNvCxnSpPr/>
      </xdr:nvCxnSpPr>
      <xdr:spPr>
        <a:xfrm>
          <a:off x="2908300" y="13405396"/>
          <a:ext cx="889000" cy="1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114694</xdr:rowOff>
    </xdr:from>
    <xdr:to>
      <xdr:col>20</xdr:col>
      <xdr:colOff>38100</xdr:colOff>
      <xdr:row>78</xdr:row>
      <xdr:rowOff>44844</xdr:rowOff>
    </xdr:to>
    <xdr:sp macro="" textlink="">
      <xdr:nvSpPr>
        <xdr:cNvPr id="177" name="フローチャート: 判断 176"/>
        <xdr:cNvSpPr/>
      </xdr:nvSpPr>
      <xdr:spPr>
        <a:xfrm>
          <a:off x="3746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61371</xdr:rowOff>
    </xdr:from>
    <xdr:ext cx="469744" cy="259045"/>
    <xdr:sp macro="" textlink="">
      <xdr:nvSpPr>
        <xdr:cNvPr id="178" name="テキスト ボックス 177"/>
        <xdr:cNvSpPr txBox="1"/>
      </xdr:nvSpPr>
      <xdr:spPr>
        <a:xfrm>
          <a:off x="3562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18656</xdr:rowOff>
    </xdr:from>
    <xdr:to>
      <xdr:col>15</xdr:col>
      <xdr:colOff>50800</xdr:colOff>
      <xdr:row>78</xdr:row>
      <xdr:rowOff>32296</xdr:rowOff>
    </xdr:to>
    <xdr:cxnSp macro="">
      <xdr:nvCxnSpPr>
        <xdr:cNvPr id="179" name="直線コネクタ 178"/>
        <xdr:cNvCxnSpPr/>
      </xdr:nvCxnSpPr>
      <xdr:spPr>
        <a:xfrm>
          <a:off x="2019300" y="13391756"/>
          <a:ext cx="889000" cy="1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159347</xdr:rowOff>
    </xdr:from>
    <xdr:to>
      <xdr:col>15</xdr:col>
      <xdr:colOff>101600</xdr:colOff>
      <xdr:row>78</xdr:row>
      <xdr:rowOff>89497</xdr:rowOff>
    </xdr:to>
    <xdr:sp macro="" textlink="">
      <xdr:nvSpPr>
        <xdr:cNvPr id="180" name="フローチャート: 判断 179"/>
        <xdr:cNvSpPr/>
      </xdr:nvSpPr>
      <xdr:spPr>
        <a:xfrm>
          <a:off x="2857500" y="133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80624</xdr:rowOff>
    </xdr:from>
    <xdr:ext cx="469744" cy="259045"/>
    <xdr:sp macro="" textlink="">
      <xdr:nvSpPr>
        <xdr:cNvPr id="181" name="テキスト ボックス 180"/>
        <xdr:cNvSpPr txBox="1"/>
      </xdr:nvSpPr>
      <xdr:spPr>
        <a:xfrm>
          <a:off x="2673428" y="1345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18656</xdr:rowOff>
    </xdr:from>
    <xdr:to>
      <xdr:col>10</xdr:col>
      <xdr:colOff>114300</xdr:colOff>
      <xdr:row>78</xdr:row>
      <xdr:rowOff>31268</xdr:rowOff>
    </xdr:to>
    <xdr:cxnSp macro="">
      <xdr:nvCxnSpPr>
        <xdr:cNvPr id="182" name="直線コネクタ 181"/>
        <xdr:cNvCxnSpPr/>
      </xdr:nvCxnSpPr>
      <xdr:spPr>
        <a:xfrm flipV="1">
          <a:off x="1130300" y="13391756"/>
          <a:ext cx="889000" cy="1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145287</xdr:rowOff>
    </xdr:from>
    <xdr:to>
      <xdr:col>10</xdr:col>
      <xdr:colOff>165100</xdr:colOff>
      <xdr:row>78</xdr:row>
      <xdr:rowOff>75437</xdr:rowOff>
    </xdr:to>
    <xdr:sp macro="" textlink="">
      <xdr:nvSpPr>
        <xdr:cNvPr id="183" name="フローチャート: 判断 182"/>
        <xdr:cNvSpPr/>
      </xdr:nvSpPr>
      <xdr:spPr>
        <a:xfrm>
          <a:off x="1968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66564</xdr:rowOff>
    </xdr:from>
    <xdr:ext cx="469744" cy="259045"/>
    <xdr:sp macro="" textlink="">
      <xdr:nvSpPr>
        <xdr:cNvPr id="184" name="テキスト ボックス 183"/>
        <xdr:cNvSpPr txBox="1"/>
      </xdr:nvSpPr>
      <xdr:spPr>
        <a:xfrm>
          <a:off x="1784428" y="1343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167272</xdr:rowOff>
    </xdr:from>
    <xdr:to>
      <xdr:col>6</xdr:col>
      <xdr:colOff>38100</xdr:colOff>
      <xdr:row>78</xdr:row>
      <xdr:rowOff>97422</xdr:rowOff>
    </xdr:to>
    <xdr:sp macro="" textlink="">
      <xdr:nvSpPr>
        <xdr:cNvPr id="185" name="フローチャート: 判断 184"/>
        <xdr:cNvSpPr/>
      </xdr:nvSpPr>
      <xdr:spPr>
        <a:xfrm>
          <a:off x="1079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88549</xdr:rowOff>
    </xdr:from>
    <xdr:ext cx="469744" cy="259045"/>
    <xdr:sp macro="" textlink="">
      <xdr:nvSpPr>
        <xdr:cNvPr id="186" name="テキスト ボックス 185"/>
        <xdr:cNvSpPr txBox="1"/>
      </xdr:nvSpPr>
      <xdr:spPr>
        <a:xfrm>
          <a:off x="895428" y="134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22530</xdr:rowOff>
    </xdr:from>
    <xdr:to>
      <xdr:col>24</xdr:col>
      <xdr:colOff>114300</xdr:colOff>
      <xdr:row>78</xdr:row>
      <xdr:rowOff>124130</xdr:rowOff>
    </xdr:to>
    <xdr:sp macro="" textlink="">
      <xdr:nvSpPr>
        <xdr:cNvPr id="192" name="楕円 191"/>
        <xdr:cNvSpPr/>
      </xdr:nvSpPr>
      <xdr:spPr>
        <a:xfrm>
          <a:off x="4584700" y="1339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957</xdr:rowOff>
    </xdr:from>
    <xdr:ext cx="469744" cy="259045"/>
    <xdr:sp macro="" textlink="">
      <xdr:nvSpPr>
        <xdr:cNvPr id="193" name="維持補修費該当値テキスト"/>
        <xdr:cNvSpPr txBox="1"/>
      </xdr:nvSpPr>
      <xdr:spPr>
        <a:xfrm>
          <a:off x="4686300" y="1337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169444</xdr:rowOff>
    </xdr:from>
    <xdr:to>
      <xdr:col>20</xdr:col>
      <xdr:colOff>38100</xdr:colOff>
      <xdr:row>78</xdr:row>
      <xdr:rowOff>99594</xdr:rowOff>
    </xdr:to>
    <xdr:sp macro="" textlink="">
      <xdr:nvSpPr>
        <xdr:cNvPr id="194" name="楕円 193"/>
        <xdr:cNvSpPr/>
      </xdr:nvSpPr>
      <xdr:spPr>
        <a:xfrm>
          <a:off x="3746500" y="1337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90721</xdr:rowOff>
    </xdr:from>
    <xdr:ext cx="469744" cy="259045"/>
    <xdr:sp macro="" textlink="">
      <xdr:nvSpPr>
        <xdr:cNvPr id="195" name="テキスト ボックス 194"/>
        <xdr:cNvSpPr txBox="1"/>
      </xdr:nvSpPr>
      <xdr:spPr>
        <a:xfrm>
          <a:off x="3562428" y="1346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152946</xdr:rowOff>
    </xdr:from>
    <xdr:to>
      <xdr:col>15</xdr:col>
      <xdr:colOff>101600</xdr:colOff>
      <xdr:row>78</xdr:row>
      <xdr:rowOff>83096</xdr:rowOff>
    </xdr:to>
    <xdr:sp macro="" textlink="">
      <xdr:nvSpPr>
        <xdr:cNvPr id="196" name="楕円 195"/>
        <xdr:cNvSpPr/>
      </xdr:nvSpPr>
      <xdr:spPr>
        <a:xfrm>
          <a:off x="2857500" y="1335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99623</xdr:rowOff>
    </xdr:from>
    <xdr:ext cx="469744" cy="259045"/>
    <xdr:sp macro="" textlink="">
      <xdr:nvSpPr>
        <xdr:cNvPr id="197" name="テキスト ボックス 196"/>
        <xdr:cNvSpPr txBox="1"/>
      </xdr:nvSpPr>
      <xdr:spPr>
        <a:xfrm>
          <a:off x="2673428" y="1312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139306</xdr:rowOff>
    </xdr:from>
    <xdr:to>
      <xdr:col>10</xdr:col>
      <xdr:colOff>165100</xdr:colOff>
      <xdr:row>78</xdr:row>
      <xdr:rowOff>69456</xdr:rowOff>
    </xdr:to>
    <xdr:sp macro="" textlink="">
      <xdr:nvSpPr>
        <xdr:cNvPr id="198" name="楕円 197"/>
        <xdr:cNvSpPr/>
      </xdr:nvSpPr>
      <xdr:spPr>
        <a:xfrm>
          <a:off x="1968500" y="1334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85983</xdr:rowOff>
    </xdr:from>
    <xdr:ext cx="469744" cy="259045"/>
    <xdr:sp macro="" textlink="">
      <xdr:nvSpPr>
        <xdr:cNvPr id="199" name="テキスト ボックス 198"/>
        <xdr:cNvSpPr txBox="1"/>
      </xdr:nvSpPr>
      <xdr:spPr>
        <a:xfrm>
          <a:off x="1784428" y="13116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151918</xdr:rowOff>
    </xdr:from>
    <xdr:to>
      <xdr:col>6</xdr:col>
      <xdr:colOff>38100</xdr:colOff>
      <xdr:row>78</xdr:row>
      <xdr:rowOff>82068</xdr:rowOff>
    </xdr:to>
    <xdr:sp macro="" textlink="">
      <xdr:nvSpPr>
        <xdr:cNvPr id="200" name="楕円 199"/>
        <xdr:cNvSpPr/>
      </xdr:nvSpPr>
      <xdr:spPr>
        <a:xfrm>
          <a:off x="1079500" y="1335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98595</xdr:rowOff>
    </xdr:from>
    <xdr:ext cx="469744" cy="259045"/>
    <xdr:sp macro="" textlink="">
      <xdr:nvSpPr>
        <xdr:cNvPr id="201" name="テキスト ボックス 200"/>
        <xdr:cNvSpPr txBox="1"/>
      </xdr:nvSpPr>
      <xdr:spPr>
        <a:xfrm>
          <a:off x="895428" y="1312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34708</xdr:rowOff>
    </xdr:from>
    <xdr:to>
      <xdr:col>24</xdr:col>
      <xdr:colOff>62865</xdr:colOff>
      <xdr:row>98</xdr:row>
      <xdr:rowOff>117396</xdr:rowOff>
    </xdr:to>
    <xdr:cxnSp macro="">
      <xdr:nvCxnSpPr>
        <xdr:cNvPr id="228" name="直線コネクタ 227"/>
        <xdr:cNvCxnSpPr/>
      </xdr:nvCxnSpPr>
      <xdr:spPr>
        <a:xfrm flipV="1">
          <a:off x="4633595" y="15465208"/>
          <a:ext cx="1270" cy="1454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121223</xdr:rowOff>
    </xdr:from>
    <xdr:ext cx="534377" cy="259045"/>
    <xdr:sp macro="" textlink="">
      <xdr:nvSpPr>
        <xdr:cNvPr id="229" name="扶助費最小値テキスト"/>
        <xdr:cNvSpPr txBox="1"/>
      </xdr:nvSpPr>
      <xdr:spPr>
        <a:xfrm>
          <a:off x="4686300" y="1692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117396</xdr:rowOff>
    </xdr:from>
    <xdr:to>
      <xdr:col>24</xdr:col>
      <xdr:colOff>152400</xdr:colOff>
      <xdr:row>98</xdr:row>
      <xdr:rowOff>117396</xdr:rowOff>
    </xdr:to>
    <xdr:cxnSp macro="">
      <xdr:nvCxnSpPr>
        <xdr:cNvPr id="230" name="直線コネクタ 229"/>
        <xdr:cNvCxnSpPr/>
      </xdr:nvCxnSpPr>
      <xdr:spPr>
        <a:xfrm>
          <a:off x="4546600" y="16919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152835</xdr:rowOff>
    </xdr:from>
    <xdr:ext cx="599010" cy="259045"/>
    <xdr:sp macro="" textlink="">
      <xdr:nvSpPr>
        <xdr:cNvPr id="231" name="扶助費最大値テキスト"/>
        <xdr:cNvSpPr txBox="1"/>
      </xdr:nvSpPr>
      <xdr:spPr>
        <a:xfrm>
          <a:off x="4686300" y="15240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34708</xdr:rowOff>
    </xdr:from>
    <xdr:to>
      <xdr:col>24</xdr:col>
      <xdr:colOff>152400</xdr:colOff>
      <xdr:row>90</xdr:row>
      <xdr:rowOff>34708</xdr:rowOff>
    </xdr:to>
    <xdr:cxnSp macro="">
      <xdr:nvCxnSpPr>
        <xdr:cNvPr id="232" name="直線コネクタ 231"/>
        <xdr:cNvCxnSpPr/>
      </xdr:nvCxnSpPr>
      <xdr:spPr>
        <a:xfrm>
          <a:off x="4546600" y="154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65666</xdr:rowOff>
    </xdr:from>
    <xdr:to>
      <xdr:col>24</xdr:col>
      <xdr:colOff>63500</xdr:colOff>
      <xdr:row>95</xdr:row>
      <xdr:rowOff>102226</xdr:rowOff>
    </xdr:to>
    <xdr:cxnSp macro="">
      <xdr:nvCxnSpPr>
        <xdr:cNvPr id="233" name="直線コネクタ 232"/>
        <xdr:cNvCxnSpPr/>
      </xdr:nvCxnSpPr>
      <xdr:spPr>
        <a:xfrm>
          <a:off x="3797300" y="16353416"/>
          <a:ext cx="838200" cy="36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128204</xdr:rowOff>
    </xdr:from>
    <xdr:ext cx="534377" cy="259045"/>
    <xdr:sp macro="" textlink="">
      <xdr:nvSpPr>
        <xdr:cNvPr id="234" name="扶助費平均値テキスト"/>
        <xdr:cNvSpPr txBox="1"/>
      </xdr:nvSpPr>
      <xdr:spPr>
        <a:xfrm>
          <a:off x="4686300" y="160730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105327</xdr:rowOff>
    </xdr:from>
    <xdr:to>
      <xdr:col>24</xdr:col>
      <xdr:colOff>114300</xdr:colOff>
      <xdr:row>95</xdr:row>
      <xdr:rowOff>35477</xdr:rowOff>
    </xdr:to>
    <xdr:sp macro="" textlink="">
      <xdr:nvSpPr>
        <xdr:cNvPr id="235" name="フローチャート: 判断 234"/>
        <xdr:cNvSpPr/>
      </xdr:nvSpPr>
      <xdr:spPr>
        <a:xfrm>
          <a:off x="45847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65666</xdr:rowOff>
    </xdr:from>
    <xdr:to>
      <xdr:col>19</xdr:col>
      <xdr:colOff>177800</xdr:colOff>
      <xdr:row>95</xdr:row>
      <xdr:rowOff>150461</xdr:rowOff>
    </xdr:to>
    <xdr:cxnSp macro="">
      <xdr:nvCxnSpPr>
        <xdr:cNvPr id="236" name="直線コネクタ 235"/>
        <xdr:cNvCxnSpPr/>
      </xdr:nvCxnSpPr>
      <xdr:spPr>
        <a:xfrm flipV="1">
          <a:off x="2908300" y="16353416"/>
          <a:ext cx="889000" cy="84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128905</xdr:rowOff>
    </xdr:from>
    <xdr:to>
      <xdr:col>20</xdr:col>
      <xdr:colOff>38100</xdr:colOff>
      <xdr:row>95</xdr:row>
      <xdr:rowOff>59055</xdr:rowOff>
    </xdr:to>
    <xdr:sp macro="" textlink="">
      <xdr:nvSpPr>
        <xdr:cNvPr id="237" name="フローチャート: 判断 236"/>
        <xdr:cNvSpPr/>
      </xdr:nvSpPr>
      <xdr:spPr>
        <a:xfrm>
          <a:off x="3746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75582</xdr:rowOff>
    </xdr:from>
    <xdr:ext cx="534377" cy="259045"/>
    <xdr:sp macro="" textlink="">
      <xdr:nvSpPr>
        <xdr:cNvPr id="238" name="テキスト ボックス 237"/>
        <xdr:cNvSpPr txBox="1"/>
      </xdr:nvSpPr>
      <xdr:spPr>
        <a:xfrm>
          <a:off x="3530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144174</xdr:rowOff>
    </xdr:from>
    <xdr:to>
      <xdr:col>15</xdr:col>
      <xdr:colOff>50800</xdr:colOff>
      <xdr:row>95</xdr:row>
      <xdr:rowOff>150461</xdr:rowOff>
    </xdr:to>
    <xdr:cxnSp macro="">
      <xdr:nvCxnSpPr>
        <xdr:cNvPr id="239" name="直線コネクタ 238"/>
        <xdr:cNvCxnSpPr/>
      </xdr:nvCxnSpPr>
      <xdr:spPr>
        <a:xfrm>
          <a:off x="2019300" y="16431924"/>
          <a:ext cx="889000" cy="6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143585</xdr:rowOff>
    </xdr:from>
    <xdr:to>
      <xdr:col>15</xdr:col>
      <xdr:colOff>101600</xdr:colOff>
      <xdr:row>96</xdr:row>
      <xdr:rowOff>73735</xdr:rowOff>
    </xdr:to>
    <xdr:sp macro="" textlink="">
      <xdr:nvSpPr>
        <xdr:cNvPr id="240" name="フローチャート: 判断 239"/>
        <xdr:cNvSpPr/>
      </xdr:nvSpPr>
      <xdr:spPr>
        <a:xfrm>
          <a:off x="2857500" y="1643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64862</xdr:rowOff>
    </xdr:from>
    <xdr:ext cx="534377" cy="259045"/>
    <xdr:sp macro="" textlink="">
      <xdr:nvSpPr>
        <xdr:cNvPr id="241" name="テキスト ボックス 240"/>
        <xdr:cNvSpPr txBox="1"/>
      </xdr:nvSpPr>
      <xdr:spPr>
        <a:xfrm>
          <a:off x="2641111" y="165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144174</xdr:rowOff>
    </xdr:from>
    <xdr:to>
      <xdr:col>10</xdr:col>
      <xdr:colOff>114300</xdr:colOff>
      <xdr:row>96</xdr:row>
      <xdr:rowOff>89441</xdr:rowOff>
    </xdr:to>
    <xdr:cxnSp macro="">
      <xdr:nvCxnSpPr>
        <xdr:cNvPr id="242" name="直線コネクタ 241"/>
        <xdr:cNvCxnSpPr/>
      </xdr:nvCxnSpPr>
      <xdr:spPr>
        <a:xfrm flipV="1">
          <a:off x="1130300" y="16431924"/>
          <a:ext cx="889000" cy="116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77437</xdr:rowOff>
    </xdr:from>
    <xdr:to>
      <xdr:col>10</xdr:col>
      <xdr:colOff>165100</xdr:colOff>
      <xdr:row>96</xdr:row>
      <xdr:rowOff>7587</xdr:rowOff>
    </xdr:to>
    <xdr:sp macro="" textlink="">
      <xdr:nvSpPr>
        <xdr:cNvPr id="243" name="フローチャート: 判断 242"/>
        <xdr:cNvSpPr/>
      </xdr:nvSpPr>
      <xdr:spPr>
        <a:xfrm>
          <a:off x="1968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24114</xdr:rowOff>
    </xdr:from>
    <xdr:ext cx="534377" cy="259045"/>
    <xdr:sp macro="" textlink="">
      <xdr:nvSpPr>
        <xdr:cNvPr id="244" name="テキスト ボックス 243"/>
        <xdr:cNvSpPr txBox="1"/>
      </xdr:nvSpPr>
      <xdr:spPr>
        <a:xfrm>
          <a:off x="1752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167049</xdr:rowOff>
    </xdr:from>
    <xdr:to>
      <xdr:col>6</xdr:col>
      <xdr:colOff>38100</xdr:colOff>
      <xdr:row>96</xdr:row>
      <xdr:rowOff>97199</xdr:rowOff>
    </xdr:to>
    <xdr:sp macro="" textlink="">
      <xdr:nvSpPr>
        <xdr:cNvPr id="245" name="フローチャート: 判断 244"/>
        <xdr:cNvSpPr/>
      </xdr:nvSpPr>
      <xdr:spPr>
        <a:xfrm>
          <a:off x="1079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113726</xdr:rowOff>
    </xdr:from>
    <xdr:ext cx="534377" cy="259045"/>
    <xdr:sp macro="" textlink="">
      <xdr:nvSpPr>
        <xdr:cNvPr id="246" name="テキスト ボックス 245"/>
        <xdr:cNvSpPr txBox="1"/>
      </xdr:nvSpPr>
      <xdr:spPr>
        <a:xfrm>
          <a:off x="863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51426</xdr:rowOff>
    </xdr:from>
    <xdr:to>
      <xdr:col>24</xdr:col>
      <xdr:colOff>114300</xdr:colOff>
      <xdr:row>95</xdr:row>
      <xdr:rowOff>153026</xdr:rowOff>
    </xdr:to>
    <xdr:sp macro="" textlink="">
      <xdr:nvSpPr>
        <xdr:cNvPr id="252" name="楕円 251"/>
        <xdr:cNvSpPr/>
      </xdr:nvSpPr>
      <xdr:spPr>
        <a:xfrm>
          <a:off x="4584700" y="1633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29853</xdr:rowOff>
    </xdr:from>
    <xdr:ext cx="534377" cy="259045"/>
    <xdr:sp macro="" textlink="">
      <xdr:nvSpPr>
        <xdr:cNvPr id="253" name="扶助費該当値テキスト"/>
        <xdr:cNvSpPr txBox="1"/>
      </xdr:nvSpPr>
      <xdr:spPr>
        <a:xfrm>
          <a:off x="4686300" y="16317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14866</xdr:rowOff>
    </xdr:from>
    <xdr:to>
      <xdr:col>20</xdr:col>
      <xdr:colOff>38100</xdr:colOff>
      <xdr:row>95</xdr:row>
      <xdr:rowOff>116466</xdr:rowOff>
    </xdr:to>
    <xdr:sp macro="" textlink="">
      <xdr:nvSpPr>
        <xdr:cNvPr id="254" name="楕円 253"/>
        <xdr:cNvSpPr/>
      </xdr:nvSpPr>
      <xdr:spPr>
        <a:xfrm>
          <a:off x="3746500" y="16302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107593</xdr:rowOff>
    </xdr:from>
    <xdr:ext cx="534377" cy="259045"/>
    <xdr:sp macro="" textlink="">
      <xdr:nvSpPr>
        <xdr:cNvPr id="255" name="テキスト ボックス 254"/>
        <xdr:cNvSpPr txBox="1"/>
      </xdr:nvSpPr>
      <xdr:spPr>
        <a:xfrm>
          <a:off x="3530111" y="163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99661</xdr:rowOff>
    </xdr:from>
    <xdr:to>
      <xdr:col>15</xdr:col>
      <xdr:colOff>101600</xdr:colOff>
      <xdr:row>96</xdr:row>
      <xdr:rowOff>29811</xdr:rowOff>
    </xdr:to>
    <xdr:sp macro="" textlink="">
      <xdr:nvSpPr>
        <xdr:cNvPr id="256" name="楕円 255"/>
        <xdr:cNvSpPr/>
      </xdr:nvSpPr>
      <xdr:spPr>
        <a:xfrm>
          <a:off x="2857500" y="1638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46338</xdr:rowOff>
    </xdr:from>
    <xdr:ext cx="534377" cy="259045"/>
    <xdr:sp macro="" textlink="">
      <xdr:nvSpPr>
        <xdr:cNvPr id="257" name="テキスト ボックス 256"/>
        <xdr:cNvSpPr txBox="1"/>
      </xdr:nvSpPr>
      <xdr:spPr>
        <a:xfrm>
          <a:off x="2641111" y="1616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93374</xdr:rowOff>
    </xdr:from>
    <xdr:to>
      <xdr:col>10</xdr:col>
      <xdr:colOff>165100</xdr:colOff>
      <xdr:row>96</xdr:row>
      <xdr:rowOff>23524</xdr:rowOff>
    </xdr:to>
    <xdr:sp macro="" textlink="">
      <xdr:nvSpPr>
        <xdr:cNvPr id="258" name="楕円 257"/>
        <xdr:cNvSpPr/>
      </xdr:nvSpPr>
      <xdr:spPr>
        <a:xfrm>
          <a:off x="1968500" y="163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14651</xdr:rowOff>
    </xdr:from>
    <xdr:ext cx="534377" cy="259045"/>
    <xdr:sp macro="" textlink="">
      <xdr:nvSpPr>
        <xdr:cNvPr id="259" name="テキスト ボックス 258"/>
        <xdr:cNvSpPr txBox="1"/>
      </xdr:nvSpPr>
      <xdr:spPr>
        <a:xfrm>
          <a:off x="1752111" y="1647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38641</xdr:rowOff>
    </xdr:from>
    <xdr:to>
      <xdr:col>6</xdr:col>
      <xdr:colOff>38100</xdr:colOff>
      <xdr:row>96</xdr:row>
      <xdr:rowOff>140241</xdr:rowOff>
    </xdr:to>
    <xdr:sp macro="" textlink="">
      <xdr:nvSpPr>
        <xdr:cNvPr id="260" name="楕円 259"/>
        <xdr:cNvSpPr/>
      </xdr:nvSpPr>
      <xdr:spPr>
        <a:xfrm>
          <a:off x="1079500" y="1649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131368</xdr:rowOff>
    </xdr:from>
    <xdr:ext cx="534377" cy="259045"/>
    <xdr:sp macro="" textlink="">
      <xdr:nvSpPr>
        <xdr:cNvPr id="261" name="テキスト ボックス 260"/>
        <xdr:cNvSpPr txBox="1"/>
      </xdr:nvSpPr>
      <xdr:spPr>
        <a:xfrm>
          <a:off x="863111" y="1659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5" name="テキスト ボックス 274"/>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7" name="テキスト ボックス 276"/>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9" name="テキスト ボックス 278"/>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1" name="テキスト ボックス 280"/>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3" name="テキスト ボックス 282"/>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59603</xdr:rowOff>
    </xdr:from>
    <xdr:to>
      <xdr:col>54</xdr:col>
      <xdr:colOff>189865</xdr:colOff>
      <xdr:row>38</xdr:row>
      <xdr:rowOff>118038</xdr:rowOff>
    </xdr:to>
    <xdr:cxnSp macro="">
      <xdr:nvCxnSpPr>
        <xdr:cNvPr id="287" name="直線コネクタ 286"/>
        <xdr:cNvCxnSpPr/>
      </xdr:nvCxnSpPr>
      <xdr:spPr>
        <a:xfrm flipV="1">
          <a:off x="10475595" y="5374553"/>
          <a:ext cx="1270" cy="1258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121865</xdr:rowOff>
    </xdr:from>
    <xdr:ext cx="534377" cy="259045"/>
    <xdr:sp macro="" textlink="">
      <xdr:nvSpPr>
        <xdr:cNvPr id="288" name="補助費等最小値テキスト"/>
        <xdr:cNvSpPr txBox="1"/>
      </xdr:nvSpPr>
      <xdr:spPr>
        <a:xfrm>
          <a:off x="10528300" y="66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118038</xdr:rowOff>
    </xdr:from>
    <xdr:to>
      <xdr:col>55</xdr:col>
      <xdr:colOff>88900</xdr:colOff>
      <xdr:row>38</xdr:row>
      <xdr:rowOff>118038</xdr:rowOff>
    </xdr:to>
    <xdr:cxnSp macro="">
      <xdr:nvCxnSpPr>
        <xdr:cNvPr id="289" name="直線コネクタ 288"/>
        <xdr:cNvCxnSpPr/>
      </xdr:nvCxnSpPr>
      <xdr:spPr>
        <a:xfrm>
          <a:off x="10388600" y="6633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6280</xdr:rowOff>
    </xdr:from>
    <xdr:ext cx="599010" cy="259045"/>
    <xdr:sp macro="" textlink="">
      <xdr:nvSpPr>
        <xdr:cNvPr id="290" name="補助費等最大値テキスト"/>
        <xdr:cNvSpPr txBox="1"/>
      </xdr:nvSpPr>
      <xdr:spPr>
        <a:xfrm>
          <a:off x="10528300" y="5149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59603</xdr:rowOff>
    </xdr:from>
    <xdr:to>
      <xdr:col>55</xdr:col>
      <xdr:colOff>88900</xdr:colOff>
      <xdr:row>31</xdr:row>
      <xdr:rowOff>59603</xdr:rowOff>
    </xdr:to>
    <xdr:cxnSp macro="">
      <xdr:nvCxnSpPr>
        <xdr:cNvPr id="291" name="直線コネクタ 290"/>
        <xdr:cNvCxnSpPr/>
      </xdr:nvCxnSpPr>
      <xdr:spPr>
        <a:xfrm>
          <a:off x="10388600" y="5374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124460</xdr:rowOff>
    </xdr:from>
    <xdr:to>
      <xdr:col>55</xdr:col>
      <xdr:colOff>0</xdr:colOff>
      <xdr:row>35</xdr:row>
      <xdr:rowOff>72154</xdr:rowOff>
    </xdr:to>
    <xdr:cxnSp macro="">
      <xdr:nvCxnSpPr>
        <xdr:cNvPr id="292" name="直線コネクタ 291"/>
        <xdr:cNvCxnSpPr/>
      </xdr:nvCxnSpPr>
      <xdr:spPr>
        <a:xfrm flipV="1">
          <a:off x="9639300" y="5953760"/>
          <a:ext cx="838200" cy="11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20627</xdr:rowOff>
    </xdr:from>
    <xdr:ext cx="534377" cy="259045"/>
    <xdr:sp macro="" textlink="">
      <xdr:nvSpPr>
        <xdr:cNvPr id="293" name="補助費等平均値テキスト"/>
        <xdr:cNvSpPr txBox="1"/>
      </xdr:nvSpPr>
      <xdr:spPr>
        <a:xfrm>
          <a:off x="10528300" y="6021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42200</xdr:rowOff>
    </xdr:from>
    <xdr:to>
      <xdr:col>55</xdr:col>
      <xdr:colOff>50800</xdr:colOff>
      <xdr:row>35</xdr:row>
      <xdr:rowOff>143800</xdr:rowOff>
    </xdr:to>
    <xdr:sp macro="" textlink="">
      <xdr:nvSpPr>
        <xdr:cNvPr id="294" name="フローチャート: 判断 293"/>
        <xdr:cNvSpPr/>
      </xdr:nvSpPr>
      <xdr:spPr>
        <a:xfrm>
          <a:off x="10426700" y="604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54704</xdr:rowOff>
    </xdr:from>
    <xdr:to>
      <xdr:col>50</xdr:col>
      <xdr:colOff>114300</xdr:colOff>
      <xdr:row>35</xdr:row>
      <xdr:rowOff>72154</xdr:rowOff>
    </xdr:to>
    <xdr:cxnSp macro="">
      <xdr:nvCxnSpPr>
        <xdr:cNvPr id="295" name="直線コネクタ 294"/>
        <xdr:cNvCxnSpPr/>
      </xdr:nvCxnSpPr>
      <xdr:spPr>
        <a:xfrm>
          <a:off x="8750300" y="6055454"/>
          <a:ext cx="889000" cy="1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47469</xdr:rowOff>
    </xdr:from>
    <xdr:to>
      <xdr:col>50</xdr:col>
      <xdr:colOff>165100</xdr:colOff>
      <xdr:row>35</xdr:row>
      <xdr:rowOff>149069</xdr:rowOff>
    </xdr:to>
    <xdr:sp macro="" textlink="">
      <xdr:nvSpPr>
        <xdr:cNvPr id="296" name="フローチャート: 判断 295"/>
        <xdr:cNvSpPr/>
      </xdr:nvSpPr>
      <xdr:spPr>
        <a:xfrm>
          <a:off x="95885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140196</xdr:rowOff>
    </xdr:from>
    <xdr:ext cx="534377" cy="259045"/>
    <xdr:sp macro="" textlink="">
      <xdr:nvSpPr>
        <xdr:cNvPr id="297" name="テキスト ボックス 296"/>
        <xdr:cNvSpPr txBox="1"/>
      </xdr:nvSpPr>
      <xdr:spPr>
        <a:xfrm>
          <a:off x="9372111" y="61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100130</xdr:rowOff>
    </xdr:from>
    <xdr:to>
      <xdr:col>45</xdr:col>
      <xdr:colOff>177800</xdr:colOff>
      <xdr:row>35</xdr:row>
      <xdr:rowOff>54704</xdr:rowOff>
    </xdr:to>
    <xdr:cxnSp macro="">
      <xdr:nvCxnSpPr>
        <xdr:cNvPr id="298" name="直線コネクタ 297"/>
        <xdr:cNvCxnSpPr/>
      </xdr:nvCxnSpPr>
      <xdr:spPr>
        <a:xfrm>
          <a:off x="7861300" y="5929430"/>
          <a:ext cx="889000" cy="126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117344</xdr:rowOff>
    </xdr:from>
    <xdr:to>
      <xdr:col>46</xdr:col>
      <xdr:colOff>38100</xdr:colOff>
      <xdr:row>35</xdr:row>
      <xdr:rowOff>47494</xdr:rowOff>
    </xdr:to>
    <xdr:sp macro="" textlink="">
      <xdr:nvSpPr>
        <xdr:cNvPr id="299" name="フローチャート: 判断 298"/>
        <xdr:cNvSpPr/>
      </xdr:nvSpPr>
      <xdr:spPr>
        <a:xfrm>
          <a:off x="8699500" y="5946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64021</xdr:rowOff>
    </xdr:from>
    <xdr:ext cx="534377" cy="259045"/>
    <xdr:sp macro="" textlink="">
      <xdr:nvSpPr>
        <xdr:cNvPr id="300" name="テキスト ボックス 299"/>
        <xdr:cNvSpPr txBox="1"/>
      </xdr:nvSpPr>
      <xdr:spPr>
        <a:xfrm>
          <a:off x="8483111" y="572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46507</xdr:rowOff>
    </xdr:from>
    <xdr:to>
      <xdr:col>41</xdr:col>
      <xdr:colOff>50800</xdr:colOff>
      <xdr:row>34</xdr:row>
      <xdr:rowOff>100130</xdr:rowOff>
    </xdr:to>
    <xdr:cxnSp macro="">
      <xdr:nvCxnSpPr>
        <xdr:cNvPr id="301" name="直線コネクタ 300"/>
        <xdr:cNvCxnSpPr/>
      </xdr:nvCxnSpPr>
      <xdr:spPr>
        <a:xfrm>
          <a:off x="6972300" y="5704357"/>
          <a:ext cx="889000" cy="22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76088</xdr:rowOff>
    </xdr:from>
    <xdr:to>
      <xdr:col>41</xdr:col>
      <xdr:colOff>101600</xdr:colOff>
      <xdr:row>36</xdr:row>
      <xdr:rowOff>6238</xdr:rowOff>
    </xdr:to>
    <xdr:sp macro="" textlink="">
      <xdr:nvSpPr>
        <xdr:cNvPr id="302" name="フローチャート: 判断 301"/>
        <xdr:cNvSpPr/>
      </xdr:nvSpPr>
      <xdr:spPr>
        <a:xfrm>
          <a:off x="7810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168815</xdr:rowOff>
    </xdr:from>
    <xdr:ext cx="534377" cy="259045"/>
    <xdr:sp macro="" textlink="">
      <xdr:nvSpPr>
        <xdr:cNvPr id="303" name="テキスト ボックス 302"/>
        <xdr:cNvSpPr txBox="1"/>
      </xdr:nvSpPr>
      <xdr:spPr>
        <a:xfrm>
          <a:off x="7594111" y="616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81356</xdr:rowOff>
    </xdr:from>
    <xdr:to>
      <xdr:col>36</xdr:col>
      <xdr:colOff>165100</xdr:colOff>
      <xdr:row>36</xdr:row>
      <xdr:rowOff>11506</xdr:rowOff>
    </xdr:to>
    <xdr:sp macro="" textlink="">
      <xdr:nvSpPr>
        <xdr:cNvPr id="304" name="フローチャート: 判断 303"/>
        <xdr:cNvSpPr/>
      </xdr:nvSpPr>
      <xdr:spPr>
        <a:xfrm>
          <a:off x="6921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2633</xdr:rowOff>
    </xdr:from>
    <xdr:ext cx="534377" cy="259045"/>
    <xdr:sp macro="" textlink="">
      <xdr:nvSpPr>
        <xdr:cNvPr id="305" name="テキスト ボックス 304"/>
        <xdr:cNvSpPr txBox="1"/>
      </xdr:nvSpPr>
      <xdr:spPr>
        <a:xfrm>
          <a:off x="6705111" y="617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73660</xdr:rowOff>
    </xdr:from>
    <xdr:to>
      <xdr:col>55</xdr:col>
      <xdr:colOff>50800</xdr:colOff>
      <xdr:row>35</xdr:row>
      <xdr:rowOff>3810</xdr:rowOff>
    </xdr:to>
    <xdr:sp macro="" textlink="">
      <xdr:nvSpPr>
        <xdr:cNvPr id="311" name="楕円 310"/>
        <xdr:cNvSpPr/>
      </xdr:nvSpPr>
      <xdr:spPr>
        <a:xfrm>
          <a:off x="10426700" y="590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96537</xdr:rowOff>
    </xdr:from>
    <xdr:ext cx="534377" cy="259045"/>
    <xdr:sp macro="" textlink="">
      <xdr:nvSpPr>
        <xdr:cNvPr id="312" name="補助費等該当値テキスト"/>
        <xdr:cNvSpPr txBox="1"/>
      </xdr:nvSpPr>
      <xdr:spPr>
        <a:xfrm>
          <a:off x="10528300" y="575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21354</xdr:rowOff>
    </xdr:from>
    <xdr:to>
      <xdr:col>50</xdr:col>
      <xdr:colOff>165100</xdr:colOff>
      <xdr:row>35</xdr:row>
      <xdr:rowOff>122954</xdr:rowOff>
    </xdr:to>
    <xdr:sp macro="" textlink="">
      <xdr:nvSpPr>
        <xdr:cNvPr id="313" name="楕円 312"/>
        <xdr:cNvSpPr/>
      </xdr:nvSpPr>
      <xdr:spPr>
        <a:xfrm>
          <a:off x="9588500" y="6022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139481</xdr:rowOff>
    </xdr:from>
    <xdr:ext cx="534377" cy="259045"/>
    <xdr:sp macro="" textlink="">
      <xdr:nvSpPr>
        <xdr:cNvPr id="314" name="テキスト ボックス 313"/>
        <xdr:cNvSpPr txBox="1"/>
      </xdr:nvSpPr>
      <xdr:spPr>
        <a:xfrm>
          <a:off x="9372111" y="579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3904</xdr:rowOff>
    </xdr:from>
    <xdr:to>
      <xdr:col>46</xdr:col>
      <xdr:colOff>38100</xdr:colOff>
      <xdr:row>35</xdr:row>
      <xdr:rowOff>105504</xdr:rowOff>
    </xdr:to>
    <xdr:sp macro="" textlink="">
      <xdr:nvSpPr>
        <xdr:cNvPr id="315" name="楕円 314"/>
        <xdr:cNvSpPr/>
      </xdr:nvSpPr>
      <xdr:spPr>
        <a:xfrm>
          <a:off x="8699500" y="600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96631</xdr:rowOff>
    </xdr:from>
    <xdr:ext cx="534377" cy="259045"/>
    <xdr:sp macro="" textlink="">
      <xdr:nvSpPr>
        <xdr:cNvPr id="316" name="テキスト ボックス 315"/>
        <xdr:cNvSpPr txBox="1"/>
      </xdr:nvSpPr>
      <xdr:spPr>
        <a:xfrm>
          <a:off x="8483111" y="6097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49330</xdr:rowOff>
    </xdr:from>
    <xdr:to>
      <xdr:col>41</xdr:col>
      <xdr:colOff>101600</xdr:colOff>
      <xdr:row>34</xdr:row>
      <xdr:rowOff>150930</xdr:rowOff>
    </xdr:to>
    <xdr:sp macro="" textlink="">
      <xdr:nvSpPr>
        <xdr:cNvPr id="317" name="楕円 316"/>
        <xdr:cNvSpPr/>
      </xdr:nvSpPr>
      <xdr:spPr>
        <a:xfrm>
          <a:off x="7810500" y="587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167457</xdr:rowOff>
    </xdr:from>
    <xdr:ext cx="534377" cy="259045"/>
    <xdr:sp macro="" textlink="">
      <xdr:nvSpPr>
        <xdr:cNvPr id="318" name="テキスト ボックス 317"/>
        <xdr:cNvSpPr txBox="1"/>
      </xdr:nvSpPr>
      <xdr:spPr>
        <a:xfrm>
          <a:off x="7594111" y="565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167157</xdr:rowOff>
    </xdr:from>
    <xdr:to>
      <xdr:col>36</xdr:col>
      <xdr:colOff>165100</xdr:colOff>
      <xdr:row>33</xdr:row>
      <xdr:rowOff>97307</xdr:rowOff>
    </xdr:to>
    <xdr:sp macro="" textlink="">
      <xdr:nvSpPr>
        <xdr:cNvPr id="319" name="楕円 318"/>
        <xdr:cNvSpPr/>
      </xdr:nvSpPr>
      <xdr:spPr>
        <a:xfrm>
          <a:off x="6921500" y="565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31</xdr:row>
      <xdr:rowOff>113834</xdr:rowOff>
    </xdr:from>
    <xdr:ext cx="534377" cy="259045"/>
    <xdr:sp macro="" textlink="">
      <xdr:nvSpPr>
        <xdr:cNvPr id="320" name="テキスト ボックス 319"/>
        <xdr:cNvSpPr txBox="1"/>
      </xdr:nvSpPr>
      <xdr:spPr>
        <a:xfrm>
          <a:off x="6705111" y="54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59835</xdr:rowOff>
    </xdr:from>
    <xdr:to>
      <xdr:col>54</xdr:col>
      <xdr:colOff>189865</xdr:colOff>
      <xdr:row>58</xdr:row>
      <xdr:rowOff>105928</xdr:rowOff>
    </xdr:to>
    <xdr:cxnSp macro="">
      <xdr:nvCxnSpPr>
        <xdr:cNvPr id="344" name="直線コネクタ 343"/>
        <xdr:cNvCxnSpPr/>
      </xdr:nvCxnSpPr>
      <xdr:spPr>
        <a:xfrm flipV="1">
          <a:off x="10475595" y="8632335"/>
          <a:ext cx="1270" cy="1417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109755</xdr:rowOff>
    </xdr:from>
    <xdr:ext cx="534377" cy="259045"/>
    <xdr:sp macro="" textlink="">
      <xdr:nvSpPr>
        <xdr:cNvPr id="345" name="普通建設事業費最小値テキスト"/>
        <xdr:cNvSpPr txBox="1"/>
      </xdr:nvSpPr>
      <xdr:spPr>
        <a:xfrm>
          <a:off x="10528300" y="1005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105928</xdr:rowOff>
    </xdr:from>
    <xdr:to>
      <xdr:col>55</xdr:col>
      <xdr:colOff>88900</xdr:colOff>
      <xdr:row>58</xdr:row>
      <xdr:rowOff>105928</xdr:rowOff>
    </xdr:to>
    <xdr:cxnSp macro="">
      <xdr:nvCxnSpPr>
        <xdr:cNvPr id="346" name="直線コネクタ 345"/>
        <xdr:cNvCxnSpPr/>
      </xdr:nvCxnSpPr>
      <xdr:spPr>
        <a:xfrm>
          <a:off x="10388600" y="1005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6512</xdr:rowOff>
    </xdr:from>
    <xdr:ext cx="599010" cy="259045"/>
    <xdr:sp macro="" textlink="">
      <xdr:nvSpPr>
        <xdr:cNvPr id="347" name="普通建設事業費最大値テキスト"/>
        <xdr:cNvSpPr txBox="1"/>
      </xdr:nvSpPr>
      <xdr:spPr>
        <a:xfrm>
          <a:off x="10528300" y="840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59835</xdr:rowOff>
    </xdr:from>
    <xdr:to>
      <xdr:col>55</xdr:col>
      <xdr:colOff>88900</xdr:colOff>
      <xdr:row>50</xdr:row>
      <xdr:rowOff>59835</xdr:rowOff>
    </xdr:to>
    <xdr:cxnSp macro="">
      <xdr:nvCxnSpPr>
        <xdr:cNvPr id="348" name="直線コネクタ 347"/>
        <xdr:cNvCxnSpPr/>
      </xdr:nvCxnSpPr>
      <xdr:spPr>
        <a:xfrm>
          <a:off x="10388600" y="863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77887</xdr:rowOff>
    </xdr:from>
    <xdr:to>
      <xdr:col>55</xdr:col>
      <xdr:colOff>0</xdr:colOff>
      <xdr:row>55</xdr:row>
      <xdr:rowOff>135258</xdr:rowOff>
    </xdr:to>
    <xdr:cxnSp macro="">
      <xdr:nvCxnSpPr>
        <xdr:cNvPr id="349" name="直線コネクタ 348"/>
        <xdr:cNvCxnSpPr/>
      </xdr:nvCxnSpPr>
      <xdr:spPr>
        <a:xfrm>
          <a:off x="9639300" y="9507637"/>
          <a:ext cx="838200" cy="5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144723</xdr:rowOff>
    </xdr:from>
    <xdr:ext cx="534377" cy="259045"/>
    <xdr:sp macro="" textlink="">
      <xdr:nvSpPr>
        <xdr:cNvPr id="350" name="普通建設事業費平均値テキスト"/>
        <xdr:cNvSpPr txBox="1"/>
      </xdr:nvSpPr>
      <xdr:spPr>
        <a:xfrm>
          <a:off x="10528300" y="9574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166296</xdr:rowOff>
    </xdr:from>
    <xdr:to>
      <xdr:col>55</xdr:col>
      <xdr:colOff>50800</xdr:colOff>
      <xdr:row>56</xdr:row>
      <xdr:rowOff>96446</xdr:rowOff>
    </xdr:to>
    <xdr:sp macro="" textlink="">
      <xdr:nvSpPr>
        <xdr:cNvPr id="351" name="フローチャート: 判断 350"/>
        <xdr:cNvSpPr/>
      </xdr:nvSpPr>
      <xdr:spPr>
        <a:xfrm>
          <a:off x="10426700" y="959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44717</xdr:rowOff>
    </xdr:from>
    <xdr:to>
      <xdr:col>50</xdr:col>
      <xdr:colOff>114300</xdr:colOff>
      <xdr:row>55</xdr:row>
      <xdr:rowOff>77887</xdr:rowOff>
    </xdr:to>
    <xdr:cxnSp macro="">
      <xdr:nvCxnSpPr>
        <xdr:cNvPr id="352" name="直線コネクタ 351"/>
        <xdr:cNvCxnSpPr/>
      </xdr:nvCxnSpPr>
      <xdr:spPr>
        <a:xfrm>
          <a:off x="8750300" y="9474467"/>
          <a:ext cx="889000" cy="3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166677</xdr:rowOff>
    </xdr:from>
    <xdr:to>
      <xdr:col>50</xdr:col>
      <xdr:colOff>165100</xdr:colOff>
      <xdr:row>56</xdr:row>
      <xdr:rowOff>96827</xdr:rowOff>
    </xdr:to>
    <xdr:sp macro="" textlink="">
      <xdr:nvSpPr>
        <xdr:cNvPr id="353" name="フローチャート: 判断 352"/>
        <xdr:cNvSpPr/>
      </xdr:nvSpPr>
      <xdr:spPr>
        <a:xfrm>
          <a:off x="9588500" y="9596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87954</xdr:rowOff>
    </xdr:from>
    <xdr:ext cx="534377" cy="259045"/>
    <xdr:sp macro="" textlink="">
      <xdr:nvSpPr>
        <xdr:cNvPr id="354" name="テキスト ボックス 353"/>
        <xdr:cNvSpPr txBox="1"/>
      </xdr:nvSpPr>
      <xdr:spPr>
        <a:xfrm>
          <a:off x="9372111" y="9689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44717</xdr:rowOff>
    </xdr:from>
    <xdr:to>
      <xdr:col>45</xdr:col>
      <xdr:colOff>177800</xdr:colOff>
      <xdr:row>56</xdr:row>
      <xdr:rowOff>92342</xdr:rowOff>
    </xdr:to>
    <xdr:cxnSp macro="">
      <xdr:nvCxnSpPr>
        <xdr:cNvPr id="355" name="直線コネクタ 354"/>
        <xdr:cNvCxnSpPr/>
      </xdr:nvCxnSpPr>
      <xdr:spPr>
        <a:xfrm flipV="1">
          <a:off x="7861300" y="9474467"/>
          <a:ext cx="889000" cy="219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88313</xdr:rowOff>
    </xdr:from>
    <xdr:to>
      <xdr:col>46</xdr:col>
      <xdr:colOff>38100</xdr:colOff>
      <xdr:row>56</xdr:row>
      <xdr:rowOff>18463</xdr:rowOff>
    </xdr:to>
    <xdr:sp macro="" textlink="">
      <xdr:nvSpPr>
        <xdr:cNvPr id="356" name="フローチャート: 判断 355"/>
        <xdr:cNvSpPr/>
      </xdr:nvSpPr>
      <xdr:spPr>
        <a:xfrm>
          <a:off x="8699500" y="9518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9590</xdr:rowOff>
    </xdr:from>
    <xdr:ext cx="534377" cy="259045"/>
    <xdr:sp macro="" textlink="">
      <xdr:nvSpPr>
        <xdr:cNvPr id="357" name="テキスト ボックス 356"/>
        <xdr:cNvSpPr txBox="1"/>
      </xdr:nvSpPr>
      <xdr:spPr>
        <a:xfrm>
          <a:off x="8483111" y="961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92342</xdr:rowOff>
    </xdr:from>
    <xdr:to>
      <xdr:col>41</xdr:col>
      <xdr:colOff>50800</xdr:colOff>
      <xdr:row>56</xdr:row>
      <xdr:rowOff>118280</xdr:rowOff>
    </xdr:to>
    <xdr:cxnSp macro="">
      <xdr:nvCxnSpPr>
        <xdr:cNvPr id="358" name="直線コネクタ 357"/>
        <xdr:cNvCxnSpPr/>
      </xdr:nvCxnSpPr>
      <xdr:spPr>
        <a:xfrm flipV="1">
          <a:off x="6972300" y="9693542"/>
          <a:ext cx="889000" cy="25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30188</xdr:rowOff>
    </xdr:from>
    <xdr:to>
      <xdr:col>41</xdr:col>
      <xdr:colOff>101600</xdr:colOff>
      <xdr:row>55</xdr:row>
      <xdr:rowOff>131788</xdr:rowOff>
    </xdr:to>
    <xdr:sp macro="" textlink="">
      <xdr:nvSpPr>
        <xdr:cNvPr id="359" name="フローチャート: 判断 358"/>
        <xdr:cNvSpPr/>
      </xdr:nvSpPr>
      <xdr:spPr>
        <a:xfrm>
          <a:off x="7810500" y="945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148315</xdr:rowOff>
    </xdr:from>
    <xdr:ext cx="534377" cy="259045"/>
    <xdr:sp macro="" textlink="">
      <xdr:nvSpPr>
        <xdr:cNvPr id="360" name="テキスト ボックス 359"/>
        <xdr:cNvSpPr txBox="1"/>
      </xdr:nvSpPr>
      <xdr:spPr>
        <a:xfrm>
          <a:off x="7594111" y="9235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112187</xdr:rowOff>
    </xdr:from>
    <xdr:to>
      <xdr:col>36</xdr:col>
      <xdr:colOff>165100</xdr:colOff>
      <xdr:row>56</xdr:row>
      <xdr:rowOff>42337</xdr:rowOff>
    </xdr:to>
    <xdr:sp macro="" textlink="">
      <xdr:nvSpPr>
        <xdr:cNvPr id="361" name="フローチャート: 判断 360"/>
        <xdr:cNvSpPr/>
      </xdr:nvSpPr>
      <xdr:spPr>
        <a:xfrm>
          <a:off x="6921500" y="954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58864</xdr:rowOff>
    </xdr:from>
    <xdr:ext cx="534377" cy="259045"/>
    <xdr:sp macro="" textlink="">
      <xdr:nvSpPr>
        <xdr:cNvPr id="362" name="テキスト ボックス 361"/>
        <xdr:cNvSpPr txBox="1"/>
      </xdr:nvSpPr>
      <xdr:spPr>
        <a:xfrm>
          <a:off x="6705111" y="931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84458</xdr:rowOff>
    </xdr:from>
    <xdr:to>
      <xdr:col>55</xdr:col>
      <xdr:colOff>50800</xdr:colOff>
      <xdr:row>56</xdr:row>
      <xdr:rowOff>14608</xdr:rowOff>
    </xdr:to>
    <xdr:sp macro="" textlink="">
      <xdr:nvSpPr>
        <xdr:cNvPr id="368" name="楕円 367"/>
        <xdr:cNvSpPr/>
      </xdr:nvSpPr>
      <xdr:spPr>
        <a:xfrm>
          <a:off x="10426700" y="951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107335</xdr:rowOff>
    </xdr:from>
    <xdr:ext cx="534377" cy="259045"/>
    <xdr:sp macro="" textlink="">
      <xdr:nvSpPr>
        <xdr:cNvPr id="369" name="普通建設事業費該当値テキスト"/>
        <xdr:cNvSpPr txBox="1"/>
      </xdr:nvSpPr>
      <xdr:spPr>
        <a:xfrm>
          <a:off x="10528300" y="9365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27087</xdr:rowOff>
    </xdr:from>
    <xdr:to>
      <xdr:col>50</xdr:col>
      <xdr:colOff>165100</xdr:colOff>
      <xdr:row>55</xdr:row>
      <xdr:rowOff>128687</xdr:rowOff>
    </xdr:to>
    <xdr:sp macro="" textlink="">
      <xdr:nvSpPr>
        <xdr:cNvPr id="370" name="楕円 369"/>
        <xdr:cNvSpPr/>
      </xdr:nvSpPr>
      <xdr:spPr>
        <a:xfrm>
          <a:off x="9588500" y="945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145214</xdr:rowOff>
    </xdr:from>
    <xdr:ext cx="534377" cy="259045"/>
    <xdr:sp macro="" textlink="">
      <xdr:nvSpPr>
        <xdr:cNvPr id="371" name="テキスト ボックス 370"/>
        <xdr:cNvSpPr txBox="1"/>
      </xdr:nvSpPr>
      <xdr:spPr>
        <a:xfrm>
          <a:off x="9372111" y="9232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165367</xdr:rowOff>
    </xdr:from>
    <xdr:to>
      <xdr:col>46</xdr:col>
      <xdr:colOff>38100</xdr:colOff>
      <xdr:row>55</xdr:row>
      <xdr:rowOff>95517</xdr:rowOff>
    </xdr:to>
    <xdr:sp macro="" textlink="">
      <xdr:nvSpPr>
        <xdr:cNvPr id="372" name="楕円 371"/>
        <xdr:cNvSpPr/>
      </xdr:nvSpPr>
      <xdr:spPr>
        <a:xfrm>
          <a:off x="8699500" y="942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112044</xdr:rowOff>
    </xdr:from>
    <xdr:ext cx="534377" cy="259045"/>
    <xdr:sp macro="" textlink="">
      <xdr:nvSpPr>
        <xdr:cNvPr id="373" name="テキスト ボックス 372"/>
        <xdr:cNvSpPr txBox="1"/>
      </xdr:nvSpPr>
      <xdr:spPr>
        <a:xfrm>
          <a:off x="8483111" y="9198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41542</xdr:rowOff>
    </xdr:from>
    <xdr:to>
      <xdr:col>41</xdr:col>
      <xdr:colOff>101600</xdr:colOff>
      <xdr:row>56</xdr:row>
      <xdr:rowOff>143142</xdr:rowOff>
    </xdr:to>
    <xdr:sp macro="" textlink="">
      <xdr:nvSpPr>
        <xdr:cNvPr id="374" name="楕円 373"/>
        <xdr:cNvSpPr/>
      </xdr:nvSpPr>
      <xdr:spPr>
        <a:xfrm>
          <a:off x="7810500" y="96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134269</xdr:rowOff>
    </xdr:from>
    <xdr:ext cx="534377" cy="259045"/>
    <xdr:sp macro="" textlink="">
      <xdr:nvSpPr>
        <xdr:cNvPr id="375" name="テキスト ボックス 374"/>
        <xdr:cNvSpPr txBox="1"/>
      </xdr:nvSpPr>
      <xdr:spPr>
        <a:xfrm>
          <a:off x="7594111" y="973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67480</xdr:rowOff>
    </xdr:from>
    <xdr:to>
      <xdr:col>36</xdr:col>
      <xdr:colOff>165100</xdr:colOff>
      <xdr:row>56</xdr:row>
      <xdr:rowOff>169080</xdr:rowOff>
    </xdr:to>
    <xdr:sp macro="" textlink="">
      <xdr:nvSpPr>
        <xdr:cNvPr id="376" name="楕円 375"/>
        <xdr:cNvSpPr/>
      </xdr:nvSpPr>
      <xdr:spPr>
        <a:xfrm>
          <a:off x="6921500" y="96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160207</xdr:rowOff>
    </xdr:from>
    <xdr:ext cx="534377" cy="259045"/>
    <xdr:sp macro="" textlink="">
      <xdr:nvSpPr>
        <xdr:cNvPr id="377" name="テキスト ボックス 376"/>
        <xdr:cNvSpPr txBox="1"/>
      </xdr:nvSpPr>
      <xdr:spPr>
        <a:xfrm>
          <a:off x="6705111" y="976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7" name="テキスト ボックス 396"/>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2573</xdr:rowOff>
    </xdr:from>
    <xdr:to>
      <xdr:col>54</xdr:col>
      <xdr:colOff>189865</xdr:colOff>
      <xdr:row>79</xdr:row>
      <xdr:rowOff>98879</xdr:rowOff>
    </xdr:to>
    <xdr:cxnSp macro="">
      <xdr:nvCxnSpPr>
        <xdr:cNvPr id="403" name="直線コネクタ 402"/>
        <xdr:cNvCxnSpPr/>
      </xdr:nvCxnSpPr>
      <xdr:spPr>
        <a:xfrm flipV="1">
          <a:off x="10475595" y="12175523"/>
          <a:ext cx="1270" cy="1467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120700</xdr:rowOff>
    </xdr:from>
    <xdr:ext cx="534377" cy="259045"/>
    <xdr:sp macro="" textlink="">
      <xdr:nvSpPr>
        <xdr:cNvPr id="406" name="普通建設事業費 （ うち新規整備　）最大値テキスト"/>
        <xdr:cNvSpPr txBox="1"/>
      </xdr:nvSpPr>
      <xdr:spPr>
        <a:xfrm>
          <a:off x="10528300" y="1195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2573</xdr:rowOff>
    </xdr:from>
    <xdr:to>
      <xdr:col>55</xdr:col>
      <xdr:colOff>88900</xdr:colOff>
      <xdr:row>71</xdr:row>
      <xdr:rowOff>2573</xdr:rowOff>
    </xdr:to>
    <xdr:cxnSp macro="">
      <xdr:nvCxnSpPr>
        <xdr:cNvPr id="407" name="直線コネクタ 406"/>
        <xdr:cNvCxnSpPr/>
      </xdr:nvCxnSpPr>
      <xdr:spPr>
        <a:xfrm>
          <a:off x="10388600" y="12175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170594</xdr:rowOff>
    </xdr:from>
    <xdr:to>
      <xdr:col>55</xdr:col>
      <xdr:colOff>0</xdr:colOff>
      <xdr:row>76</xdr:row>
      <xdr:rowOff>54628</xdr:rowOff>
    </xdr:to>
    <xdr:cxnSp macro="">
      <xdr:nvCxnSpPr>
        <xdr:cNvPr id="408" name="直線コネクタ 407"/>
        <xdr:cNvCxnSpPr/>
      </xdr:nvCxnSpPr>
      <xdr:spPr>
        <a:xfrm flipV="1">
          <a:off x="9639300" y="13029344"/>
          <a:ext cx="838200" cy="55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48386</xdr:rowOff>
    </xdr:from>
    <xdr:ext cx="534377" cy="259045"/>
    <xdr:sp macro="" textlink="">
      <xdr:nvSpPr>
        <xdr:cNvPr id="409" name="普通建設事業費 （ うち新規整備　）平均値テキスト"/>
        <xdr:cNvSpPr txBox="1"/>
      </xdr:nvSpPr>
      <xdr:spPr>
        <a:xfrm>
          <a:off x="10528300" y="13250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69959</xdr:rowOff>
    </xdr:from>
    <xdr:to>
      <xdr:col>55</xdr:col>
      <xdr:colOff>50800</xdr:colOff>
      <xdr:row>78</xdr:row>
      <xdr:rowOff>109</xdr:rowOff>
    </xdr:to>
    <xdr:sp macro="" textlink="">
      <xdr:nvSpPr>
        <xdr:cNvPr id="410" name="フローチャート: 判断 409"/>
        <xdr:cNvSpPr/>
      </xdr:nvSpPr>
      <xdr:spPr>
        <a:xfrm>
          <a:off x="104267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135291</xdr:rowOff>
    </xdr:from>
    <xdr:to>
      <xdr:col>50</xdr:col>
      <xdr:colOff>114300</xdr:colOff>
      <xdr:row>76</xdr:row>
      <xdr:rowOff>54628</xdr:rowOff>
    </xdr:to>
    <xdr:cxnSp macro="">
      <xdr:nvCxnSpPr>
        <xdr:cNvPr id="411" name="直線コネクタ 410"/>
        <xdr:cNvCxnSpPr/>
      </xdr:nvCxnSpPr>
      <xdr:spPr>
        <a:xfrm>
          <a:off x="8750300" y="12822591"/>
          <a:ext cx="889000" cy="26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29676</xdr:rowOff>
    </xdr:from>
    <xdr:to>
      <xdr:col>50</xdr:col>
      <xdr:colOff>165100</xdr:colOff>
      <xdr:row>77</xdr:row>
      <xdr:rowOff>131276</xdr:rowOff>
    </xdr:to>
    <xdr:sp macro="" textlink="">
      <xdr:nvSpPr>
        <xdr:cNvPr id="412" name="フローチャート: 判断 411"/>
        <xdr:cNvSpPr/>
      </xdr:nvSpPr>
      <xdr:spPr>
        <a:xfrm>
          <a:off x="9588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122403</xdr:rowOff>
    </xdr:from>
    <xdr:ext cx="534377" cy="259045"/>
    <xdr:sp macro="" textlink="">
      <xdr:nvSpPr>
        <xdr:cNvPr id="413" name="テキスト ボックス 412"/>
        <xdr:cNvSpPr txBox="1"/>
      </xdr:nvSpPr>
      <xdr:spPr>
        <a:xfrm>
          <a:off x="9372111" y="1332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135291</xdr:rowOff>
    </xdr:from>
    <xdr:to>
      <xdr:col>45</xdr:col>
      <xdr:colOff>177800</xdr:colOff>
      <xdr:row>75</xdr:row>
      <xdr:rowOff>132417</xdr:rowOff>
    </xdr:to>
    <xdr:cxnSp macro="">
      <xdr:nvCxnSpPr>
        <xdr:cNvPr id="414" name="直線コネクタ 413"/>
        <xdr:cNvCxnSpPr/>
      </xdr:nvCxnSpPr>
      <xdr:spPr>
        <a:xfrm flipV="1">
          <a:off x="7861300" y="12822591"/>
          <a:ext cx="889000" cy="16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87790</xdr:rowOff>
    </xdr:from>
    <xdr:to>
      <xdr:col>46</xdr:col>
      <xdr:colOff>38100</xdr:colOff>
      <xdr:row>76</xdr:row>
      <xdr:rowOff>17940</xdr:rowOff>
    </xdr:to>
    <xdr:sp macro="" textlink="">
      <xdr:nvSpPr>
        <xdr:cNvPr id="415" name="フローチャート: 判断 414"/>
        <xdr:cNvSpPr/>
      </xdr:nvSpPr>
      <xdr:spPr>
        <a:xfrm>
          <a:off x="8699500" y="1294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9067</xdr:rowOff>
    </xdr:from>
    <xdr:ext cx="534377" cy="259045"/>
    <xdr:sp macro="" textlink="">
      <xdr:nvSpPr>
        <xdr:cNvPr id="416" name="テキスト ボックス 415"/>
        <xdr:cNvSpPr txBox="1"/>
      </xdr:nvSpPr>
      <xdr:spPr>
        <a:xfrm>
          <a:off x="8483111" y="1303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74319</xdr:rowOff>
    </xdr:from>
    <xdr:to>
      <xdr:col>41</xdr:col>
      <xdr:colOff>101600</xdr:colOff>
      <xdr:row>76</xdr:row>
      <xdr:rowOff>4468</xdr:rowOff>
    </xdr:to>
    <xdr:sp macro="" textlink="">
      <xdr:nvSpPr>
        <xdr:cNvPr id="417" name="フローチャート: 判断 416"/>
        <xdr:cNvSpPr/>
      </xdr:nvSpPr>
      <xdr:spPr>
        <a:xfrm>
          <a:off x="7810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20996</xdr:rowOff>
    </xdr:from>
    <xdr:ext cx="534377" cy="259045"/>
    <xdr:sp macro="" textlink="">
      <xdr:nvSpPr>
        <xdr:cNvPr id="418" name="テキスト ボックス 417"/>
        <xdr:cNvSpPr txBox="1"/>
      </xdr:nvSpPr>
      <xdr:spPr>
        <a:xfrm>
          <a:off x="7594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119793</xdr:rowOff>
    </xdr:from>
    <xdr:to>
      <xdr:col>55</xdr:col>
      <xdr:colOff>50800</xdr:colOff>
      <xdr:row>76</xdr:row>
      <xdr:rowOff>49944</xdr:rowOff>
    </xdr:to>
    <xdr:sp macro="" textlink="">
      <xdr:nvSpPr>
        <xdr:cNvPr id="424" name="楕円 423"/>
        <xdr:cNvSpPr/>
      </xdr:nvSpPr>
      <xdr:spPr>
        <a:xfrm>
          <a:off x="10426700" y="1297854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142670</xdr:rowOff>
    </xdr:from>
    <xdr:ext cx="534377" cy="259045"/>
    <xdr:sp macro="" textlink="">
      <xdr:nvSpPr>
        <xdr:cNvPr id="425" name="普通建設事業費 （ うち新規整備　）該当値テキスト"/>
        <xdr:cNvSpPr txBox="1"/>
      </xdr:nvSpPr>
      <xdr:spPr>
        <a:xfrm>
          <a:off x="10528300" y="1282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3828</xdr:rowOff>
    </xdr:from>
    <xdr:to>
      <xdr:col>50</xdr:col>
      <xdr:colOff>165100</xdr:colOff>
      <xdr:row>76</xdr:row>
      <xdr:rowOff>105428</xdr:rowOff>
    </xdr:to>
    <xdr:sp macro="" textlink="">
      <xdr:nvSpPr>
        <xdr:cNvPr id="426" name="楕円 425"/>
        <xdr:cNvSpPr/>
      </xdr:nvSpPr>
      <xdr:spPr>
        <a:xfrm>
          <a:off x="9588500" y="1303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121955</xdr:rowOff>
    </xdr:from>
    <xdr:ext cx="534377" cy="259045"/>
    <xdr:sp macro="" textlink="">
      <xdr:nvSpPr>
        <xdr:cNvPr id="427" name="テキスト ボックス 426"/>
        <xdr:cNvSpPr txBox="1"/>
      </xdr:nvSpPr>
      <xdr:spPr>
        <a:xfrm>
          <a:off x="9372111" y="1280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84491</xdr:rowOff>
    </xdr:from>
    <xdr:to>
      <xdr:col>46</xdr:col>
      <xdr:colOff>38100</xdr:colOff>
      <xdr:row>75</xdr:row>
      <xdr:rowOff>14641</xdr:rowOff>
    </xdr:to>
    <xdr:sp macro="" textlink="">
      <xdr:nvSpPr>
        <xdr:cNvPr id="428" name="楕円 427"/>
        <xdr:cNvSpPr/>
      </xdr:nvSpPr>
      <xdr:spPr>
        <a:xfrm>
          <a:off x="8699500" y="1277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31168</xdr:rowOff>
    </xdr:from>
    <xdr:ext cx="534377" cy="259045"/>
    <xdr:sp macro="" textlink="">
      <xdr:nvSpPr>
        <xdr:cNvPr id="429" name="テキスト ボックス 428"/>
        <xdr:cNvSpPr txBox="1"/>
      </xdr:nvSpPr>
      <xdr:spPr>
        <a:xfrm>
          <a:off x="8483111" y="1254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81617</xdr:rowOff>
    </xdr:from>
    <xdr:to>
      <xdr:col>41</xdr:col>
      <xdr:colOff>101600</xdr:colOff>
      <xdr:row>76</xdr:row>
      <xdr:rowOff>11767</xdr:rowOff>
    </xdr:to>
    <xdr:sp macro="" textlink="">
      <xdr:nvSpPr>
        <xdr:cNvPr id="430" name="楕円 429"/>
        <xdr:cNvSpPr/>
      </xdr:nvSpPr>
      <xdr:spPr>
        <a:xfrm>
          <a:off x="7810500" y="1294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2894</xdr:rowOff>
    </xdr:from>
    <xdr:ext cx="534377" cy="259045"/>
    <xdr:sp macro="" textlink="">
      <xdr:nvSpPr>
        <xdr:cNvPr id="431" name="テキスト ボックス 430"/>
        <xdr:cNvSpPr txBox="1"/>
      </xdr:nvSpPr>
      <xdr:spPr>
        <a:xfrm>
          <a:off x="7594111" y="13033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19923</xdr:rowOff>
    </xdr:from>
    <xdr:to>
      <xdr:col>54</xdr:col>
      <xdr:colOff>189865</xdr:colOff>
      <xdr:row>98</xdr:row>
      <xdr:rowOff>66109</xdr:rowOff>
    </xdr:to>
    <xdr:cxnSp macro="">
      <xdr:nvCxnSpPr>
        <xdr:cNvPr id="453" name="直線コネクタ 452"/>
        <xdr:cNvCxnSpPr/>
      </xdr:nvCxnSpPr>
      <xdr:spPr>
        <a:xfrm flipV="1">
          <a:off x="10475595" y="15450423"/>
          <a:ext cx="1270" cy="1417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69936</xdr:rowOff>
    </xdr:from>
    <xdr:ext cx="469744" cy="259045"/>
    <xdr:sp macro="" textlink="">
      <xdr:nvSpPr>
        <xdr:cNvPr id="454" name="普通建設事業費 （ うち更新整備　）最小値テキスト"/>
        <xdr:cNvSpPr txBox="1"/>
      </xdr:nvSpPr>
      <xdr:spPr>
        <a:xfrm>
          <a:off x="10528300" y="1687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66109</xdr:rowOff>
    </xdr:from>
    <xdr:to>
      <xdr:col>55</xdr:col>
      <xdr:colOff>88900</xdr:colOff>
      <xdr:row>98</xdr:row>
      <xdr:rowOff>66109</xdr:rowOff>
    </xdr:to>
    <xdr:cxnSp macro="">
      <xdr:nvCxnSpPr>
        <xdr:cNvPr id="455" name="直線コネクタ 454"/>
        <xdr:cNvCxnSpPr/>
      </xdr:nvCxnSpPr>
      <xdr:spPr>
        <a:xfrm>
          <a:off x="10388600" y="1686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138050</xdr:rowOff>
    </xdr:from>
    <xdr:ext cx="599010" cy="259045"/>
    <xdr:sp macro="" textlink="">
      <xdr:nvSpPr>
        <xdr:cNvPr id="456" name="普通建設事業費 （ うち更新整備　）最大値テキスト"/>
        <xdr:cNvSpPr txBox="1"/>
      </xdr:nvSpPr>
      <xdr:spPr>
        <a:xfrm>
          <a:off x="10528300" y="1522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19923</xdr:rowOff>
    </xdr:from>
    <xdr:to>
      <xdr:col>55</xdr:col>
      <xdr:colOff>88900</xdr:colOff>
      <xdr:row>90</xdr:row>
      <xdr:rowOff>19923</xdr:rowOff>
    </xdr:to>
    <xdr:cxnSp macro="">
      <xdr:nvCxnSpPr>
        <xdr:cNvPr id="457" name="直線コネクタ 456"/>
        <xdr:cNvCxnSpPr/>
      </xdr:nvCxnSpPr>
      <xdr:spPr>
        <a:xfrm>
          <a:off x="10388600" y="1545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140422</xdr:rowOff>
    </xdr:from>
    <xdr:to>
      <xdr:col>55</xdr:col>
      <xdr:colOff>0</xdr:colOff>
      <xdr:row>98</xdr:row>
      <xdr:rowOff>19137</xdr:rowOff>
    </xdr:to>
    <xdr:cxnSp macro="">
      <xdr:nvCxnSpPr>
        <xdr:cNvPr id="458" name="直線コネクタ 457"/>
        <xdr:cNvCxnSpPr/>
      </xdr:nvCxnSpPr>
      <xdr:spPr>
        <a:xfrm>
          <a:off x="9639300" y="16599622"/>
          <a:ext cx="838200" cy="2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114008</xdr:rowOff>
    </xdr:from>
    <xdr:ext cx="534377" cy="259045"/>
    <xdr:sp macro="" textlink="">
      <xdr:nvSpPr>
        <xdr:cNvPr id="459" name="普通建設事業費 （ うち更新整備　）平均値テキスト"/>
        <xdr:cNvSpPr txBox="1"/>
      </xdr:nvSpPr>
      <xdr:spPr>
        <a:xfrm>
          <a:off x="10528300" y="164017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91131</xdr:rowOff>
    </xdr:from>
    <xdr:to>
      <xdr:col>55</xdr:col>
      <xdr:colOff>50800</xdr:colOff>
      <xdr:row>97</xdr:row>
      <xdr:rowOff>21281</xdr:rowOff>
    </xdr:to>
    <xdr:sp macro="" textlink="">
      <xdr:nvSpPr>
        <xdr:cNvPr id="460" name="フローチャート: 判断 459"/>
        <xdr:cNvSpPr/>
      </xdr:nvSpPr>
      <xdr:spPr>
        <a:xfrm>
          <a:off x="10426700" y="1655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140422</xdr:rowOff>
    </xdr:from>
    <xdr:to>
      <xdr:col>50</xdr:col>
      <xdr:colOff>114300</xdr:colOff>
      <xdr:row>96</xdr:row>
      <xdr:rowOff>142379</xdr:rowOff>
    </xdr:to>
    <xdr:cxnSp macro="">
      <xdr:nvCxnSpPr>
        <xdr:cNvPr id="461" name="直線コネクタ 460"/>
        <xdr:cNvCxnSpPr/>
      </xdr:nvCxnSpPr>
      <xdr:spPr>
        <a:xfrm flipV="1">
          <a:off x="8750300" y="16599622"/>
          <a:ext cx="889000" cy="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123090</xdr:rowOff>
    </xdr:from>
    <xdr:to>
      <xdr:col>50</xdr:col>
      <xdr:colOff>165100</xdr:colOff>
      <xdr:row>97</xdr:row>
      <xdr:rowOff>53240</xdr:rowOff>
    </xdr:to>
    <xdr:sp macro="" textlink="">
      <xdr:nvSpPr>
        <xdr:cNvPr id="462" name="フローチャート: 判断 461"/>
        <xdr:cNvSpPr/>
      </xdr:nvSpPr>
      <xdr:spPr>
        <a:xfrm>
          <a:off x="9588500" y="1658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44367</xdr:rowOff>
    </xdr:from>
    <xdr:ext cx="534377" cy="259045"/>
    <xdr:sp macro="" textlink="">
      <xdr:nvSpPr>
        <xdr:cNvPr id="463" name="テキスト ボックス 462"/>
        <xdr:cNvSpPr txBox="1"/>
      </xdr:nvSpPr>
      <xdr:spPr>
        <a:xfrm>
          <a:off x="9372111" y="1667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142379</xdr:rowOff>
    </xdr:from>
    <xdr:to>
      <xdr:col>45</xdr:col>
      <xdr:colOff>177800</xdr:colOff>
      <xdr:row>97</xdr:row>
      <xdr:rowOff>142461</xdr:rowOff>
    </xdr:to>
    <xdr:cxnSp macro="">
      <xdr:nvCxnSpPr>
        <xdr:cNvPr id="464" name="直線コネクタ 463"/>
        <xdr:cNvCxnSpPr/>
      </xdr:nvCxnSpPr>
      <xdr:spPr>
        <a:xfrm flipV="1">
          <a:off x="7861300" y="16601579"/>
          <a:ext cx="889000" cy="17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1484</xdr:rowOff>
    </xdr:from>
    <xdr:to>
      <xdr:col>46</xdr:col>
      <xdr:colOff>38100</xdr:colOff>
      <xdr:row>97</xdr:row>
      <xdr:rowOff>103084</xdr:rowOff>
    </xdr:to>
    <xdr:sp macro="" textlink="">
      <xdr:nvSpPr>
        <xdr:cNvPr id="465" name="フローチャート: 判断 464"/>
        <xdr:cNvSpPr/>
      </xdr:nvSpPr>
      <xdr:spPr>
        <a:xfrm>
          <a:off x="8699500" y="1663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94211</xdr:rowOff>
    </xdr:from>
    <xdr:ext cx="534377" cy="259045"/>
    <xdr:sp macro="" textlink="">
      <xdr:nvSpPr>
        <xdr:cNvPr id="466" name="テキスト ボックス 465"/>
        <xdr:cNvSpPr txBox="1"/>
      </xdr:nvSpPr>
      <xdr:spPr>
        <a:xfrm>
          <a:off x="8483111" y="1672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142301</xdr:rowOff>
    </xdr:from>
    <xdr:to>
      <xdr:col>41</xdr:col>
      <xdr:colOff>101600</xdr:colOff>
      <xdr:row>97</xdr:row>
      <xdr:rowOff>72451</xdr:rowOff>
    </xdr:to>
    <xdr:sp macro="" textlink="">
      <xdr:nvSpPr>
        <xdr:cNvPr id="467" name="フローチャート: 判断 466"/>
        <xdr:cNvSpPr/>
      </xdr:nvSpPr>
      <xdr:spPr>
        <a:xfrm>
          <a:off x="7810500" y="1660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88978</xdr:rowOff>
    </xdr:from>
    <xdr:ext cx="534377" cy="259045"/>
    <xdr:sp macro="" textlink="">
      <xdr:nvSpPr>
        <xdr:cNvPr id="468" name="テキスト ボックス 467"/>
        <xdr:cNvSpPr txBox="1"/>
      </xdr:nvSpPr>
      <xdr:spPr>
        <a:xfrm>
          <a:off x="7594111" y="1637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139787</xdr:rowOff>
    </xdr:from>
    <xdr:to>
      <xdr:col>55</xdr:col>
      <xdr:colOff>50800</xdr:colOff>
      <xdr:row>98</xdr:row>
      <xdr:rowOff>69937</xdr:rowOff>
    </xdr:to>
    <xdr:sp macro="" textlink="">
      <xdr:nvSpPr>
        <xdr:cNvPr id="474" name="楕円 473"/>
        <xdr:cNvSpPr/>
      </xdr:nvSpPr>
      <xdr:spPr>
        <a:xfrm>
          <a:off x="10426700" y="1677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54714</xdr:rowOff>
    </xdr:from>
    <xdr:ext cx="534377" cy="259045"/>
    <xdr:sp macro="" textlink="">
      <xdr:nvSpPr>
        <xdr:cNvPr id="475" name="普通建設事業費 （ うち更新整備　）該当値テキスト"/>
        <xdr:cNvSpPr txBox="1"/>
      </xdr:nvSpPr>
      <xdr:spPr>
        <a:xfrm>
          <a:off x="10528300" y="1668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89622</xdr:rowOff>
    </xdr:from>
    <xdr:to>
      <xdr:col>50</xdr:col>
      <xdr:colOff>165100</xdr:colOff>
      <xdr:row>97</xdr:row>
      <xdr:rowOff>19772</xdr:rowOff>
    </xdr:to>
    <xdr:sp macro="" textlink="">
      <xdr:nvSpPr>
        <xdr:cNvPr id="476" name="楕円 475"/>
        <xdr:cNvSpPr/>
      </xdr:nvSpPr>
      <xdr:spPr>
        <a:xfrm>
          <a:off x="9588500" y="165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36299</xdr:rowOff>
    </xdr:from>
    <xdr:ext cx="534377" cy="259045"/>
    <xdr:sp macro="" textlink="">
      <xdr:nvSpPr>
        <xdr:cNvPr id="477" name="テキスト ボックス 476"/>
        <xdr:cNvSpPr txBox="1"/>
      </xdr:nvSpPr>
      <xdr:spPr>
        <a:xfrm>
          <a:off x="9372111" y="163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91579</xdr:rowOff>
    </xdr:from>
    <xdr:to>
      <xdr:col>46</xdr:col>
      <xdr:colOff>38100</xdr:colOff>
      <xdr:row>97</xdr:row>
      <xdr:rowOff>21729</xdr:rowOff>
    </xdr:to>
    <xdr:sp macro="" textlink="">
      <xdr:nvSpPr>
        <xdr:cNvPr id="478" name="楕円 477"/>
        <xdr:cNvSpPr/>
      </xdr:nvSpPr>
      <xdr:spPr>
        <a:xfrm>
          <a:off x="8699500" y="165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38256</xdr:rowOff>
    </xdr:from>
    <xdr:ext cx="534377" cy="259045"/>
    <xdr:sp macro="" textlink="">
      <xdr:nvSpPr>
        <xdr:cNvPr id="479" name="テキスト ボックス 478"/>
        <xdr:cNvSpPr txBox="1"/>
      </xdr:nvSpPr>
      <xdr:spPr>
        <a:xfrm>
          <a:off x="8483111" y="1632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91661</xdr:rowOff>
    </xdr:from>
    <xdr:to>
      <xdr:col>41</xdr:col>
      <xdr:colOff>101600</xdr:colOff>
      <xdr:row>98</xdr:row>
      <xdr:rowOff>21811</xdr:rowOff>
    </xdr:to>
    <xdr:sp macro="" textlink="">
      <xdr:nvSpPr>
        <xdr:cNvPr id="480" name="楕円 479"/>
        <xdr:cNvSpPr/>
      </xdr:nvSpPr>
      <xdr:spPr>
        <a:xfrm>
          <a:off x="7810500" y="167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12938</xdr:rowOff>
    </xdr:from>
    <xdr:ext cx="534377" cy="259045"/>
    <xdr:sp macro="" textlink="">
      <xdr:nvSpPr>
        <xdr:cNvPr id="481" name="テキスト ボックス 480"/>
        <xdr:cNvSpPr txBox="1"/>
      </xdr:nvSpPr>
      <xdr:spPr>
        <a:xfrm>
          <a:off x="7594111" y="16815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2" name="直線コネクタ 491"/>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3" name="テキスト ボックス 492"/>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6" name="直線コネクタ 495"/>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7" name="テキスト ボックス 496"/>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8" name="直線コネクタ 49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9" name="テキスト ボックス 49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48551</xdr:rowOff>
    </xdr:from>
    <xdr:to>
      <xdr:col>85</xdr:col>
      <xdr:colOff>126364</xdr:colOff>
      <xdr:row>38</xdr:row>
      <xdr:rowOff>25400</xdr:rowOff>
    </xdr:to>
    <xdr:cxnSp macro="">
      <xdr:nvCxnSpPr>
        <xdr:cNvPr id="501" name="直線コネクタ 500"/>
        <xdr:cNvCxnSpPr/>
      </xdr:nvCxnSpPr>
      <xdr:spPr>
        <a:xfrm flipV="1">
          <a:off x="16317595" y="5363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70643</xdr:rowOff>
    </xdr:from>
    <xdr:ext cx="249299" cy="259045"/>
    <xdr:sp macro="" textlink="">
      <xdr:nvSpPr>
        <xdr:cNvPr id="502" name="災害復旧事業費最小値テキスト"/>
        <xdr:cNvSpPr txBox="1"/>
      </xdr:nvSpPr>
      <xdr:spPr>
        <a:xfrm>
          <a:off x="16370300" y="658574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3" name="直線コネクタ 502"/>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166678</xdr:rowOff>
    </xdr:from>
    <xdr:ext cx="599010" cy="259045"/>
    <xdr:sp macro="" textlink="">
      <xdr:nvSpPr>
        <xdr:cNvPr id="504" name="災害復旧事業費最大値テキスト"/>
        <xdr:cNvSpPr txBox="1"/>
      </xdr:nvSpPr>
      <xdr:spPr>
        <a:xfrm>
          <a:off x="16370300" y="5138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48551</xdr:rowOff>
    </xdr:from>
    <xdr:to>
      <xdr:col>86</xdr:col>
      <xdr:colOff>25400</xdr:colOff>
      <xdr:row>31</xdr:row>
      <xdr:rowOff>48551</xdr:rowOff>
    </xdr:to>
    <xdr:cxnSp macro="">
      <xdr:nvCxnSpPr>
        <xdr:cNvPr id="505" name="直線コネクタ 504"/>
        <xdr:cNvCxnSpPr/>
      </xdr:nvCxnSpPr>
      <xdr:spPr>
        <a:xfrm>
          <a:off x="16230600" y="5363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23240</xdr:rowOff>
    </xdr:from>
    <xdr:to>
      <xdr:col>85</xdr:col>
      <xdr:colOff>127000</xdr:colOff>
      <xdr:row>38</xdr:row>
      <xdr:rowOff>25400</xdr:rowOff>
    </xdr:to>
    <xdr:cxnSp macro="">
      <xdr:nvCxnSpPr>
        <xdr:cNvPr id="506" name="直線コネクタ 505"/>
        <xdr:cNvCxnSpPr/>
      </xdr:nvCxnSpPr>
      <xdr:spPr>
        <a:xfrm flipV="1">
          <a:off x="15481300" y="6538340"/>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159543</xdr:rowOff>
    </xdr:from>
    <xdr:ext cx="469744" cy="259045"/>
    <xdr:sp macro="" textlink="">
      <xdr:nvSpPr>
        <xdr:cNvPr id="507" name="災害復旧事業費平均値テキスト"/>
        <xdr:cNvSpPr txBox="1"/>
      </xdr:nvSpPr>
      <xdr:spPr>
        <a:xfrm>
          <a:off x="16370300" y="63317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136666</xdr:rowOff>
    </xdr:from>
    <xdr:to>
      <xdr:col>85</xdr:col>
      <xdr:colOff>177800</xdr:colOff>
      <xdr:row>38</xdr:row>
      <xdr:rowOff>66816</xdr:rowOff>
    </xdr:to>
    <xdr:sp macro="" textlink="">
      <xdr:nvSpPr>
        <xdr:cNvPr id="508" name="フローチャート: 判断 507"/>
        <xdr:cNvSpPr/>
      </xdr:nvSpPr>
      <xdr:spPr>
        <a:xfrm>
          <a:off x="162687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25400</xdr:rowOff>
    </xdr:from>
    <xdr:to>
      <xdr:col>81</xdr:col>
      <xdr:colOff>50800</xdr:colOff>
      <xdr:row>38</xdr:row>
      <xdr:rowOff>25400</xdr:rowOff>
    </xdr:to>
    <xdr:cxnSp macro="">
      <xdr:nvCxnSpPr>
        <xdr:cNvPr id="509" name="直線コネクタ 508"/>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130797</xdr:rowOff>
    </xdr:from>
    <xdr:to>
      <xdr:col>81</xdr:col>
      <xdr:colOff>101600</xdr:colOff>
      <xdr:row>38</xdr:row>
      <xdr:rowOff>60947</xdr:rowOff>
    </xdr:to>
    <xdr:sp macro="" textlink="">
      <xdr:nvSpPr>
        <xdr:cNvPr id="510" name="フローチャート: 判断 509"/>
        <xdr:cNvSpPr/>
      </xdr:nvSpPr>
      <xdr:spPr>
        <a:xfrm>
          <a:off x="15430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77474</xdr:rowOff>
    </xdr:from>
    <xdr:ext cx="469744" cy="259045"/>
    <xdr:sp macro="" textlink="">
      <xdr:nvSpPr>
        <xdr:cNvPr id="511" name="テキスト ボックス 510"/>
        <xdr:cNvSpPr txBox="1"/>
      </xdr:nvSpPr>
      <xdr:spPr>
        <a:xfrm>
          <a:off x="15246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18582</xdr:rowOff>
    </xdr:from>
    <xdr:to>
      <xdr:col>76</xdr:col>
      <xdr:colOff>114300</xdr:colOff>
      <xdr:row>38</xdr:row>
      <xdr:rowOff>25400</xdr:rowOff>
    </xdr:to>
    <xdr:cxnSp macro="">
      <xdr:nvCxnSpPr>
        <xdr:cNvPr id="512" name="直線コネクタ 511"/>
        <xdr:cNvCxnSpPr/>
      </xdr:nvCxnSpPr>
      <xdr:spPr>
        <a:xfrm>
          <a:off x="13703300" y="6533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127608</xdr:rowOff>
    </xdr:from>
    <xdr:to>
      <xdr:col>76</xdr:col>
      <xdr:colOff>165100</xdr:colOff>
      <xdr:row>38</xdr:row>
      <xdr:rowOff>57758</xdr:rowOff>
    </xdr:to>
    <xdr:sp macro="" textlink="">
      <xdr:nvSpPr>
        <xdr:cNvPr id="513" name="フローチャート: 判断 512"/>
        <xdr:cNvSpPr/>
      </xdr:nvSpPr>
      <xdr:spPr>
        <a:xfrm>
          <a:off x="14541500" y="64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74285</xdr:rowOff>
    </xdr:from>
    <xdr:ext cx="469744" cy="259045"/>
    <xdr:sp macro="" textlink="">
      <xdr:nvSpPr>
        <xdr:cNvPr id="514" name="テキスト ボックス 513"/>
        <xdr:cNvSpPr txBox="1"/>
      </xdr:nvSpPr>
      <xdr:spPr>
        <a:xfrm>
          <a:off x="14357428" y="62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18582</xdr:rowOff>
    </xdr:from>
    <xdr:to>
      <xdr:col>71</xdr:col>
      <xdr:colOff>177800</xdr:colOff>
      <xdr:row>38</xdr:row>
      <xdr:rowOff>25400</xdr:rowOff>
    </xdr:to>
    <xdr:cxnSp macro="">
      <xdr:nvCxnSpPr>
        <xdr:cNvPr id="515" name="直線コネクタ 514"/>
        <xdr:cNvCxnSpPr/>
      </xdr:nvCxnSpPr>
      <xdr:spPr>
        <a:xfrm flipV="1">
          <a:off x="12814300" y="6533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125876</xdr:rowOff>
    </xdr:from>
    <xdr:to>
      <xdr:col>72</xdr:col>
      <xdr:colOff>38100</xdr:colOff>
      <xdr:row>38</xdr:row>
      <xdr:rowOff>56026</xdr:rowOff>
    </xdr:to>
    <xdr:sp macro="" textlink="">
      <xdr:nvSpPr>
        <xdr:cNvPr id="516" name="フローチャート: 判断 515"/>
        <xdr:cNvSpPr/>
      </xdr:nvSpPr>
      <xdr:spPr>
        <a:xfrm>
          <a:off x="13652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72553</xdr:rowOff>
    </xdr:from>
    <xdr:ext cx="469744" cy="259045"/>
    <xdr:sp macro="" textlink="">
      <xdr:nvSpPr>
        <xdr:cNvPr id="517" name="テキスト ボックス 516"/>
        <xdr:cNvSpPr txBox="1"/>
      </xdr:nvSpPr>
      <xdr:spPr>
        <a:xfrm>
          <a:off x="13468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126945</xdr:rowOff>
    </xdr:from>
    <xdr:to>
      <xdr:col>67</xdr:col>
      <xdr:colOff>101600</xdr:colOff>
      <xdr:row>38</xdr:row>
      <xdr:rowOff>57094</xdr:rowOff>
    </xdr:to>
    <xdr:sp macro="" textlink="">
      <xdr:nvSpPr>
        <xdr:cNvPr id="518" name="フローチャート: 判断 517"/>
        <xdr:cNvSpPr/>
      </xdr:nvSpPr>
      <xdr:spPr>
        <a:xfrm>
          <a:off x="12763500" y="647059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73622</xdr:rowOff>
    </xdr:from>
    <xdr:ext cx="469744" cy="259045"/>
    <xdr:sp macro="" textlink="">
      <xdr:nvSpPr>
        <xdr:cNvPr id="519" name="テキスト ボックス 518"/>
        <xdr:cNvSpPr txBox="1"/>
      </xdr:nvSpPr>
      <xdr:spPr>
        <a:xfrm>
          <a:off x="12579428" y="624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0" name="テキスト ボックス 51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1" name="テキスト ボックス 52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2" name="テキスト ボックス 52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3" name="テキスト ボックス 52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4" name="テキスト ボックス 52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143890</xdr:rowOff>
    </xdr:from>
    <xdr:to>
      <xdr:col>85</xdr:col>
      <xdr:colOff>177800</xdr:colOff>
      <xdr:row>38</xdr:row>
      <xdr:rowOff>74040</xdr:rowOff>
    </xdr:to>
    <xdr:sp macro="" textlink="">
      <xdr:nvSpPr>
        <xdr:cNvPr id="525" name="楕円 524"/>
        <xdr:cNvSpPr/>
      </xdr:nvSpPr>
      <xdr:spPr>
        <a:xfrm>
          <a:off x="16268700" y="648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115093</xdr:rowOff>
    </xdr:from>
    <xdr:ext cx="378565" cy="259045"/>
    <xdr:sp macro="" textlink="">
      <xdr:nvSpPr>
        <xdr:cNvPr id="526" name="災害復旧事業費該当値テキスト"/>
        <xdr:cNvSpPr txBox="1"/>
      </xdr:nvSpPr>
      <xdr:spPr>
        <a:xfrm>
          <a:off x="16370300" y="6458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27" name="楕円 526"/>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28" name="テキスト ボックス 527"/>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146050</xdr:rowOff>
    </xdr:from>
    <xdr:to>
      <xdr:col>76</xdr:col>
      <xdr:colOff>165100</xdr:colOff>
      <xdr:row>38</xdr:row>
      <xdr:rowOff>76200</xdr:rowOff>
    </xdr:to>
    <xdr:sp macro="" textlink="">
      <xdr:nvSpPr>
        <xdr:cNvPr id="529" name="楕円 528"/>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38</xdr:row>
      <xdr:rowOff>67327</xdr:rowOff>
    </xdr:from>
    <xdr:ext cx="249299" cy="259045"/>
    <xdr:sp macro="" textlink="">
      <xdr:nvSpPr>
        <xdr:cNvPr id="530" name="テキスト ボックス 529"/>
        <xdr:cNvSpPr txBox="1"/>
      </xdr:nvSpPr>
      <xdr:spPr>
        <a:xfrm>
          <a:off x="14467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139232</xdr:rowOff>
    </xdr:from>
    <xdr:to>
      <xdr:col>72</xdr:col>
      <xdr:colOff>38100</xdr:colOff>
      <xdr:row>38</xdr:row>
      <xdr:rowOff>69382</xdr:rowOff>
    </xdr:to>
    <xdr:sp macro="" textlink="">
      <xdr:nvSpPr>
        <xdr:cNvPr id="531" name="楕円 530"/>
        <xdr:cNvSpPr/>
      </xdr:nvSpPr>
      <xdr:spPr>
        <a:xfrm>
          <a:off x="13652500" y="6482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60509</xdr:rowOff>
    </xdr:from>
    <xdr:ext cx="469744" cy="259045"/>
    <xdr:sp macro="" textlink="">
      <xdr:nvSpPr>
        <xdr:cNvPr id="532" name="テキスト ボックス 531"/>
        <xdr:cNvSpPr txBox="1"/>
      </xdr:nvSpPr>
      <xdr:spPr>
        <a:xfrm>
          <a:off x="13468428" y="657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3" name="楕円 532"/>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4" name="テキスト ボックス 533"/>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5" name="正方形/長方形 53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6" name="正方形/長方形 53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7" name="正方形/長方形 53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8" name="正方形/長方形 53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9" name="正方形/長方形 53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0" name="正方形/長方形 53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1" name="正方形/長方形 54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2" name="正方形/長方形 54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3" name="テキスト ボックス 54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4" name="直線コネクタ 54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5" name="直線コネクタ 54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6" name="テキスト ボックス 545"/>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7" name="直線コネクタ 54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48" name="テキスト ボックス 547"/>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9" name="直線コネクタ 54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0" name="テキスト ボックス 54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1" name="直線コネクタ 55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2" name="テキスト ボックス 55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3" name="直線コネクタ 55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54" name="テキスト ボックス 553"/>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6" name="テキスト ボックス 555"/>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58" name="直線コネクタ 557"/>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59"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0" name="直線コネクタ 559"/>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61" name="失業対策事業費最大値テキスト"/>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62" name="直線コネクタ 561"/>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63" name="直線コネクタ 562"/>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64" name="失業対策事業費平均値テキスト"/>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65" name="フローチャート: 判断 564"/>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66" name="直線コネクタ 565"/>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107950</xdr:rowOff>
    </xdr:from>
    <xdr:to>
      <xdr:col>81</xdr:col>
      <xdr:colOff>101600</xdr:colOff>
      <xdr:row>56</xdr:row>
      <xdr:rowOff>38100</xdr:rowOff>
    </xdr:to>
    <xdr:sp macro="" textlink="">
      <xdr:nvSpPr>
        <xdr:cNvPr id="567" name="フローチャート: 判断 566"/>
        <xdr:cNvSpPr/>
      </xdr:nvSpPr>
      <xdr:spPr>
        <a:xfrm>
          <a:off x="15430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54627</xdr:rowOff>
    </xdr:from>
    <xdr:ext cx="249299" cy="259045"/>
    <xdr:sp macro="" textlink="">
      <xdr:nvSpPr>
        <xdr:cNvPr id="568" name="テキスト ボックス 567"/>
        <xdr:cNvSpPr txBox="1"/>
      </xdr:nvSpPr>
      <xdr:spPr>
        <a:xfrm>
          <a:off x="15356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69" name="直線コネクタ 568"/>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165100</xdr:rowOff>
    </xdr:from>
    <xdr:to>
      <xdr:col>76</xdr:col>
      <xdr:colOff>165100</xdr:colOff>
      <xdr:row>59</xdr:row>
      <xdr:rowOff>95250</xdr:rowOff>
    </xdr:to>
    <xdr:sp macro="" textlink="">
      <xdr:nvSpPr>
        <xdr:cNvPr id="570" name="フローチャート: 判断 569"/>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71" name="テキスト ボックス 570"/>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72" name="直線コネクタ 571"/>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51</xdr:row>
      <xdr:rowOff>31750</xdr:rowOff>
    </xdr:from>
    <xdr:to>
      <xdr:col>72</xdr:col>
      <xdr:colOff>38100</xdr:colOff>
      <xdr:row>51</xdr:row>
      <xdr:rowOff>133350</xdr:rowOff>
    </xdr:to>
    <xdr:sp macro="" textlink="">
      <xdr:nvSpPr>
        <xdr:cNvPr id="573" name="フローチャート: 判断 572"/>
        <xdr:cNvSpPr/>
      </xdr:nvSpPr>
      <xdr:spPr>
        <a:xfrm>
          <a:off x="13652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49</xdr:row>
      <xdr:rowOff>149877</xdr:rowOff>
    </xdr:from>
    <xdr:ext cx="249299" cy="259045"/>
    <xdr:sp macro="" textlink="">
      <xdr:nvSpPr>
        <xdr:cNvPr id="574" name="テキスト ボックス 573"/>
        <xdr:cNvSpPr txBox="1"/>
      </xdr:nvSpPr>
      <xdr:spPr>
        <a:xfrm>
          <a:off x="13578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75" name="フローチャート: 判断 574"/>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76" name="テキスト ボックス 575"/>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82" name="楕円 581"/>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83" name="失業対策事業費該当値テキスト"/>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84" name="楕円 583"/>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5" name="テキスト ボックス 584"/>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86" name="楕円 585"/>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111777</xdr:rowOff>
    </xdr:from>
    <xdr:ext cx="249299" cy="259045"/>
    <xdr:sp macro="" textlink="">
      <xdr:nvSpPr>
        <xdr:cNvPr id="587" name="テキスト ボックス 586"/>
        <xdr:cNvSpPr txBox="1"/>
      </xdr:nvSpPr>
      <xdr:spPr>
        <a:xfrm>
          <a:off x="14467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88" name="楕円 587"/>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9" name="テキスト ボックス 588"/>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590" name="楕円 589"/>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591" name="テキスト ボックス 590"/>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2" name="直線コネクタ 60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3" name="テキスト ボックス 60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4" name="直線コネクタ 60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5" name="テキスト ボックス 60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6" name="直線コネクタ 60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7" name="テキスト ボックス 60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8" name="直線コネクタ 60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9" name="テキスト ボックス 60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0" name="直線コネクタ 60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1" name="テキスト ボックス 61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39738</xdr:rowOff>
    </xdr:from>
    <xdr:to>
      <xdr:col>85</xdr:col>
      <xdr:colOff>126364</xdr:colOff>
      <xdr:row>78</xdr:row>
      <xdr:rowOff>97720</xdr:rowOff>
    </xdr:to>
    <xdr:cxnSp macro="">
      <xdr:nvCxnSpPr>
        <xdr:cNvPr id="613" name="直線コネクタ 612"/>
        <xdr:cNvCxnSpPr/>
      </xdr:nvCxnSpPr>
      <xdr:spPr>
        <a:xfrm flipV="1">
          <a:off x="16317595" y="12041238"/>
          <a:ext cx="1269" cy="1429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101547</xdr:rowOff>
    </xdr:from>
    <xdr:ext cx="469744" cy="259045"/>
    <xdr:sp macro="" textlink="">
      <xdr:nvSpPr>
        <xdr:cNvPr id="614" name="公債費最小値テキスト"/>
        <xdr:cNvSpPr txBox="1"/>
      </xdr:nvSpPr>
      <xdr:spPr>
        <a:xfrm>
          <a:off x="16370300" y="1347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97720</xdr:rowOff>
    </xdr:from>
    <xdr:to>
      <xdr:col>86</xdr:col>
      <xdr:colOff>25400</xdr:colOff>
      <xdr:row>78</xdr:row>
      <xdr:rowOff>97720</xdr:rowOff>
    </xdr:to>
    <xdr:cxnSp macro="">
      <xdr:nvCxnSpPr>
        <xdr:cNvPr id="615" name="直線コネクタ 614"/>
        <xdr:cNvCxnSpPr/>
      </xdr:nvCxnSpPr>
      <xdr:spPr>
        <a:xfrm>
          <a:off x="16230600" y="1347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157865</xdr:rowOff>
    </xdr:from>
    <xdr:ext cx="599010" cy="259045"/>
    <xdr:sp macro="" textlink="">
      <xdr:nvSpPr>
        <xdr:cNvPr id="616" name="公債費最大値テキスト"/>
        <xdr:cNvSpPr txBox="1"/>
      </xdr:nvSpPr>
      <xdr:spPr>
        <a:xfrm>
          <a:off x="16370300" y="1181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39738</xdr:rowOff>
    </xdr:from>
    <xdr:to>
      <xdr:col>86</xdr:col>
      <xdr:colOff>25400</xdr:colOff>
      <xdr:row>70</xdr:row>
      <xdr:rowOff>39738</xdr:rowOff>
    </xdr:to>
    <xdr:cxnSp macro="">
      <xdr:nvCxnSpPr>
        <xdr:cNvPr id="617" name="直線コネクタ 616"/>
        <xdr:cNvCxnSpPr/>
      </xdr:nvCxnSpPr>
      <xdr:spPr>
        <a:xfrm>
          <a:off x="16230600" y="12041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38449</xdr:rowOff>
    </xdr:from>
    <xdr:to>
      <xdr:col>85</xdr:col>
      <xdr:colOff>127000</xdr:colOff>
      <xdr:row>75</xdr:row>
      <xdr:rowOff>92736</xdr:rowOff>
    </xdr:to>
    <xdr:cxnSp macro="">
      <xdr:nvCxnSpPr>
        <xdr:cNvPr id="618" name="直線コネクタ 617"/>
        <xdr:cNvCxnSpPr/>
      </xdr:nvCxnSpPr>
      <xdr:spPr>
        <a:xfrm flipV="1">
          <a:off x="15481300" y="12897199"/>
          <a:ext cx="8382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113047</xdr:rowOff>
    </xdr:from>
    <xdr:ext cx="534377" cy="259045"/>
    <xdr:sp macro="" textlink="">
      <xdr:nvSpPr>
        <xdr:cNvPr id="619" name="公債費平均値テキスト"/>
        <xdr:cNvSpPr txBox="1"/>
      </xdr:nvSpPr>
      <xdr:spPr>
        <a:xfrm>
          <a:off x="16370300" y="12971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134620</xdr:rowOff>
    </xdr:from>
    <xdr:to>
      <xdr:col>85</xdr:col>
      <xdr:colOff>177800</xdr:colOff>
      <xdr:row>76</xdr:row>
      <xdr:rowOff>64770</xdr:rowOff>
    </xdr:to>
    <xdr:sp macro="" textlink="">
      <xdr:nvSpPr>
        <xdr:cNvPr id="620" name="フローチャート: 判断 619"/>
        <xdr:cNvSpPr/>
      </xdr:nvSpPr>
      <xdr:spPr>
        <a:xfrm>
          <a:off x="16268700" y="129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92736</xdr:rowOff>
    </xdr:from>
    <xdr:to>
      <xdr:col>81</xdr:col>
      <xdr:colOff>50800</xdr:colOff>
      <xdr:row>75</xdr:row>
      <xdr:rowOff>152456</xdr:rowOff>
    </xdr:to>
    <xdr:cxnSp macro="">
      <xdr:nvCxnSpPr>
        <xdr:cNvPr id="621" name="直線コネクタ 620"/>
        <xdr:cNvCxnSpPr/>
      </xdr:nvCxnSpPr>
      <xdr:spPr>
        <a:xfrm flipV="1">
          <a:off x="14592300" y="12951486"/>
          <a:ext cx="889000" cy="5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142008</xdr:rowOff>
    </xdr:from>
    <xdr:to>
      <xdr:col>81</xdr:col>
      <xdr:colOff>101600</xdr:colOff>
      <xdr:row>76</xdr:row>
      <xdr:rowOff>72158</xdr:rowOff>
    </xdr:to>
    <xdr:sp macro="" textlink="">
      <xdr:nvSpPr>
        <xdr:cNvPr id="622" name="フローチャート: 判断 621"/>
        <xdr:cNvSpPr/>
      </xdr:nvSpPr>
      <xdr:spPr>
        <a:xfrm>
          <a:off x="15430500" y="1300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63285</xdr:rowOff>
    </xdr:from>
    <xdr:ext cx="534377" cy="259045"/>
    <xdr:sp macro="" textlink="">
      <xdr:nvSpPr>
        <xdr:cNvPr id="623" name="テキスト ボックス 622"/>
        <xdr:cNvSpPr txBox="1"/>
      </xdr:nvSpPr>
      <xdr:spPr>
        <a:xfrm>
          <a:off x="15214111" y="1309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147344</xdr:rowOff>
    </xdr:from>
    <xdr:to>
      <xdr:col>76</xdr:col>
      <xdr:colOff>114300</xdr:colOff>
      <xdr:row>75</xdr:row>
      <xdr:rowOff>152456</xdr:rowOff>
    </xdr:to>
    <xdr:cxnSp macro="">
      <xdr:nvCxnSpPr>
        <xdr:cNvPr id="624" name="直線コネクタ 623"/>
        <xdr:cNvCxnSpPr/>
      </xdr:nvCxnSpPr>
      <xdr:spPr>
        <a:xfrm>
          <a:off x="13703300" y="13006094"/>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131245</xdr:rowOff>
    </xdr:from>
    <xdr:to>
      <xdr:col>76</xdr:col>
      <xdr:colOff>165100</xdr:colOff>
      <xdr:row>76</xdr:row>
      <xdr:rowOff>61395</xdr:rowOff>
    </xdr:to>
    <xdr:sp macro="" textlink="">
      <xdr:nvSpPr>
        <xdr:cNvPr id="625" name="フローチャート: 判断 624"/>
        <xdr:cNvSpPr/>
      </xdr:nvSpPr>
      <xdr:spPr>
        <a:xfrm>
          <a:off x="14541500" y="1298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52523</xdr:rowOff>
    </xdr:from>
    <xdr:ext cx="534377" cy="259045"/>
    <xdr:sp macro="" textlink="">
      <xdr:nvSpPr>
        <xdr:cNvPr id="626" name="テキスト ボックス 625"/>
        <xdr:cNvSpPr txBox="1"/>
      </xdr:nvSpPr>
      <xdr:spPr>
        <a:xfrm>
          <a:off x="14325111" y="1308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127941</xdr:rowOff>
    </xdr:from>
    <xdr:to>
      <xdr:col>71</xdr:col>
      <xdr:colOff>177800</xdr:colOff>
      <xdr:row>75</xdr:row>
      <xdr:rowOff>147344</xdr:rowOff>
    </xdr:to>
    <xdr:cxnSp macro="">
      <xdr:nvCxnSpPr>
        <xdr:cNvPr id="627" name="直線コネクタ 626"/>
        <xdr:cNvCxnSpPr/>
      </xdr:nvCxnSpPr>
      <xdr:spPr>
        <a:xfrm>
          <a:off x="12814300" y="12815241"/>
          <a:ext cx="889000" cy="19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103384</xdr:rowOff>
    </xdr:from>
    <xdr:to>
      <xdr:col>72</xdr:col>
      <xdr:colOff>38100</xdr:colOff>
      <xdr:row>76</xdr:row>
      <xdr:rowOff>33534</xdr:rowOff>
    </xdr:to>
    <xdr:sp macro="" textlink="">
      <xdr:nvSpPr>
        <xdr:cNvPr id="628" name="フローチャート: 判断 627"/>
        <xdr:cNvSpPr/>
      </xdr:nvSpPr>
      <xdr:spPr>
        <a:xfrm>
          <a:off x="13652500" y="12962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24661</xdr:rowOff>
    </xdr:from>
    <xdr:ext cx="534377" cy="259045"/>
    <xdr:sp macro="" textlink="">
      <xdr:nvSpPr>
        <xdr:cNvPr id="629" name="テキスト ボックス 628"/>
        <xdr:cNvSpPr txBox="1"/>
      </xdr:nvSpPr>
      <xdr:spPr>
        <a:xfrm>
          <a:off x="13436111" y="1305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82801</xdr:rowOff>
    </xdr:from>
    <xdr:to>
      <xdr:col>67</xdr:col>
      <xdr:colOff>101600</xdr:colOff>
      <xdr:row>76</xdr:row>
      <xdr:rowOff>12951</xdr:rowOff>
    </xdr:to>
    <xdr:sp macro="" textlink="">
      <xdr:nvSpPr>
        <xdr:cNvPr id="630" name="フローチャート: 判断 629"/>
        <xdr:cNvSpPr/>
      </xdr:nvSpPr>
      <xdr:spPr>
        <a:xfrm>
          <a:off x="12763500" y="1294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4078</xdr:rowOff>
    </xdr:from>
    <xdr:ext cx="534377" cy="259045"/>
    <xdr:sp macro="" textlink="">
      <xdr:nvSpPr>
        <xdr:cNvPr id="631" name="テキスト ボックス 630"/>
        <xdr:cNvSpPr txBox="1"/>
      </xdr:nvSpPr>
      <xdr:spPr>
        <a:xfrm>
          <a:off x="12547111" y="1303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2" name="テキスト ボックス 63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3" name="テキスト ボックス 63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4" name="テキスト ボックス 63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5" name="テキスト ボックス 63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6" name="テキスト ボックス 63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159099</xdr:rowOff>
    </xdr:from>
    <xdr:to>
      <xdr:col>85</xdr:col>
      <xdr:colOff>177800</xdr:colOff>
      <xdr:row>75</xdr:row>
      <xdr:rowOff>89249</xdr:rowOff>
    </xdr:to>
    <xdr:sp macro="" textlink="">
      <xdr:nvSpPr>
        <xdr:cNvPr id="637" name="楕円 636"/>
        <xdr:cNvSpPr/>
      </xdr:nvSpPr>
      <xdr:spPr>
        <a:xfrm>
          <a:off x="16268700" y="1284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10526</xdr:rowOff>
    </xdr:from>
    <xdr:ext cx="534377" cy="259045"/>
    <xdr:sp macro="" textlink="">
      <xdr:nvSpPr>
        <xdr:cNvPr id="638" name="公債費該当値テキスト"/>
        <xdr:cNvSpPr txBox="1"/>
      </xdr:nvSpPr>
      <xdr:spPr>
        <a:xfrm>
          <a:off x="16370300" y="1269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41936</xdr:rowOff>
    </xdr:from>
    <xdr:to>
      <xdr:col>81</xdr:col>
      <xdr:colOff>101600</xdr:colOff>
      <xdr:row>75</xdr:row>
      <xdr:rowOff>143536</xdr:rowOff>
    </xdr:to>
    <xdr:sp macro="" textlink="">
      <xdr:nvSpPr>
        <xdr:cNvPr id="639" name="楕円 638"/>
        <xdr:cNvSpPr/>
      </xdr:nvSpPr>
      <xdr:spPr>
        <a:xfrm>
          <a:off x="15430500" y="129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160063</xdr:rowOff>
    </xdr:from>
    <xdr:ext cx="534377" cy="259045"/>
    <xdr:sp macro="" textlink="">
      <xdr:nvSpPr>
        <xdr:cNvPr id="640" name="テキスト ボックス 639"/>
        <xdr:cNvSpPr txBox="1"/>
      </xdr:nvSpPr>
      <xdr:spPr>
        <a:xfrm>
          <a:off x="15214111" y="12675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101656</xdr:rowOff>
    </xdr:from>
    <xdr:to>
      <xdr:col>76</xdr:col>
      <xdr:colOff>165100</xdr:colOff>
      <xdr:row>76</xdr:row>
      <xdr:rowOff>31806</xdr:rowOff>
    </xdr:to>
    <xdr:sp macro="" textlink="">
      <xdr:nvSpPr>
        <xdr:cNvPr id="641" name="楕円 640"/>
        <xdr:cNvSpPr/>
      </xdr:nvSpPr>
      <xdr:spPr>
        <a:xfrm>
          <a:off x="14541500" y="129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48333</xdr:rowOff>
    </xdr:from>
    <xdr:ext cx="534377" cy="259045"/>
    <xdr:sp macro="" textlink="">
      <xdr:nvSpPr>
        <xdr:cNvPr id="642" name="テキスト ボックス 641"/>
        <xdr:cNvSpPr txBox="1"/>
      </xdr:nvSpPr>
      <xdr:spPr>
        <a:xfrm>
          <a:off x="14325111" y="12735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96544</xdr:rowOff>
    </xdr:from>
    <xdr:to>
      <xdr:col>72</xdr:col>
      <xdr:colOff>38100</xdr:colOff>
      <xdr:row>76</xdr:row>
      <xdr:rowOff>26694</xdr:rowOff>
    </xdr:to>
    <xdr:sp macro="" textlink="">
      <xdr:nvSpPr>
        <xdr:cNvPr id="643" name="楕円 642"/>
        <xdr:cNvSpPr/>
      </xdr:nvSpPr>
      <xdr:spPr>
        <a:xfrm>
          <a:off x="13652500" y="129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43221</xdr:rowOff>
    </xdr:from>
    <xdr:ext cx="534377" cy="259045"/>
    <xdr:sp macro="" textlink="">
      <xdr:nvSpPr>
        <xdr:cNvPr id="644" name="テキスト ボックス 643"/>
        <xdr:cNvSpPr txBox="1"/>
      </xdr:nvSpPr>
      <xdr:spPr>
        <a:xfrm>
          <a:off x="13436111" y="127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77141</xdr:rowOff>
    </xdr:from>
    <xdr:to>
      <xdr:col>67</xdr:col>
      <xdr:colOff>101600</xdr:colOff>
      <xdr:row>75</xdr:row>
      <xdr:rowOff>7291</xdr:rowOff>
    </xdr:to>
    <xdr:sp macro="" textlink="">
      <xdr:nvSpPr>
        <xdr:cNvPr id="645" name="楕円 644"/>
        <xdr:cNvSpPr/>
      </xdr:nvSpPr>
      <xdr:spPr>
        <a:xfrm>
          <a:off x="12763500" y="1276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23818</xdr:rowOff>
    </xdr:from>
    <xdr:ext cx="534377" cy="259045"/>
    <xdr:sp macro="" textlink="">
      <xdr:nvSpPr>
        <xdr:cNvPr id="646" name="テキスト ボックス 645"/>
        <xdr:cNvSpPr txBox="1"/>
      </xdr:nvSpPr>
      <xdr:spPr>
        <a:xfrm>
          <a:off x="12547111" y="12539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7" name="正方形/長方形 64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8" name="正方形/長方形 64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9" name="正方形/長方形 64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0" name="正方形/長方形 64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1" name="正方形/長方形 65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2" name="正方形/長方形 65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3" name="正方形/長方形 65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4" name="正方形/長方形 65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5" name="テキスト ボックス 65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6" name="直線コネクタ 65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7" name="直線コネクタ 65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8" name="テキスト ボックス 65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9" name="直線コネクタ 65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0" name="テキスト ボックス 659"/>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1" name="直線コネクタ 66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2" name="テキスト ボックス 661"/>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3" name="直線コネクタ 66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4" name="テキスト ボックス 663"/>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5" name="直線コネクタ 66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6" name="テキスト ボックス 66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7" name="直線コネクタ 66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8" name="テキスト ボックス 667"/>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34544</xdr:rowOff>
    </xdr:from>
    <xdr:to>
      <xdr:col>85</xdr:col>
      <xdr:colOff>126364</xdr:colOff>
      <xdr:row>99</xdr:row>
      <xdr:rowOff>98732</xdr:rowOff>
    </xdr:to>
    <xdr:cxnSp macro="">
      <xdr:nvCxnSpPr>
        <xdr:cNvPr id="672" name="直線コネクタ 671"/>
        <xdr:cNvCxnSpPr/>
      </xdr:nvCxnSpPr>
      <xdr:spPr>
        <a:xfrm flipV="1">
          <a:off x="16317595" y="15465044"/>
          <a:ext cx="1269" cy="1607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102559</xdr:rowOff>
    </xdr:from>
    <xdr:ext cx="249299" cy="259045"/>
    <xdr:sp macro="" textlink="">
      <xdr:nvSpPr>
        <xdr:cNvPr id="673" name="積立金最小値テキスト"/>
        <xdr:cNvSpPr txBox="1"/>
      </xdr:nvSpPr>
      <xdr:spPr>
        <a:xfrm>
          <a:off x="16370300" y="17076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98732</xdr:rowOff>
    </xdr:from>
    <xdr:to>
      <xdr:col>86</xdr:col>
      <xdr:colOff>25400</xdr:colOff>
      <xdr:row>99</xdr:row>
      <xdr:rowOff>98732</xdr:rowOff>
    </xdr:to>
    <xdr:cxnSp macro="">
      <xdr:nvCxnSpPr>
        <xdr:cNvPr id="674" name="直線コネクタ 673"/>
        <xdr:cNvCxnSpPr/>
      </xdr:nvCxnSpPr>
      <xdr:spPr>
        <a:xfrm>
          <a:off x="16230600" y="170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152671</xdr:rowOff>
    </xdr:from>
    <xdr:ext cx="534377" cy="259045"/>
    <xdr:sp macro="" textlink="">
      <xdr:nvSpPr>
        <xdr:cNvPr id="675" name="積立金最大値テキスト"/>
        <xdr:cNvSpPr txBox="1"/>
      </xdr:nvSpPr>
      <xdr:spPr>
        <a:xfrm>
          <a:off x="16370300" y="1524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34544</xdr:rowOff>
    </xdr:from>
    <xdr:to>
      <xdr:col>86</xdr:col>
      <xdr:colOff>25400</xdr:colOff>
      <xdr:row>90</xdr:row>
      <xdr:rowOff>34544</xdr:rowOff>
    </xdr:to>
    <xdr:cxnSp macro="">
      <xdr:nvCxnSpPr>
        <xdr:cNvPr id="676" name="直線コネクタ 675"/>
        <xdr:cNvCxnSpPr/>
      </xdr:nvCxnSpPr>
      <xdr:spPr>
        <a:xfrm>
          <a:off x="16230600" y="1546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33858</xdr:rowOff>
    </xdr:from>
    <xdr:to>
      <xdr:col>85</xdr:col>
      <xdr:colOff>127000</xdr:colOff>
      <xdr:row>97</xdr:row>
      <xdr:rowOff>144011</xdr:rowOff>
    </xdr:to>
    <xdr:cxnSp macro="">
      <xdr:nvCxnSpPr>
        <xdr:cNvPr id="677" name="直線コネクタ 676"/>
        <xdr:cNvCxnSpPr/>
      </xdr:nvCxnSpPr>
      <xdr:spPr>
        <a:xfrm>
          <a:off x="15481300" y="16321608"/>
          <a:ext cx="838200" cy="45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17056</xdr:rowOff>
    </xdr:from>
    <xdr:ext cx="534377" cy="259045"/>
    <xdr:sp macro="" textlink="">
      <xdr:nvSpPr>
        <xdr:cNvPr id="678" name="積立金平均値テキスト"/>
        <xdr:cNvSpPr txBox="1"/>
      </xdr:nvSpPr>
      <xdr:spPr>
        <a:xfrm>
          <a:off x="16370300" y="164762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165629</xdr:rowOff>
    </xdr:from>
    <xdr:to>
      <xdr:col>85</xdr:col>
      <xdr:colOff>177800</xdr:colOff>
      <xdr:row>97</xdr:row>
      <xdr:rowOff>95779</xdr:rowOff>
    </xdr:to>
    <xdr:sp macro="" textlink="">
      <xdr:nvSpPr>
        <xdr:cNvPr id="679" name="フローチャート: 判断 678"/>
        <xdr:cNvSpPr/>
      </xdr:nvSpPr>
      <xdr:spPr>
        <a:xfrm>
          <a:off x="16268700" y="16624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33858</xdr:rowOff>
    </xdr:from>
    <xdr:to>
      <xdr:col>81</xdr:col>
      <xdr:colOff>50800</xdr:colOff>
      <xdr:row>98</xdr:row>
      <xdr:rowOff>18934</xdr:rowOff>
    </xdr:to>
    <xdr:cxnSp macro="">
      <xdr:nvCxnSpPr>
        <xdr:cNvPr id="680" name="直線コネクタ 679"/>
        <xdr:cNvCxnSpPr/>
      </xdr:nvCxnSpPr>
      <xdr:spPr>
        <a:xfrm flipV="1">
          <a:off x="14592300" y="16321608"/>
          <a:ext cx="889000" cy="49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42233</xdr:rowOff>
    </xdr:from>
    <xdr:to>
      <xdr:col>81</xdr:col>
      <xdr:colOff>101600</xdr:colOff>
      <xdr:row>97</xdr:row>
      <xdr:rowOff>143833</xdr:rowOff>
    </xdr:to>
    <xdr:sp macro="" textlink="">
      <xdr:nvSpPr>
        <xdr:cNvPr id="681" name="フローチャート: 判断 680"/>
        <xdr:cNvSpPr/>
      </xdr:nvSpPr>
      <xdr:spPr>
        <a:xfrm>
          <a:off x="15430500" y="1667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134960</xdr:rowOff>
    </xdr:from>
    <xdr:ext cx="534377" cy="259045"/>
    <xdr:sp macro="" textlink="">
      <xdr:nvSpPr>
        <xdr:cNvPr id="682" name="テキスト ボックス 681"/>
        <xdr:cNvSpPr txBox="1"/>
      </xdr:nvSpPr>
      <xdr:spPr>
        <a:xfrm>
          <a:off x="15214111" y="16765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155017</xdr:rowOff>
    </xdr:from>
    <xdr:to>
      <xdr:col>76</xdr:col>
      <xdr:colOff>114300</xdr:colOff>
      <xdr:row>98</xdr:row>
      <xdr:rowOff>18934</xdr:rowOff>
    </xdr:to>
    <xdr:cxnSp macro="">
      <xdr:nvCxnSpPr>
        <xdr:cNvPr id="683" name="直線コネクタ 682"/>
        <xdr:cNvCxnSpPr/>
      </xdr:nvCxnSpPr>
      <xdr:spPr>
        <a:xfrm>
          <a:off x="13703300" y="16614217"/>
          <a:ext cx="889000" cy="20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60375</xdr:rowOff>
    </xdr:from>
    <xdr:to>
      <xdr:col>76</xdr:col>
      <xdr:colOff>165100</xdr:colOff>
      <xdr:row>97</xdr:row>
      <xdr:rowOff>161975</xdr:rowOff>
    </xdr:to>
    <xdr:sp macro="" textlink="">
      <xdr:nvSpPr>
        <xdr:cNvPr id="684" name="フローチャート: 判断 683"/>
        <xdr:cNvSpPr/>
      </xdr:nvSpPr>
      <xdr:spPr>
        <a:xfrm>
          <a:off x="14541500" y="1669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7052</xdr:rowOff>
    </xdr:from>
    <xdr:ext cx="534377" cy="259045"/>
    <xdr:sp macro="" textlink="">
      <xdr:nvSpPr>
        <xdr:cNvPr id="685" name="テキスト ボックス 684"/>
        <xdr:cNvSpPr txBox="1"/>
      </xdr:nvSpPr>
      <xdr:spPr>
        <a:xfrm>
          <a:off x="14325111" y="1646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155017</xdr:rowOff>
    </xdr:from>
    <xdr:to>
      <xdr:col>71</xdr:col>
      <xdr:colOff>177800</xdr:colOff>
      <xdr:row>98</xdr:row>
      <xdr:rowOff>123975</xdr:rowOff>
    </xdr:to>
    <xdr:cxnSp macro="">
      <xdr:nvCxnSpPr>
        <xdr:cNvPr id="686" name="直線コネクタ 685"/>
        <xdr:cNvCxnSpPr/>
      </xdr:nvCxnSpPr>
      <xdr:spPr>
        <a:xfrm flipV="1">
          <a:off x="12814300" y="16614217"/>
          <a:ext cx="889000" cy="311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34999</xdr:rowOff>
    </xdr:from>
    <xdr:to>
      <xdr:col>72</xdr:col>
      <xdr:colOff>38100</xdr:colOff>
      <xdr:row>97</xdr:row>
      <xdr:rowOff>136599</xdr:rowOff>
    </xdr:to>
    <xdr:sp macro="" textlink="">
      <xdr:nvSpPr>
        <xdr:cNvPr id="687" name="フローチャート: 判断 686"/>
        <xdr:cNvSpPr/>
      </xdr:nvSpPr>
      <xdr:spPr>
        <a:xfrm>
          <a:off x="13652500" y="16665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127726</xdr:rowOff>
    </xdr:from>
    <xdr:ext cx="534377" cy="259045"/>
    <xdr:sp macro="" textlink="">
      <xdr:nvSpPr>
        <xdr:cNvPr id="688" name="テキスト ボックス 687"/>
        <xdr:cNvSpPr txBox="1"/>
      </xdr:nvSpPr>
      <xdr:spPr>
        <a:xfrm>
          <a:off x="13436111" y="1675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49434</xdr:rowOff>
    </xdr:from>
    <xdr:to>
      <xdr:col>67</xdr:col>
      <xdr:colOff>101600</xdr:colOff>
      <xdr:row>97</xdr:row>
      <xdr:rowOff>151034</xdr:rowOff>
    </xdr:to>
    <xdr:sp macro="" textlink="">
      <xdr:nvSpPr>
        <xdr:cNvPr id="689" name="フローチャート: 判断 688"/>
        <xdr:cNvSpPr/>
      </xdr:nvSpPr>
      <xdr:spPr>
        <a:xfrm>
          <a:off x="12763500" y="166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167561</xdr:rowOff>
    </xdr:from>
    <xdr:ext cx="534377" cy="259045"/>
    <xdr:sp macro="" textlink="">
      <xdr:nvSpPr>
        <xdr:cNvPr id="690" name="テキスト ボックス 689"/>
        <xdr:cNvSpPr txBox="1"/>
      </xdr:nvSpPr>
      <xdr:spPr>
        <a:xfrm>
          <a:off x="12547111" y="1645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93211</xdr:rowOff>
    </xdr:from>
    <xdr:to>
      <xdr:col>85</xdr:col>
      <xdr:colOff>177800</xdr:colOff>
      <xdr:row>98</xdr:row>
      <xdr:rowOff>23361</xdr:rowOff>
    </xdr:to>
    <xdr:sp macro="" textlink="">
      <xdr:nvSpPr>
        <xdr:cNvPr id="696" name="楕円 695"/>
        <xdr:cNvSpPr/>
      </xdr:nvSpPr>
      <xdr:spPr>
        <a:xfrm>
          <a:off x="16268700" y="16723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71638</xdr:rowOff>
    </xdr:from>
    <xdr:ext cx="534377" cy="259045"/>
    <xdr:sp macro="" textlink="">
      <xdr:nvSpPr>
        <xdr:cNvPr id="697" name="積立金該当値テキスト"/>
        <xdr:cNvSpPr txBox="1"/>
      </xdr:nvSpPr>
      <xdr:spPr>
        <a:xfrm>
          <a:off x="16370300" y="1670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154508</xdr:rowOff>
    </xdr:from>
    <xdr:to>
      <xdr:col>81</xdr:col>
      <xdr:colOff>101600</xdr:colOff>
      <xdr:row>95</xdr:row>
      <xdr:rowOff>84658</xdr:rowOff>
    </xdr:to>
    <xdr:sp macro="" textlink="">
      <xdr:nvSpPr>
        <xdr:cNvPr id="698" name="楕円 697"/>
        <xdr:cNvSpPr/>
      </xdr:nvSpPr>
      <xdr:spPr>
        <a:xfrm>
          <a:off x="15430500" y="1627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101185</xdr:rowOff>
    </xdr:from>
    <xdr:ext cx="534377" cy="259045"/>
    <xdr:sp macro="" textlink="">
      <xdr:nvSpPr>
        <xdr:cNvPr id="699" name="テキスト ボックス 698"/>
        <xdr:cNvSpPr txBox="1"/>
      </xdr:nvSpPr>
      <xdr:spPr>
        <a:xfrm>
          <a:off x="15214111" y="1604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139584</xdr:rowOff>
    </xdr:from>
    <xdr:to>
      <xdr:col>76</xdr:col>
      <xdr:colOff>165100</xdr:colOff>
      <xdr:row>98</xdr:row>
      <xdr:rowOff>69734</xdr:rowOff>
    </xdr:to>
    <xdr:sp macro="" textlink="">
      <xdr:nvSpPr>
        <xdr:cNvPr id="700" name="楕円 699"/>
        <xdr:cNvSpPr/>
      </xdr:nvSpPr>
      <xdr:spPr>
        <a:xfrm>
          <a:off x="14541500" y="167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60861</xdr:rowOff>
    </xdr:from>
    <xdr:ext cx="534377" cy="259045"/>
    <xdr:sp macro="" textlink="">
      <xdr:nvSpPr>
        <xdr:cNvPr id="701" name="テキスト ボックス 700"/>
        <xdr:cNvSpPr txBox="1"/>
      </xdr:nvSpPr>
      <xdr:spPr>
        <a:xfrm>
          <a:off x="14325111" y="1686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104217</xdr:rowOff>
    </xdr:from>
    <xdr:to>
      <xdr:col>72</xdr:col>
      <xdr:colOff>38100</xdr:colOff>
      <xdr:row>97</xdr:row>
      <xdr:rowOff>34367</xdr:rowOff>
    </xdr:to>
    <xdr:sp macro="" textlink="">
      <xdr:nvSpPr>
        <xdr:cNvPr id="702" name="楕円 701"/>
        <xdr:cNvSpPr/>
      </xdr:nvSpPr>
      <xdr:spPr>
        <a:xfrm>
          <a:off x="13652500" y="1656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50894</xdr:rowOff>
    </xdr:from>
    <xdr:ext cx="534377" cy="259045"/>
    <xdr:sp macro="" textlink="">
      <xdr:nvSpPr>
        <xdr:cNvPr id="703" name="テキスト ボックス 702"/>
        <xdr:cNvSpPr txBox="1"/>
      </xdr:nvSpPr>
      <xdr:spPr>
        <a:xfrm>
          <a:off x="13436111" y="1633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73175</xdr:rowOff>
    </xdr:from>
    <xdr:to>
      <xdr:col>67</xdr:col>
      <xdr:colOff>101600</xdr:colOff>
      <xdr:row>99</xdr:row>
      <xdr:rowOff>3325</xdr:rowOff>
    </xdr:to>
    <xdr:sp macro="" textlink="">
      <xdr:nvSpPr>
        <xdr:cNvPr id="704" name="楕円 703"/>
        <xdr:cNvSpPr/>
      </xdr:nvSpPr>
      <xdr:spPr>
        <a:xfrm>
          <a:off x="12763500" y="1687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165902</xdr:rowOff>
    </xdr:from>
    <xdr:ext cx="469744" cy="259045"/>
    <xdr:sp macro="" textlink="">
      <xdr:nvSpPr>
        <xdr:cNvPr id="705" name="テキスト ボックス 704"/>
        <xdr:cNvSpPr txBox="1"/>
      </xdr:nvSpPr>
      <xdr:spPr>
        <a:xfrm>
          <a:off x="12579428" y="1696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25008</xdr:rowOff>
    </xdr:from>
    <xdr:to>
      <xdr:col>116</xdr:col>
      <xdr:colOff>62864</xdr:colOff>
      <xdr:row>39</xdr:row>
      <xdr:rowOff>98878</xdr:rowOff>
    </xdr:to>
    <xdr:cxnSp macro="">
      <xdr:nvCxnSpPr>
        <xdr:cNvPr id="731" name="直線コネクタ 730"/>
        <xdr:cNvCxnSpPr/>
      </xdr:nvCxnSpPr>
      <xdr:spPr>
        <a:xfrm flipV="1">
          <a:off x="22159595" y="5168508"/>
          <a:ext cx="1269" cy="1616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143135</xdr:rowOff>
    </xdr:from>
    <xdr:ext cx="534377" cy="259045"/>
    <xdr:sp macro="" textlink="">
      <xdr:nvSpPr>
        <xdr:cNvPr id="734" name="投資及び出資金最大値テキスト"/>
        <xdr:cNvSpPr txBox="1"/>
      </xdr:nvSpPr>
      <xdr:spPr>
        <a:xfrm>
          <a:off x="22212300" y="494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25008</xdr:rowOff>
    </xdr:from>
    <xdr:to>
      <xdr:col>116</xdr:col>
      <xdr:colOff>152400</xdr:colOff>
      <xdr:row>30</xdr:row>
      <xdr:rowOff>25008</xdr:rowOff>
    </xdr:to>
    <xdr:cxnSp macro="">
      <xdr:nvCxnSpPr>
        <xdr:cNvPr id="735" name="直線コネクタ 734"/>
        <xdr:cNvCxnSpPr/>
      </xdr:nvCxnSpPr>
      <xdr:spPr>
        <a:xfrm>
          <a:off x="22072600" y="5168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48978</xdr:rowOff>
    </xdr:from>
    <xdr:to>
      <xdr:col>116</xdr:col>
      <xdr:colOff>63500</xdr:colOff>
      <xdr:row>39</xdr:row>
      <xdr:rowOff>98878</xdr:rowOff>
    </xdr:to>
    <xdr:cxnSp macro="">
      <xdr:nvCxnSpPr>
        <xdr:cNvPr id="736" name="直線コネクタ 735"/>
        <xdr:cNvCxnSpPr/>
      </xdr:nvCxnSpPr>
      <xdr:spPr>
        <a:xfrm>
          <a:off x="21323300" y="6735528"/>
          <a:ext cx="8382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15243</xdr:rowOff>
    </xdr:from>
    <xdr:ext cx="469744" cy="259045"/>
    <xdr:sp macro="" textlink="">
      <xdr:nvSpPr>
        <xdr:cNvPr id="737" name="投資及び出資金平均値テキスト"/>
        <xdr:cNvSpPr txBox="1"/>
      </xdr:nvSpPr>
      <xdr:spPr>
        <a:xfrm>
          <a:off x="22212300" y="65303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163816</xdr:rowOff>
    </xdr:from>
    <xdr:to>
      <xdr:col>116</xdr:col>
      <xdr:colOff>114300</xdr:colOff>
      <xdr:row>39</xdr:row>
      <xdr:rowOff>93966</xdr:rowOff>
    </xdr:to>
    <xdr:sp macro="" textlink="">
      <xdr:nvSpPr>
        <xdr:cNvPr id="738" name="フローチャート: 判断 737"/>
        <xdr:cNvSpPr/>
      </xdr:nvSpPr>
      <xdr:spPr>
        <a:xfrm>
          <a:off x="22110700" y="667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48978</xdr:rowOff>
    </xdr:from>
    <xdr:to>
      <xdr:col>111</xdr:col>
      <xdr:colOff>177800</xdr:colOff>
      <xdr:row>39</xdr:row>
      <xdr:rowOff>98878</xdr:rowOff>
    </xdr:to>
    <xdr:cxnSp macro="">
      <xdr:nvCxnSpPr>
        <xdr:cNvPr id="739" name="直線コネクタ 738"/>
        <xdr:cNvCxnSpPr/>
      </xdr:nvCxnSpPr>
      <xdr:spPr>
        <a:xfrm flipV="1">
          <a:off x="20434300" y="6735528"/>
          <a:ext cx="889000" cy="4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19373</xdr:rowOff>
    </xdr:from>
    <xdr:to>
      <xdr:col>112</xdr:col>
      <xdr:colOff>38100</xdr:colOff>
      <xdr:row>39</xdr:row>
      <xdr:rowOff>120973</xdr:rowOff>
    </xdr:to>
    <xdr:sp macro="" textlink="">
      <xdr:nvSpPr>
        <xdr:cNvPr id="740" name="フローチャート: 判断 739"/>
        <xdr:cNvSpPr/>
      </xdr:nvSpPr>
      <xdr:spPr>
        <a:xfrm>
          <a:off x="21272500" y="670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112100</xdr:rowOff>
    </xdr:from>
    <xdr:ext cx="378565" cy="259045"/>
    <xdr:sp macro="" textlink="">
      <xdr:nvSpPr>
        <xdr:cNvPr id="741" name="テキスト ボックス 740"/>
        <xdr:cNvSpPr txBox="1"/>
      </xdr:nvSpPr>
      <xdr:spPr>
        <a:xfrm>
          <a:off x="21134017" y="6798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96951</xdr:rowOff>
    </xdr:from>
    <xdr:to>
      <xdr:col>107</xdr:col>
      <xdr:colOff>50800</xdr:colOff>
      <xdr:row>39</xdr:row>
      <xdr:rowOff>98878</xdr:rowOff>
    </xdr:to>
    <xdr:cxnSp macro="">
      <xdr:nvCxnSpPr>
        <xdr:cNvPr id="742" name="直線コネクタ 741"/>
        <xdr:cNvCxnSpPr/>
      </xdr:nvCxnSpPr>
      <xdr:spPr>
        <a:xfrm>
          <a:off x="19545300" y="678350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151863</xdr:rowOff>
    </xdr:from>
    <xdr:to>
      <xdr:col>107</xdr:col>
      <xdr:colOff>101600</xdr:colOff>
      <xdr:row>39</xdr:row>
      <xdr:rowOff>82013</xdr:rowOff>
    </xdr:to>
    <xdr:sp macro="" textlink="">
      <xdr:nvSpPr>
        <xdr:cNvPr id="743" name="フローチャート: 判断 742"/>
        <xdr:cNvSpPr/>
      </xdr:nvSpPr>
      <xdr:spPr>
        <a:xfrm>
          <a:off x="20383500" y="666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98540</xdr:rowOff>
    </xdr:from>
    <xdr:ext cx="469744" cy="259045"/>
    <xdr:sp macro="" textlink="">
      <xdr:nvSpPr>
        <xdr:cNvPr id="744" name="テキスト ボックス 743"/>
        <xdr:cNvSpPr txBox="1"/>
      </xdr:nvSpPr>
      <xdr:spPr>
        <a:xfrm>
          <a:off x="20199428" y="644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96951</xdr:rowOff>
    </xdr:from>
    <xdr:to>
      <xdr:col>102</xdr:col>
      <xdr:colOff>114300</xdr:colOff>
      <xdr:row>39</xdr:row>
      <xdr:rowOff>98878</xdr:rowOff>
    </xdr:to>
    <xdr:cxnSp macro="">
      <xdr:nvCxnSpPr>
        <xdr:cNvPr id="745" name="直線コネクタ 744"/>
        <xdr:cNvCxnSpPr/>
      </xdr:nvCxnSpPr>
      <xdr:spPr>
        <a:xfrm flipV="1">
          <a:off x="18656300" y="6783501"/>
          <a:ext cx="889000" cy="1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15487</xdr:rowOff>
    </xdr:from>
    <xdr:to>
      <xdr:col>102</xdr:col>
      <xdr:colOff>165100</xdr:colOff>
      <xdr:row>39</xdr:row>
      <xdr:rowOff>117087</xdr:rowOff>
    </xdr:to>
    <xdr:sp macro="" textlink="">
      <xdr:nvSpPr>
        <xdr:cNvPr id="746" name="フローチャート: 判断 745"/>
        <xdr:cNvSpPr/>
      </xdr:nvSpPr>
      <xdr:spPr>
        <a:xfrm>
          <a:off x="19494500" y="670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133614</xdr:rowOff>
    </xdr:from>
    <xdr:ext cx="378565" cy="259045"/>
    <xdr:sp macro="" textlink="">
      <xdr:nvSpPr>
        <xdr:cNvPr id="747" name="テキスト ボックス 746"/>
        <xdr:cNvSpPr txBox="1"/>
      </xdr:nvSpPr>
      <xdr:spPr>
        <a:xfrm>
          <a:off x="19356017" y="6477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16956</xdr:rowOff>
    </xdr:from>
    <xdr:to>
      <xdr:col>98</xdr:col>
      <xdr:colOff>38100</xdr:colOff>
      <xdr:row>39</xdr:row>
      <xdr:rowOff>118556</xdr:rowOff>
    </xdr:to>
    <xdr:sp macro="" textlink="">
      <xdr:nvSpPr>
        <xdr:cNvPr id="748" name="フローチャート: 判断 747"/>
        <xdr:cNvSpPr/>
      </xdr:nvSpPr>
      <xdr:spPr>
        <a:xfrm>
          <a:off x="18605500" y="6703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135083</xdr:rowOff>
    </xdr:from>
    <xdr:ext cx="378565" cy="259045"/>
    <xdr:sp macro="" textlink="">
      <xdr:nvSpPr>
        <xdr:cNvPr id="749" name="テキスト ボックス 748"/>
        <xdr:cNvSpPr txBox="1"/>
      </xdr:nvSpPr>
      <xdr:spPr>
        <a:xfrm>
          <a:off x="18467017" y="6478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142242</xdr:rowOff>
    </xdr:from>
    <xdr:ext cx="249299" cy="259045"/>
    <xdr:sp macro="" textlink="">
      <xdr:nvSpPr>
        <xdr:cNvPr id="756" name="投資及び出資金該当値テキスト"/>
        <xdr:cNvSpPr txBox="1"/>
      </xdr:nvSpPr>
      <xdr:spPr>
        <a:xfrm>
          <a:off x="22212300" y="66573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169628</xdr:rowOff>
    </xdr:from>
    <xdr:to>
      <xdr:col>112</xdr:col>
      <xdr:colOff>38100</xdr:colOff>
      <xdr:row>39</xdr:row>
      <xdr:rowOff>99778</xdr:rowOff>
    </xdr:to>
    <xdr:sp macro="" textlink="">
      <xdr:nvSpPr>
        <xdr:cNvPr id="757" name="楕円 756"/>
        <xdr:cNvSpPr/>
      </xdr:nvSpPr>
      <xdr:spPr>
        <a:xfrm>
          <a:off x="21272500" y="668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116305</xdr:rowOff>
    </xdr:from>
    <xdr:ext cx="469744" cy="259045"/>
    <xdr:sp macro="" textlink="">
      <xdr:nvSpPr>
        <xdr:cNvPr id="758" name="テキスト ボックス 757"/>
        <xdr:cNvSpPr txBox="1"/>
      </xdr:nvSpPr>
      <xdr:spPr>
        <a:xfrm>
          <a:off x="21088428" y="6459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46151</xdr:rowOff>
    </xdr:from>
    <xdr:to>
      <xdr:col>102</xdr:col>
      <xdr:colOff>165100</xdr:colOff>
      <xdr:row>39</xdr:row>
      <xdr:rowOff>147751</xdr:rowOff>
    </xdr:to>
    <xdr:sp macro="" textlink="">
      <xdr:nvSpPr>
        <xdr:cNvPr id="761" name="楕円 760"/>
        <xdr:cNvSpPr/>
      </xdr:nvSpPr>
      <xdr:spPr>
        <a:xfrm>
          <a:off x="19494500" y="673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138878</xdr:rowOff>
    </xdr:from>
    <xdr:ext cx="313932" cy="259045"/>
    <xdr:sp macro="" textlink="">
      <xdr:nvSpPr>
        <xdr:cNvPr id="762" name="テキスト ボックス 761"/>
        <xdr:cNvSpPr txBox="1"/>
      </xdr:nvSpPr>
      <xdr:spPr>
        <a:xfrm>
          <a:off x="19388333" y="68254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149911</xdr:rowOff>
    </xdr:from>
    <xdr:to>
      <xdr:col>116</xdr:col>
      <xdr:colOff>62864</xdr:colOff>
      <xdr:row>59</xdr:row>
      <xdr:rowOff>44450</xdr:rowOff>
    </xdr:to>
    <xdr:cxnSp macro="">
      <xdr:nvCxnSpPr>
        <xdr:cNvPr id="788" name="直線コネクタ 787"/>
        <xdr:cNvCxnSpPr/>
      </xdr:nvCxnSpPr>
      <xdr:spPr>
        <a:xfrm flipV="1">
          <a:off x="22159595" y="8893861"/>
          <a:ext cx="1269" cy="1266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96588</xdr:rowOff>
    </xdr:from>
    <xdr:ext cx="534377" cy="259045"/>
    <xdr:sp macro="" textlink="">
      <xdr:nvSpPr>
        <xdr:cNvPr id="791" name="貸付金最大値テキスト"/>
        <xdr:cNvSpPr txBox="1"/>
      </xdr:nvSpPr>
      <xdr:spPr>
        <a:xfrm>
          <a:off x="22212300" y="866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149911</xdr:rowOff>
    </xdr:from>
    <xdr:to>
      <xdr:col>116</xdr:col>
      <xdr:colOff>152400</xdr:colOff>
      <xdr:row>51</xdr:row>
      <xdr:rowOff>149911</xdr:rowOff>
    </xdr:to>
    <xdr:cxnSp macro="">
      <xdr:nvCxnSpPr>
        <xdr:cNvPr id="792" name="直線コネクタ 791"/>
        <xdr:cNvCxnSpPr/>
      </xdr:nvCxnSpPr>
      <xdr:spPr>
        <a:xfrm>
          <a:off x="22072600" y="889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61290</xdr:rowOff>
    </xdr:from>
    <xdr:to>
      <xdr:col>116</xdr:col>
      <xdr:colOff>63500</xdr:colOff>
      <xdr:row>53</xdr:row>
      <xdr:rowOff>141948</xdr:rowOff>
    </xdr:to>
    <xdr:cxnSp macro="">
      <xdr:nvCxnSpPr>
        <xdr:cNvPr id="793" name="直線コネクタ 792"/>
        <xdr:cNvCxnSpPr/>
      </xdr:nvCxnSpPr>
      <xdr:spPr>
        <a:xfrm flipV="1">
          <a:off x="21323300" y="8976690"/>
          <a:ext cx="838200" cy="25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48391</xdr:rowOff>
    </xdr:from>
    <xdr:ext cx="469744" cy="259045"/>
    <xdr:sp macro="" textlink="">
      <xdr:nvSpPr>
        <xdr:cNvPr id="794" name="貸付金平均値テキスト"/>
        <xdr:cNvSpPr txBox="1"/>
      </xdr:nvSpPr>
      <xdr:spPr>
        <a:xfrm>
          <a:off x="22212300" y="9992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69964</xdr:rowOff>
    </xdr:from>
    <xdr:to>
      <xdr:col>116</xdr:col>
      <xdr:colOff>114300</xdr:colOff>
      <xdr:row>59</xdr:row>
      <xdr:rowOff>114</xdr:rowOff>
    </xdr:to>
    <xdr:sp macro="" textlink="">
      <xdr:nvSpPr>
        <xdr:cNvPr id="795" name="フローチャート: 判断 794"/>
        <xdr:cNvSpPr/>
      </xdr:nvSpPr>
      <xdr:spPr>
        <a:xfrm>
          <a:off x="221107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141948</xdr:rowOff>
    </xdr:from>
    <xdr:to>
      <xdr:col>111</xdr:col>
      <xdr:colOff>177800</xdr:colOff>
      <xdr:row>54</xdr:row>
      <xdr:rowOff>62814</xdr:rowOff>
    </xdr:to>
    <xdr:cxnSp macro="">
      <xdr:nvCxnSpPr>
        <xdr:cNvPr id="796" name="直線コネクタ 795"/>
        <xdr:cNvCxnSpPr/>
      </xdr:nvCxnSpPr>
      <xdr:spPr>
        <a:xfrm flipV="1">
          <a:off x="20434300" y="9228798"/>
          <a:ext cx="889000" cy="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82309</xdr:rowOff>
    </xdr:from>
    <xdr:to>
      <xdr:col>112</xdr:col>
      <xdr:colOff>38100</xdr:colOff>
      <xdr:row>59</xdr:row>
      <xdr:rowOff>12459</xdr:rowOff>
    </xdr:to>
    <xdr:sp macro="" textlink="">
      <xdr:nvSpPr>
        <xdr:cNvPr id="797" name="フローチャート: 判断 796"/>
        <xdr:cNvSpPr/>
      </xdr:nvSpPr>
      <xdr:spPr>
        <a:xfrm>
          <a:off x="21272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3586</xdr:rowOff>
    </xdr:from>
    <xdr:ext cx="469744" cy="259045"/>
    <xdr:sp macro="" textlink="">
      <xdr:nvSpPr>
        <xdr:cNvPr id="798" name="テキスト ボックス 797"/>
        <xdr:cNvSpPr txBox="1"/>
      </xdr:nvSpPr>
      <xdr:spPr>
        <a:xfrm>
          <a:off x="21088428" y="1011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62814</xdr:rowOff>
    </xdr:from>
    <xdr:to>
      <xdr:col>107</xdr:col>
      <xdr:colOff>50800</xdr:colOff>
      <xdr:row>59</xdr:row>
      <xdr:rowOff>44450</xdr:rowOff>
    </xdr:to>
    <xdr:cxnSp macro="">
      <xdr:nvCxnSpPr>
        <xdr:cNvPr id="799" name="直線コネクタ 798"/>
        <xdr:cNvCxnSpPr/>
      </xdr:nvCxnSpPr>
      <xdr:spPr>
        <a:xfrm flipV="1">
          <a:off x="19545300" y="9321114"/>
          <a:ext cx="889000" cy="838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27063</xdr:rowOff>
    </xdr:from>
    <xdr:to>
      <xdr:col>107</xdr:col>
      <xdr:colOff>101600</xdr:colOff>
      <xdr:row>58</xdr:row>
      <xdr:rowOff>128663</xdr:rowOff>
    </xdr:to>
    <xdr:sp macro="" textlink="">
      <xdr:nvSpPr>
        <xdr:cNvPr id="800" name="フローチャート: 判断 799"/>
        <xdr:cNvSpPr/>
      </xdr:nvSpPr>
      <xdr:spPr>
        <a:xfrm>
          <a:off x="20383500" y="997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119790</xdr:rowOff>
    </xdr:from>
    <xdr:ext cx="469744" cy="259045"/>
    <xdr:sp macro="" textlink="">
      <xdr:nvSpPr>
        <xdr:cNvPr id="801" name="テキスト ボックス 800"/>
        <xdr:cNvSpPr txBox="1"/>
      </xdr:nvSpPr>
      <xdr:spPr>
        <a:xfrm>
          <a:off x="20199428" y="1006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97854</xdr:rowOff>
    </xdr:from>
    <xdr:to>
      <xdr:col>102</xdr:col>
      <xdr:colOff>165100</xdr:colOff>
      <xdr:row>59</xdr:row>
      <xdr:rowOff>28004</xdr:rowOff>
    </xdr:to>
    <xdr:sp macro="" textlink="">
      <xdr:nvSpPr>
        <xdr:cNvPr id="803" name="フローチャート: 判断 802"/>
        <xdr:cNvSpPr/>
      </xdr:nvSpPr>
      <xdr:spPr>
        <a:xfrm>
          <a:off x="19494500" y="1004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44531</xdr:rowOff>
    </xdr:from>
    <xdr:ext cx="469744" cy="259045"/>
    <xdr:sp macro="" textlink="">
      <xdr:nvSpPr>
        <xdr:cNvPr id="804" name="テキスト ボックス 803"/>
        <xdr:cNvSpPr txBox="1"/>
      </xdr:nvSpPr>
      <xdr:spPr>
        <a:xfrm>
          <a:off x="19310428" y="981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17844</xdr:rowOff>
    </xdr:from>
    <xdr:to>
      <xdr:col>98</xdr:col>
      <xdr:colOff>38100</xdr:colOff>
      <xdr:row>58</xdr:row>
      <xdr:rowOff>119444</xdr:rowOff>
    </xdr:to>
    <xdr:sp macro="" textlink="">
      <xdr:nvSpPr>
        <xdr:cNvPr id="805" name="フローチャート: 判断 804"/>
        <xdr:cNvSpPr/>
      </xdr:nvSpPr>
      <xdr:spPr>
        <a:xfrm>
          <a:off x="18605500" y="9961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135971</xdr:rowOff>
    </xdr:from>
    <xdr:ext cx="469744" cy="259045"/>
    <xdr:sp macro="" textlink="">
      <xdr:nvSpPr>
        <xdr:cNvPr id="806" name="テキスト ボックス 805"/>
        <xdr:cNvSpPr txBox="1"/>
      </xdr:nvSpPr>
      <xdr:spPr>
        <a:xfrm>
          <a:off x="18421428" y="973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52</xdr:row>
      <xdr:rowOff>10490</xdr:rowOff>
    </xdr:from>
    <xdr:to>
      <xdr:col>116</xdr:col>
      <xdr:colOff>114300</xdr:colOff>
      <xdr:row>52</xdr:row>
      <xdr:rowOff>112090</xdr:rowOff>
    </xdr:to>
    <xdr:sp macro="" textlink="">
      <xdr:nvSpPr>
        <xdr:cNvPr id="812" name="楕円 811"/>
        <xdr:cNvSpPr/>
      </xdr:nvSpPr>
      <xdr:spPr>
        <a:xfrm>
          <a:off x="22110700" y="892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96867</xdr:rowOff>
    </xdr:from>
    <xdr:ext cx="534377" cy="259045"/>
    <xdr:sp macro="" textlink="">
      <xdr:nvSpPr>
        <xdr:cNvPr id="813" name="貸付金該当値テキスト"/>
        <xdr:cNvSpPr txBox="1"/>
      </xdr:nvSpPr>
      <xdr:spPr>
        <a:xfrm>
          <a:off x="22212300" y="884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91148</xdr:rowOff>
    </xdr:from>
    <xdr:to>
      <xdr:col>112</xdr:col>
      <xdr:colOff>38100</xdr:colOff>
      <xdr:row>54</xdr:row>
      <xdr:rowOff>21298</xdr:rowOff>
    </xdr:to>
    <xdr:sp macro="" textlink="">
      <xdr:nvSpPr>
        <xdr:cNvPr id="814" name="楕円 813"/>
        <xdr:cNvSpPr/>
      </xdr:nvSpPr>
      <xdr:spPr>
        <a:xfrm>
          <a:off x="21272500" y="9177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37825</xdr:rowOff>
    </xdr:from>
    <xdr:ext cx="534377" cy="259045"/>
    <xdr:sp macro="" textlink="">
      <xdr:nvSpPr>
        <xdr:cNvPr id="815" name="テキスト ボックス 814"/>
        <xdr:cNvSpPr txBox="1"/>
      </xdr:nvSpPr>
      <xdr:spPr>
        <a:xfrm>
          <a:off x="21056111" y="8953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12014</xdr:rowOff>
    </xdr:from>
    <xdr:to>
      <xdr:col>107</xdr:col>
      <xdr:colOff>101600</xdr:colOff>
      <xdr:row>54</xdr:row>
      <xdr:rowOff>113614</xdr:rowOff>
    </xdr:to>
    <xdr:sp macro="" textlink="">
      <xdr:nvSpPr>
        <xdr:cNvPr id="816" name="楕円 815"/>
        <xdr:cNvSpPr/>
      </xdr:nvSpPr>
      <xdr:spPr>
        <a:xfrm>
          <a:off x="20383500" y="927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130141</xdr:rowOff>
    </xdr:from>
    <xdr:ext cx="534377" cy="259045"/>
    <xdr:sp macro="" textlink="">
      <xdr:nvSpPr>
        <xdr:cNvPr id="817" name="テキスト ボックス 816"/>
        <xdr:cNvSpPr txBox="1"/>
      </xdr:nvSpPr>
      <xdr:spPr>
        <a:xfrm>
          <a:off x="20167111" y="9045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61454</xdr:rowOff>
    </xdr:from>
    <xdr:to>
      <xdr:col>116</xdr:col>
      <xdr:colOff>62864</xdr:colOff>
      <xdr:row>78</xdr:row>
      <xdr:rowOff>109035</xdr:rowOff>
    </xdr:to>
    <xdr:cxnSp macro="">
      <xdr:nvCxnSpPr>
        <xdr:cNvPr id="848" name="直線コネクタ 847"/>
        <xdr:cNvCxnSpPr/>
      </xdr:nvCxnSpPr>
      <xdr:spPr>
        <a:xfrm flipV="1">
          <a:off x="22159595" y="12234404"/>
          <a:ext cx="1269" cy="1247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112862</xdr:rowOff>
    </xdr:from>
    <xdr:ext cx="534377" cy="259045"/>
    <xdr:sp macro="" textlink="">
      <xdr:nvSpPr>
        <xdr:cNvPr id="849" name="繰出金最小値テキスト"/>
        <xdr:cNvSpPr txBox="1"/>
      </xdr:nvSpPr>
      <xdr:spPr>
        <a:xfrm>
          <a:off x="22212300" y="1348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109035</xdr:rowOff>
    </xdr:from>
    <xdr:to>
      <xdr:col>116</xdr:col>
      <xdr:colOff>152400</xdr:colOff>
      <xdr:row>78</xdr:row>
      <xdr:rowOff>109035</xdr:rowOff>
    </xdr:to>
    <xdr:cxnSp macro="">
      <xdr:nvCxnSpPr>
        <xdr:cNvPr id="850" name="直線コネクタ 849"/>
        <xdr:cNvCxnSpPr/>
      </xdr:nvCxnSpPr>
      <xdr:spPr>
        <a:xfrm>
          <a:off x="22072600" y="1348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8131</xdr:rowOff>
    </xdr:from>
    <xdr:ext cx="599010" cy="259045"/>
    <xdr:sp macro="" textlink="">
      <xdr:nvSpPr>
        <xdr:cNvPr id="851" name="繰出金最大値テキスト"/>
        <xdr:cNvSpPr txBox="1"/>
      </xdr:nvSpPr>
      <xdr:spPr>
        <a:xfrm>
          <a:off x="22212300" y="1200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61454</xdr:rowOff>
    </xdr:from>
    <xdr:to>
      <xdr:col>116</xdr:col>
      <xdr:colOff>152400</xdr:colOff>
      <xdr:row>71</xdr:row>
      <xdr:rowOff>61454</xdr:rowOff>
    </xdr:to>
    <xdr:cxnSp macro="">
      <xdr:nvCxnSpPr>
        <xdr:cNvPr id="852" name="直線コネクタ 851"/>
        <xdr:cNvCxnSpPr/>
      </xdr:nvCxnSpPr>
      <xdr:spPr>
        <a:xfrm>
          <a:off x="22072600" y="1223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111745</xdr:rowOff>
    </xdr:from>
    <xdr:to>
      <xdr:col>116</xdr:col>
      <xdr:colOff>63500</xdr:colOff>
      <xdr:row>73</xdr:row>
      <xdr:rowOff>14721</xdr:rowOff>
    </xdr:to>
    <xdr:cxnSp macro="">
      <xdr:nvCxnSpPr>
        <xdr:cNvPr id="853" name="直線コネクタ 852"/>
        <xdr:cNvCxnSpPr/>
      </xdr:nvCxnSpPr>
      <xdr:spPr>
        <a:xfrm flipV="1">
          <a:off x="21323300" y="12456145"/>
          <a:ext cx="838200" cy="7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89632</xdr:rowOff>
    </xdr:from>
    <xdr:ext cx="534377" cy="259045"/>
    <xdr:sp macro="" textlink="">
      <xdr:nvSpPr>
        <xdr:cNvPr id="854" name="繰出金平均値テキスト"/>
        <xdr:cNvSpPr txBox="1"/>
      </xdr:nvSpPr>
      <xdr:spPr>
        <a:xfrm>
          <a:off x="22212300" y="129483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111205</xdr:rowOff>
    </xdr:from>
    <xdr:to>
      <xdr:col>116</xdr:col>
      <xdr:colOff>114300</xdr:colOff>
      <xdr:row>76</xdr:row>
      <xdr:rowOff>41356</xdr:rowOff>
    </xdr:to>
    <xdr:sp macro="" textlink="">
      <xdr:nvSpPr>
        <xdr:cNvPr id="855" name="フローチャート: 判断 854"/>
        <xdr:cNvSpPr/>
      </xdr:nvSpPr>
      <xdr:spPr>
        <a:xfrm>
          <a:off x="221107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65846</xdr:rowOff>
    </xdr:from>
    <xdr:to>
      <xdr:col>111</xdr:col>
      <xdr:colOff>177800</xdr:colOff>
      <xdr:row>73</xdr:row>
      <xdr:rowOff>14721</xdr:rowOff>
    </xdr:to>
    <xdr:cxnSp macro="">
      <xdr:nvCxnSpPr>
        <xdr:cNvPr id="856" name="直線コネクタ 855"/>
        <xdr:cNvCxnSpPr/>
      </xdr:nvCxnSpPr>
      <xdr:spPr>
        <a:xfrm>
          <a:off x="20434300" y="12410246"/>
          <a:ext cx="889000" cy="12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110862</xdr:rowOff>
    </xdr:from>
    <xdr:to>
      <xdr:col>112</xdr:col>
      <xdr:colOff>38100</xdr:colOff>
      <xdr:row>76</xdr:row>
      <xdr:rowOff>41011</xdr:rowOff>
    </xdr:to>
    <xdr:sp macro="" textlink="">
      <xdr:nvSpPr>
        <xdr:cNvPr id="857" name="フローチャート: 判断 856"/>
        <xdr:cNvSpPr/>
      </xdr:nvSpPr>
      <xdr:spPr>
        <a:xfrm>
          <a:off x="21272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32138</xdr:rowOff>
    </xdr:from>
    <xdr:ext cx="534377" cy="259045"/>
    <xdr:sp macro="" textlink="">
      <xdr:nvSpPr>
        <xdr:cNvPr id="858" name="テキスト ボックス 857"/>
        <xdr:cNvSpPr txBox="1"/>
      </xdr:nvSpPr>
      <xdr:spPr>
        <a:xfrm>
          <a:off x="21056111" y="130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65846</xdr:rowOff>
    </xdr:from>
    <xdr:to>
      <xdr:col>107</xdr:col>
      <xdr:colOff>50800</xdr:colOff>
      <xdr:row>73</xdr:row>
      <xdr:rowOff>21351</xdr:rowOff>
    </xdr:to>
    <xdr:cxnSp macro="">
      <xdr:nvCxnSpPr>
        <xdr:cNvPr id="859" name="直線コネクタ 858"/>
        <xdr:cNvCxnSpPr/>
      </xdr:nvCxnSpPr>
      <xdr:spPr>
        <a:xfrm flipV="1">
          <a:off x="19545300" y="12410246"/>
          <a:ext cx="889000" cy="1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105996</xdr:rowOff>
    </xdr:from>
    <xdr:to>
      <xdr:col>107</xdr:col>
      <xdr:colOff>101600</xdr:colOff>
      <xdr:row>76</xdr:row>
      <xdr:rowOff>36147</xdr:rowOff>
    </xdr:to>
    <xdr:sp macro="" textlink="">
      <xdr:nvSpPr>
        <xdr:cNvPr id="860" name="フローチャート: 判断 859"/>
        <xdr:cNvSpPr/>
      </xdr:nvSpPr>
      <xdr:spPr>
        <a:xfrm>
          <a:off x="20383500" y="129647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27274</xdr:rowOff>
    </xdr:from>
    <xdr:ext cx="534377" cy="259045"/>
    <xdr:sp macro="" textlink="">
      <xdr:nvSpPr>
        <xdr:cNvPr id="861" name="テキスト ボックス 860"/>
        <xdr:cNvSpPr txBox="1"/>
      </xdr:nvSpPr>
      <xdr:spPr>
        <a:xfrm>
          <a:off x="20167111" y="1305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21351</xdr:rowOff>
    </xdr:from>
    <xdr:to>
      <xdr:col>102</xdr:col>
      <xdr:colOff>114300</xdr:colOff>
      <xdr:row>73</xdr:row>
      <xdr:rowOff>143652</xdr:rowOff>
    </xdr:to>
    <xdr:cxnSp macro="">
      <xdr:nvCxnSpPr>
        <xdr:cNvPr id="862" name="直線コネクタ 861"/>
        <xdr:cNvCxnSpPr/>
      </xdr:nvCxnSpPr>
      <xdr:spPr>
        <a:xfrm flipV="1">
          <a:off x="18656300" y="12537201"/>
          <a:ext cx="889000" cy="1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129542</xdr:rowOff>
    </xdr:from>
    <xdr:to>
      <xdr:col>102</xdr:col>
      <xdr:colOff>165100</xdr:colOff>
      <xdr:row>76</xdr:row>
      <xdr:rowOff>59692</xdr:rowOff>
    </xdr:to>
    <xdr:sp macro="" textlink="">
      <xdr:nvSpPr>
        <xdr:cNvPr id="863" name="フローチャート: 判断 862"/>
        <xdr:cNvSpPr/>
      </xdr:nvSpPr>
      <xdr:spPr>
        <a:xfrm>
          <a:off x="19494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50819</xdr:rowOff>
    </xdr:from>
    <xdr:ext cx="534377" cy="259045"/>
    <xdr:sp macro="" textlink="">
      <xdr:nvSpPr>
        <xdr:cNvPr id="864" name="テキスト ボックス 863"/>
        <xdr:cNvSpPr txBox="1"/>
      </xdr:nvSpPr>
      <xdr:spPr>
        <a:xfrm>
          <a:off x="19278111" y="1308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3158</xdr:rowOff>
    </xdr:from>
    <xdr:to>
      <xdr:col>98</xdr:col>
      <xdr:colOff>38100</xdr:colOff>
      <xdr:row>76</xdr:row>
      <xdr:rowOff>104758</xdr:rowOff>
    </xdr:to>
    <xdr:sp macro="" textlink="">
      <xdr:nvSpPr>
        <xdr:cNvPr id="865" name="フローチャート: 判断 864"/>
        <xdr:cNvSpPr/>
      </xdr:nvSpPr>
      <xdr:spPr>
        <a:xfrm>
          <a:off x="18605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95885</xdr:rowOff>
    </xdr:from>
    <xdr:ext cx="534377" cy="259045"/>
    <xdr:sp macro="" textlink="">
      <xdr:nvSpPr>
        <xdr:cNvPr id="866" name="テキスト ボックス 865"/>
        <xdr:cNvSpPr txBox="1"/>
      </xdr:nvSpPr>
      <xdr:spPr>
        <a:xfrm>
          <a:off x="18389111" y="1312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60945</xdr:rowOff>
    </xdr:from>
    <xdr:to>
      <xdr:col>116</xdr:col>
      <xdr:colOff>114300</xdr:colOff>
      <xdr:row>72</xdr:row>
      <xdr:rowOff>162545</xdr:rowOff>
    </xdr:to>
    <xdr:sp macro="" textlink="">
      <xdr:nvSpPr>
        <xdr:cNvPr id="872" name="楕円 871"/>
        <xdr:cNvSpPr/>
      </xdr:nvSpPr>
      <xdr:spPr>
        <a:xfrm>
          <a:off x="22110700" y="1240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83822</xdr:rowOff>
    </xdr:from>
    <xdr:ext cx="534377" cy="259045"/>
    <xdr:sp macro="" textlink="">
      <xdr:nvSpPr>
        <xdr:cNvPr id="873" name="繰出金該当値テキスト"/>
        <xdr:cNvSpPr txBox="1"/>
      </xdr:nvSpPr>
      <xdr:spPr>
        <a:xfrm>
          <a:off x="22212300" y="12256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135371</xdr:rowOff>
    </xdr:from>
    <xdr:to>
      <xdr:col>112</xdr:col>
      <xdr:colOff>38100</xdr:colOff>
      <xdr:row>73</xdr:row>
      <xdr:rowOff>65521</xdr:rowOff>
    </xdr:to>
    <xdr:sp macro="" textlink="">
      <xdr:nvSpPr>
        <xdr:cNvPr id="874" name="楕円 873"/>
        <xdr:cNvSpPr/>
      </xdr:nvSpPr>
      <xdr:spPr>
        <a:xfrm>
          <a:off x="21272500" y="1247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82048</xdr:rowOff>
    </xdr:from>
    <xdr:ext cx="534377" cy="259045"/>
    <xdr:sp macro="" textlink="">
      <xdr:nvSpPr>
        <xdr:cNvPr id="875" name="テキスト ボックス 874"/>
        <xdr:cNvSpPr txBox="1"/>
      </xdr:nvSpPr>
      <xdr:spPr>
        <a:xfrm>
          <a:off x="21056111" y="1225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15046</xdr:rowOff>
    </xdr:from>
    <xdr:to>
      <xdr:col>107</xdr:col>
      <xdr:colOff>101600</xdr:colOff>
      <xdr:row>72</xdr:row>
      <xdr:rowOff>116646</xdr:rowOff>
    </xdr:to>
    <xdr:sp macro="" textlink="">
      <xdr:nvSpPr>
        <xdr:cNvPr id="876" name="楕円 875"/>
        <xdr:cNvSpPr/>
      </xdr:nvSpPr>
      <xdr:spPr>
        <a:xfrm>
          <a:off x="20383500" y="1235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133173</xdr:rowOff>
    </xdr:from>
    <xdr:ext cx="534377" cy="259045"/>
    <xdr:sp macro="" textlink="">
      <xdr:nvSpPr>
        <xdr:cNvPr id="877" name="テキスト ボックス 876"/>
        <xdr:cNvSpPr txBox="1"/>
      </xdr:nvSpPr>
      <xdr:spPr>
        <a:xfrm>
          <a:off x="20167111" y="12134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142001</xdr:rowOff>
    </xdr:from>
    <xdr:to>
      <xdr:col>102</xdr:col>
      <xdr:colOff>165100</xdr:colOff>
      <xdr:row>73</xdr:row>
      <xdr:rowOff>72151</xdr:rowOff>
    </xdr:to>
    <xdr:sp macro="" textlink="">
      <xdr:nvSpPr>
        <xdr:cNvPr id="878" name="楕円 877"/>
        <xdr:cNvSpPr/>
      </xdr:nvSpPr>
      <xdr:spPr>
        <a:xfrm>
          <a:off x="19494500" y="1248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88678</xdr:rowOff>
    </xdr:from>
    <xdr:ext cx="534377" cy="259045"/>
    <xdr:sp macro="" textlink="">
      <xdr:nvSpPr>
        <xdr:cNvPr id="879" name="テキスト ボックス 878"/>
        <xdr:cNvSpPr txBox="1"/>
      </xdr:nvSpPr>
      <xdr:spPr>
        <a:xfrm>
          <a:off x="19278111" y="1226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92852</xdr:rowOff>
    </xdr:from>
    <xdr:to>
      <xdr:col>98</xdr:col>
      <xdr:colOff>38100</xdr:colOff>
      <xdr:row>74</xdr:row>
      <xdr:rowOff>23002</xdr:rowOff>
    </xdr:to>
    <xdr:sp macro="" textlink="">
      <xdr:nvSpPr>
        <xdr:cNvPr id="880" name="楕円 879"/>
        <xdr:cNvSpPr/>
      </xdr:nvSpPr>
      <xdr:spPr>
        <a:xfrm>
          <a:off x="18605500" y="1260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39529</xdr:rowOff>
    </xdr:from>
    <xdr:ext cx="534377" cy="259045"/>
    <xdr:sp macro="" textlink="">
      <xdr:nvSpPr>
        <xdr:cNvPr id="881" name="テキスト ボックス 880"/>
        <xdr:cNvSpPr txBox="1"/>
      </xdr:nvSpPr>
      <xdr:spPr>
        <a:xfrm>
          <a:off x="18389111" y="1238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貸付金については、類似団体の平均を大きく上回っている。これは峡南医療センター企業団への貸付金によるものである。</a:t>
          </a:r>
        </a:p>
        <a:p>
          <a:r>
            <a:rPr kumimoji="1" lang="ja-JP" altLang="en-US" sz="1300">
              <a:latin typeface="ＭＳ Ｐゴシック" panose="020B0600070205080204" pitchFamily="50" charset="-128"/>
              <a:ea typeface="ＭＳ Ｐゴシック" panose="020B0600070205080204" pitchFamily="50" charset="-128"/>
            </a:rPr>
            <a:t>　また、繰出金についても、類似団体の平均を大きく上回っている。今後も引き続き、公営企業会計等の健全化・適正化に努め、普通会計の負担額の抑制に努める。</a:t>
          </a:r>
        </a:p>
        <a:p>
          <a:r>
            <a:rPr kumimoji="1" lang="ja-JP" altLang="en-US" sz="1300">
              <a:latin typeface="ＭＳ Ｐゴシック" panose="020B0600070205080204" pitchFamily="50" charset="-128"/>
              <a:ea typeface="ＭＳ Ｐゴシック" panose="020B0600070205080204" pitchFamily="50" charset="-128"/>
            </a:rPr>
            <a:t>　普通建設事業費については、住民一人当たり</a:t>
          </a:r>
          <a:r>
            <a:rPr kumimoji="1" lang="en-US" altLang="ja-JP" sz="1300">
              <a:latin typeface="ＭＳ Ｐゴシック" panose="020B0600070205080204" pitchFamily="50" charset="-128"/>
              <a:ea typeface="ＭＳ Ｐゴシック" panose="020B0600070205080204" pitchFamily="50" charset="-128"/>
            </a:rPr>
            <a:t>78,083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円となっており、類似団体と比較して一人当たりコストが高い状況となっている。これは、複数年に渡る大型事業が継続していることが要因である。平成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年度以降も大型施設の建設事業が控えていることから、他事業の取捨選択等を行い、事業費の抑制に努める。</a:t>
          </a:r>
        </a:p>
        <a:p>
          <a:r>
            <a:rPr kumimoji="1" lang="ja-JP" altLang="en-US" sz="1300">
              <a:latin typeface="ＭＳ Ｐゴシック" panose="020B0600070205080204" pitchFamily="50" charset="-128"/>
              <a:ea typeface="ＭＳ Ｐゴシック" panose="020B0600070205080204" pitchFamily="50" charset="-128"/>
            </a:rPr>
            <a:t>　他にも物件費、補助費等、公債費についても、類似団体の平均を上回っているため、一層の経費削減並びに計画的な事業実施に努める。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山梨県市川三郷町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16,099
15,843
75.18
10,148,086
9,629,319
462,761
5,872,344
11,839,074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110.1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75692</xdr:rowOff>
    </xdr:from>
    <xdr:to>
      <xdr:col>24</xdr:col>
      <xdr:colOff>62865</xdr:colOff>
      <xdr:row>38</xdr:row>
      <xdr:rowOff>125984</xdr:rowOff>
    </xdr:to>
    <xdr:cxnSp macro="">
      <xdr:nvCxnSpPr>
        <xdr:cNvPr id="58" name="直線コネクタ 57"/>
        <xdr:cNvCxnSpPr/>
      </xdr:nvCxnSpPr>
      <xdr:spPr>
        <a:xfrm flipV="1">
          <a:off x="4633595" y="5219192"/>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129811</xdr:rowOff>
    </xdr:from>
    <xdr:ext cx="469744" cy="259045"/>
    <xdr:sp macro="" textlink="">
      <xdr:nvSpPr>
        <xdr:cNvPr id="59" name="議会費最小値テキスト"/>
        <xdr:cNvSpPr txBox="1"/>
      </xdr:nvSpPr>
      <xdr:spPr>
        <a:xfrm>
          <a:off x="4686300" y="6644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125984</xdr:rowOff>
    </xdr:from>
    <xdr:to>
      <xdr:col>24</xdr:col>
      <xdr:colOff>152400</xdr:colOff>
      <xdr:row>38</xdr:row>
      <xdr:rowOff>125984</xdr:rowOff>
    </xdr:to>
    <xdr:cxnSp macro="">
      <xdr:nvCxnSpPr>
        <xdr:cNvPr id="60" name="直線コネクタ 59"/>
        <xdr:cNvCxnSpPr/>
      </xdr:nvCxnSpPr>
      <xdr:spPr>
        <a:xfrm>
          <a:off x="4546600" y="664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22369</xdr:rowOff>
    </xdr:from>
    <xdr:ext cx="469744" cy="259045"/>
    <xdr:sp macro="" textlink="">
      <xdr:nvSpPr>
        <xdr:cNvPr id="61" name="議会費最大値テキスト"/>
        <xdr:cNvSpPr txBox="1"/>
      </xdr:nvSpPr>
      <xdr:spPr>
        <a:xfrm>
          <a:off x="4686300" y="4994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75692</xdr:rowOff>
    </xdr:from>
    <xdr:to>
      <xdr:col>24</xdr:col>
      <xdr:colOff>152400</xdr:colOff>
      <xdr:row>30</xdr:row>
      <xdr:rowOff>75692</xdr:rowOff>
    </xdr:to>
    <xdr:cxnSp macro="">
      <xdr:nvCxnSpPr>
        <xdr:cNvPr id="62" name="直線コネクタ 61"/>
        <xdr:cNvCxnSpPr/>
      </xdr:nvCxnSpPr>
      <xdr:spPr>
        <a:xfrm>
          <a:off x="4546600" y="521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35850</xdr:rowOff>
    </xdr:from>
    <xdr:to>
      <xdr:col>24</xdr:col>
      <xdr:colOff>63500</xdr:colOff>
      <xdr:row>36</xdr:row>
      <xdr:rowOff>53485</xdr:rowOff>
    </xdr:to>
    <xdr:cxnSp macro="">
      <xdr:nvCxnSpPr>
        <xdr:cNvPr id="63" name="直線コネクタ 62"/>
        <xdr:cNvCxnSpPr/>
      </xdr:nvCxnSpPr>
      <xdr:spPr>
        <a:xfrm flipV="1">
          <a:off x="3797300" y="6208050"/>
          <a:ext cx="838200" cy="1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27848</xdr:rowOff>
    </xdr:from>
    <xdr:ext cx="469744" cy="259045"/>
    <xdr:sp macro="" textlink="">
      <xdr:nvSpPr>
        <xdr:cNvPr id="64" name="議会費平均値テキスト"/>
        <xdr:cNvSpPr txBox="1"/>
      </xdr:nvSpPr>
      <xdr:spPr>
        <a:xfrm>
          <a:off x="4686300" y="56856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4971</xdr:rowOff>
    </xdr:from>
    <xdr:to>
      <xdr:col>24</xdr:col>
      <xdr:colOff>114300</xdr:colOff>
      <xdr:row>34</xdr:row>
      <xdr:rowOff>106571</xdr:rowOff>
    </xdr:to>
    <xdr:sp macro="" textlink="">
      <xdr:nvSpPr>
        <xdr:cNvPr id="65" name="フローチャート: 判断 64"/>
        <xdr:cNvSpPr/>
      </xdr:nvSpPr>
      <xdr:spPr>
        <a:xfrm>
          <a:off x="45847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114228</xdr:rowOff>
    </xdr:from>
    <xdr:to>
      <xdr:col>19</xdr:col>
      <xdr:colOff>177800</xdr:colOff>
      <xdr:row>36</xdr:row>
      <xdr:rowOff>53485</xdr:rowOff>
    </xdr:to>
    <xdr:cxnSp macro="">
      <xdr:nvCxnSpPr>
        <xdr:cNvPr id="66" name="直線コネクタ 65"/>
        <xdr:cNvCxnSpPr/>
      </xdr:nvCxnSpPr>
      <xdr:spPr>
        <a:xfrm>
          <a:off x="2908300" y="6114978"/>
          <a:ext cx="889000" cy="11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10196</xdr:rowOff>
    </xdr:from>
    <xdr:to>
      <xdr:col>20</xdr:col>
      <xdr:colOff>38100</xdr:colOff>
      <xdr:row>34</xdr:row>
      <xdr:rowOff>111796</xdr:rowOff>
    </xdr:to>
    <xdr:sp macro="" textlink="">
      <xdr:nvSpPr>
        <xdr:cNvPr id="67" name="フローチャート: 判断 66"/>
        <xdr:cNvSpPr/>
      </xdr:nvSpPr>
      <xdr:spPr>
        <a:xfrm>
          <a:off x="3746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128323</xdr:rowOff>
    </xdr:from>
    <xdr:ext cx="469744" cy="259045"/>
    <xdr:sp macro="" textlink="">
      <xdr:nvSpPr>
        <xdr:cNvPr id="68" name="テキスト ボックス 67"/>
        <xdr:cNvSpPr txBox="1"/>
      </xdr:nvSpPr>
      <xdr:spPr>
        <a:xfrm>
          <a:off x="3562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113248</xdr:rowOff>
    </xdr:from>
    <xdr:to>
      <xdr:col>15</xdr:col>
      <xdr:colOff>50800</xdr:colOff>
      <xdr:row>35</xdr:row>
      <xdr:rowOff>114228</xdr:rowOff>
    </xdr:to>
    <xdr:cxnSp macro="">
      <xdr:nvCxnSpPr>
        <xdr:cNvPr id="69" name="直線コネクタ 68"/>
        <xdr:cNvCxnSpPr/>
      </xdr:nvCxnSpPr>
      <xdr:spPr>
        <a:xfrm>
          <a:off x="2019300" y="6113998"/>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90860</xdr:rowOff>
    </xdr:from>
    <xdr:to>
      <xdr:col>15</xdr:col>
      <xdr:colOff>101600</xdr:colOff>
      <xdr:row>34</xdr:row>
      <xdr:rowOff>21010</xdr:rowOff>
    </xdr:to>
    <xdr:sp macro="" textlink="">
      <xdr:nvSpPr>
        <xdr:cNvPr id="70" name="フローチャート: 判断 69"/>
        <xdr:cNvSpPr/>
      </xdr:nvSpPr>
      <xdr:spPr>
        <a:xfrm>
          <a:off x="2857500" y="57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37537</xdr:rowOff>
    </xdr:from>
    <xdr:ext cx="469744" cy="259045"/>
    <xdr:sp macro="" textlink="">
      <xdr:nvSpPr>
        <xdr:cNvPr id="71" name="テキスト ボックス 70"/>
        <xdr:cNvSpPr txBox="1"/>
      </xdr:nvSpPr>
      <xdr:spPr>
        <a:xfrm>
          <a:off x="2673428" y="552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113248</xdr:rowOff>
    </xdr:from>
    <xdr:to>
      <xdr:col>10</xdr:col>
      <xdr:colOff>114300</xdr:colOff>
      <xdr:row>35</xdr:row>
      <xdr:rowOff>167132</xdr:rowOff>
    </xdr:to>
    <xdr:cxnSp macro="">
      <xdr:nvCxnSpPr>
        <xdr:cNvPr id="72" name="直線コネクタ 71"/>
        <xdr:cNvCxnSpPr/>
      </xdr:nvCxnSpPr>
      <xdr:spPr>
        <a:xfrm flipV="1">
          <a:off x="1130300" y="6113998"/>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106861</xdr:rowOff>
    </xdr:from>
    <xdr:to>
      <xdr:col>10</xdr:col>
      <xdr:colOff>165100</xdr:colOff>
      <xdr:row>34</xdr:row>
      <xdr:rowOff>37011</xdr:rowOff>
    </xdr:to>
    <xdr:sp macro="" textlink="">
      <xdr:nvSpPr>
        <xdr:cNvPr id="73" name="フローチャート: 判断 72"/>
        <xdr:cNvSpPr/>
      </xdr:nvSpPr>
      <xdr:spPr>
        <a:xfrm>
          <a:off x="1968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53538</xdr:rowOff>
    </xdr:from>
    <xdr:ext cx="469744" cy="259045"/>
    <xdr:sp macro="" textlink="">
      <xdr:nvSpPr>
        <xdr:cNvPr id="74" name="テキスト ボックス 73"/>
        <xdr:cNvSpPr txBox="1"/>
      </xdr:nvSpPr>
      <xdr:spPr>
        <a:xfrm>
          <a:off x="1784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123843</xdr:rowOff>
    </xdr:from>
    <xdr:to>
      <xdr:col>6</xdr:col>
      <xdr:colOff>38100</xdr:colOff>
      <xdr:row>34</xdr:row>
      <xdr:rowOff>53993</xdr:rowOff>
    </xdr:to>
    <xdr:sp macro="" textlink="">
      <xdr:nvSpPr>
        <xdr:cNvPr id="75" name="フローチャート: 判断 74"/>
        <xdr:cNvSpPr/>
      </xdr:nvSpPr>
      <xdr:spPr>
        <a:xfrm>
          <a:off x="1079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70520</xdr:rowOff>
    </xdr:from>
    <xdr:ext cx="469744" cy="259045"/>
    <xdr:sp macro="" textlink="">
      <xdr:nvSpPr>
        <xdr:cNvPr id="76" name="テキスト ボックス 75"/>
        <xdr:cNvSpPr txBox="1"/>
      </xdr:nvSpPr>
      <xdr:spPr>
        <a:xfrm>
          <a:off x="895428"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156500</xdr:rowOff>
    </xdr:from>
    <xdr:to>
      <xdr:col>24</xdr:col>
      <xdr:colOff>114300</xdr:colOff>
      <xdr:row>36</xdr:row>
      <xdr:rowOff>86650</xdr:rowOff>
    </xdr:to>
    <xdr:sp macro="" textlink="">
      <xdr:nvSpPr>
        <xdr:cNvPr id="82" name="楕円 81"/>
        <xdr:cNvSpPr/>
      </xdr:nvSpPr>
      <xdr:spPr>
        <a:xfrm>
          <a:off x="4584700" y="6157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134927</xdr:rowOff>
    </xdr:from>
    <xdr:ext cx="469744" cy="259045"/>
    <xdr:sp macro="" textlink="">
      <xdr:nvSpPr>
        <xdr:cNvPr id="83" name="議会費該当値テキスト"/>
        <xdr:cNvSpPr txBox="1"/>
      </xdr:nvSpPr>
      <xdr:spPr>
        <a:xfrm>
          <a:off x="4686300" y="613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2685</xdr:rowOff>
    </xdr:from>
    <xdr:to>
      <xdr:col>20</xdr:col>
      <xdr:colOff>38100</xdr:colOff>
      <xdr:row>36</xdr:row>
      <xdr:rowOff>104285</xdr:rowOff>
    </xdr:to>
    <xdr:sp macro="" textlink="">
      <xdr:nvSpPr>
        <xdr:cNvPr id="84" name="楕円 83"/>
        <xdr:cNvSpPr/>
      </xdr:nvSpPr>
      <xdr:spPr>
        <a:xfrm>
          <a:off x="3746500" y="617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95412</xdr:rowOff>
    </xdr:from>
    <xdr:ext cx="469744" cy="259045"/>
    <xdr:sp macro="" textlink="">
      <xdr:nvSpPr>
        <xdr:cNvPr id="85" name="テキスト ボックス 84"/>
        <xdr:cNvSpPr txBox="1"/>
      </xdr:nvSpPr>
      <xdr:spPr>
        <a:xfrm>
          <a:off x="3562428" y="6267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63428</xdr:rowOff>
    </xdr:from>
    <xdr:to>
      <xdr:col>15</xdr:col>
      <xdr:colOff>101600</xdr:colOff>
      <xdr:row>35</xdr:row>
      <xdr:rowOff>165028</xdr:rowOff>
    </xdr:to>
    <xdr:sp macro="" textlink="">
      <xdr:nvSpPr>
        <xdr:cNvPr id="86" name="楕円 85"/>
        <xdr:cNvSpPr/>
      </xdr:nvSpPr>
      <xdr:spPr>
        <a:xfrm>
          <a:off x="2857500" y="606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156155</xdr:rowOff>
    </xdr:from>
    <xdr:ext cx="469744" cy="259045"/>
    <xdr:sp macro="" textlink="">
      <xdr:nvSpPr>
        <xdr:cNvPr id="87" name="テキスト ボックス 86"/>
        <xdr:cNvSpPr txBox="1"/>
      </xdr:nvSpPr>
      <xdr:spPr>
        <a:xfrm>
          <a:off x="2673428" y="6156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62448</xdr:rowOff>
    </xdr:from>
    <xdr:to>
      <xdr:col>10</xdr:col>
      <xdr:colOff>165100</xdr:colOff>
      <xdr:row>35</xdr:row>
      <xdr:rowOff>164048</xdr:rowOff>
    </xdr:to>
    <xdr:sp macro="" textlink="">
      <xdr:nvSpPr>
        <xdr:cNvPr id="88" name="楕円 87"/>
        <xdr:cNvSpPr/>
      </xdr:nvSpPr>
      <xdr:spPr>
        <a:xfrm>
          <a:off x="1968500" y="606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155175</xdr:rowOff>
    </xdr:from>
    <xdr:ext cx="469744" cy="259045"/>
    <xdr:sp macro="" textlink="">
      <xdr:nvSpPr>
        <xdr:cNvPr id="89" name="テキスト ボックス 88"/>
        <xdr:cNvSpPr txBox="1"/>
      </xdr:nvSpPr>
      <xdr:spPr>
        <a:xfrm>
          <a:off x="1784428" y="615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116332</xdr:rowOff>
    </xdr:from>
    <xdr:to>
      <xdr:col>6</xdr:col>
      <xdr:colOff>38100</xdr:colOff>
      <xdr:row>36</xdr:row>
      <xdr:rowOff>46482</xdr:rowOff>
    </xdr:to>
    <xdr:sp macro="" textlink="">
      <xdr:nvSpPr>
        <xdr:cNvPr id="90" name="楕円 89"/>
        <xdr:cNvSpPr/>
      </xdr:nvSpPr>
      <xdr:spPr>
        <a:xfrm>
          <a:off x="1079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37609</xdr:rowOff>
    </xdr:from>
    <xdr:ext cx="469744" cy="259045"/>
    <xdr:sp macro="" textlink="">
      <xdr:nvSpPr>
        <xdr:cNvPr id="91" name="テキスト ボックス 90"/>
        <xdr:cNvSpPr txBox="1"/>
      </xdr:nvSpPr>
      <xdr:spPr>
        <a:xfrm>
          <a:off x="895428" y="6209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169342</xdr:rowOff>
    </xdr:from>
    <xdr:to>
      <xdr:col>24</xdr:col>
      <xdr:colOff>62865</xdr:colOff>
      <xdr:row>57</xdr:row>
      <xdr:rowOff>120254</xdr:rowOff>
    </xdr:to>
    <xdr:cxnSp macro="">
      <xdr:nvCxnSpPr>
        <xdr:cNvPr id="115" name="直線コネクタ 114"/>
        <xdr:cNvCxnSpPr/>
      </xdr:nvCxnSpPr>
      <xdr:spPr>
        <a:xfrm flipV="1">
          <a:off x="4633595" y="8570392"/>
          <a:ext cx="1270" cy="1322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124081</xdr:rowOff>
    </xdr:from>
    <xdr:ext cx="534377" cy="259045"/>
    <xdr:sp macro="" textlink="">
      <xdr:nvSpPr>
        <xdr:cNvPr id="116" name="総務費最小値テキスト"/>
        <xdr:cNvSpPr txBox="1"/>
      </xdr:nvSpPr>
      <xdr:spPr>
        <a:xfrm>
          <a:off x="4686300" y="98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120254</xdr:rowOff>
    </xdr:from>
    <xdr:to>
      <xdr:col>24</xdr:col>
      <xdr:colOff>152400</xdr:colOff>
      <xdr:row>57</xdr:row>
      <xdr:rowOff>120254</xdr:rowOff>
    </xdr:to>
    <xdr:cxnSp macro="">
      <xdr:nvCxnSpPr>
        <xdr:cNvPr id="117" name="直線コネクタ 116"/>
        <xdr:cNvCxnSpPr/>
      </xdr:nvCxnSpPr>
      <xdr:spPr>
        <a:xfrm>
          <a:off x="4546600" y="9892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116019</xdr:rowOff>
    </xdr:from>
    <xdr:ext cx="599010" cy="259045"/>
    <xdr:sp macro="" textlink="">
      <xdr:nvSpPr>
        <xdr:cNvPr id="118" name="総務費最大値テキスト"/>
        <xdr:cNvSpPr txBox="1"/>
      </xdr:nvSpPr>
      <xdr:spPr>
        <a:xfrm>
          <a:off x="4686300" y="834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208,610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169342</xdr:rowOff>
    </xdr:from>
    <xdr:to>
      <xdr:col>24</xdr:col>
      <xdr:colOff>152400</xdr:colOff>
      <xdr:row>49</xdr:row>
      <xdr:rowOff>169342</xdr:rowOff>
    </xdr:to>
    <xdr:cxnSp macro="">
      <xdr:nvCxnSpPr>
        <xdr:cNvPr id="119" name="直線コネクタ 118"/>
        <xdr:cNvCxnSpPr/>
      </xdr:nvCxnSpPr>
      <xdr:spPr>
        <a:xfrm>
          <a:off x="4546600" y="8570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110172</xdr:rowOff>
    </xdr:from>
    <xdr:to>
      <xdr:col>24</xdr:col>
      <xdr:colOff>63500</xdr:colOff>
      <xdr:row>55</xdr:row>
      <xdr:rowOff>147990</xdr:rowOff>
    </xdr:to>
    <xdr:cxnSp macro="">
      <xdr:nvCxnSpPr>
        <xdr:cNvPr id="120" name="直線コネクタ 119"/>
        <xdr:cNvCxnSpPr/>
      </xdr:nvCxnSpPr>
      <xdr:spPr>
        <a:xfrm>
          <a:off x="3797300" y="9368472"/>
          <a:ext cx="838200" cy="20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72450</xdr:rowOff>
    </xdr:from>
    <xdr:ext cx="534377" cy="259045"/>
    <xdr:sp macro="" textlink="">
      <xdr:nvSpPr>
        <xdr:cNvPr id="121" name="総務費平均値テキスト"/>
        <xdr:cNvSpPr txBox="1"/>
      </xdr:nvSpPr>
      <xdr:spPr>
        <a:xfrm>
          <a:off x="4686300" y="9330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49573</xdr:rowOff>
    </xdr:from>
    <xdr:to>
      <xdr:col>24</xdr:col>
      <xdr:colOff>114300</xdr:colOff>
      <xdr:row>55</xdr:row>
      <xdr:rowOff>151173</xdr:rowOff>
    </xdr:to>
    <xdr:sp macro="" textlink="">
      <xdr:nvSpPr>
        <xdr:cNvPr id="122" name="フローチャート: 判断 121"/>
        <xdr:cNvSpPr/>
      </xdr:nvSpPr>
      <xdr:spPr>
        <a:xfrm>
          <a:off x="4584700" y="94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110172</xdr:rowOff>
    </xdr:from>
    <xdr:to>
      <xdr:col>19</xdr:col>
      <xdr:colOff>177800</xdr:colOff>
      <xdr:row>56</xdr:row>
      <xdr:rowOff>3539</xdr:rowOff>
    </xdr:to>
    <xdr:cxnSp macro="">
      <xdr:nvCxnSpPr>
        <xdr:cNvPr id="123" name="直線コネクタ 122"/>
        <xdr:cNvCxnSpPr/>
      </xdr:nvCxnSpPr>
      <xdr:spPr>
        <a:xfrm flipV="1">
          <a:off x="2908300" y="9368472"/>
          <a:ext cx="889000" cy="236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59989</xdr:rowOff>
    </xdr:from>
    <xdr:to>
      <xdr:col>20</xdr:col>
      <xdr:colOff>38100</xdr:colOff>
      <xdr:row>55</xdr:row>
      <xdr:rowOff>161589</xdr:rowOff>
    </xdr:to>
    <xdr:sp macro="" textlink="">
      <xdr:nvSpPr>
        <xdr:cNvPr id="124" name="フローチャート: 判断 123"/>
        <xdr:cNvSpPr/>
      </xdr:nvSpPr>
      <xdr:spPr>
        <a:xfrm>
          <a:off x="3746500" y="948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152716</xdr:rowOff>
    </xdr:from>
    <xdr:ext cx="534377" cy="259045"/>
    <xdr:sp macro="" textlink="">
      <xdr:nvSpPr>
        <xdr:cNvPr id="125" name="テキスト ボックス 124"/>
        <xdr:cNvSpPr txBox="1"/>
      </xdr:nvSpPr>
      <xdr:spPr>
        <a:xfrm>
          <a:off x="3530111" y="95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108420</xdr:rowOff>
    </xdr:from>
    <xdr:to>
      <xdr:col>15</xdr:col>
      <xdr:colOff>50800</xdr:colOff>
      <xdr:row>56</xdr:row>
      <xdr:rowOff>3539</xdr:rowOff>
    </xdr:to>
    <xdr:cxnSp macro="">
      <xdr:nvCxnSpPr>
        <xdr:cNvPr id="126" name="直線コネクタ 125"/>
        <xdr:cNvCxnSpPr/>
      </xdr:nvCxnSpPr>
      <xdr:spPr>
        <a:xfrm>
          <a:off x="2019300" y="9538170"/>
          <a:ext cx="889000" cy="6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80320</xdr:rowOff>
    </xdr:from>
    <xdr:to>
      <xdr:col>15</xdr:col>
      <xdr:colOff>101600</xdr:colOff>
      <xdr:row>56</xdr:row>
      <xdr:rowOff>10470</xdr:rowOff>
    </xdr:to>
    <xdr:sp macro="" textlink="">
      <xdr:nvSpPr>
        <xdr:cNvPr id="127" name="フローチャート: 判断 126"/>
        <xdr:cNvSpPr/>
      </xdr:nvSpPr>
      <xdr:spPr>
        <a:xfrm>
          <a:off x="2857500" y="95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26997</xdr:rowOff>
    </xdr:from>
    <xdr:ext cx="534377" cy="259045"/>
    <xdr:sp macro="" textlink="">
      <xdr:nvSpPr>
        <xdr:cNvPr id="128" name="テキスト ボックス 127"/>
        <xdr:cNvSpPr txBox="1"/>
      </xdr:nvSpPr>
      <xdr:spPr>
        <a:xfrm>
          <a:off x="2641111" y="928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108420</xdr:rowOff>
    </xdr:from>
    <xdr:to>
      <xdr:col>10</xdr:col>
      <xdr:colOff>114300</xdr:colOff>
      <xdr:row>56</xdr:row>
      <xdr:rowOff>65420</xdr:rowOff>
    </xdr:to>
    <xdr:cxnSp macro="">
      <xdr:nvCxnSpPr>
        <xdr:cNvPr id="129" name="直線コネクタ 128"/>
        <xdr:cNvCxnSpPr/>
      </xdr:nvCxnSpPr>
      <xdr:spPr>
        <a:xfrm flipV="1">
          <a:off x="1130300" y="9538170"/>
          <a:ext cx="889000" cy="128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76936</xdr:rowOff>
    </xdr:from>
    <xdr:to>
      <xdr:col>10</xdr:col>
      <xdr:colOff>165100</xdr:colOff>
      <xdr:row>56</xdr:row>
      <xdr:rowOff>7086</xdr:rowOff>
    </xdr:to>
    <xdr:sp macro="" textlink="">
      <xdr:nvSpPr>
        <xdr:cNvPr id="130" name="フローチャート: 判断 129"/>
        <xdr:cNvSpPr/>
      </xdr:nvSpPr>
      <xdr:spPr>
        <a:xfrm>
          <a:off x="1968500" y="950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169663</xdr:rowOff>
    </xdr:from>
    <xdr:ext cx="534377" cy="259045"/>
    <xdr:sp macro="" textlink="">
      <xdr:nvSpPr>
        <xdr:cNvPr id="131" name="テキスト ボックス 130"/>
        <xdr:cNvSpPr txBox="1"/>
      </xdr:nvSpPr>
      <xdr:spPr>
        <a:xfrm>
          <a:off x="1752111" y="959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87971</xdr:rowOff>
    </xdr:from>
    <xdr:to>
      <xdr:col>6</xdr:col>
      <xdr:colOff>38100</xdr:colOff>
      <xdr:row>56</xdr:row>
      <xdr:rowOff>18121</xdr:rowOff>
    </xdr:to>
    <xdr:sp macro="" textlink="">
      <xdr:nvSpPr>
        <xdr:cNvPr id="132" name="フローチャート: 判断 131"/>
        <xdr:cNvSpPr/>
      </xdr:nvSpPr>
      <xdr:spPr>
        <a:xfrm>
          <a:off x="1079500" y="951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34648</xdr:rowOff>
    </xdr:from>
    <xdr:ext cx="534377" cy="259045"/>
    <xdr:sp macro="" textlink="">
      <xdr:nvSpPr>
        <xdr:cNvPr id="133" name="テキスト ボックス 132"/>
        <xdr:cNvSpPr txBox="1"/>
      </xdr:nvSpPr>
      <xdr:spPr>
        <a:xfrm>
          <a:off x="863111" y="9292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97190</xdr:rowOff>
    </xdr:from>
    <xdr:to>
      <xdr:col>24</xdr:col>
      <xdr:colOff>114300</xdr:colOff>
      <xdr:row>56</xdr:row>
      <xdr:rowOff>27340</xdr:rowOff>
    </xdr:to>
    <xdr:sp macro="" textlink="">
      <xdr:nvSpPr>
        <xdr:cNvPr id="139" name="楕円 138"/>
        <xdr:cNvSpPr/>
      </xdr:nvSpPr>
      <xdr:spPr>
        <a:xfrm>
          <a:off x="4584700" y="952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75617</xdr:rowOff>
    </xdr:from>
    <xdr:ext cx="534377" cy="259045"/>
    <xdr:sp macro="" textlink="">
      <xdr:nvSpPr>
        <xdr:cNvPr id="140" name="総務費該当値テキスト"/>
        <xdr:cNvSpPr txBox="1"/>
      </xdr:nvSpPr>
      <xdr:spPr>
        <a:xfrm>
          <a:off x="4686300" y="950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59372</xdr:rowOff>
    </xdr:from>
    <xdr:to>
      <xdr:col>20</xdr:col>
      <xdr:colOff>38100</xdr:colOff>
      <xdr:row>54</xdr:row>
      <xdr:rowOff>160972</xdr:rowOff>
    </xdr:to>
    <xdr:sp macro="" textlink="">
      <xdr:nvSpPr>
        <xdr:cNvPr id="141" name="楕円 140"/>
        <xdr:cNvSpPr/>
      </xdr:nvSpPr>
      <xdr:spPr>
        <a:xfrm>
          <a:off x="3746500" y="931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6049</xdr:rowOff>
    </xdr:from>
    <xdr:ext cx="599010" cy="259045"/>
    <xdr:sp macro="" textlink="">
      <xdr:nvSpPr>
        <xdr:cNvPr id="142" name="テキスト ボックス 141"/>
        <xdr:cNvSpPr txBox="1"/>
      </xdr:nvSpPr>
      <xdr:spPr>
        <a:xfrm>
          <a:off x="3497795" y="909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124189</xdr:rowOff>
    </xdr:from>
    <xdr:to>
      <xdr:col>15</xdr:col>
      <xdr:colOff>101600</xdr:colOff>
      <xdr:row>56</xdr:row>
      <xdr:rowOff>54339</xdr:rowOff>
    </xdr:to>
    <xdr:sp macro="" textlink="">
      <xdr:nvSpPr>
        <xdr:cNvPr id="143" name="楕円 142"/>
        <xdr:cNvSpPr/>
      </xdr:nvSpPr>
      <xdr:spPr>
        <a:xfrm>
          <a:off x="2857500" y="955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45466</xdr:rowOff>
    </xdr:from>
    <xdr:ext cx="534377" cy="259045"/>
    <xdr:sp macro="" textlink="">
      <xdr:nvSpPr>
        <xdr:cNvPr id="144" name="テキスト ボックス 143"/>
        <xdr:cNvSpPr txBox="1"/>
      </xdr:nvSpPr>
      <xdr:spPr>
        <a:xfrm>
          <a:off x="2641111" y="9646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57620</xdr:rowOff>
    </xdr:from>
    <xdr:to>
      <xdr:col>10</xdr:col>
      <xdr:colOff>165100</xdr:colOff>
      <xdr:row>55</xdr:row>
      <xdr:rowOff>159220</xdr:rowOff>
    </xdr:to>
    <xdr:sp macro="" textlink="">
      <xdr:nvSpPr>
        <xdr:cNvPr id="145" name="楕円 144"/>
        <xdr:cNvSpPr/>
      </xdr:nvSpPr>
      <xdr:spPr>
        <a:xfrm>
          <a:off x="1968500" y="948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4297</xdr:rowOff>
    </xdr:from>
    <xdr:ext cx="534377" cy="259045"/>
    <xdr:sp macro="" textlink="">
      <xdr:nvSpPr>
        <xdr:cNvPr id="146" name="テキスト ボックス 145"/>
        <xdr:cNvSpPr txBox="1"/>
      </xdr:nvSpPr>
      <xdr:spPr>
        <a:xfrm>
          <a:off x="1752111" y="9262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14620</xdr:rowOff>
    </xdr:from>
    <xdr:to>
      <xdr:col>6</xdr:col>
      <xdr:colOff>38100</xdr:colOff>
      <xdr:row>56</xdr:row>
      <xdr:rowOff>116220</xdr:rowOff>
    </xdr:to>
    <xdr:sp macro="" textlink="">
      <xdr:nvSpPr>
        <xdr:cNvPr id="147" name="楕円 146"/>
        <xdr:cNvSpPr/>
      </xdr:nvSpPr>
      <xdr:spPr>
        <a:xfrm>
          <a:off x="1079500" y="961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107347</xdr:rowOff>
    </xdr:from>
    <xdr:ext cx="534377" cy="259045"/>
    <xdr:sp macro="" textlink="">
      <xdr:nvSpPr>
        <xdr:cNvPr id="148" name="テキスト ボックス 147"/>
        <xdr:cNvSpPr txBox="1"/>
      </xdr:nvSpPr>
      <xdr:spPr>
        <a:xfrm>
          <a:off x="863111" y="970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127660</xdr:rowOff>
    </xdr:from>
    <xdr:to>
      <xdr:col>24</xdr:col>
      <xdr:colOff>62865</xdr:colOff>
      <xdr:row>79</xdr:row>
      <xdr:rowOff>59386</xdr:rowOff>
    </xdr:to>
    <xdr:cxnSp macro="">
      <xdr:nvCxnSpPr>
        <xdr:cNvPr id="175" name="直線コネクタ 174"/>
        <xdr:cNvCxnSpPr/>
      </xdr:nvCxnSpPr>
      <xdr:spPr>
        <a:xfrm flipV="1">
          <a:off x="4633595" y="12129160"/>
          <a:ext cx="1270" cy="1474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63213</xdr:rowOff>
    </xdr:from>
    <xdr:ext cx="534377" cy="259045"/>
    <xdr:sp macro="" textlink="">
      <xdr:nvSpPr>
        <xdr:cNvPr id="176" name="民生費最小値テキスト"/>
        <xdr:cNvSpPr txBox="1"/>
      </xdr:nvSpPr>
      <xdr:spPr>
        <a:xfrm>
          <a:off x="4686300" y="1360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59386</xdr:rowOff>
    </xdr:from>
    <xdr:to>
      <xdr:col>24</xdr:col>
      <xdr:colOff>152400</xdr:colOff>
      <xdr:row>79</xdr:row>
      <xdr:rowOff>59386</xdr:rowOff>
    </xdr:to>
    <xdr:cxnSp macro="">
      <xdr:nvCxnSpPr>
        <xdr:cNvPr id="177" name="直線コネクタ 176"/>
        <xdr:cNvCxnSpPr/>
      </xdr:nvCxnSpPr>
      <xdr:spPr>
        <a:xfrm>
          <a:off x="4546600" y="13603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74337</xdr:rowOff>
    </xdr:from>
    <xdr:ext cx="599010" cy="259045"/>
    <xdr:sp macro="" textlink="">
      <xdr:nvSpPr>
        <xdr:cNvPr id="178" name="民生費最大値テキスト"/>
        <xdr:cNvSpPr txBox="1"/>
      </xdr:nvSpPr>
      <xdr:spPr>
        <a:xfrm>
          <a:off x="4686300" y="11904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229,106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127660</xdr:rowOff>
    </xdr:from>
    <xdr:to>
      <xdr:col>24</xdr:col>
      <xdr:colOff>152400</xdr:colOff>
      <xdr:row>70</xdr:row>
      <xdr:rowOff>127660</xdr:rowOff>
    </xdr:to>
    <xdr:cxnSp macro="">
      <xdr:nvCxnSpPr>
        <xdr:cNvPr id="179" name="直線コネクタ 178"/>
        <xdr:cNvCxnSpPr/>
      </xdr:nvCxnSpPr>
      <xdr:spPr>
        <a:xfrm>
          <a:off x="4546600" y="1212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105192</xdr:rowOff>
    </xdr:from>
    <xdr:to>
      <xdr:col>24</xdr:col>
      <xdr:colOff>63500</xdr:colOff>
      <xdr:row>75</xdr:row>
      <xdr:rowOff>72633</xdr:rowOff>
    </xdr:to>
    <xdr:cxnSp macro="">
      <xdr:nvCxnSpPr>
        <xdr:cNvPr id="180" name="直線コネクタ 179"/>
        <xdr:cNvCxnSpPr/>
      </xdr:nvCxnSpPr>
      <xdr:spPr>
        <a:xfrm flipV="1">
          <a:off x="3797300" y="12792492"/>
          <a:ext cx="838200" cy="138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147086</xdr:rowOff>
    </xdr:from>
    <xdr:ext cx="599010" cy="259045"/>
    <xdr:sp macro="" textlink="">
      <xdr:nvSpPr>
        <xdr:cNvPr id="181" name="民生費平均値テキスト"/>
        <xdr:cNvSpPr txBox="1"/>
      </xdr:nvSpPr>
      <xdr:spPr>
        <a:xfrm>
          <a:off x="4686300" y="13005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168659</xdr:rowOff>
    </xdr:from>
    <xdr:to>
      <xdr:col>24</xdr:col>
      <xdr:colOff>114300</xdr:colOff>
      <xdr:row>76</xdr:row>
      <xdr:rowOff>98809</xdr:rowOff>
    </xdr:to>
    <xdr:sp macro="" textlink="">
      <xdr:nvSpPr>
        <xdr:cNvPr id="182" name="フローチャート: 判断 181"/>
        <xdr:cNvSpPr/>
      </xdr:nvSpPr>
      <xdr:spPr>
        <a:xfrm>
          <a:off x="45847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72633</xdr:rowOff>
    </xdr:from>
    <xdr:to>
      <xdr:col>19</xdr:col>
      <xdr:colOff>177800</xdr:colOff>
      <xdr:row>75</xdr:row>
      <xdr:rowOff>139243</xdr:rowOff>
    </xdr:to>
    <xdr:cxnSp macro="">
      <xdr:nvCxnSpPr>
        <xdr:cNvPr id="183" name="直線コネクタ 182"/>
        <xdr:cNvCxnSpPr/>
      </xdr:nvCxnSpPr>
      <xdr:spPr>
        <a:xfrm flipV="1">
          <a:off x="2908300" y="12931383"/>
          <a:ext cx="889000" cy="66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10272</xdr:rowOff>
    </xdr:from>
    <xdr:to>
      <xdr:col>20</xdr:col>
      <xdr:colOff>38100</xdr:colOff>
      <xdr:row>76</xdr:row>
      <xdr:rowOff>111872</xdr:rowOff>
    </xdr:to>
    <xdr:sp macro="" textlink="">
      <xdr:nvSpPr>
        <xdr:cNvPr id="184" name="フローチャート: 判断 183"/>
        <xdr:cNvSpPr/>
      </xdr:nvSpPr>
      <xdr:spPr>
        <a:xfrm>
          <a:off x="3746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102999</xdr:rowOff>
    </xdr:from>
    <xdr:ext cx="599010" cy="259045"/>
    <xdr:sp macro="" textlink="">
      <xdr:nvSpPr>
        <xdr:cNvPr id="185" name="テキスト ボックス 184"/>
        <xdr:cNvSpPr txBox="1"/>
      </xdr:nvSpPr>
      <xdr:spPr>
        <a:xfrm>
          <a:off x="3497795" y="13133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99564</xdr:rowOff>
    </xdr:from>
    <xdr:to>
      <xdr:col>15</xdr:col>
      <xdr:colOff>50800</xdr:colOff>
      <xdr:row>75</xdr:row>
      <xdr:rowOff>139243</xdr:rowOff>
    </xdr:to>
    <xdr:cxnSp macro="">
      <xdr:nvCxnSpPr>
        <xdr:cNvPr id="186" name="直線コネクタ 185"/>
        <xdr:cNvCxnSpPr/>
      </xdr:nvCxnSpPr>
      <xdr:spPr>
        <a:xfrm>
          <a:off x="2019300" y="12958314"/>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85514</xdr:rowOff>
    </xdr:from>
    <xdr:to>
      <xdr:col>15</xdr:col>
      <xdr:colOff>101600</xdr:colOff>
      <xdr:row>77</xdr:row>
      <xdr:rowOff>15664</xdr:rowOff>
    </xdr:to>
    <xdr:sp macro="" textlink="">
      <xdr:nvSpPr>
        <xdr:cNvPr id="187" name="フローチャート: 判断 186"/>
        <xdr:cNvSpPr/>
      </xdr:nvSpPr>
      <xdr:spPr>
        <a:xfrm>
          <a:off x="2857500" y="131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6791</xdr:rowOff>
    </xdr:from>
    <xdr:ext cx="599010" cy="259045"/>
    <xdr:sp macro="" textlink="">
      <xdr:nvSpPr>
        <xdr:cNvPr id="188" name="テキスト ボックス 187"/>
        <xdr:cNvSpPr txBox="1"/>
      </xdr:nvSpPr>
      <xdr:spPr>
        <a:xfrm>
          <a:off x="2608795" y="13208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99564</xdr:rowOff>
    </xdr:from>
    <xdr:to>
      <xdr:col>10</xdr:col>
      <xdr:colOff>114300</xdr:colOff>
      <xdr:row>76</xdr:row>
      <xdr:rowOff>160861</xdr:rowOff>
    </xdr:to>
    <xdr:cxnSp macro="">
      <xdr:nvCxnSpPr>
        <xdr:cNvPr id="189" name="直線コネクタ 188"/>
        <xdr:cNvCxnSpPr/>
      </xdr:nvCxnSpPr>
      <xdr:spPr>
        <a:xfrm flipV="1">
          <a:off x="1130300" y="12958314"/>
          <a:ext cx="889000" cy="232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63351</xdr:rowOff>
    </xdr:from>
    <xdr:to>
      <xdr:col>10</xdr:col>
      <xdr:colOff>165100</xdr:colOff>
      <xdr:row>76</xdr:row>
      <xdr:rowOff>164951</xdr:rowOff>
    </xdr:to>
    <xdr:sp macro="" textlink="">
      <xdr:nvSpPr>
        <xdr:cNvPr id="190" name="フローチャート: 判断 189"/>
        <xdr:cNvSpPr/>
      </xdr:nvSpPr>
      <xdr:spPr>
        <a:xfrm>
          <a:off x="1968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156078</xdr:rowOff>
    </xdr:from>
    <xdr:ext cx="599010" cy="259045"/>
    <xdr:sp macro="" textlink="">
      <xdr:nvSpPr>
        <xdr:cNvPr id="191" name="テキスト ボックス 190"/>
        <xdr:cNvSpPr txBox="1"/>
      </xdr:nvSpPr>
      <xdr:spPr>
        <a:xfrm>
          <a:off x="1719795" y="1318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44345</xdr:rowOff>
    </xdr:from>
    <xdr:to>
      <xdr:col>6</xdr:col>
      <xdr:colOff>38100</xdr:colOff>
      <xdr:row>77</xdr:row>
      <xdr:rowOff>145945</xdr:rowOff>
    </xdr:to>
    <xdr:sp macro="" textlink="">
      <xdr:nvSpPr>
        <xdr:cNvPr id="192" name="フローチャート: 判断 191"/>
        <xdr:cNvSpPr/>
      </xdr:nvSpPr>
      <xdr:spPr>
        <a:xfrm>
          <a:off x="1079500" y="1324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137072</xdr:rowOff>
    </xdr:from>
    <xdr:ext cx="599010" cy="259045"/>
    <xdr:sp macro="" textlink="">
      <xdr:nvSpPr>
        <xdr:cNvPr id="193" name="テキスト ボックス 192"/>
        <xdr:cNvSpPr txBox="1"/>
      </xdr:nvSpPr>
      <xdr:spPr>
        <a:xfrm>
          <a:off x="830795" y="13338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54392</xdr:rowOff>
    </xdr:from>
    <xdr:to>
      <xdr:col>24</xdr:col>
      <xdr:colOff>114300</xdr:colOff>
      <xdr:row>74</xdr:row>
      <xdr:rowOff>155992</xdr:rowOff>
    </xdr:to>
    <xdr:sp macro="" textlink="">
      <xdr:nvSpPr>
        <xdr:cNvPr id="199" name="楕円 198"/>
        <xdr:cNvSpPr/>
      </xdr:nvSpPr>
      <xdr:spPr>
        <a:xfrm>
          <a:off x="4584700" y="1274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77269</xdr:rowOff>
    </xdr:from>
    <xdr:ext cx="599010" cy="259045"/>
    <xdr:sp macro="" textlink="">
      <xdr:nvSpPr>
        <xdr:cNvPr id="200" name="民生費該当値テキスト"/>
        <xdr:cNvSpPr txBox="1"/>
      </xdr:nvSpPr>
      <xdr:spPr>
        <a:xfrm>
          <a:off x="4686300" y="12593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21833</xdr:rowOff>
    </xdr:from>
    <xdr:to>
      <xdr:col>20</xdr:col>
      <xdr:colOff>38100</xdr:colOff>
      <xdr:row>75</xdr:row>
      <xdr:rowOff>123433</xdr:rowOff>
    </xdr:to>
    <xdr:sp macro="" textlink="">
      <xdr:nvSpPr>
        <xdr:cNvPr id="201" name="楕円 200"/>
        <xdr:cNvSpPr/>
      </xdr:nvSpPr>
      <xdr:spPr>
        <a:xfrm>
          <a:off x="3746500" y="12880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139960</xdr:rowOff>
    </xdr:from>
    <xdr:ext cx="599010" cy="259045"/>
    <xdr:sp macro="" textlink="">
      <xdr:nvSpPr>
        <xdr:cNvPr id="202" name="テキスト ボックス 201"/>
        <xdr:cNvSpPr txBox="1"/>
      </xdr:nvSpPr>
      <xdr:spPr>
        <a:xfrm>
          <a:off x="3497795" y="12655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88443</xdr:rowOff>
    </xdr:from>
    <xdr:to>
      <xdr:col>15</xdr:col>
      <xdr:colOff>101600</xdr:colOff>
      <xdr:row>76</xdr:row>
      <xdr:rowOff>18593</xdr:rowOff>
    </xdr:to>
    <xdr:sp macro="" textlink="">
      <xdr:nvSpPr>
        <xdr:cNvPr id="203" name="楕円 202"/>
        <xdr:cNvSpPr/>
      </xdr:nvSpPr>
      <xdr:spPr>
        <a:xfrm>
          <a:off x="2857500" y="12947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35120</xdr:rowOff>
    </xdr:from>
    <xdr:ext cx="599010" cy="259045"/>
    <xdr:sp macro="" textlink="">
      <xdr:nvSpPr>
        <xdr:cNvPr id="204" name="テキスト ボックス 203"/>
        <xdr:cNvSpPr txBox="1"/>
      </xdr:nvSpPr>
      <xdr:spPr>
        <a:xfrm>
          <a:off x="2608795" y="12722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48764</xdr:rowOff>
    </xdr:from>
    <xdr:to>
      <xdr:col>10</xdr:col>
      <xdr:colOff>165100</xdr:colOff>
      <xdr:row>75</xdr:row>
      <xdr:rowOff>150364</xdr:rowOff>
    </xdr:to>
    <xdr:sp macro="" textlink="">
      <xdr:nvSpPr>
        <xdr:cNvPr id="205" name="楕円 204"/>
        <xdr:cNvSpPr/>
      </xdr:nvSpPr>
      <xdr:spPr>
        <a:xfrm>
          <a:off x="1968500" y="1290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166891</xdr:rowOff>
    </xdr:from>
    <xdr:ext cx="599010" cy="259045"/>
    <xdr:sp macro="" textlink="">
      <xdr:nvSpPr>
        <xdr:cNvPr id="206" name="テキスト ボックス 205"/>
        <xdr:cNvSpPr txBox="1"/>
      </xdr:nvSpPr>
      <xdr:spPr>
        <a:xfrm>
          <a:off x="1719795" y="12682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110061</xdr:rowOff>
    </xdr:from>
    <xdr:to>
      <xdr:col>6</xdr:col>
      <xdr:colOff>38100</xdr:colOff>
      <xdr:row>77</xdr:row>
      <xdr:rowOff>40211</xdr:rowOff>
    </xdr:to>
    <xdr:sp macro="" textlink="">
      <xdr:nvSpPr>
        <xdr:cNvPr id="207" name="楕円 206"/>
        <xdr:cNvSpPr/>
      </xdr:nvSpPr>
      <xdr:spPr>
        <a:xfrm>
          <a:off x="1079500" y="1314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56738</xdr:rowOff>
    </xdr:from>
    <xdr:ext cx="599010" cy="259045"/>
    <xdr:sp macro="" textlink="">
      <xdr:nvSpPr>
        <xdr:cNvPr id="208" name="テキスト ボックス 207"/>
        <xdr:cNvSpPr txBox="1"/>
      </xdr:nvSpPr>
      <xdr:spPr>
        <a:xfrm>
          <a:off x="830795" y="1291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25400</xdr:rowOff>
    </xdr:from>
    <xdr:to>
      <xdr:col>28</xdr:col>
      <xdr:colOff>114300</xdr:colOff>
      <xdr:row>98</xdr:row>
      <xdr:rowOff>25400</xdr:rowOff>
    </xdr:to>
    <xdr:cxnSp macro="">
      <xdr:nvCxnSpPr>
        <xdr:cNvPr id="219" name="直線コネクタ 218"/>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54627</xdr:rowOff>
    </xdr:from>
    <xdr:ext cx="248786" cy="259045"/>
    <xdr:sp macro="" textlink="">
      <xdr:nvSpPr>
        <xdr:cNvPr id="220" name="テキスト ボックス 219"/>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91951</xdr:rowOff>
    </xdr:from>
    <xdr:to>
      <xdr:col>24</xdr:col>
      <xdr:colOff>62865</xdr:colOff>
      <xdr:row>97</xdr:row>
      <xdr:rowOff>83756</xdr:rowOff>
    </xdr:to>
    <xdr:cxnSp macro="">
      <xdr:nvCxnSpPr>
        <xdr:cNvPr id="228" name="直線コネクタ 227"/>
        <xdr:cNvCxnSpPr/>
      </xdr:nvCxnSpPr>
      <xdr:spPr>
        <a:xfrm flipV="1">
          <a:off x="4633595" y="15522451"/>
          <a:ext cx="1270" cy="1191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87583</xdr:rowOff>
    </xdr:from>
    <xdr:ext cx="534377" cy="259045"/>
    <xdr:sp macro="" textlink="">
      <xdr:nvSpPr>
        <xdr:cNvPr id="229" name="衛生費最小値テキスト"/>
        <xdr:cNvSpPr txBox="1"/>
      </xdr:nvSpPr>
      <xdr:spPr>
        <a:xfrm>
          <a:off x="4686300" y="1671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83756</xdr:rowOff>
    </xdr:from>
    <xdr:to>
      <xdr:col>24</xdr:col>
      <xdr:colOff>152400</xdr:colOff>
      <xdr:row>97</xdr:row>
      <xdr:rowOff>83756</xdr:rowOff>
    </xdr:to>
    <xdr:cxnSp macro="">
      <xdr:nvCxnSpPr>
        <xdr:cNvPr id="230" name="直線コネクタ 229"/>
        <xdr:cNvCxnSpPr/>
      </xdr:nvCxnSpPr>
      <xdr:spPr>
        <a:xfrm>
          <a:off x="4546600" y="16714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38628</xdr:rowOff>
    </xdr:from>
    <xdr:ext cx="599010" cy="259045"/>
    <xdr:sp macro="" textlink="">
      <xdr:nvSpPr>
        <xdr:cNvPr id="231" name="衛生費最大値テキスト"/>
        <xdr:cNvSpPr txBox="1"/>
      </xdr:nvSpPr>
      <xdr:spPr>
        <a:xfrm>
          <a:off x="4686300" y="1529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228,355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91951</xdr:rowOff>
    </xdr:from>
    <xdr:to>
      <xdr:col>24</xdr:col>
      <xdr:colOff>152400</xdr:colOff>
      <xdr:row>90</xdr:row>
      <xdr:rowOff>91951</xdr:rowOff>
    </xdr:to>
    <xdr:cxnSp macro="">
      <xdr:nvCxnSpPr>
        <xdr:cNvPr id="232" name="直線コネクタ 231"/>
        <xdr:cNvCxnSpPr/>
      </xdr:nvCxnSpPr>
      <xdr:spPr>
        <a:xfrm>
          <a:off x="4546600" y="15522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30155</xdr:rowOff>
    </xdr:from>
    <xdr:to>
      <xdr:col>24</xdr:col>
      <xdr:colOff>63500</xdr:colOff>
      <xdr:row>95</xdr:row>
      <xdr:rowOff>116056</xdr:rowOff>
    </xdr:to>
    <xdr:cxnSp macro="">
      <xdr:nvCxnSpPr>
        <xdr:cNvPr id="233" name="直線コネクタ 232"/>
        <xdr:cNvCxnSpPr/>
      </xdr:nvCxnSpPr>
      <xdr:spPr>
        <a:xfrm flipV="1">
          <a:off x="3797300" y="16317905"/>
          <a:ext cx="838200" cy="8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22441</xdr:rowOff>
    </xdr:from>
    <xdr:ext cx="534377" cy="259045"/>
    <xdr:sp macro="" textlink="">
      <xdr:nvSpPr>
        <xdr:cNvPr id="234" name="衛生費平均値テキスト"/>
        <xdr:cNvSpPr txBox="1"/>
      </xdr:nvSpPr>
      <xdr:spPr>
        <a:xfrm>
          <a:off x="4686300" y="164816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44014</xdr:rowOff>
    </xdr:from>
    <xdr:to>
      <xdr:col>24</xdr:col>
      <xdr:colOff>114300</xdr:colOff>
      <xdr:row>96</xdr:row>
      <xdr:rowOff>145614</xdr:rowOff>
    </xdr:to>
    <xdr:sp macro="" textlink="">
      <xdr:nvSpPr>
        <xdr:cNvPr id="235" name="フローチャート: 判断 234"/>
        <xdr:cNvSpPr/>
      </xdr:nvSpPr>
      <xdr:spPr>
        <a:xfrm>
          <a:off x="4584700" y="165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116056</xdr:rowOff>
    </xdr:from>
    <xdr:to>
      <xdr:col>19</xdr:col>
      <xdr:colOff>177800</xdr:colOff>
      <xdr:row>95</xdr:row>
      <xdr:rowOff>120634</xdr:rowOff>
    </xdr:to>
    <xdr:cxnSp macro="">
      <xdr:nvCxnSpPr>
        <xdr:cNvPr id="236" name="直線コネクタ 235"/>
        <xdr:cNvCxnSpPr/>
      </xdr:nvCxnSpPr>
      <xdr:spPr>
        <a:xfrm flipV="1">
          <a:off x="2908300" y="16403806"/>
          <a:ext cx="889000" cy="4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37230</xdr:rowOff>
    </xdr:from>
    <xdr:to>
      <xdr:col>20</xdr:col>
      <xdr:colOff>38100</xdr:colOff>
      <xdr:row>96</xdr:row>
      <xdr:rowOff>138830</xdr:rowOff>
    </xdr:to>
    <xdr:sp macro="" textlink="">
      <xdr:nvSpPr>
        <xdr:cNvPr id="237" name="フローチャート: 判断 236"/>
        <xdr:cNvSpPr/>
      </xdr:nvSpPr>
      <xdr:spPr>
        <a:xfrm>
          <a:off x="3746500" y="1649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129957</xdr:rowOff>
    </xdr:from>
    <xdr:ext cx="534377" cy="259045"/>
    <xdr:sp macro="" textlink="">
      <xdr:nvSpPr>
        <xdr:cNvPr id="238" name="テキスト ボックス 237"/>
        <xdr:cNvSpPr txBox="1"/>
      </xdr:nvSpPr>
      <xdr:spPr>
        <a:xfrm>
          <a:off x="3530111" y="1658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120634</xdr:rowOff>
    </xdr:from>
    <xdr:to>
      <xdr:col>15</xdr:col>
      <xdr:colOff>50800</xdr:colOff>
      <xdr:row>96</xdr:row>
      <xdr:rowOff>1031</xdr:rowOff>
    </xdr:to>
    <xdr:cxnSp macro="">
      <xdr:nvCxnSpPr>
        <xdr:cNvPr id="239" name="直線コネクタ 238"/>
        <xdr:cNvCxnSpPr/>
      </xdr:nvCxnSpPr>
      <xdr:spPr>
        <a:xfrm flipV="1">
          <a:off x="2019300" y="16408384"/>
          <a:ext cx="889000" cy="5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52307</xdr:rowOff>
    </xdr:from>
    <xdr:to>
      <xdr:col>15</xdr:col>
      <xdr:colOff>101600</xdr:colOff>
      <xdr:row>96</xdr:row>
      <xdr:rowOff>153907</xdr:rowOff>
    </xdr:to>
    <xdr:sp macro="" textlink="">
      <xdr:nvSpPr>
        <xdr:cNvPr id="240" name="フローチャート: 判断 239"/>
        <xdr:cNvSpPr/>
      </xdr:nvSpPr>
      <xdr:spPr>
        <a:xfrm>
          <a:off x="2857500" y="1651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145034</xdr:rowOff>
    </xdr:from>
    <xdr:ext cx="534377" cy="259045"/>
    <xdr:sp macro="" textlink="">
      <xdr:nvSpPr>
        <xdr:cNvPr id="241" name="テキスト ボックス 240"/>
        <xdr:cNvSpPr txBox="1"/>
      </xdr:nvSpPr>
      <xdr:spPr>
        <a:xfrm>
          <a:off x="2641111" y="1660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83744</xdr:rowOff>
    </xdr:from>
    <xdr:to>
      <xdr:col>10</xdr:col>
      <xdr:colOff>114300</xdr:colOff>
      <xdr:row>96</xdr:row>
      <xdr:rowOff>1031</xdr:rowOff>
    </xdr:to>
    <xdr:cxnSp macro="">
      <xdr:nvCxnSpPr>
        <xdr:cNvPr id="242" name="直線コネクタ 241"/>
        <xdr:cNvCxnSpPr/>
      </xdr:nvCxnSpPr>
      <xdr:spPr>
        <a:xfrm>
          <a:off x="1130300" y="16371494"/>
          <a:ext cx="889000" cy="88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80167</xdr:rowOff>
    </xdr:from>
    <xdr:to>
      <xdr:col>10</xdr:col>
      <xdr:colOff>165100</xdr:colOff>
      <xdr:row>97</xdr:row>
      <xdr:rowOff>10317</xdr:rowOff>
    </xdr:to>
    <xdr:sp macro="" textlink="">
      <xdr:nvSpPr>
        <xdr:cNvPr id="243" name="フローチャート: 判断 242"/>
        <xdr:cNvSpPr/>
      </xdr:nvSpPr>
      <xdr:spPr>
        <a:xfrm>
          <a:off x="1968500" y="16539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1444</xdr:rowOff>
    </xdr:from>
    <xdr:ext cx="534377" cy="259045"/>
    <xdr:sp macro="" textlink="">
      <xdr:nvSpPr>
        <xdr:cNvPr id="244" name="テキスト ボックス 243"/>
        <xdr:cNvSpPr txBox="1"/>
      </xdr:nvSpPr>
      <xdr:spPr>
        <a:xfrm>
          <a:off x="1752111" y="1663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71024</xdr:rowOff>
    </xdr:from>
    <xdr:to>
      <xdr:col>6</xdr:col>
      <xdr:colOff>38100</xdr:colOff>
      <xdr:row>97</xdr:row>
      <xdr:rowOff>1174</xdr:rowOff>
    </xdr:to>
    <xdr:sp macro="" textlink="">
      <xdr:nvSpPr>
        <xdr:cNvPr id="245" name="フローチャート: 判断 244"/>
        <xdr:cNvSpPr/>
      </xdr:nvSpPr>
      <xdr:spPr>
        <a:xfrm>
          <a:off x="1079500" y="1653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163751</xdr:rowOff>
    </xdr:from>
    <xdr:ext cx="534377" cy="259045"/>
    <xdr:sp macro="" textlink="">
      <xdr:nvSpPr>
        <xdr:cNvPr id="246" name="テキスト ボックス 245"/>
        <xdr:cNvSpPr txBox="1"/>
      </xdr:nvSpPr>
      <xdr:spPr>
        <a:xfrm>
          <a:off x="863111" y="1662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150805</xdr:rowOff>
    </xdr:from>
    <xdr:to>
      <xdr:col>24</xdr:col>
      <xdr:colOff>114300</xdr:colOff>
      <xdr:row>95</xdr:row>
      <xdr:rowOff>80955</xdr:rowOff>
    </xdr:to>
    <xdr:sp macro="" textlink="">
      <xdr:nvSpPr>
        <xdr:cNvPr id="252" name="楕円 251"/>
        <xdr:cNvSpPr/>
      </xdr:nvSpPr>
      <xdr:spPr>
        <a:xfrm>
          <a:off x="4584700" y="1626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2232</xdr:rowOff>
    </xdr:from>
    <xdr:ext cx="534377" cy="259045"/>
    <xdr:sp macro="" textlink="">
      <xdr:nvSpPr>
        <xdr:cNvPr id="253" name="衛生費該当値テキスト"/>
        <xdr:cNvSpPr txBox="1"/>
      </xdr:nvSpPr>
      <xdr:spPr>
        <a:xfrm>
          <a:off x="4686300" y="16118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65256</xdr:rowOff>
    </xdr:from>
    <xdr:to>
      <xdr:col>20</xdr:col>
      <xdr:colOff>38100</xdr:colOff>
      <xdr:row>95</xdr:row>
      <xdr:rowOff>166856</xdr:rowOff>
    </xdr:to>
    <xdr:sp macro="" textlink="">
      <xdr:nvSpPr>
        <xdr:cNvPr id="254" name="楕円 253"/>
        <xdr:cNvSpPr/>
      </xdr:nvSpPr>
      <xdr:spPr>
        <a:xfrm>
          <a:off x="3746500" y="16353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11933</xdr:rowOff>
    </xdr:from>
    <xdr:ext cx="534377" cy="259045"/>
    <xdr:sp macro="" textlink="">
      <xdr:nvSpPr>
        <xdr:cNvPr id="255" name="テキスト ボックス 254"/>
        <xdr:cNvSpPr txBox="1"/>
      </xdr:nvSpPr>
      <xdr:spPr>
        <a:xfrm>
          <a:off x="3530111" y="1612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69834</xdr:rowOff>
    </xdr:from>
    <xdr:to>
      <xdr:col>15</xdr:col>
      <xdr:colOff>101600</xdr:colOff>
      <xdr:row>95</xdr:row>
      <xdr:rowOff>171434</xdr:rowOff>
    </xdr:to>
    <xdr:sp macro="" textlink="">
      <xdr:nvSpPr>
        <xdr:cNvPr id="256" name="楕円 255"/>
        <xdr:cNvSpPr/>
      </xdr:nvSpPr>
      <xdr:spPr>
        <a:xfrm>
          <a:off x="2857500" y="1635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16511</xdr:rowOff>
    </xdr:from>
    <xdr:ext cx="534377" cy="259045"/>
    <xdr:sp macro="" textlink="">
      <xdr:nvSpPr>
        <xdr:cNvPr id="257" name="テキスト ボックス 256"/>
        <xdr:cNvSpPr txBox="1"/>
      </xdr:nvSpPr>
      <xdr:spPr>
        <a:xfrm>
          <a:off x="2641111" y="16132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121681</xdr:rowOff>
    </xdr:from>
    <xdr:to>
      <xdr:col>10</xdr:col>
      <xdr:colOff>165100</xdr:colOff>
      <xdr:row>96</xdr:row>
      <xdr:rowOff>51831</xdr:rowOff>
    </xdr:to>
    <xdr:sp macro="" textlink="">
      <xdr:nvSpPr>
        <xdr:cNvPr id="258" name="楕円 257"/>
        <xdr:cNvSpPr/>
      </xdr:nvSpPr>
      <xdr:spPr>
        <a:xfrm>
          <a:off x="1968500" y="16409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68358</xdr:rowOff>
    </xdr:from>
    <xdr:ext cx="534377" cy="259045"/>
    <xdr:sp macro="" textlink="">
      <xdr:nvSpPr>
        <xdr:cNvPr id="259" name="テキスト ボックス 258"/>
        <xdr:cNvSpPr txBox="1"/>
      </xdr:nvSpPr>
      <xdr:spPr>
        <a:xfrm>
          <a:off x="1752111" y="1618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32944</xdr:rowOff>
    </xdr:from>
    <xdr:to>
      <xdr:col>6</xdr:col>
      <xdr:colOff>38100</xdr:colOff>
      <xdr:row>95</xdr:row>
      <xdr:rowOff>134544</xdr:rowOff>
    </xdr:to>
    <xdr:sp macro="" textlink="">
      <xdr:nvSpPr>
        <xdr:cNvPr id="260" name="楕円 259"/>
        <xdr:cNvSpPr/>
      </xdr:nvSpPr>
      <xdr:spPr>
        <a:xfrm>
          <a:off x="1079500" y="1632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151071</xdr:rowOff>
    </xdr:from>
    <xdr:ext cx="534377" cy="259045"/>
    <xdr:sp macro="" textlink="">
      <xdr:nvSpPr>
        <xdr:cNvPr id="261" name="テキスト ボックス 260"/>
        <xdr:cNvSpPr txBox="1"/>
      </xdr:nvSpPr>
      <xdr:spPr>
        <a:xfrm>
          <a:off x="863111" y="1609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23114</xdr:rowOff>
    </xdr:from>
    <xdr:to>
      <xdr:col>54</xdr:col>
      <xdr:colOff>189865</xdr:colOff>
      <xdr:row>39</xdr:row>
      <xdr:rowOff>98878</xdr:rowOff>
    </xdr:to>
    <xdr:cxnSp macro="">
      <xdr:nvCxnSpPr>
        <xdr:cNvPr id="287" name="直線コネクタ 286"/>
        <xdr:cNvCxnSpPr/>
      </xdr:nvCxnSpPr>
      <xdr:spPr>
        <a:xfrm flipV="1">
          <a:off x="10475595" y="5166614"/>
          <a:ext cx="1270" cy="161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141241</xdr:rowOff>
    </xdr:from>
    <xdr:ext cx="469744" cy="259045"/>
    <xdr:sp macro="" textlink="">
      <xdr:nvSpPr>
        <xdr:cNvPr id="290" name="労働費最大値テキスト"/>
        <xdr:cNvSpPr txBox="1"/>
      </xdr:nvSpPr>
      <xdr:spPr>
        <a:xfrm>
          <a:off x="10528300" y="494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23114</xdr:rowOff>
    </xdr:from>
    <xdr:to>
      <xdr:col>55</xdr:col>
      <xdr:colOff>88900</xdr:colOff>
      <xdr:row>30</xdr:row>
      <xdr:rowOff>23114</xdr:rowOff>
    </xdr:to>
    <xdr:cxnSp macro="">
      <xdr:nvCxnSpPr>
        <xdr:cNvPr id="291" name="直線コネクタ 290"/>
        <xdr:cNvCxnSpPr/>
      </xdr:nvCxnSpPr>
      <xdr:spPr>
        <a:xfrm>
          <a:off x="10388600" y="516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133495</xdr:rowOff>
    </xdr:from>
    <xdr:to>
      <xdr:col>55</xdr:col>
      <xdr:colOff>0</xdr:colOff>
      <xdr:row>37</xdr:row>
      <xdr:rowOff>13970</xdr:rowOff>
    </xdr:to>
    <xdr:cxnSp macro="">
      <xdr:nvCxnSpPr>
        <xdr:cNvPr id="292" name="直線コネクタ 291"/>
        <xdr:cNvCxnSpPr/>
      </xdr:nvCxnSpPr>
      <xdr:spPr>
        <a:xfrm flipV="1">
          <a:off x="9639300" y="6305695"/>
          <a:ext cx="838200" cy="5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37282</xdr:rowOff>
    </xdr:from>
    <xdr:ext cx="378565" cy="259045"/>
    <xdr:sp macro="" textlink="">
      <xdr:nvSpPr>
        <xdr:cNvPr id="293" name="労働費平均値テキスト"/>
        <xdr:cNvSpPr txBox="1"/>
      </xdr:nvSpPr>
      <xdr:spPr>
        <a:xfrm>
          <a:off x="10528300" y="65523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58855</xdr:rowOff>
    </xdr:from>
    <xdr:to>
      <xdr:col>55</xdr:col>
      <xdr:colOff>50800</xdr:colOff>
      <xdr:row>38</xdr:row>
      <xdr:rowOff>160455</xdr:rowOff>
    </xdr:to>
    <xdr:sp macro="" textlink="">
      <xdr:nvSpPr>
        <xdr:cNvPr id="294" name="フローチャート: 判断 293"/>
        <xdr:cNvSpPr/>
      </xdr:nvSpPr>
      <xdr:spPr>
        <a:xfrm>
          <a:off x="104267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7439</xdr:rowOff>
    </xdr:from>
    <xdr:to>
      <xdr:col>50</xdr:col>
      <xdr:colOff>114300</xdr:colOff>
      <xdr:row>37</xdr:row>
      <xdr:rowOff>13970</xdr:rowOff>
    </xdr:to>
    <xdr:cxnSp macro="">
      <xdr:nvCxnSpPr>
        <xdr:cNvPr id="295" name="直線コネクタ 294"/>
        <xdr:cNvCxnSpPr/>
      </xdr:nvCxnSpPr>
      <xdr:spPr>
        <a:xfrm>
          <a:off x="8750300" y="635108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6" name="フローチャート: 判断 295"/>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143745</xdr:rowOff>
    </xdr:from>
    <xdr:ext cx="378565" cy="259045"/>
    <xdr:sp macro="" textlink="">
      <xdr:nvSpPr>
        <xdr:cNvPr id="297" name="テキスト ボックス 296"/>
        <xdr:cNvSpPr txBox="1"/>
      </xdr:nvSpPr>
      <xdr:spPr>
        <a:xfrm>
          <a:off x="9450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121739</xdr:rowOff>
    </xdr:from>
    <xdr:to>
      <xdr:col>45</xdr:col>
      <xdr:colOff>177800</xdr:colOff>
      <xdr:row>37</xdr:row>
      <xdr:rowOff>7439</xdr:rowOff>
    </xdr:to>
    <xdr:cxnSp macro="">
      <xdr:nvCxnSpPr>
        <xdr:cNvPr id="298" name="直線コネクタ 297"/>
        <xdr:cNvCxnSpPr/>
      </xdr:nvCxnSpPr>
      <xdr:spPr>
        <a:xfrm>
          <a:off x="7861300" y="62939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106208</xdr:rowOff>
    </xdr:from>
    <xdr:to>
      <xdr:col>46</xdr:col>
      <xdr:colOff>38100</xdr:colOff>
      <xdr:row>38</xdr:row>
      <xdr:rowOff>36358</xdr:rowOff>
    </xdr:to>
    <xdr:sp macro="" textlink="">
      <xdr:nvSpPr>
        <xdr:cNvPr id="299" name="フローチャート: 判断 298"/>
        <xdr:cNvSpPr/>
      </xdr:nvSpPr>
      <xdr:spPr>
        <a:xfrm>
          <a:off x="8699500" y="644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27485</xdr:rowOff>
    </xdr:from>
    <xdr:ext cx="378565" cy="259045"/>
    <xdr:sp macro="" textlink="">
      <xdr:nvSpPr>
        <xdr:cNvPr id="300" name="テキスト ボックス 299"/>
        <xdr:cNvSpPr txBox="1"/>
      </xdr:nvSpPr>
      <xdr:spPr>
        <a:xfrm>
          <a:off x="8561017" y="6542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121739</xdr:rowOff>
    </xdr:from>
    <xdr:to>
      <xdr:col>41</xdr:col>
      <xdr:colOff>50800</xdr:colOff>
      <xdr:row>37</xdr:row>
      <xdr:rowOff>15603</xdr:rowOff>
    </xdr:to>
    <xdr:cxnSp macro="">
      <xdr:nvCxnSpPr>
        <xdr:cNvPr id="301" name="直線コネクタ 300"/>
        <xdr:cNvCxnSpPr/>
      </xdr:nvCxnSpPr>
      <xdr:spPr>
        <a:xfrm flipV="1">
          <a:off x="6972300" y="6293939"/>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108494</xdr:rowOff>
    </xdr:from>
    <xdr:to>
      <xdr:col>41</xdr:col>
      <xdr:colOff>101600</xdr:colOff>
      <xdr:row>37</xdr:row>
      <xdr:rowOff>38644</xdr:rowOff>
    </xdr:to>
    <xdr:sp macro="" textlink="">
      <xdr:nvSpPr>
        <xdr:cNvPr id="302" name="フローチャート: 判断 301"/>
        <xdr:cNvSpPr/>
      </xdr:nvSpPr>
      <xdr:spPr>
        <a:xfrm>
          <a:off x="7810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29771</xdr:rowOff>
    </xdr:from>
    <xdr:ext cx="469744" cy="259045"/>
    <xdr:sp macro="" textlink="">
      <xdr:nvSpPr>
        <xdr:cNvPr id="303" name="テキスト ボックス 302"/>
        <xdr:cNvSpPr txBox="1"/>
      </xdr:nvSpPr>
      <xdr:spPr>
        <a:xfrm>
          <a:off x="7626428" y="637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145397</xdr:rowOff>
    </xdr:from>
    <xdr:to>
      <xdr:col>36</xdr:col>
      <xdr:colOff>165100</xdr:colOff>
      <xdr:row>36</xdr:row>
      <xdr:rowOff>75547</xdr:rowOff>
    </xdr:to>
    <xdr:sp macro="" textlink="">
      <xdr:nvSpPr>
        <xdr:cNvPr id="304" name="フローチャート: 判断 303"/>
        <xdr:cNvSpPr/>
      </xdr:nvSpPr>
      <xdr:spPr>
        <a:xfrm>
          <a:off x="6921500" y="6146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92074</xdr:rowOff>
    </xdr:from>
    <xdr:ext cx="469744" cy="259045"/>
    <xdr:sp macro="" textlink="">
      <xdr:nvSpPr>
        <xdr:cNvPr id="305" name="テキスト ボックス 304"/>
        <xdr:cNvSpPr txBox="1"/>
      </xdr:nvSpPr>
      <xdr:spPr>
        <a:xfrm>
          <a:off x="6737428" y="5921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82695</xdr:rowOff>
    </xdr:from>
    <xdr:to>
      <xdr:col>55</xdr:col>
      <xdr:colOff>50800</xdr:colOff>
      <xdr:row>37</xdr:row>
      <xdr:rowOff>12845</xdr:rowOff>
    </xdr:to>
    <xdr:sp macro="" textlink="">
      <xdr:nvSpPr>
        <xdr:cNvPr id="311" name="楕円 310"/>
        <xdr:cNvSpPr/>
      </xdr:nvSpPr>
      <xdr:spPr>
        <a:xfrm>
          <a:off x="10426700" y="625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105572</xdr:rowOff>
    </xdr:from>
    <xdr:ext cx="469744" cy="259045"/>
    <xdr:sp macro="" textlink="">
      <xdr:nvSpPr>
        <xdr:cNvPr id="312" name="労働費該当値テキスト"/>
        <xdr:cNvSpPr txBox="1"/>
      </xdr:nvSpPr>
      <xdr:spPr>
        <a:xfrm>
          <a:off x="10528300" y="6106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134620</xdr:rowOff>
    </xdr:from>
    <xdr:to>
      <xdr:col>50</xdr:col>
      <xdr:colOff>165100</xdr:colOff>
      <xdr:row>37</xdr:row>
      <xdr:rowOff>64770</xdr:rowOff>
    </xdr:to>
    <xdr:sp macro="" textlink="">
      <xdr:nvSpPr>
        <xdr:cNvPr id="313" name="楕円 312"/>
        <xdr:cNvSpPr/>
      </xdr:nvSpPr>
      <xdr:spPr>
        <a:xfrm>
          <a:off x="9588500" y="63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81297</xdr:rowOff>
    </xdr:from>
    <xdr:ext cx="469744" cy="259045"/>
    <xdr:sp macro="" textlink="">
      <xdr:nvSpPr>
        <xdr:cNvPr id="314" name="テキスト ボックス 313"/>
        <xdr:cNvSpPr txBox="1"/>
      </xdr:nvSpPr>
      <xdr:spPr>
        <a:xfrm>
          <a:off x="9404428"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128089</xdr:rowOff>
    </xdr:from>
    <xdr:to>
      <xdr:col>46</xdr:col>
      <xdr:colOff>38100</xdr:colOff>
      <xdr:row>37</xdr:row>
      <xdr:rowOff>58239</xdr:rowOff>
    </xdr:to>
    <xdr:sp macro="" textlink="">
      <xdr:nvSpPr>
        <xdr:cNvPr id="315" name="楕円 314"/>
        <xdr:cNvSpPr/>
      </xdr:nvSpPr>
      <xdr:spPr>
        <a:xfrm>
          <a:off x="8699500" y="630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74766</xdr:rowOff>
    </xdr:from>
    <xdr:ext cx="469744" cy="259045"/>
    <xdr:sp macro="" textlink="">
      <xdr:nvSpPr>
        <xdr:cNvPr id="316" name="テキスト ボックス 315"/>
        <xdr:cNvSpPr txBox="1"/>
      </xdr:nvSpPr>
      <xdr:spPr>
        <a:xfrm>
          <a:off x="8515428" y="607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70939</xdr:rowOff>
    </xdr:from>
    <xdr:to>
      <xdr:col>41</xdr:col>
      <xdr:colOff>101600</xdr:colOff>
      <xdr:row>37</xdr:row>
      <xdr:rowOff>1089</xdr:rowOff>
    </xdr:to>
    <xdr:sp macro="" textlink="">
      <xdr:nvSpPr>
        <xdr:cNvPr id="317" name="楕円 316"/>
        <xdr:cNvSpPr/>
      </xdr:nvSpPr>
      <xdr:spPr>
        <a:xfrm>
          <a:off x="7810500" y="624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17616</xdr:rowOff>
    </xdr:from>
    <xdr:ext cx="469744" cy="259045"/>
    <xdr:sp macro="" textlink="">
      <xdr:nvSpPr>
        <xdr:cNvPr id="318" name="テキスト ボックス 317"/>
        <xdr:cNvSpPr txBox="1"/>
      </xdr:nvSpPr>
      <xdr:spPr>
        <a:xfrm>
          <a:off x="7626428" y="601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136253</xdr:rowOff>
    </xdr:from>
    <xdr:to>
      <xdr:col>36</xdr:col>
      <xdr:colOff>165100</xdr:colOff>
      <xdr:row>37</xdr:row>
      <xdr:rowOff>66403</xdr:rowOff>
    </xdr:to>
    <xdr:sp macro="" textlink="">
      <xdr:nvSpPr>
        <xdr:cNvPr id="319" name="楕円 318"/>
        <xdr:cNvSpPr/>
      </xdr:nvSpPr>
      <xdr:spPr>
        <a:xfrm>
          <a:off x="6921500" y="630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57530</xdr:rowOff>
    </xdr:from>
    <xdr:ext cx="469744" cy="259045"/>
    <xdr:sp macro="" textlink="">
      <xdr:nvSpPr>
        <xdr:cNvPr id="320" name="テキスト ボックス 319"/>
        <xdr:cNvSpPr txBox="1"/>
      </xdr:nvSpPr>
      <xdr:spPr>
        <a:xfrm>
          <a:off x="6737428" y="640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114344</xdr:rowOff>
    </xdr:from>
    <xdr:to>
      <xdr:col>54</xdr:col>
      <xdr:colOff>189865</xdr:colOff>
      <xdr:row>59</xdr:row>
      <xdr:rowOff>23476</xdr:rowOff>
    </xdr:to>
    <xdr:cxnSp macro="">
      <xdr:nvCxnSpPr>
        <xdr:cNvPr id="344" name="直線コネクタ 343"/>
        <xdr:cNvCxnSpPr/>
      </xdr:nvCxnSpPr>
      <xdr:spPr>
        <a:xfrm flipV="1">
          <a:off x="10475595" y="8686844"/>
          <a:ext cx="1270" cy="1452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27303</xdr:rowOff>
    </xdr:from>
    <xdr:ext cx="469744" cy="259045"/>
    <xdr:sp macro="" textlink="">
      <xdr:nvSpPr>
        <xdr:cNvPr id="345" name="農林水産業費最小値テキスト"/>
        <xdr:cNvSpPr txBox="1"/>
      </xdr:nvSpPr>
      <xdr:spPr>
        <a:xfrm>
          <a:off x="10528300" y="101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23476</xdr:rowOff>
    </xdr:from>
    <xdr:to>
      <xdr:col>55</xdr:col>
      <xdr:colOff>88900</xdr:colOff>
      <xdr:row>59</xdr:row>
      <xdr:rowOff>23476</xdr:rowOff>
    </xdr:to>
    <xdr:cxnSp macro="">
      <xdr:nvCxnSpPr>
        <xdr:cNvPr id="346" name="直線コネクタ 345"/>
        <xdr:cNvCxnSpPr/>
      </xdr:nvCxnSpPr>
      <xdr:spPr>
        <a:xfrm>
          <a:off x="10388600" y="1013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61021</xdr:rowOff>
    </xdr:from>
    <xdr:ext cx="534377" cy="259045"/>
    <xdr:sp macro="" textlink="">
      <xdr:nvSpPr>
        <xdr:cNvPr id="347" name="農林水産業費最大値テキスト"/>
        <xdr:cNvSpPr txBox="1"/>
      </xdr:nvSpPr>
      <xdr:spPr>
        <a:xfrm>
          <a:off x="10528300" y="846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77,331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114344</xdr:rowOff>
    </xdr:from>
    <xdr:to>
      <xdr:col>55</xdr:col>
      <xdr:colOff>88900</xdr:colOff>
      <xdr:row>50</xdr:row>
      <xdr:rowOff>114344</xdr:rowOff>
    </xdr:to>
    <xdr:cxnSp macro="">
      <xdr:nvCxnSpPr>
        <xdr:cNvPr id="348" name="直線コネクタ 347"/>
        <xdr:cNvCxnSpPr/>
      </xdr:nvCxnSpPr>
      <xdr:spPr>
        <a:xfrm>
          <a:off x="10388600" y="868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149911</xdr:rowOff>
    </xdr:from>
    <xdr:to>
      <xdr:col>55</xdr:col>
      <xdr:colOff>0</xdr:colOff>
      <xdr:row>56</xdr:row>
      <xdr:rowOff>155721</xdr:rowOff>
    </xdr:to>
    <xdr:cxnSp macro="">
      <xdr:nvCxnSpPr>
        <xdr:cNvPr id="349" name="直線コネクタ 348"/>
        <xdr:cNvCxnSpPr/>
      </xdr:nvCxnSpPr>
      <xdr:spPr>
        <a:xfrm>
          <a:off x="9639300" y="9751111"/>
          <a:ext cx="838200" cy="5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93616</xdr:rowOff>
    </xdr:from>
    <xdr:ext cx="534377" cy="259045"/>
    <xdr:sp macro="" textlink="">
      <xdr:nvSpPr>
        <xdr:cNvPr id="350" name="農林水産業費平均値テキスト"/>
        <xdr:cNvSpPr txBox="1"/>
      </xdr:nvSpPr>
      <xdr:spPr>
        <a:xfrm>
          <a:off x="10528300" y="96948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115189</xdr:rowOff>
    </xdr:from>
    <xdr:to>
      <xdr:col>55</xdr:col>
      <xdr:colOff>50800</xdr:colOff>
      <xdr:row>57</xdr:row>
      <xdr:rowOff>45339</xdr:rowOff>
    </xdr:to>
    <xdr:sp macro="" textlink="">
      <xdr:nvSpPr>
        <xdr:cNvPr id="351" name="フローチャート: 判断 350"/>
        <xdr:cNvSpPr/>
      </xdr:nvSpPr>
      <xdr:spPr>
        <a:xfrm>
          <a:off x="104267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125965</xdr:rowOff>
    </xdr:from>
    <xdr:to>
      <xdr:col>50</xdr:col>
      <xdr:colOff>114300</xdr:colOff>
      <xdr:row>56</xdr:row>
      <xdr:rowOff>149911</xdr:rowOff>
    </xdr:to>
    <xdr:cxnSp macro="">
      <xdr:nvCxnSpPr>
        <xdr:cNvPr id="352" name="直線コネクタ 351"/>
        <xdr:cNvCxnSpPr/>
      </xdr:nvCxnSpPr>
      <xdr:spPr>
        <a:xfrm>
          <a:off x="8750300" y="9727165"/>
          <a:ext cx="889000" cy="2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96634</xdr:rowOff>
    </xdr:from>
    <xdr:to>
      <xdr:col>50</xdr:col>
      <xdr:colOff>165100</xdr:colOff>
      <xdr:row>57</xdr:row>
      <xdr:rowOff>26784</xdr:rowOff>
    </xdr:to>
    <xdr:sp macro="" textlink="">
      <xdr:nvSpPr>
        <xdr:cNvPr id="353" name="フローチャート: 判断 352"/>
        <xdr:cNvSpPr/>
      </xdr:nvSpPr>
      <xdr:spPr>
        <a:xfrm>
          <a:off x="9588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43311</xdr:rowOff>
    </xdr:from>
    <xdr:ext cx="534377" cy="259045"/>
    <xdr:sp macro="" textlink="">
      <xdr:nvSpPr>
        <xdr:cNvPr id="354" name="テキスト ボックス 353"/>
        <xdr:cNvSpPr txBox="1"/>
      </xdr:nvSpPr>
      <xdr:spPr>
        <a:xfrm>
          <a:off x="9372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125965</xdr:rowOff>
    </xdr:from>
    <xdr:to>
      <xdr:col>45</xdr:col>
      <xdr:colOff>177800</xdr:colOff>
      <xdr:row>56</xdr:row>
      <xdr:rowOff>168656</xdr:rowOff>
    </xdr:to>
    <xdr:cxnSp macro="">
      <xdr:nvCxnSpPr>
        <xdr:cNvPr id="355" name="直線コネクタ 354"/>
        <xdr:cNvCxnSpPr/>
      </xdr:nvCxnSpPr>
      <xdr:spPr>
        <a:xfrm flipV="1">
          <a:off x="7861300" y="9727165"/>
          <a:ext cx="889000" cy="4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146355</xdr:rowOff>
    </xdr:from>
    <xdr:to>
      <xdr:col>46</xdr:col>
      <xdr:colOff>38100</xdr:colOff>
      <xdr:row>56</xdr:row>
      <xdr:rowOff>76505</xdr:rowOff>
    </xdr:to>
    <xdr:sp macro="" textlink="">
      <xdr:nvSpPr>
        <xdr:cNvPr id="356" name="フローチャート: 判断 355"/>
        <xdr:cNvSpPr/>
      </xdr:nvSpPr>
      <xdr:spPr>
        <a:xfrm>
          <a:off x="8699500" y="95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93032</xdr:rowOff>
    </xdr:from>
    <xdr:ext cx="534377" cy="259045"/>
    <xdr:sp macro="" textlink="">
      <xdr:nvSpPr>
        <xdr:cNvPr id="357" name="テキスト ボックス 356"/>
        <xdr:cNvSpPr txBox="1"/>
      </xdr:nvSpPr>
      <xdr:spPr>
        <a:xfrm>
          <a:off x="8483111" y="9351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168656</xdr:rowOff>
    </xdr:from>
    <xdr:to>
      <xdr:col>41</xdr:col>
      <xdr:colOff>50800</xdr:colOff>
      <xdr:row>57</xdr:row>
      <xdr:rowOff>19723</xdr:rowOff>
    </xdr:to>
    <xdr:cxnSp macro="">
      <xdr:nvCxnSpPr>
        <xdr:cNvPr id="358" name="直線コネクタ 357"/>
        <xdr:cNvCxnSpPr/>
      </xdr:nvCxnSpPr>
      <xdr:spPr>
        <a:xfrm flipV="1">
          <a:off x="6972300" y="9769856"/>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68250</xdr:rowOff>
    </xdr:from>
    <xdr:to>
      <xdr:col>41</xdr:col>
      <xdr:colOff>101600</xdr:colOff>
      <xdr:row>56</xdr:row>
      <xdr:rowOff>169850</xdr:rowOff>
    </xdr:to>
    <xdr:sp macro="" textlink="">
      <xdr:nvSpPr>
        <xdr:cNvPr id="359" name="フローチャート: 判断 358"/>
        <xdr:cNvSpPr/>
      </xdr:nvSpPr>
      <xdr:spPr>
        <a:xfrm>
          <a:off x="7810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14927</xdr:rowOff>
    </xdr:from>
    <xdr:ext cx="534377" cy="259045"/>
    <xdr:sp macro="" textlink="">
      <xdr:nvSpPr>
        <xdr:cNvPr id="360" name="テキスト ボックス 359"/>
        <xdr:cNvSpPr txBox="1"/>
      </xdr:nvSpPr>
      <xdr:spPr>
        <a:xfrm>
          <a:off x="7594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76403</xdr:rowOff>
    </xdr:from>
    <xdr:to>
      <xdr:col>36</xdr:col>
      <xdr:colOff>165100</xdr:colOff>
      <xdr:row>57</xdr:row>
      <xdr:rowOff>6553</xdr:rowOff>
    </xdr:to>
    <xdr:sp macro="" textlink="">
      <xdr:nvSpPr>
        <xdr:cNvPr id="361" name="フローチャート: 判断 360"/>
        <xdr:cNvSpPr/>
      </xdr:nvSpPr>
      <xdr:spPr>
        <a:xfrm>
          <a:off x="6921500" y="967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23080</xdr:rowOff>
    </xdr:from>
    <xdr:ext cx="534377" cy="259045"/>
    <xdr:sp macro="" textlink="">
      <xdr:nvSpPr>
        <xdr:cNvPr id="362" name="テキスト ボックス 361"/>
        <xdr:cNvSpPr txBox="1"/>
      </xdr:nvSpPr>
      <xdr:spPr>
        <a:xfrm>
          <a:off x="6705111" y="945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104921</xdr:rowOff>
    </xdr:from>
    <xdr:to>
      <xdr:col>55</xdr:col>
      <xdr:colOff>50800</xdr:colOff>
      <xdr:row>57</xdr:row>
      <xdr:rowOff>35071</xdr:rowOff>
    </xdr:to>
    <xdr:sp macro="" textlink="">
      <xdr:nvSpPr>
        <xdr:cNvPr id="368" name="楕円 367"/>
        <xdr:cNvSpPr/>
      </xdr:nvSpPr>
      <xdr:spPr>
        <a:xfrm>
          <a:off x="10426700" y="9706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127798</xdr:rowOff>
    </xdr:from>
    <xdr:ext cx="534377" cy="259045"/>
    <xdr:sp macro="" textlink="">
      <xdr:nvSpPr>
        <xdr:cNvPr id="369" name="農林水産業費該当値テキスト"/>
        <xdr:cNvSpPr txBox="1"/>
      </xdr:nvSpPr>
      <xdr:spPr>
        <a:xfrm>
          <a:off x="10528300" y="9557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99111</xdr:rowOff>
    </xdr:from>
    <xdr:to>
      <xdr:col>50</xdr:col>
      <xdr:colOff>165100</xdr:colOff>
      <xdr:row>57</xdr:row>
      <xdr:rowOff>29261</xdr:rowOff>
    </xdr:to>
    <xdr:sp macro="" textlink="">
      <xdr:nvSpPr>
        <xdr:cNvPr id="370" name="楕円 369"/>
        <xdr:cNvSpPr/>
      </xdr:nvSpPr>
      <xdr:spPr>
        <a:xfrm>
          <a:off x="9588500" y="9700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20388</xdr:rowOff>
    </xdr:from>
    <xdr:ext cx="534377" cy="259045"/>
    <xdr:sp macro="" textlink="">
      <xdr:nvSpPr>
        <xdr:cNvPr id="371" name="テキスト ボックス 370"/>
        <xdr:cNvSpPr txBox="1"/>
      </xdr:nvSpPr>
      <xdr:spPr>
        <a:xfrm>
          <a:off x="9372111" y="97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75165</xdr:rowOff>
    </xdr:from>
    <xdr:to>
      <xdr:col>46</xdr:col>
      <xdr:colOff>38100</xdr:colOff>
      <xdr:row>57</xdr:row>
      <xdr:rowOff>5315</xdr:rowOff>
    </xdr:to>
    <xdr:sp macro="" textlink="">
      <xdr:nvSpPr>
        <xdr:cNvPr id="372" name="楕円 371"/>
        <xdr:cNvSpPr/>
      </xdr:nvSpPr>
      <xdr:spPr>
        <a:xfrm>
          <a:off x="8699500" y="967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167892</xdr:rowOff>
    </xdr:from>
    <xdr:ext cx="534377" cy="259045"/>
    <xdr:sp macro="" textlink="">
      <xdr:nvSpPr>
        <xdr:cNvPr id="373" name="テキスト ボックス 372"/>
        <xdr:cNvSpPr txBox="1"/>
      </xdr:nvSpPr>
      <xdr:spPr>
        <a:xfrm>
          <a:off x="8483111" y="976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117856</xdr:rowOff>
    </xdr:from>
    <xdr:to>
      <xdr:col>41</xdr:col>
      <xdr:colOff>101600</xdr:colOff>
      <xdr:row>57</xdr:row>
      <xdr:rowOff>48006</xdr:rowOff>
    </xdr:to>
    <xdr:sp macro="" textlink="">
      <xdr:nvSpPr>
        <xdr:cNvPr id="374" name="楕円 373"/>
        <xdr:cNvSpPr/>
      </xdr:nvSpPr>
      <xdr:spPr>
        <a:xfrm>
          <a:off x="7810500" y="971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39133</xdr:rowOff>
    </xdr:from>
    <xdr:ext cx="534377" cy="259045"/>
    <xdr:sp macro="" textlink="">
      <xdr:nvSpPr>
        <xdr:cNvPr id="375" name="テキスト ボックス 374"/>
        <xdr:cNvSpPr txBox="1"/>
      </xdr:nvSpPr>
      <xdr:spPr>
        <a:xfrm>
          <a:off x="7594111" y="98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140373</xdr:rowOff>
    </xdr:from>
    <xdr:to>
      <xdr:col>36</xdr:col>
      <xdr:colOff>165100</xdr:colOff>
      <xdr:row>57</xdr:row>
      <xdr:rowOff>70523</xdr:rowOff>
    </xdr:to>
    <xdr:sp macro="" textlink="">
      <xdr:nvSpPr>
        <xdr:cNvPr id="376" name="楕円 375"/>
        <xdr:cNvSpPr/>
      </xdr:nvSpPr>
      <xdr:spPr>
        <a:xfrm>
          <a:off x="6921500" y="9741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61650</xdr:rowOff>
    </xdr:from>
    <xdr:ext cx="534377" cy="259045"/>
    <xdr:sp macro="" textlink="">
      <xdr:nvSpPr>
        <xdr:cNvPr id="377" name="テキスト ボックス 376"/>
        <xdr:cNvSpPr txBox="1"/>
      </xdr:nvSpPr>
      <xdr:spPr>
        <a:xfrm>
          <a:off x="6705111" y="9834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1092</xdr:rowOff>
    </xdr:from>
    <xdr:to>
      <xdr:col>54</xdr:col>
      <xdr:colOff>189865</xdr:colOff>
      <xdr:row>79</xdr:row>
      <xdr:rowOff>36373</xdr:rowOff>
    </xdr:to>
    <xdr:cxnSp macro="">
      <xdr:nvCxnSpPr>
        <xdr:cNvPr id="401" name="直線コネクタ 400"/>
        <xdr:cNvCxnSpPr/>
      </xdr:nvCxnSpPr>
      <xdr:spPr>
        <a:xfrm flipV="1">
          <a:off x="10475595" y="12002592"/>
          <a:ext cx="1270" cy="1578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40200</xdr:rowOff>
    </xdr:from>
    <xdr:ext cx="378565" cy="259045"/>
    <xdr:sp macro="" textlink="">
      <xdr:nvSpPr>
        <xdr:cNvPr id="402" name="商工費最小値テキスト"/>
        <xdr:cNvSpPr txBox="1"/>
      </xdr:nvSpPr>
      <xdr:spPr>
        <a:xfrm>
          <a:off x="10528300" y="13584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36373</xdr:rowOff>
    </xdr:from>
    <xdr:to>
      <xdr:col>55</xdr:col>
      <xdr:colOff>88900</xdr:colOff>
      <xdr:row>79</xdr:row>
      <xdr:rowOff>36373</xdr:rowOff>
    </xdr:to>
    <xdr:cxnSp macro="">
      <xdr:nvCxnSpPr>
        <xdr:cNvPr id="403" name="直線コネクタ 402"/>
        <xdr:cNvCxnSpPr/>
      </xdr:nvCxnSpPr>
      <xdr:spPr>
        <a:xfrm>
          <a:off x="10388600" y="1358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119219</xdr:rowOff>
    </xdr:from>
    <xdr:ext cx="534377" cy="259045"/>
    <xdr:sp macro="" textlink="">
      <xdr:nvSpPr>
        <xdr:cNvPr id="404" name="商工費最大値テキスト"/>
        <xdr:cNvSpPr txBox="1"/>
      </xdr:nvSpPr>
      <xdr:spPr>
        <a:xfrm>
          <a:off x="10528300" y="11777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41,638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1092</xdr:rowOff>
    </xdr:from>
    <xdr:to>
      <xdr:col>55</xdr:col>
      <xdr:colOff>88900</xdr:colOff>
      <xdr:row>70</xdr:row>
      <xdr:rowOff>1092</xdr:rowOff>
    </xdr:to>
    <xdr:cxnSp macro="">
      <xdr:nvCxnSpPr>
        <xdr:cNvPr id="405" name="直線コネクタ 404"/>
        <xdr:cNvCxnSpPr/>
      </xdr:nvCxnSpPr>
      <xdr:spPr>
        <a:xfrm>
          <a:off x="10388600" y="12002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61061</xdr:rowOff>
    </xdr:from>
    <xdr:to>
      <xdr:col>55</xdr:col>
      <xdr:colOff>0</xdr:colOff>
      <xdr:row>77</xdr:row>
      <xdr:rowOff>87540</xdr:rowOff>
    </xdr:to>
    <xdr:cxnSp macro="">
      <xdr:nvCxnSpPr>
        <xdr:cNvPr id="406" name="直線コネクタ 405"/>
        <xdr:cNvCxnSpPr/>
      </xdr:nvCxnSpPr>
      <xdr:spPr>
        <a:xfrm>
          <a:off x="9639300" y="13262711"/>
          <a:ext cx="838200" cy="26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76954</xdr:rowOff>
    </xdr:from>
    <xdr:ext cx="534377" cy="259045"/>
    <xdr:sp macro="" textlink="">
      <xdr:nvSpPr>
        <xdr:cNvPr id="407" name="商工費平均値テキスト"/>
        <xdr:cNvSpPr txBox="1"/>
      </xdr:nvSpPr>
      <xdr:spPr>
        <a:xfrm>
          <a:off x="10528300" y="12935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54077</xdr:rowOff>
    </xdr:from>
    <xdr:to>
      <xdr:col>55</xdr:col>
      <xdr:colOff>50800</xdr:colOff>
      <xdr:row>76</xdr:row>
      <xdr:rowOff>155677</xdr:rowOff>
    </xdr:to>
    <xdr:sp macro="" textlink="">
      <xdr:nvSpPr>
        <xdr:cNvPr id="408" name="フローチャート: 判断 407"/>
        <xdr:cNvSpPr/>
      </xdr:nvSpPr>
      <xdr:spPr>
        <a:xfrm>
          <a:off x="10426700" y="1308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27724</xdr:rowOff>
    </xdr:from>
    <xdr:to>
      <xdr:col>50</xdr:col>
      <xdr:colOff>114300</xdr:colOff>
      <xdr:row>77</xdr:row>
      <xdr:rowOff>61061</xdr:rowOff>
    </xdr:to>
    <xdr:cxnSp macro="">
      <xdr:nvCxnSpPr>
        <xdr:cNvPr id="409" name="直線コネクタ 408"/>
        <xdr:cNvCxnSpPr/>
      </xdr:nvCxnSpPr>
      <xdr:spPr>
        <a:xfrm>
          <a:off x="8750300" y="13229374"/>
          <a:ext cx="889000" cy="33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49733</xdr:rowOff>
    </xdr:from>
    <xdr:to>
      <xdr:col>50</xdr:col>
      <xdr:colOff>165100</xdr:colOff>
      <xdr:row>76</xdr:row>
      <xdr:rowOff>151333</xdr:rowOff>
    </xdr:to>
    <xdr:sp macro="" textlink="">
      <xdr:nvSpPr>
        <xdr:cNvPr id="410" name="フローチャート: 判断 409"/>
        <xdr:cNvSpPr/>
      </xdr:nvSpPr>
      <xdr:spPr>
        <a:xfrm>
          <a:off x="9588500" y="13079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167860</xdr:rowOff>
    </xdr:from>
    <xdr:ext cx="534377" cy="259045"/>
    <xdr:sp macro="" textlink="">
      <xdr:nvSpPr>
        <xdr:cNvPr id="411" name="テキスト ボックス 410"/>
        <xdr:cNvSpPr txBox="1"/>
      </xdr:nvSpPr>
      <xdr:spPr>
        <a:xfrm>
          <a:off x="9372111" y="12855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27724</xdr:rowOff>
    </xdr:from>
    <xdr:to>
      <xdr:col>45</xdr:col>
      <xdr:colOff>177800</xdr:colOff>
      <xdr:row>77</xdr:row>
      <xdr:rowOff>68872</xdr:rowOff>
    </xdr:to>
    <xdr:cxnSp macro="">
      <xdr:nvCxnSpPr>
        <xdr:cNvPr id="412" name="直線コネクタ 411"/>
        <xdr:cNvCxnSpPr/>
      </xdr:nvCxnSpPr>
      <xdr:spPr>
        <a:xfrm flipV="1">
          <a:off x="7861300" y="1322937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83033</xdr:rowOff>
    </xdr:from>
    <xdr:to>
      <xdr:col>46</xdr:col>
      <xdr:colOff>38100</xdr:colOff>
      <xdr:row>76</xdr:row>
      <xdr:rowOff>13184</xdr:rowOff>
    </xdr:to>
    <xdr:sp macro="" textlink="">
      <xdr:nvSpPr>
        <xdr:cNvPr id="413" name="フローチャート: 判断 412"/>
        <xdr:cNvSpPr/>
      </xdr:nvSpPr>
      <xdr:spPr>
        <a:xfrm>
          <a:off x="8699500" y="129417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29710</xdr:rowOff>
    </xdr:from>
    <xdr:ext cx="534377" cy="259045"/>
    <xdr:sp macro="" textlink="">
      <xdr:nvSpPr>
        <xdr:cNvPr id="414" name="テキスト ボックス 413"/>
        <xdr:cNvSpPr txBox="1"/>
      </xdr:nvSpPr>
      <xdr:spPr>
        <a:xfrm>
          <a:off x="8483111" y="1271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68872</xdr:rowOff>
    </xdr:from>
    <xdr:to>
      <xdr:col>41</xdr:col>
      <xdr:colOff>50800</xdr:colOff>
      <xdr:row>77</xdr:row>
      <xdr:rowOff>147892</xdr:rowOff>
    </xdr:to>
    <xdr:cxnSp macro="">
      <xdr:nvCxnSpPr>
        <xdr:cNvPr id="415" name="直線コネクタ 414"/>
        <xdr:cNvCxnSpPr/>
      </xdr:nvCxnSpPr>
      <xdr:spPr>
        <a:xfrm flipV="1">
          <a:off x="6972300" y="13270522"/>
          <a:ext cx="889000" cy="7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155347</xdr:rowOff>
    </xdr:from>
    <xdr:to>
      <xdr:col>41</xdr:col>
      <xdr:colOff>101600</xdr:colOff>
      <xdr:row>77</xdr:row>
      <xdr:rowOff>85497</xdr:rowOff>
    </xdr:to>
    <xdr:sp macro="" textlink="">
      <xdr:nvSpPr>
        <xdr:cNvPr id="416" name="フローチャート: 判断 415"/>
        <xdr:cNvSpPr/>
      </xdr:nvSpPr>
      <xdr:spPr>
        <a:xfrm>
          <a:off x="7810500" y="13185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102023</xdr:rowOff>
    </xdr:from>
    <xdr:ext cx="469744" cy="259045"/>
    <xdr:sp macro="" textlink="">
      <xdr:nvSpPr>
        <xdr:cNvPr id="417" name="テキスト ボックス 416"/>
        <xdr:cNvSpPr txBox="1"/>
      </xdr:nvSpPr>
      <xdr:spPr>
        <a:xfrm>
          <a:off x="7626428" y="12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162013</xdr:rowOff>
    </xdr:from>
    <xdr:to>
      <xdr:col>36</xdr:col>
      <xdr:colOff>165100</xdr:colOff>
      <xdr:row>77</xdr:row>
      <xdr:rowOff>92163</xdr:rowOff>
    </xdr:to>
    <xdr:sp macro="" textlink="">
      <xdr:nvSpPr>
        <xdr:cNvPr id="418" name="フローチャート: 判断 417"/>
        <xdr:cNvSpPr/>
      </xdr:nvSpPr>
      <xdr:spPr>
        <a:xfrm>
          <a:off x="6921500" y="1319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108691</xdr:rowOff>
    </xdr:from>
    <xdr:ext cx="469744" cy="259045"/>
    <xdr:sp macro="" textlink="">
      <xdr:nvSpPr>
        <xdr:cNvPr id="419" name="テキスト ボックス 418"/>
        <xdr:cNvSpPr txBox="1"/>
      </xdr:nvSpPr>
      <xdr:spPr>
        <a:xfrm>
          <a:off x="6737428" y="129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36740</xdr:rowOff>
    </xdr:from>
    <xdr:to>
      <xdr:col>55</xdr:col>
      <xdr:colOff>50800</xdr:colOff>
      <xdr:row>77</xdr:row>
      <xdr:rowOff>138340</xdr:rowOff>
    </xdr:to>
    <xdr:sp macro="" textlink="">
      <xdr:nvSpPr>
        <xdr:cNvPr id="425" name="楕円 424"/>
        <xdr:cNvSpPr/>
      </xdr:nvSpPr>
      <xdr:spPr>
        <a:xfrm>
          <a:off x="10426700" y="1323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15167</xdr:rowOff>
    </xdr:from>
    <xdr:ext cx="469744" cy="259045"/>
    <xdr:sp macro="" textlink="">
      <xdr:nvSpPr>
        <xdr:cNvPr id="426" name="商工費該当値テキスト"/>
        <xdr:cNvSpPr txBox="1"/>
      </xdr:nvSpPr>
      <xdr:spPr>
        <a:xfrm>
          <a:off x="10528300" y="1321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10261</xdr:rowOff>
    </xdr:from>
    <xdr:to>
      <xdr:col>50</xdr:col>
      <xdr:colOff>165100</xdr:colOff>
      <xdr:row>77</xdr:row>
      <xdr:rowOff>111861</xdr:rowOff>
    </xdr:to>
    <xdr:sp macro="" textlink="">
      <xdr:nvSpPr>
        <xdr:cNvPr id="427" name="楕円 426"/>
        <xdr:cNvSpPr/>
      </xdr:nvSpPr>
      <xdr:spPr>
        <a:xfrm>
          <a:off x="9588500" y="132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102988</xdr:rowOff>
    </xdr:from>
    <xdr:ext cx="469744" cy="259045"/>
    <xdr:sp macro="" textlink="">
      <xdr:nvSpPr>
        <xdr:cNvPr id="428" name="テキスト ボックス 427"/>
        <xdr:cNvSpPr txBox="1"/>
      </xdr:nvSpPr>
      <xdr:spPr>
        <a:xfrm>
          <a:off x="9404428" y="13304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148374</xdr:rowOff>
    </xdr:from>
    <xdr:to>
      <xdr:col>46</xdr:col>
      <xdr:colOff>38100</xdr:colOff>
      <xdr:row>77</xdr:row>
      <xdr:rowOff>78524</xdr:rowOff>
    </xdr:to>
    <xdr:sp macro="" textlink="">
      <xdr:nvSpPr>
        <xdr:cNvPr id="429" name="楕円 428"/>
        <xdr:cNvSpPr/>
      </xdr:nvSpPr>
      <xdr:spPr>
        <a:xfrm>
          <a:off x="8699500" y="131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69651</xdr:rowOff>
    </xdr:from>
    <xdr:ext cx="469744" cy="259045"/>
    <xdr:sp macro="" textlink="">
      <xdr:nvSpPr>
        <xdr:cNvPr id="430" name="テキスト ボックス 429"/>
        <xdr:cNvSpPr txBox="1"/>
      </xdr:nvSpPr>
      <xdr:spPr>
        <a:xfrm>
          <a:off x="8515428" y="1327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18072</xdr:rowOff>
    </xdr:from>
    <xdr:to>
      <xdr:col>41</xdr:col>
      <xdr:colOff>101600</xdr:colOff>
      <xdr:row>77</xdr:row>
      <xdr:rowOff>119672</xdr:rowOff>
    </xdr:to>
    <xdr:sp macro="" textlink="">
      <xdr:nvSpPr>
        <xdr:cNvPr id="431" name="楕円 430"/>
        <xdr:cNvSpPr/>
      </xdr:nvSpPr>
      <xdr:spPr>
        <a:xfrm>
          <a:off x="7810500" y="1321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110799</xdr:rowOff>
    </xdr:from>
    <xdr:ext cx="469744" cy="259045"/>
    <xdr:sp macro="" textlink="">
      <xdr:nvSpPr>
        <xdr:cNvPr id="432" name="テキスト ボックス 431"/>
        <xdr:cNvSpPr txBox="1"/>
      </xdr:nvSpPr>
      <xdr:spPr>
        <a:xfrm>
          <a:off x="7626428" y="13312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97092</xdr:rowOff>
    </xdr:from>
    <xdr:to>
      <xdr:col>36</xdr:col>
      <xdr:colOff>165100</xdr:colOff>
      <xdr:row>78</xdr:row>
      <xdr:rowOff>27242</xdr:rowOff>
    </xdr:to>
    <xdr:sp macro="" textlink="">
      <xdr:nvSpPr>
        <xdr:cNvPr id="433" name="楕円 432"/>
        <xdr:cNvSpPr/>
      </xdr:nvSpPr>
      <xdr:spPr>
        <a:xfrm>
          <a:off x="6921500" y="1329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18369</xdr:rowOff>
    </xdr:from>
    <xdr:ext cx="469744" cy="259045"/>
    <xdr:sp macro="" textlink="">
      <xdr:nvSpPr>
        <xdr:cNvPr id="434" name="テキスト ボックス 433"/>
        <xdr:cNvSpPr txBox="1"/>
      </xdr:nvSpPr>
      <xdr:spPr>
        <a:xfrm>
          <a:off x="6737428" y="1339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150194</xdr:rowOff>
    </xdr:from>
    <xdr:to>
      <xdr:col>54</xdr:col>
      <xdr:colOff>189865</xdr:colOff>
      <xdr:row>98</xdr:row>
      <xdr:rowOff>87046</xdr:rowOff>
    </xdr:to>
    <xdr:cxnSp macro="">
      <xdr:nvCxnSpPr>
        <xdr:cNvPr id="460" name="直線コネクタ 459"/>
        <xdr:cNvCxnSpPr/>
      </xdr:nvCxnSpPr>
      <xdr:spPr>
        <a:xfrm flipV="1">
          <a:off x="10475595" y="15580694"/>
          <a:ext cx="1270" cy="1308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90873</xdr:rowOff>
    </xdr:from>
    <xdr:ext cx="534377" cy="259045"/>
    <xdr:sp macro="" textlink="">
      <xdr:nvSpPr>
        <xdr:cNvPr id="461" name="土木費最小値テキスト"/>
        <xdr:cNvSpPr txBox="1"/>
      </xdr:nvSpPr>
      <xdr:spPr>
        <a:xfrm>
          <a:off x="10528300" y="1689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87046</xdr:rowOff>
    </xdr:from>
    <xdr:to>
      <xdr:col>55</xdr:col>
      <xdr:colOff>88900</xdr:colOff>
      <xdr:row>98</xdr:row>
      <xdr:rowOff>87046</xdr:rowOff>
    </xdr:to>
    <xdr:cxnSp macro="">
      <xdr:nvCxnSpPr>
        <xdr:cNvPr id="462" name="直線コネクタ 461"/>
        <xdr:cNvCxnSpPr/>
      </xdr:nvCxnSpPr>
      <xdr:spPr>
        <a:xfrm>
          <a:off x="10388600" y="16889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96871</xdr:rowOff>
    </xdr:from>
    <xdr:ext cx="599010" cy="259045"/>
    <xdr:sp macro="" textlink="">
      <xdr:nvSpPr>
        <xdr:cNvPr id="463" name="土木費最大値テキスト"/>
        <xdr:cNvSpPr txBox="1"/>
      </xdr:nvSpPr>
      <xdr:spPr>
        <a:xfrm>
          <a:off x="10528300" y="15355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150194</xdr:rowOff>
    </xdr:from>
    <xdr:to>
      <xdr:col>55</xdr:col>
      <xdr:colOff>88900</xdr:colOff>
      <xdr:row>90</xdr:row>
      <xdr:rowOff>150194</xdr:rowOff>
    </xdr:to>
    <xdr:cxnSp macro="">
      <xdr:nvCxnSpPr>
        <xdr:cNvPr id="464" name="直線コネクタ 463"/>
        <xdr:cNvCxnSpPr/>
      </xdr:nvCxnSpPr>
      <xdr:spPr>
        <a:xfrm>
          <a:off x="10388600" y="1558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68269</xdr:rowOff>
    </xdr:from>
    <xdr:to>
      <xdr:col>55</xdr:col>
      <xdr:colOff>0</xdr:colOff>
      <xdr:row>95</xdr:row>
      <xdr:rowOff>47704</xdr:rowOff>
    </xdr:to>
    <xdr:cxnSp macro="">
      <xdr:nvCxnSpPr>
        <xdr:cNvPr id="465" name="直線コネクタ 464"/>
        <xdr:cNvCxnSpPr/>
      </xdr:nvCxnSpPr>
      <xdr:spPr>
        <a:xfrm>
          <a:off x="9639300" y="16184569"/>
          <a:ext cx="838200" cy="15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99854</xdr:rowOff>
    </xdr:from>
    <xdr:ext cx="534377" cy="259045"/>
    <xdr:sp macro="" textlink="">
      <xdr:nvSpPr>
        <xdr:cNvPr id="466" name="土木費平均値テキスト"/>
        <xdr:cNvSpPr txBox="1"/>
      </xdr:nvSpPr>
      <xdr:spPr>
        <a:xfrm>
          <a:off x="10528300" y="163876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121427</xdr:rowOff>
    </xdr:from>
    <xdr:to>
      <xdr:col>55</xdr:col>
      <xdr:colOff>50800</xdr:colOff>
      <xdr:row>96</xdr:row>
      <xdr:rowOff>51577</xdr:rowOff>
    </xdr:to>
    <xdr:sp macro="" textlink="">
      <xdr:nvSpPr>
        <xdr:cNvPr id="467" name="フローチャート: 判断 466"/>
        <xdr:cNvSpPr/>
      </xdr:nvSpPr>
      <xdr:spPr>
        <a:xfrm>
          <a:off x="104267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15504</xdr:rowOff>
    </xdr:from>
    <xdr:to>
      <xdr:col>50</xdr:col>
      <xdr:colOff>114300</xdr:colOff>
      <xdr:row>94</xdr:row>
      <xdr:rowOff>68269</xdr:rowOff>
    </xdr:to>
    <xdr:cxnSp macro="">
      <xdr:nvCxnSpPr>
        <xdr:cNvPr id="468" name="直線コネクタ 467"/>
        <xdr:cNvCxnSpPr/>
      </xdr:nvCxnSpPr>
      <xdr:spPr>
        <a:xfrm>
          <a:off x="8750300" y="16131804"/>
          <a:ext cx="889000" cy="52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136438</xdr:rowOff>
    </xdr:from>
    <xdr:to>
      <xdr:col>50</xdr:col>
      <xdr:colOff>165100</xdr:colOff>
      <xdr:row>96</xdr:row>
      <xdr:rowOff>66588</xdr:rowOff>
    </xdr:to>
    <xdr:sp macro="" textlink="">
      <xdr:nvSpPr>
        <xdr:cNvPr id="469" name="フローチャート: 判断 468"/>
        <xdr:cNvSpPr/>
      </xdr:nvSpPr>
      <xdr:spPr>
        <a:xfrm>
          <a:off x="9588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57715</xdr:rowOff>
    </xdr:from>
    <xdr:ext cx="534377" cy="259045"/>
    <xdr:sp macro="" textlink="">
      <xdr:nvSpPr>
        <xdr:cNvPr id="470" name="テキスト ボックス 469"/>
        <xdr:cNvSpPr txBox="1"/>
      </xdr:nvSpPr>
      <xdr:spPr>
        <a:xfrm>
          <a:off x="9372111" y="1651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15504</xdr:rowOff>
    </xdr:from>
    <xdr:to>
      <xdr:col>45</xdr:col>
      <xdr:colOff>177800</xdr:colOff>
      <xdr:row>94</xdr:row>
      <xdr:rowOff>154603</xdr:rowOff>
    </xdr:to>
    <xdr:cxnSp macro="">
      <xdr:nvCxnSpPr>
        <xdr:cNvPr id="471" name="直線コネクタ 470"/>
        <xdr:cNvCxnSpPr/>
      </xdr:nvCxnSpPr>
      <xdr:spPr>
        <a:xfrm flipV="1">
          <a:off x="7861300" y="16131804"/>
          <a:ext cx="889000" cy="13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170760</xdr:rowOff>
    </xdr:from>
    <xdr:to>
      <xdr:col>46</xdr:col>
      <xdr:colOff>38100</xdr:colOff>
      <xdr:row>96</xdr:row>
      <xdr:rowOff>100910</xdr:rowOff>
    </xdr:to>
    <xdr:sp macro="" textlink="">
      <xdr:nvSpPr>
        <xdr:cNvPr id="472" name="フローチャート: 判断 471"/>
        <xdr:cNvSpPr/>
      </xdr:nvSpPr>
      <xdr:spPr>
        <a:xfrm>
          <a:off x="8699500" y="164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92037</xdr:rowOff>
    </xdr:from>
    <xdr:ext cx="534377" cy="259045"/>
    <xdr:sp macro="" textlink="">
      <xdr:nvSpPr>
        <xdr:cNvPr id="473" name="テキスト ボックス 472"/>
        <xdr:cNvSpPr txBox="1"/>
      </xdr:nvSpPr>
      <xdr:spPr>
        <a:xfrm>
          <a:off x="8483111" y="1655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154603</xdr:rowOff>
    </xdr:from>
    <xdr:to>
      <xdr:col>41</xdr:col>
      <xdr:colOff>50800</xdr:colOff>
      <xdr:row>95</xdr:row>
      <xdr:rowOff>98955</xdr:rowOff>
    </xdr:to>
    <xdr:cxnSp macro="">
      <xdr:nvCxnSpPr>
        <xdr:cNvPr id="474" name="直線コネクタ 473"/>
        <xdr:cNvCxnSpPr/>
      </xdr:nvCxnSpPr>
      <xdr:spPr>
        <a:xfrm flipV="1">
          <a:off x="6972300" y="16270903"/>
          <a:ext cx="889000" cy="115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68968</xdr:rowOff>
    </xdr:from>
    <xdr:to>
      <xdr:col>41</xdr:col>
      <xdr:colOff>101600</xdr:colOff>
      <xdr:row>95</xdr:row>
      <xdr:rowOff>170568</xdr:rowOff>
    </xdr:to>
    <xdr:sp macro="" textlink="">
      <xdr:nvSpPr>
        <xdr:cNvPr id="475" name="フローチャート: 判断 474"/>
        <xdr:cNvSpPr/>
      </xdr:nvSpPr>
      <xdr:spPr>
        <a:xfrm>
          <a:off x="7810500" y="1635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161695</xdr:rowOff>
    </xdr:from>
    <xdr:ext cx="534377" cy="259045"/>
    <xdr:sp macro="" textlink="">
      <xdr:nvSpPr>
        <xdr:cNvPr id="476" name="テキスト ボックス 475"/>
        <xdr:cNvSpPr txBox="1"/>
      </xdr:nvSpPr>
      <xdr:spPr>
        <a:xfrm>
          <a:off x="7594111" y="1644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155259</xdr:rowOff>
    </xdr:from>
    <xdr:to>
      <xdr:col>36</xdr:col>
      <xdr:colOff>165100</xdr:colOff>
      <xdr:row>96</xdr:row>
      <xdr:rowOff>85409</xdr:rowOff>
    </xdr:to>
    <xdr:sp macro="" textlink="">
      <xdr:nvSpPr>
        <xdr:cNvPr id="477" name="フローチャート: 判断 476"/>
        <xdr:cNvSpPr/>
      </xdr:nvSpPr>
      <xdr:spPr>
        <a:xfrm>
          <a:off x="6921500" y="16443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76536</xdr:rowOff>
    </xdr:from>
    <xdr:ext cx="534377" cy="259045"/>
    <xdr:sp macro="" textlink="">
      <xdr:nvSpPr>
        <xdr:cNvPr id="478" name="テキスト ボックス 477"/>
        <xdr:cNvSpPr txBox="1"/>
      </xdr:nvSpPr>
      <xdr:spPr>
        <a:xfrm>
          <a:off x="6705111" y="1653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168354</xdr:rowOff>
    </xdr:from>
    <xdr:to>
      <xdr:col>55</xdr:col>
      <xdr:colOff>50800</xdr:colOff>
      <xdr:row>95</xdr:row>
      <xdr:rowOff>98504</xdr:rowOff>
    </xdr:to>
    <xdr:sp macro="" textlink="">
      <xdr:nvSpPr>
        <xdr:cNvPr id="484" name="楕円 483"/>
        <xdr:cNvSpPr/>
      </xdr:nvSpPr>
      <xdr:spPr>
        <a:xfrm>
          <a:off x="10426700" y="16284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19781</xdr:rowOff>
    </xdr:from>
    <xdr:ext cx="534377" cy="259045"/>
    <xdr:sp macro="" textlink="">
      <xdr:nvSpPr>
        <xdr:cNvPr id="485" name="土木費該当値テキスト"/>
        <xdr:cNvSpPr txBox="1"/>
      </xdr:nvSpPr>
      <xdr:spPr>
        <a:xfrm>
          <a:off x="10528300" y="1613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17469</xdr:rowOff>
    </xdr:from>
    <xdr:to>
      <xdr:col>50</xdr:col>
      <xdr:colOff>165100</xdr:colOff>
      <xdr:row>94</xdr:row>
      <xdr:rowOff>119069</xdr:rowOff>
    </xdr:to>
    <xdr:sp macro="" textlink="">
      <xdr:nvSpPr>
        <xdr:cNvPr id="486" name="楕円 485"/>
        <xdr:cNvSpPr/>
      </xdr:nvSpPr>
      <xdr:spPr>
        <a:xfrm>
          <a:off x="9588500" y="16133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135596</xdr:rowOff>
    </xdr:from>
    <xdr:ext cx="534377" cy="259045"/>
    <xdr:sp macro="" textlink="">
      <xdr:nvSpPr>
        <xdr:cNvPr id="487" name="テキスト ボックス 486"/>
        <xdr:cNvSpPr txBox="1"/>
      </xdr:nvSpPr>
      <xdr:spPr>
        <a:xfrm>
          <a:off x="9372111" y="1590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136154</xdr:rowOff>
    </xdr:from>
    <xdr:to>
      <xdr:col>46</xdr:col>
      <xdr:colOff>38100</xdr:colOff>
      <xdr:row>94</xdr:row>
      <xdr:rowOff>66304</xdr:rowOff>
    </xdr:to>
    <xdr:sp macro="" textlink="">
      <xdr:nvSpPr>
        <xdr:cNvPr id="488" name="楕円 487"/>
        <xdr:cNvSpPr/>
      </xdr:nvSpPr>
      <xdr:spPr>
        <a:xfrm>
          <a:off x="8699500" y="1608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82831</xdr:rowOff>
    </xdr:from>
    <xdr:ext cx="534377" cy="259045"/>
    <xdr:sp macro="" textlink="">
      <xdr:nvSpPr>
        <xdr:cNvPr id="489" name="テキスト ボックス 488"/>
        <xdr:cNvSpPr txBox="1"/>
      </xdr:nvSpPr>
      <xdr:spPr>
        <a:xfrm>
          <a:off x="8483111" y="1585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103803</xdr:rowOff>
    </xdr:from>
    <xdr:to>
      <xdr:col>41</xdr:col>
      <xdr:colOff>101600</xdr:colOff>
      <xdr:row>95</xdr:row>
      <xdr:rowOff>33953</xdr:rowOff>
    </xdr:to>
    <xdr:sp macro="" textlink="">
      <xdr:nvSpPr>
        <xdr:cNvPr id="490" name="楕円 489"/>
        <xdr:cNvSpPr/>
      </xdr:nvSpPr>
      <xdr:spPr>
        <a:xfrm>
          <a:off x="7810500" y="1622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50480</xdr:rowOff>
    </xdr:from>
    <xdr:ext cx="534377" cy="259045"/>
    <xdr:sp macro="" textlink="">
      <xdr:nvSpPr>
        <xdr:cNvPr id="491" name="テキスト ボックス 490"/>
        <xdr:cNvSpPr txBox="1"/>
      </xdr:nvSpPr>
      <xdr:spPr>
        <a:xfrm>
          <a:off x="7594111" y="15995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48155</xdr:rowOff>
    </xdr:from>
    <xdr:to>
      <xdr:col>36</xdr:col>
      <xdr:colOff>165100</xdr:colOff>
      <xdr:row>95</xdr:row>
      <xdr:rowOff>149755</xdr:rowOff>
    </xdr:to>
    <xdr:sp macro="" textlink="">
      <xdr:nvSpPr>
        <xdr:cNvPr id="492" name="楕円 491"/>
        <xdr:cNvSpPr/>
      </xdr:nvSpPr>
      <xdr:spPr>
        <a:xfrm>
          <a:off x="6921500" y="1633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166282</xdr:rowOff>
    </xdr:from>
    <xdr:ext cx="534377" cy="259045"/>
    <xdr:sp macro="" textlink="">
      <xdr:nvSpPr>
        <xdr:cNvPr id="493" name="テキスト ボックス 492"/>
        <xdr:cNvSpPr txBox="1"/>
      </xdr:nvSpPr>
      <xdr:spPr>
        <a:xfrm>
          <a:off x="6705111" y="1611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44736</xdr:rowOff>
    </xdr:from>
    <xdr:to>
      <xdr:col>85</xdr:col>
      <xdr:colOff>126364</xdr:colOff>
      <xdr:row>37</xdr:row>
      <xdr:rowOff>163570</xdr:rowOff>
    </xdr:to>
    <xdr:cxnSp macro="">
      <xdr:nvCxnSpPr>
        <xdr:cNvPr id="517" name="直線コネクタ 516"/>
        <xdr:cNvCxnSpPr/>
      </xdr:nvCxnSpPr>
      <xdr:spPr>
        <a:xfrm flipV="1">
          <a:off x="16317595" y="5359686"/>
          <a:ext cx="1269" cy="1147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167397</xdr:rowOff>
    </xdr:from>
    <xdr:ext cx="534377" cy="259045"/>
    <xdr:sp macro="" textlink="">
      <xdr:nvSpPr>
        <xdr:cNvPr id="518" name="消防費最小値テキスト"/>
        <xdr:cNvSpPr txBox="1"/>
      </xdr:nvSpPr>
      <xdr:spPr>
        <a:xfrm>
          <a:off x="16370300" y="651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163570</xdr:rowOff>
    </xdr:from>
    <xdr:to>
      <xdr:col>86</xdr:col>
      <xdr:colOff>25400</xdr:colOff>
      <xdr:row>37</xdr:row>
      <xdr:rowOff>163570</xdr:rowOff>
    </xdr:to>
    <xdr:cxnSp macro="">
      <xdr:nvCxnSpPr>
        <xdr:cNvPr id="519" name="直線コネクタ 518"/>
        <xdr:cNvCxnSpPr/>
      </xdr:nvCxnSpPr>
      <xdr:spPr>
        <a:xfrm>
          <a:off x="16230600" y="650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162863</xdr:rowOff>
    </xdr:from>
    <xdr:ext cx="534377" cy="259045"/>
    <xdr:sp macro="" textlink="">
      <xdr:nvSpPr>
        <xdr:cNvPr id="520" name="消防費最大値テキスト"/>
        <xdr:cNvSpPr txBox="1"/>
      </xdr:nvSpPr>
      <xdr:spPr>
        <a:xfrm>
          <a:off x="16370300" y="51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44736</xdr:rowOff>
    </xdr:from>
    <xdr:to>
      <xdr:col>86</xdr:col>
      <xdr:colOff>25400</xdr:colOff>
      <xdr:row>31</xdr:row>
      <xdr:rowOff>44736</xdr:rowOff>
    </xdr:to>
    <xdr:cxnSp macro="">
      <xdr:nvCxnSpPr>
        <xdr:cNvPr id="521" name="直線コネクタ 520"/>
        <xdr:cNvCxnSpPr/>
      </xdr:nvCxnSpPr>
      <xdr:spPr>
        <a:xfrm>
          <a:off x="16230600" y="53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107772</xdr:rowOff>
    </xdr:from>
    <xdr:to>
      <xdr:col>85</xdr:col>
      <xdr:colOff>127000</xdr:colOff>
      <xdr:row>36</xdr:row>
      <xdr:rowOff>155397</xdr:rowOff>
    </xdr:to>
    <xdr:cxnSp macro="">
      <xdr:nvCxnSpPr>
        <xdr:cNvPr id="522" name="直線コネクタ 521"/>
        <xdr:cNvCxnSpPr/>
      </xdr:nvCxnSpPr>
      <xdr:spPr>
        <a:xfrm flipV="1">
          <a:off x="15481300" y="6279972"/>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79201</xdr:rowOff>
    </xdr:from>
    <xdr:ext cx="534377" cy="259045"/>
    <xdr:sp macro="" textlink="">
      <xdr:nvSpPr>
        <xdr:cNvPr id="523" name="消防費平均値テキスト"/>
        <xdr:cNvSpPr txBox="1"/>
      </xdr:nvSpPr>
      <xdr:spPr>
        <a:xfrm>
          <a:off x="16370300" y="607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56324</xdr:rowOff>
    </xdr:from>
    <xdr:to>
      <xdr:col>85</xdr:col>
      <xdr:colOff>177800</xdr:colOff>
      <xdr:row>36</xdr:row>
      <xdr:rowOff>157924</xdr:rowOff>
    </xdr:to>
    <xdr:sp macro="" textlink="">
      <xdr:nvSpPr>
        <xdr:cNvPr id="524" name="フローチャート: 判断 523"/>
        <xdr:cNvSpPr/>
      </xdr:nvSpPr>
      <xdr:spPr>
        <a:xfrm>
          <a:off x="162687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128537</xdr:rowOff>
    </xdr:from>
    <xdr:to>
      <xdr:col>81</xdr:col>
      <xdr:colOff>50800</xdr:colOff>
      <xdr:row>36</xdr:row>
      <xdr:rowOff>155397</xdr:rowOff>
    </xdr:to>
    <xdr:cxnSp macro="">
      <xdr:nvCxnSpPr>
        <xdr:cNvPr id="525" name="直線コネクタ 524"/>
        <xdr:cNvCxnSpPr/>
      </xdr:nvCxnSpPr>
      <xdr:spPr>
        <a:xfrm>
          <a:off x="14592300" y="6300737"/>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83871</xdr:rowOff>
    </xdr:from>
    <xdr:to>
      <xdr:col>81</xdr:col>
      <xdr:colOff>101600</xdr:colOff>
      <xdr:row>37</xdr:row>
      <xdr:rowOff>14021</xdr:rowOff>
    </xdr:to>
    <xdr:sp macro="" textlink="">
      <xdr:nvSpPr>
        <xdr:cNvPr id="526" name="フローチャート: 判断 525"/>
        <xdr:cNvSpPr/>
      </xdr:nvSpPr>
      <xdr:spPr>
        <a:xfrm>
          <a:off x="15430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30548</xdr:rowOff>
    </xdr:from>
    <xdr:ext cx="534377" cy="259045"/>
    <xdr:sp macro="" textlink="">
      <xdr:nvSpPr>
        <xdr:cNvPr id="527" name="テキスト ボックス 526"/>
        <xdr:cNvSpPr txBox="1"/>
      </xdr:nvSpPr>
      <xdr:spPr>
        <a:xfrm>
          <a:off x="15214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128537</xdr:rowOff>
    </xdr:from>
    <xdr:to>
      <xdr:col>76</xdr:col>
      <xdr:colOff>114300</xdr:colOff>
      <xdr:row>36</xdr:row>
      <xdr:rowOff>145586</xdr:rowOff>
    </xdr:to>
    <xdr:cxnSp macro="">
      <xdr:nvCxnSpPr>
        <xdr:cNvPr id="528" name="直線コネクタ 527"/>
        <xdr:cNvCxnSpPr/>
      </xdr:nvCxnSpPr>
      <xdr:spPr>
        <a:xfrm flipV="1">
          <a:off x="13703300" y="6300737"/>
          <a:ext cx="889000" cy="17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168777</xdr:rowOff>
    </xdr:from>
    <xdr:to>
      <xdr:col>76</xdr:col>
      <xdr:colOff>165100</xdr:colOff>
      <xdr:row>36</xdr:row>
      <xdr:rowOff>98927</xdr:rowOff>
    </xdr:to>
    <xdr:sp macro="" textlink="">
      <xdr:nvSpPr>
        <xdr:cNvPr id="529" name="フローチャート: 判断 528"/>
        <xdr:cNvSpPr/>
      </xdr:nvSpPr>
      <xdr:spPr>
        <a:xfrm>
          <a:off x="14541500" y="6169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115454</xdr:rowOff>
    </xdr:from>
    <xdr:ext cx="534377" cy="259045"/>
    <xdr:sp macro="" textlink="">
      <xdr:nvSpPr>
        <xdr:cNvPr id="530" name="テキスト ボックス 529"/>
        <xdr:cNvSpPr txBox="1"/>
      </xdr:nvSpPr>
      <xdr:spPr>
        <a:xfrm>
          <a:off x="14325111" y="5944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145586</xdr:rowOff>
    </xdr:from>
    <xdr:to>
      <xdr:col>71</xdr:col>
      <xdr:colOff>177800</xdr:colOff>
      <xdr:row>36</xdr:row>
      <xdr:rowOff>149606</xdr:rowOff>
    </xdr:to>
    <xdr:cxnSp macro="">
      <xdr:nvCxnSpPr>
        <xdr:cNvPr id="531" name="直線コネクタ 530"/>
        <xdr:cNvCxnSpPr/>
      </xdr:nvCxnSpPr>
      <xdr:spPr>
        <a:xfrm flipV="1">
          <a:off x="12814300" y="6317786"/>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54858</xdr:rowOff>
    </xdr:from>
    <xdr:to>
      <xdr:col>72</xdr:col>
      <xdr:colOff>38100</xdr:colOff>
      <xdr:row>36</xdr:row>
      <xdr:rowOff>156458</xdr:rowOff>
    </xdr:to>
    <xdr:sp macro="" textlink="">
      <xdr:nvSpPr>
        <xdr:cNvPr id="532" name="フローチャート: 判断 531"/>
        <xdr:cNvSpPr/>
      </xdr:nvSpPr>
      <xdr:spPr>
        <a:xfrm>
          <a:off x="13652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1535</xdr:rowOff>
    </xdr:from>
    <xdr:ext cx="534377" cy="259045"/>
    <xdr:sp macro="" textlink="">
      <xdr:nvSpPr>
        <xdr:cNvPr id="533" name="テキスト ボックス 532"/>
        <xdr:cNvSpPr txBox="1"/>
      </xdr:nvSpPr>
      <xdr:spPr>
        <a:xfrm>
          <a:off x="13436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74251</xdr:rowOff>
    </xdr:from>
    <xdr:to>
      <xdr:col>67</xdr:col>
      <xdr:colOff>101600</xdr:colOff>
      <xdr:row>37</xdr:row>
      <xdr:rowOff>4401</xdr:rowOff>
    </xdr:to>
    <xdr:sp macro="" textlink="">
      <xdr:nvSpPr>
        <xdr:cNvPr id="534" name="フローチャート: 判断 533"/>
        <xdr:cNvSpPr/>
      </xdr:nvSpPr>
      <xdr:spPr>
        <a:xfrm>
          <a:off x="12763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20928</xdr:rowOff>
    </xdr:from>
    <xdr:ext cx="534377" cy="259045"/>
    <xdr:sp macro="" textlink="">
      <xdr:nvSpPr>
        <xdr:cNvPr id="535" name="テキスト ボックス 534"/>
        <xdr:cNvSpPr txBox="1"/>
      </xdr:nvSpPr>
      <xdr:spPr>
        <a:xfrm>
          <a:off x="12547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56972</xdr:rowOff>
    </xdr:from>
    <xdr:to>
      <xdr:col>85</xdr:col>
      <xdr:colOff>177800</xdr:colOff>
      <xdr:row>36</xdr:row>
      <xdr:rowOff>158572</xdr:rowOff>
    </xdr:to>
    <xdr:sp macro="" textlink="">
      <xdr:nvSpPr>
        <xdr:cNvPr id="541" name="楕円 540"/>
        <xdr:cNvSpPr/>
      </xdr:nvSpPr>
      <xdr:spPr>
        <a:xfrm>
          <a:off x="16268700" y="622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35399</xdr:rowOff>
    </xdr:from>
    <xdr:ext cx="534377" cy="259045"/>
    <xdr:sp macro="" textlink="">
      <xdr:nvSpPr>
        <xdr:cNvPr id="542" name="消防費該当値テキスト"/>
        <xdr:cNvSpPr txBox="1"/>
      </xdr:nvSpPr>
      <xdr:spPr>
        <a:xfrm>
          <a:off x="16370300" y="62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104597</xdr:rowOff>
    </xdr:from>
    <xdr:to>
      <xdr:col>81</xdr:col>
      <xdr:colOff>101600</xdr:colOff>
      <xdr:row>37</xdr:row>
      <xdr:rowOff>34747</xdr:rowOff>
    </xdr:to>
    <xdr:sp macro="" textlink="">
      <xdr:nvSpPr>
        <xdr:cNvPr id="543" name="楕円 542"/>
        <xdr:cNvSpPr/>
      </xdr:nvSpPr>
      <xdr:spPr>
        <a:xfrm>
          <a:off x="15430500" y="627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25874</xdr:rowOff>
    </xdr:from>
    <xdr:ext cx="534377" cy="259045"/>
    <xdr:sp macro="" textlink="">
      <xdr:nvSpPr>
        <xdr:cNvPr id="544" name="テキスト ボックス 543"/>
        <xdr:cNvSpPr txBox="1"/>
      </xdr:nvSpPr>
      <xdr:spPr>
        <a:xfrm>
          <a:off x="15214111" y="6369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77737</xdr:rowOff>
    </xdr:from>
    <xdr:to>
      <xdr:col>76</xdr:col>
      <xdr:colOff>165100</xdr:colOff>
      <xdr:row>37</xdr:row>
      <xdr:rowOff>7887</xdr:rowOff>
    </xdr:to>
    <xdr:sp macro="" textlink="">
      <xdr:nvSpPr>
        <xdr:cNvPr id="545" name="楕円 544"/>
        <xdr:cNvSpPr/>
      </xdr:nvSpPr>
      <xdr:spPr>
        <a:xfrm>
          <a:off x="14541500" y="624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170464</xdr:rowOff>
    </xdr:from>
    <xdr:ext cx="534377" cy="259045"/>
    <xdr:sp macro="" textlink="">
      <xdr:nvSpPr>
        <xdr:cNvPr id="546" name="テキスト ボックス 545"/>
        <xdr:cNvSpPr txBox="1"/>
      </xdr:nvSpPr>
      <xdr:spPr>
        <a:xfrm>
          <a:off x="14325111" y="634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94786</xdr:rowOff>
    </xdr:from>
    <xdr:to>
      <xdr:col>72</xdr:col>
      <xdr:colOff>38100</xdr:colOff>
      <xdr:row>37</xdr:row>
      <xdr:rowOff>24936</xdr:rowOff>
    </xdr:to>
    <xdr:sp macro="" textlink="">
      <xdr:nvSpPr>
        <xdr:cNvPr id="547" name="楕円 546"/>
        <xdr:cNvSpPr/>
      </xdr:nvSpPr>
      <xdr:spPr>
        <a:xfrm>
          <a:off x="13652500" y="6266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16063</xdr:rowOff>
    </xdr:from>
    <xdr:ext cx="534377" cy="259045"/>
    <xdr:sp macro="" textlink="">
      <xdr:nvSpPr>
        <xdr:cNvPr id="548" name="テキスト ボックス 547"/>
        <xdr:cNvSpPr txBox="1"/>
      </xdr:nvSpPr>
      <xdr:spPr>
        <a:xfrm>
          <a:off x="13436111" y="635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98806</xdr:rowOff>
    </xdr:from>
    <xdr:to>
      <xdr:col>67</xdr:col>
      <xdr:colOff>101600</xdr:colOff>
      <xdr:row>37</xdr:row>
      <xdr:rowOff>28956</xdr:rowOff>
    </xdr:to>
    <xdr:sp macro="" textlink="">
      <xdr:nvSpPr>
        <xdr:cNvPr id="549" name="楕円 548"/>
        <xdr:cNvSpPr/>
      </xdr:nvSpPr>
      <xdr:spPr>
        <a:xfrm>
          <a:off x="12763500" y="627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20083</xdr:rowOff>
    </xdr:from>
    <xdr:ext cx="534377" cy="259045"/>
    <xdr:sp macro="" textlink="">
      <xdr:nvSpPr>
        <xdr:cNvPr id="550" name="テキスト ボックス 549"/>
        <xdr:cNvSpPr txBox="1"/>
      </xdr:nvSpPr>
      <xdr:spPr>
        <a:xfrm>
          <a:off x="12547111" y="636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93768</xdr:rowOff>
    </xdr:from>
    <xdr:to>
      <xdr:col>85</xdr:col>
      <xdr:colOff>126364</xdr:colOff>
      <xdr:row>59</xdr:row>
      <xdr:rowOff>3650</xdr:rowOff>
    </xdr:to>
    <xdr:cxnSp macro="">
      <xdr:nvCxnSpPr>
        <xdr:cNvPr id="577" name="直線コネクタ 576"/>
        <xdr:cNvCxnSpPr/>
      </xdr:nvCxnSpPr>
      <xdr:spPr>
        <a:xfrm flipV="1">
          <a:off x="16317595" y="8494818"/>
          <a:ext cx="1269" cy="1624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7477</xdr:rowOff>
    </xdr:from>
    <xdr:ext cx="534377" cy="259045"/>
    <xdr:sp macro="" textlink="">
      <xdr:nvSpPr>
        <xdr:cNvPr id="578" name="教育費最小値テキスト"/>
        <xdr:cNvSpPr txBox="1"/>
      </xdr:nvSpPr>
      <xdr:spPr>
        <a:xfrm>
          <a:off x="16370300" y="10123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3650</xdr:rowOff>
    </xdr:from>
    <xdr:to>
      <xdr:col>86</xdr:col>
      <xdr:colOff>25400</xdr:colOff>
      <xdr:row>59</xdr:row>
      <xdr:rowOff>3650</xdr:rowOff>
    </xdr:to>
    <xdr:cxnSp macro="">
      <xdr:nvCxnSpPr>
        <xdr:cNvPr id="579" name="直線コネクタ 578"/>
        <xdr:cNvCxnSpPr/>
      </xdr:nvCxnSpPr>
      <xdr:spPr>
        <a:xfrm>
          <a:off x="16230600" y="101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40445</xdr:rowOff>
    </xdr:from>
    <xdr:ext cx="599010" cy="259045"/>
    <xdr:sp macro="" textlink="">
      <xdr:nvSpPr>
        <xdr:cNvPr id="580" name="教育費最大値テキスト"/>
        <xdr:cNvSpPr txBox="1"/>
      </xdr:nvSpPr>
      <xdr:spPr>
        <a:xfrm>
          <a:off x="16370300" y="827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93768</xdr:rowOff>
    </xdr:from>
    <xdr:to>
      <xdr:col>86</xdr:col>
      <xdr:colOff>25400</xdr:colOff>
      <xdr:row>49</xdr:row>
      <xdr:rowOff>93768</xdr:rowOff>
    </xdr:to>
    <xdr:cxnSp macro="">
      <xdr:nvCxnSpPr>
        <xdr:cNvPr id="581" name="直線コネクタ 580"/>
        <xdr:cNvCxnSpPr/>
      </xdr:nvCxnSpPr>
      <xdr:spPr>
        <a:xfrm>
          <a:off x="16230600" y="849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139178</xdr:rowOff>
    </xdr:from>
    <xdr:to>
      <xdr:col>85</xdr:col>
      <xdr:colOff>127000</xdr:colOff>
      <xdr:row>55</xdr:row>
      <xdr:rowOff>85947</xdr:rowOff>
    </xdr:to>
    <xdr:cxnSp macro="">
      <xdr:nvCxnSpPr>
        <xdr:cNvPr id="582" name="直線コネクタ 581"/>
        <xdr:cNvCxnSpPr/>
      </xdr:nvCxnSpPr>
      <xdr:spPr>
        <a:xfrm flipV="1">
          <a:off x="15481300" y="9397478"/>
          <a:ext cx="838200" cy="118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112737</xdr:rowOff>
    </xdr:from>
    <xdr:ext cx="534377" cy="259045"/>
    <xdr:sp macro="" textlink="">
      <xdr:nvSpPr>
        <xdr:cNvPr id="583" name="教育費平均値テキスト"/>
        <xdr:cNvSpPr txBox="1"/>
      </xdr:nvSpPr>
      <xdr:spPr>
        <a:xfrm>
          <a:off x="16370300" y="9542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134310</xdr:rowOff>
    </xdr:from>
    <xdr:to>
      <xdr:col>85</xdr:col>
      <xdr:colOff>177800</xdr:colOff>
      <xdr:row>56</xdr:row>
      <xdr:rowOff>64460</xdr:rowOff>
    </xdr:to>
    <xdr:sp macro="" textlink="">
      <xdr:nvSpPr>
        <xdr:cNvPr id="584" name="フローチャート: 判断 583"/>
        <xdr:cNvSpPr/>
      </xdr:nvSpPr>
      <xdr:spPr>
        <a:xfrm>
          <a:off x="16268700" y="956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85947</xdr:rowOff>
    </xdr:from>
    <xdr:to>
      <xdr:col>81</xdr:col>
      <xdr:colOff>50800</xdr:colOff>
      <xdr:row>55</xdr:row>
      <xdr:rowOff>119338</xdr:rowOff>
    </xdr:to>
    <xdr:cxnSp macro="">
      <xdr:nvCxnSpPr>
        <xdr:cNvPr id="585" name="直線コネクタ 584"/>
        <xdr:cNvCxnSpPr/>
      </xdr:nvCxnSpPr>
      <xdr:spPr>
        <a:xfrm flipV="1">
          <a:off x="14592300" y="9515697"/>
          <a:ext cx="889000" cy="3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169890</xdr:rowOff>
    </xdr:from>
    <xdr:to>
      <xdr:col>81</xdr:col>
      <xdr:colOff>101600</xdr:colOff>
      <xdr:row>56</xdr:row>
      <xdr:rowOff>100040</xdr:rowOff>
    </xdr:to>
    <xdr:sp macro="" textlink="">
      <xdr:nvSpPr>
        <xdr:cNvPr id="586" name="フローチャート: 判断 585"/>
        <xdr:cNvSpPr/>
      </xdr:nvSpPr>
      <xdr:spPr>
        <a:xfrm>
          <a:off x="15430500" y="959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91167</xdr:rowOff>
    </xdr:from>
    <xdr:ext cx="534377" cy="259045"/>
    <xdr:sp macro="" textlink="">
      <xdr:nvSpPr>
        <xdr:cNvPr id="587" name="テキスト ボックス 586"/>
        <xdr:cNvSpPr txBox="1"/>
      </xdr:nvSpPr>
      <xdr:spPr>
        <a:xfrm>
          <a:off x="15214111" y="969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119338</xdr:rowOff>
    </xdr:from>
    <xdr:to>
      <xdr:col>76</xdr:col>
      <xdr:colOff>114300</xdr:colOff>
      <xdr:row>56</xdr:row>
      <xdr:rowOff>143358</xdr:rowOff>
    </xdr:to>
    <xdr:cxnSp macro="">
      <xdr:nvCxnSpPr>
        <xdr:cNvPr id="588" name="直線コネクタ 587"/>
        <xdr:cNvCxnSpPr/>
      </xdr:nvCxnSpPr>
      <xdr:spPr>
        <a:xfrm flipV="1">
          <a:off x="13703300" y="9549088"/>
          <a:ext cx="889000" cy="195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89014</xdr:rowOff>
    </xdr:from>
    <xdr:to>
      <xdr:col>76</xdr:col>
      <xdr:colOff>165100</xdr:colOff>
      <xdr:row>56</xdr:row>
      <xdr:rowOff>19164</xdr:rowOff>
    </xdr:to>
    <xdr:sp macro="" textlink="">
      <xdr:nvSpPr>
        <xdr:cNvPr id="589" name="フローチャート: 判断 588"/>
        <xdr:cNvSpPr/>
      </xdr:nvSpPr>
      <xdr:spPr>
        <a:xfrm>
          <a:off x="14541500" y="951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10291</xdr:rowOff>
    </xdr:from>
    <xdr:ext cx="534377" cy="259045"/>
    <xdr:sp macro="" textlink="">
      <xdr:nvSpPr>
        <xdr:cNvPr id="590" name="テキスト ボックス 589"/>
        <xdr:cNvSpPr txBox="1"/>
      </xdr:nvSpPr>
      <xdr:spPr>
        <a:xfrm>
          <a:off x="14325111" y="961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158903</xdr:rowOff>
    </xdr:from>
    <xdr:to>
      <xdr:col>71</xdr:col>
      <xdr:colOff>177800</xdr:colOff>
      <xdr:row>56</xdr:row>
      <xdr:rowOff>143358</xdr:rowOff>
    </xdr:to>
    <xdr:cxnSp macro="">
      <xdr:nvCxnSpPr>
        <xdr:cNvPr id="591" name="直線コネクタ 590"/>
        <xdr:cNvCxnSpPr/>
      </xdr:nvCxnSpPr>
      <xdr:spPr>
        <a:xfrm>
          <a:off x="12814300" y="9588653"/>
          <a:ext cx="889000" cy="15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86353</xdr:rowOff>
    </xdr:from>
    <xdr:to>
      <xdr:col>72</xdr:col>
      <xdr:colOff>38100</xdr:colOff>
      <xdr:row>56</xdr:row>
      <xdr:rowOff>16503</xdr:rowOff>
    </xdr:to>
    <xdr:sp macro="" textlink="">
      <xdr:nvSpPr>
        <xdr:cNvPr id="592" name="フローチャート: 判断 591"/>
        <xdr:cNvSpPr/>
      </xdr:nvSpPr>
      <xdr:spPr>
        <a:xfrm>
          <a:off x="13652500" y="951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33030</xdr:rowOff>
    </xdr:from>
    <xdr:ext cx="534377" cy="259045"/>
    <xdr:sp macro="" textlink="">
      <xdr:nvSpPr>
        <xdr:cNvPr id="593" name="テキスト ボックス 592"/>
        <xdr:cNvSpPr txBox="1"/>
      </xdr:nvSpPr>
      <xdr:spPr>
        <a:xfrm>
          <a:off x="13436111" y="929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164632</xdr:rowOff>
    </xdr:from>
    <xdr:to>
      <xdr:col>67</xdr:col>
      <xdr:colOff>101600</xdr:colOff>
      <xdr:row>56</xdr:row>
      <xdr:rowOff>94782</xdr:rowOff>
    </xdr:to>
    <xdr:sp macro="" textlink="">
      <xdr:nvSpPr>
        <xdr:cNvPr id="594" name="フローチャート: 判断 593"/>
        <xdr:cNvSpPr/>
      </xdr:nvSpPr>
      <xdr:spPr>
        <a:xfrm>
          <a:off x="12763500" y="9594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85909</xdr:rowOff>
    </xdr:from>
    <xdr:ext cx="534377" cy="259045"/>
    <xdr:sp macro="" textlink="">
      <xdr:nvSpPr>
        <xdr:cNvPr id="595" name="テキスト ボックス 594"/>
        <xdr:cNvSpPr txBox="1"/>
      </xdr:nvSpPr>
      <xdr:spPr>
        <a:xfrm>
          <a:off x="12547111" y="968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88378</xdr:rowOff>
    </xdr:from>
    <xdr:to>
      <xdr:col>85</xdr:col>
      <xdr:colOff>177800</xdr:colOff>
      <xdr:row>55</xdr:row>
      <xdr:rowOff>18528</xdr:rowOff>
    </xdr:to>
    <xdr:sp macro="" textlink="">
      <xdr:nvSpPr>
        <xdr:cNvPr id="601" name="楕円 600"/>
        <xdr:cNvSpPr/>
      </xdr:nvSpPr>
      <xdr:spPr>
        <a:xfrm>
          <a:off x="16268700" y="93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111255</xdr:rowOff>
    </xdr:from>
    <xdr:ext cx="534377" cy="259045"/>
    <xdr:sp macro="" textlink="">
      <xdr:nvSpPr>
        <xdr:cNvPr id="602" name="教育費該当値テキスト"/>
        <xdr:cNvSpPr txBox="1"/>
      </xdr:nvSpPr>
      <xdr:spPr>
        <a:xfrm>
          <a:off x="16370300" y="9198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35147</xdr:rowOff>
    </xdr:from>
    <xdr:to>
      <xdr:col>81</xdr:col>
      <xdr:colOff>101600</xdr:colOff>
      <xdr:row>55</xdr:row>
      <xdr:rowOff>136747</xdr:rowOff>
    </xdr:to>
    <xdr:sp macro="" textlink="">
      <xdr:nvSpPr>
        <xdr:cNvPr id="603" name="楕円 602"/>
        <xdr:cNvSpPr/>
      </xdr:nvSpPr>
      <xdr:spPr>
        <a:xfrm>
          <a:off x="15430500" y="9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153274</xdr:rowOff>
    </xdr:from>
    <xdr:ext cx="534377" cy="259045"/>
    <xdr:sp macro="" textlink="">
      <xdr:nvSpPr>
        <xdr:cNvPr id="604" name="テキスト ボックス 603"/>
        <xdr:cNvSpPr txBox="1"/>
      </xdr:nvSpPr>
      <xdr:spPr>
        <a:xfrm>
          <a:off x="15214111" y="924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68538</xdr:rowOff>
    </xdr:from>
    <xdr:to>
      <xdr:col>76</xdr:col>
      <xdr:colOff>165100</xdr:colOff>
      <xdr:row>55</xdr:row>
      <xdr:rowOff>170138</xdr:rowOff>
    </xdr:to>
    <xdr:sp macro="" textlink="">
      <xdr:nvSpPr>
        <xdr:cNvPr id="605" name="楕円 604"/>
        <xdr:cNvSpPr/>
      </xdr:nvSpPr>
      <xdr:spPr>
        <a:xfrm>
          <a:off x="14541500" y="949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15215</xdr:rowOff>
    </xdr:from>
    <xdr:ext cx="534377" cy="259045"/>
    <xdr:sp macro="" textlink="">
      <xdr:nvSpPr>
        <xdr:cNvPr id="606" name="テキスト ボックス 605"/>
        <xdr:cNvSpPr txBox="1"/>
      </xdr:nvSpPr>
      <xdr:spPr>
        <a:xfrm>
          <a:off x="14325111" y="9273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92558</xdr:rowOff>
    </xdr:from>
    <xdr:to>
      <xdr:col>72</xdr:col>
      <xdr:colOff>38100</xdr:colOff>
      <xdr:row>57</xdr:row>
      <xdr:rowOff>22708</xdr:rowOff>
    </xdr:to>
    <xdr:sp macro="" textlink="">
      <xdr:nvSpPr>
        <xdr:cNvPr id="607" name="楕円 606"/>
        <xdr:cNvSpPr/>
      </xdr:nvSpPr>
      <xdr:spPr>
        <a:xfrm>
          <a:off x="13652500" y="969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13835</xdr:rowOff>
    </xdr:from>
    <xdr:ext cx="534377" cy="259045"/>
    <xdr:sp macro="" textlink="">
      <xdr:nvSpPr>
        <xdr:cNvPr id="608" name="テキスト ボックス 607"/>
        <xdr:cNvSpPr txBox="1"/>
      </xdr:nvSpPr>
      <xdr:spPr>
        <a:xfrm>
          <a:off x="13436111" y="9786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108103</xdr:rowOff>
    </xdr:from>
    <xdr:to>
      <xdr:col>67</xdr:col>
      <xdr:colOff>101600</xdr:colOff>
      <xdr:row>56</xdr:row>
      <xdr:rowOff>38253</xdr:rowOff>
    </xdr:to>
    <xdr:sp macro="" textlink="">
      <xdr:nvSpPr>
        <xdr:cNvPr id="609" name="楕円 608"/>
        <xdr:cNvSpPr/>
      </xdr:nvSpPr>
      <xdr:spPr>
        <a:xfrm>
          <a:off x="12763500" y="953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54780</xdr:rowOff>
    </xdr:from>
    <xdr:ext cx="534377" cy="259045"/>
    <xdr:sp macro="" textlink="">
      <xdr:nvSpPr>
        <xdr:cNvPr id="610" name="テキスト ボックス 609"/>
        <xdr:cNvSpPr txBox="1"/>
      </xdr:nvSpPr>
      <xdr:spPr>
        <a:xfrm>
          <a:off x="12547111" y="931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48551</xdr:rowOff>
    </xdr:from>
    <xdr:to>
      <xdr:col>85</xdr:col>
      <xdr:colOff>126364</xdr:colOff>
      <xdr:row>78</xdr:row>
      <xdr:rowOff>25400</xdr:rowOff>
    </xdr:to>
    <xdr:cxnSp macro="">
      <xdr:nvCxnSpPr>
        <xdr:cNvPr id="630" name="直線コネクタ 629"/>
        <xdr:cNvCxnSpPr/>
      </xdr:nvCxnSpPr>
      <xdr:spPr>
        <a:xfrm flipV="1">
          <a:off x="16317595" y="12221501"/>
          <a:ext cx="1269" cy="11769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70614</xdr:rowOff>
    </xdr:from>
    <xdr:ext cx="249299" cy="259045"/>
    <xdr:sp macro="" textlink="">
      <xdr:nvSpPr>
        <xdr:cNvPr id="631" name="災害復旧費最小値テキスト"/>
        <xdr:cNvSpPr txBox="1"/>
      </xdr:nvSpPr>
      <xdr:spPr>
        <a:xfrm>
          <a:off x="16370300" y="1344371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166678</xdr:rowOff>
    </xdr:from>
    <xdr:ext cx="599010" cy="259045"/>
    <xdr:sp macro="" textlink="">
      <xdr:nvSpPr>
        <xdr:cNvPr id="633" name="災害復旧費最大値テキスト"/>
        <xdr:cNvSpPr txBox="1"/>
      </xdr:nvSpPr>
      <xdr:spPr>
        <a:xfrm>
          <a:off x="16370300" y="1199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48551</xdr:rowOff>
    </xdr:from>
    <xdr:to>
      <xdr:col>86</xdr:col>
      <xdr:colOff>25400</xdr:colOff>
      <xdr:row>71</xdr:row>
      <xdr:rowOff>48551</xdr:rowOff>
    </xdr:to>
    <xdr:cxnSp macro="">
      <xdr:nvCxnSpPr>
        <xdr:cNvPr id="634" name="直線コネクタ 633"/>
        <xdr:cNvCxnSpPr/>
      </xdr:nvCxnSpPr>
      <xdr:spPr>
        <a:xfrm>
          <a:off x="16230600" y="12221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23240</xdr:rowOff>
    </xdr:from>
    <xdr:to>
      <xdr:col>85</xdr:col>
      <xdr:colOff>127000</xdr:colOff>
      <xdr:row>78</xdr:row>
      <xdr:rowOff>25400</xdr:rowOff>
    </xdr:to>
    <xdr:cxnSp macro="">
      <xdr:nvCxnSpPr>
        <xdr:cNvPr id="635" name="直線コネクタ 634"/>
        <xdr:cNvCxnSpPr/>
      </xdr:nvCxnSpPr>
      <xdr:spPr>
        <a:xfrm flipV="1">
          <a:off x="15481300" y="13396340"/>
          <a:ext cx="838200" cy="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159514</xdr:rowOff>
    </xdr:from>
    <xdr:ext cx="469744" cy="259045"/>
    <xdr:sp macro="" textlink="">
      <xdr:nvSpPr>
        <xdr:cNvPr id="636" name="災害復旧費平均値テキスト"/>
        <xdr:cNvSpPr txBox="1"/>
      </xdr:nvSpPr>
      <xdr:spPr>
        <a:xfrm>
          <a:off x="16370300" y="13189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136637</xdr:rowOff>
    </xdr:from>
    <xdr:to>
      <xdr:col>85</xdr:col>
      <xdr:colOff>177800</xdr:colOff>
      <xdr:row>78</xdr:row>
      <xdr:rowOff>66787</xdr:rowOff>
    </xdr:to>
    <xdr:sp macro="" textlink="">
      <xdr:nvSpPr>
        <xdr:cNvPr id="637" name="フローチャート: 判断 636"/>
        <xdr:cNvSpPr/>
      </xdr:nvSpPr>
      <xdr:spPr>
        <a:xfrm>
          <a:off x="162687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25400</xdr:rowOff>
    </xdr:from>
    <xdr:to>
      <xdr:col>81</xdr:col>
      <xdr:colOff>50800</xdr:colOff>
      <xdr:row>78</xdr:row>
      <xdr:rowOff>25400</xdr:rowOff>
    </xdr:to>
    <xdr:cxnSp macro="">
      <xdr:nvCxnSpPr>
        <xdr:cNvPr id="638" name="直線コネクタ 637"/>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130756</xdr:rowOff>
    </xdr:from>
    <xdr:to>
      <xdr:col>81</xdr:col>
      <xdr:colOff>101600</xdr:colOff>
      <xdr:row>78</xdr:row>
      <xdr:rowOff>60906</xdr:rowOff>
    </xdr:to>
    <xdr:sp macro="" textlink="">
      <xdr:nvSpPr>
        <xdr:cNvPr id="639" name="フローチャート: 判断 638"/>
        <xdr:cNvSpPr/>
      </xdr:nvSpPr>
      <xdr:spPr>
        <a:xfrm>
          <a:off x="15430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77433</xdr:rowOff>
    </xdr:from>
    <xdr:ext cx="469744" cy="259045"/>
    <xdr:sp macro="" textlink="">
      <xdr:nvSpPr>
        <xdr:cNvPr id="640" name="テキスト ボックス 639"/>
        <xdr:cNvSpPr txBox="1"/>
      </xdr:nvSpPr>
      <xdr:spPr>
        <a:xfrm>
          <a:off x="15246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18582</xdr:rowOff>
    </xdr:from>
    <xdr:to>
      <xdr:col>76</xdr:col>
      <xdr:colOff>114300</xdr:colOff>
      <xdr:row>78</xdr:row>
      <xdr:rowOff>25400</xdr:rowOff>
    </xdr:to>
    <xdr:cxnSp macro="">
      <xdr:nvCxnSpPr>
        <xdr:cNvPr id="641" name="直線コネクタ 640"/>
        <xdr:cNvCxnSpPr/>
      </xdr:nvCxnSpPr>
      <xdr:spPr>
        <a:xfrm>
          <a:off x="13703300" y="13391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127608</xdr:rowOff>
    </xdr:from>
    <xdr:to>
      <xdr:col>76</xdr:col>
      <xdr:colOff>165100</xdr:colOff>
      <xdr:row>78</xdr:row>
      <xdr:rowOff>57758</xdr:rowOff>
    </xdr:to>
    <xdr:sp macro="" textlink="">
      <xdr:nvSpPr>
        <xdr:cNvPr id="642" name="フローチャート: 判断 641"/>
        <xdr:cNvSpPr/>
      </xdr:nvSpPr>
      <xdr:spPr>
        <a:xfrm>
          <a:off x="14541500" y="1332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74285</xdr:rowOff>
    </xdr:from>
    <xdr:ext cx="469744" cy="259045"/>
    <xdr:sp macro="" textlink="">
      <xdr:nvSpPr>
        <xdr:cNvPr id="643" name="テキスト ボックス 642"/>
        <xdr:cNvSpPr txBox="1"/>
      </xdr:nvSpPr>
      <xdr:spPr>
        <a:xfrm>
          <a:off x="14357428" y="131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18582</xdr:rowOff>
    </xdr:from>
    <xdr:to>
      <xdr:col>71</xdr:col>
      <xdr:colOff>177800</xdr:colOff>
      <xdr:row>78</xdr:row>
      <xdr:rowOff>25400</xdr:rowOff>
    </xdr:to>
    <xdr:cxnSp macro="">
      <xdr:nvCxnSpPr>
        <xdr:cNvPr id="644" name="直線コネクタ 643"/>
        <xdr:cNvCxnSpPr/>
      </xdr:nvCxnSpPr>
      <xdr:spPr>
        <a:xfrm flipV="1">
          <a:off x="12814300" y="13391682"/>
          <a:ext cx="889000" cy="6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125876</xdr:rowOff>
    </xdr:from>
    <xdr:to>
      <xdr:col>72</xdr:col>
      <xdr:colOff>38100</xdr:colOff>
      <xdr:row>78</xdr:row>
      <xdr:rowOff>56026</xdr:rowOff>
    </xdr:to>
    <xdr:sp macro="" textlink="">
      <xdr:nvSpPr>
        <xdr:cNvPr id="645" name="フローチャート: 判断 644"/>
        <xdr:cNvSpPr/>
      </xdr:nvSpPr>
      <xdr:spPr>
        <a:xfrm>
          <a:off x="13652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72553</xdr:rowOff>
    </xdr:from>
    <xdr:ext cx="469744" cy="259045"/>
    <xdr:sp macro="" textlink="">
      <xdr:nvSpPr>
        <xdr:cNvPr id="646" name="テキスト ボックス 645"/>
        <xdr:cNvSpPr txBox="1"/>
      </xdr:nvSpPr>
      <xdr:spPr>
        <a:xfrm>
          <a:off x="13468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126944</xdr:rowOff>
    </xdr:from>
    <xdr:to>
      <xdr:col>67</xdr:col>
      <xdr:colOff>101600</xdr:colOff>
      <xdr:row>78</xdr:row>
      <xdr:rowOff>57094</xdr:rowOff>
    </xdr:to>
    <xdr:sp macro="" textlink="">
      <xdr:nvSpPr>
        <xdr:cNvPr id="647" name="フローチャート: 判断 646"/>
        <xdr:cNvSpPr/>
      </xdr:nvSpPr>
      <xdr:spPr>
        <a:xfrm>
          <a:off x="12763500" y="1332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73621</xdr:rowOff>
    </xdr:from>
    <xdr:ext cx="469744" cy="259045"/>
    <xdr:sp macro="" textlink="">
      <xdr:nvSpPr>
        <xdr:cNvPr id="648" name="テキスト ボックス 647"/>
        <xdr:cNvSpPr txBox="1"/>
      </xdr:nvSpPr>
      <xdr:spPr>
        <a:xfrm>
          <a:off x="12579428" y="1310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143890</xdr:rowOff>
    </xdr:from>
    <xdr:to>
      <xdr:col>85</xdr:col>
      <xdr:colOff>177800</xdr:colOff>
      <xdr:row>78</xdr:row>
      <xdr:rowOff>74040</xdr:rowOff>
    </xdr:to>
    <xdr:sp macro="" textlink="">
      <xdr:nvSpPr>
        <xdr:cNvPr id="654" name="楕円 653"/>
        <xdr:cNvSpPr/>
      </xdr:nvSpPr>
      <xdr:spPr>
        <a:xfrm>
          <a:off x="16268700" y="1334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115065</xdr:rowOff>
    </xdr:from>
    <xdr:ext cx="378565" cy="259045"/>
    <xdr:sp macro="" textlink="">
      <xdr:nvSpPr>
        <xdr:cNvPr id="655" name="災害復旧費該当値テキスト"/>
        <xdr:cNvSpPr txBox="1"/>
      </xdr:nvSpPr>
      <xdr:spPr>
        <a:xfrm>
          <a:off x="16370300" y="13316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56" name="楕円 655"/>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57" name="テキスト ボックス 656"/>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146050</xdr:rowOff>
    </xdr:from>
    <xdr:to>
      <xdr:col>76</xdr:col>
      <xdr:colOff>165100</xdr:colOff>
      <xdr:row>78</xdr:row>
      <xdr:rowOff>76200</xdr:rowOff>
    </xdr:to>
    <xdr:sp macro="" textlink="">
      <xdr:nvSpPr>
        <xdr:cNvPr id="658" name="楕円 657"/>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78</xdr:row>
      <xdr:rowOff>67327</xdr:rowOff>
    </xdr:from>
    <xdr:ext cx="249299" cy="259045"/>
    <xdr:sp macro="" textlink="">
      <xdr:nvSpPr>
        <xdr:cNvPr id="659" name="テキスト ボックス 658"/>
        <xdr:cNvSpPr txBox="1"/>
      </xdr:nvSpPr>
      <xdr:spPr>
        <a:xfrm>
          <a:off x="14467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139232</xdr:rowOff>
    </xdr:from>
    <xdr:to>
      <xdr:col>72</xdr:col>
      <xdr:colOff>38100</xdr:colOff>
      <xdr:row>78</xdr:row>
      <xdr:rowOff>69382</xdr:rowOff>
    </xdr:to>
    <xdr:sp macro="" textlink="">
      <xdr:nvSpPr>
        <xdr:cNvPr id="660" name="楕円 659"/>
        <xdr:cNvSpPr/>
      </xdr:nvSpPr>
      <xdr:spPr>
        <a:xfrm>
          <a:off x="13652500" y="1334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60509</xdr:rowOff>
    </xdr:from>
    <xdr:ext cx="469744" cy="259045"/>
    <xdr:sp macro="" textlink="">
      <xdr:nvSpPr>
        <xdr:cNvPr id="661" name="テキスト ボックス 660"/>
        <xdr:cNvSpPr txBox="1"/>
      </xdr:nvSpPr>
      <xdr:spPr>
        <a:xfrm>
          <a:off x="13468428" y="13433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2" name="楕円 661"/>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3" name="テキスト ボックス 662"/>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39737</xdr:rowOff>
    </xdr:from>
    <xdr:to>
      <xdr:col>85</xdr:col>
      <xdr:colOff>126364</xdr:colOff>
      <xdr:row>98</xdr:row>
      <xdr:rowOff>97720</xdr:rowOff>
    </xdr:to>
    <xdr:cxnSp macro="">
      <xdr:nvCxnSpPr>
        <xdr:cNvPr id="685" name="直線コネクタ 684"/>
        <xdr:cNvCxnSpPr/>
      </xdr:nvCxnSpPr>
      <xdr:spPr>
        <a:xfrm flipV="1">
          <a:off x="16317595" y="15470237"/>
          <a:ext cx="1269" cy="142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101547</xdr:rowOff>
    </xdr:from>
    <xdr:ext cx="469744" cy="259045"/>
    <xdr:sp macro="" textlink="">
      <xdr:nvSpPr>
        <xdr:cNvPr id="686" name="公債費最小値テキスト"/>
        <xdr:cNvSpPr txBox="1"/>
      </xdr:nvSpPr>
      <xdr:spPr>
        <a:xfrm>
          <a:off x="16370300" y="169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97720</xdr:rowOff>
    </xdr:from>
    <xdr:to>
      <xdr:col>86</xdr:col>
      <xdr:colOff>25400</xdr:colOff>
      <xdr:row>98</xdr:row>
      <xdr:rowOff>97720</xdr:rowOff>
    </xdr:to>
    <xdr:cxnSp macro="">
      <xdr:nvCxnSpPr>
        <xdr:cNvPr id="687" name="直線コネクタ 686"/>
        <xdr:cNvCxnSpPr/>
      </xdr:nvCxnSpPr>
      <xdr:spPr>
        <a:xfrm>
          <a:off x="16230600" y="1689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157864</xdr:rowOff>
    </xdr:from>
    <xdr:ext cx="599010" cy="259045"/>
    <xdr:sp macro="" textlink="">
      <xdr:nvSpPr>
        <xdr:cNvPr id="688" name="公債費最大値テキスト"/>
        <xdr:cNvSpPr txBox="1"/>
      </xdr:nvSpPr>
      <xdr:spPr>
        <a:xfrm>
          <a:off x="16370300" y="15245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160,932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39737</xdr:rowOff>
    </xdr:from>
    <xdr:to>
      <xdr:col>86</xdr:col>
      <xdr:colOff>25400</xdr:colOff>
      <xdr:row>90</xdr:row>
      <xdr:rowOff>39737</xdr:rowOff>
    </xdr:to>
    <xdr:cxnSp macro="">
      <xdr:nvCxnSpPr>
        <xdr:cNvPr id="689" name="直線コネクタ 688"/>
        <xdr:cNvCxnSpPr/>
      </xdr:nvCxnSpPr>
      <xdr:spPr>
        <a:xfrm>
          <a:off x="16230600" y="15470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38385</xdr:rowOff>
    </xdr:from>
    <xdr:to>
      <xdr:col>85</xdr:col>
      <xdr:colOff>127000</xdr:colOff>
      <xdr:row>95</xdr:row>
      <xdr:rowOff>92737</xdr:rowOff>
    </xdr:to>
    <xdr:cxnSp macro="">
      <xdr:nvCxnSpPr>
        <xdr:cNvPr id="690" name="直線コネクタ 689"/>
        <xdr:cNvCxnSpPr/>
      </xdr:nvCxnSpPr>
      <xdr:spPr>
        <a:xfrm flipV="1">
          <a:off x="15481300" y="16326135"/>
          <a:ext cx="838200" cy="54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113047</xdr:rowOff>
    </xdr:from>
    <xdr:ext cx="534377" cy="259045"/>
    <xdr:sp macro="" textlink="">
      <xdr:nvSpPr>
        <xdr:cNvPr id="691" name="公債費平均値テキスト"/>
        <xdr:cNvSpPr txBox="1"/>
      </xdr:nvSpPr>
      <xdr:spPr>
        <a:xfrm>
          <a:off x="16370300" y="16400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134620</xdr:rowOff>
    </xdr:from>
    <xdr:to>
      <xdr:col>85</xdr:col>
      <xdr:colOff>177800</xdr:colOff>
      <xdr:row>96</xdr:row>
      <xdr:rowOff>64770</xdr:rowOff>
    </xdr:to>
    <xdr:sp macro="" textlink="">
      <xdr:nvSpPr>
        <xdr:cNvPr id="692" name="フローチャート: 判断 691"/>
        <xdr:cNvSpPr/>
      </xdr:nvSpPr>
      <xdr:spPr>
        <a:xfrm>
          <a:off x="16268700" y="1642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92737</xdr:rowOff>
    </xdr:from>
    <xdr:to>
      <xdr:col>81</xdr:col>
      <xdr:colOff>50800</xdr:colOff>
      <xdr:row>95</xdr:row>
      <xdr:rowOff>152456</xdr:rowOff>
    </xdr:to>
    <xdr:cxnSp macro="">
      <xdr:nvCxnSpPr>
        <xdr:cNvPr id="693" name="直線コネクタ 692"/>
        <xdr:cNvCxnSpPr/>
      </xdr:nvCxnSpPr>
      <xdr:spPr>
        <a:xfrm flipV="1">
          <a:off x="14592300" y="16380487"/>
          <a:ext cx="889000" cy="59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142008</xdr:rowOff>
    </xdr:from>
    <xdr:to>
      <xdr:col>81</xdr:col>
      <xdr:colOff>101600</xdr:colOff>
      <xdr:row>96</xdr:row>
      <xdr:rowOff>72158</xdr:rowOff>
    </xdr:to>
    <xdr:sp macro="" textlink="">
      <xdr:nvSpPr>
        <xdr:cNvPr id="694" name="フローチャート: 判断 693"/>
        <xdr:cNvSpPr/>
      </xdr:nvSpPr>
      <xdr:spPr>
        <a:xfrm>
          <a:off x="15430500" y="1642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63285</xdr:rowOff>
    </xdr:from>
    <xdr:ext cx="534377" cy="259045"/>
    <xdr:sp macro="" textlink="">
      <xdr:nvSpPr>
        <xdr:cNvPr id="695" name="テキスト ボックス 694"/>
        <xdr:cNvSpPr txBox="1"/>
      </xdr:nvSpPr>
      <xdr:spPr>
        <a:xfrm>
          <a:off x="15214111" y="1652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147344</xdr:rowOff>
    </xdr:from>
    <xdr:to>
      <xdr:col>76</xdr:col>
      <xdr:colOff>114300</xdr:colOff>
      <xdr:row>95</xdr:row>
      <xdr:rowOff>152456</xdr:rowOff>
    </xdr:to>
    <xdr:cxnSp macro="">
      <xdr:nvCxnSpPr>
        <xdr:cNvPr id="696" name="直線コネクタ 695"/>
        <xdr:cNvCxnSpPr/>
      </xdr:nvCxnSpPr>
      <xdr:spPr>
        <a:xfrm>
          <a:off x="13703300" y="16435094"/>
          <a:ext cx="889000" cy="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131228</xdr:rowOff>
    </xdr:from>
    <xdr:to>
      <xdr:col>76</xdr:col>
      <xdr:colOff>165100</xdr:colOff>
      <xdr:row>96</xdr:row>
      <xdr:rowOff>61378</xdr:rowOff>
    </xdr:to>
    <xdr:sp macro="" textlink="">
      <xdr:nvSpPr>
        <xdr:cNvPr id="697" name="フローチャート: 判断 696"/>
        <xdr:cNvSpPr/>
      </xdr:nvSpPr>
      <xdr:spPr>
        <a:xfrm>
          <a:off x="14541500" y="1641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52505</xdr:rowOff>
    </xdr:from>
    <xdr:ext cx="534377" cy="259045"/>
    <xdr:sp macro="" textlink="">
      <xdr:nvSpPr>
        <xdr:cNvPr id="698" name="テキスト ボックス 697"/>
        <xdr:cNvSpPr txBox="1"/>
      </xdr:nvSpPr>
      <xdr:spPr>
        <a:xfrm>
          <a:off x="14325111" y="1651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127941</xdr:rowOff>
    </xdr:from>
    <xdr:to>
      <xdr:col>71</xdr:col>
      <xdr:colOff>177800</xdr:colOff>
      <xdr:row>95</xdr:row>
      <xdr:rowOff>147344</xdr:rowOff>
    </xdr:to>
    <xdr:cxnSp macro="">
      <xdr:nvCxnSpPr>
        <xdr:cNvPr id="699" name="直線コネクタ 698"/>
        <xdr:cNvCxnSpPr/>
      </xdr:nvCxnSpPr>
      <xdr:spPr>
        <a:xfrm>
          <a:off x="12814300" y="16244241"/>
          <a:ext cx="889000" cy="19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103037</xdr:rowOff>
    </xdr:from>
    <xdr:to>
      <xdr:col>72</xdr:col>
      <xdr:colOff>38100</xdr:colOff>
      <xdr:row>96</xdr:row>
      <xdr:rowOff>33187</xdr:rowOff>
    </xdr:to>
    <xdr:sp macro="" textlink="">
      <xdr:nvSpPr>
        <xdr:cNvPr id="700" name="フローチャート: 判断 699"/>
        <xdr:cNvSpPr/>
      </xdr:nvSpPr>
      <xdr:spPr>
        <a:xfrm>
          <a:off x="13652500" y="1639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24314</xdr:rowOff>
    </xdr:from>
    <xdr:ext cx="534377" cy="259045"/>
    <xdr:sp macro="" textlink="">
      <xdr:nvSpPr>
        <xdr:cNvPr id="701" name="テキスト ボックス 700"/>
        <xdr:cNvSpPr txBox="1"/>
      </xdr:nvSpPr>
      <xdr:spPr>
        <a:xfrm>
          <a:off x="13436111" y="1648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82719</xdr:rowOff>
    </xdr:from>
    <xdr:to>
      <xdr:col>67</xdr:col>
      <xdr:colOff>101600</xdr:colOff>
      <xdr:row>96</xdr:row>
      <xdr:rowOff>12869</xdr:rowOff>
    </xdr:to>
    <xdr:sp macro="" textlink="">
      <xdr:nvSpPr>
        <xdr:cNvPr id="702" name="フローチャート: 判断 701"/>
        <xdr:cNvSpPr/>
      </xdr:nvSpPr>
      <xdr:spPr>
        <a:xfrm>
          <a:off x="12763500" y="1637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3996</xdr:rowOff>
    </xdr:from>
    <xdr:ext cx="534377" cy="259045"/>
    <xdr:sp macro="" textlink="">
      <xdr:nvSpPr>
        <xdr:cNvPr id="703" name="テキスト ボックス 702"/>
        <xdr:cNvSpPr txBox="1"/>
      </xdr:nvSpPr>
      <xdr:spPr>
        <a:xfrm>
          <a:off x="12547111" y="1646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159035</xdr:rowOff>
    </xdr:from>
    <xdr:to>
      <xdr:col>85</xdr:col>
      <xdr:colOff>177800</xdr:colOff>
      <xdr:row>95</xdr:row>
      <xdr:rowOff>89185</xdr:rowOff>
    </xdr:to>
    <xdr:sp macro="" textlink="">
      <xdr:nvSpPr>
        <xdr:cNvPr id="709" name="楕円 708"/>
        <xdr:cNvSpPr/>
      </xdr:nvSpPr>
      <xdr:spPr>
        <a:xfrm>
          <a:off x="16268700" y="162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10462</xdr:rowOff>
    </xdr:from>
    <xdr:ext cx="534377" cy="259045"/>
    <xdr:sp macro="" textlink="">
      <xdr:nvSpPr>
        <xdr:cNvPr id="710" name="公債費該当値テキスト"/>
        <xdr:cNvSpPr txBox="1"/>
      </xdr:nvSpPr>
      <xdr:spPr>
        <a:xfrm>
          <a:off x="16370300" y="1612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41937</xdr:rowOff>
    </xdr:from>
    <xdr:to>
      <xdr:col>81</xdr:col>
      <xdr:colOff>101600</xdr:colOff>
      <xdr:row>95</xdr:row>
      <xdr:rowOff>143537</xdr:rowOff>
    </xdr:to>
    <xdr:sp macro="" textlink="">
      <xdr:nvSpPr>
        <xdr:cNvPr id="711" name="楕円 710"/>
        <xdr:cNvSpPr/>
      </xdr:nvSpPr>
      <xdr:spPr>
        <a:xfrm>
          <a:off x="15430500" y="16329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160064</xdr:rowOff>
    </xdr:from>
    <xdr:ext cx="534377" cy="259045"/>
    <xdr:sp macro="" textlink="">
      <xdr:nvSpPr>
        <xdr:cNvPr id="712" name="テキスト ボックス 711"/>
        <xdr:cNvSpPr txBox="1"/>
      </xdr:nvSpPr>
      <xdr:spPr>
        <a:xfrm>
          <a:off x="15214111" y="1610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101656</xdr:rowOff>
    </xdr:from>
    <xdr:to>
      <xdr:col>76</xdr:col>
      <xdr:colOff>165100</xdr:colOff>
      <xdr:row>96</xdr:row>
      <xdr:rowOff>31806</xdr:rowOff>
    </xdr:to>
    <xdr:sp macro="" textlink="">
      <xdr:nvSpPr>
        <xdr:cNvPr id="713" name="楕円 712"/>
        <xdr:cNvSpPr/>
      </xdr:nvSpPr>
      <xdr:spPr>
        <a:xfrm>
          <a:off x="14541500" y="1638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48333</xdr:rowOff>
    </xdr:from>
    <xdr:ext cx="534377" cy="259045"/>
    <xdr:sp macro="" textlink="">
      <xdr:nvSpPr>
        <xdr:cNvPr id="714" name="テキスト ボックス 713"/>
        <xdr:cNvSpPr txBox="1"/>
      </xdr:nvSpPr>
      <xdr:spPr>
        <a:xfrm>
          <a:off x="14325111" y="1616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96544</xdr:rowOff>
    </xdr:from>
    <xdr:to>
      <xdr:col>72</xdr:col>
      <xdr:colOff>38100</xdr:colOff>
      <xdr:row>96</xdr:row>
      <xdr:rowOff>26694</xdr:rowOff>
    </xdr:to>
    <xdr:sp macro="" textlink="">
      <xdr:nvSpPr>
        <xdr:cNvPr id="715" name="楕円 714"/>
        <xdr:cNvSpPr/>
      </xdr:nvSpPr>
      <xdr:spPr>
        <a:xfrm>
          <a:off x="13652500" y="1638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43221</xdr:rowOff>
    </xdr:from>
    <xdr:ext cx="534377" cy="259045"/>
    <xdr:sp macro="" textlink="">
      <xdr:nvSpPr>
        <xdr:cNvPr id="716" name="テキスト ボックス 715"/>
        <xdr:cNvSpPr txBox="1"/>
      </xdr:nvSpPr>
      <xdr:spPr>
        <a:xfrm>
          <a:off x="13436111" y="1615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77141</xdr:rowOff>
    </xdr:from>
    <xdr:to>
      <xdr:col>67</xdr:col>
      <xdr:colOff>101600</xdr:colOff>
      <xdr:row>95</xdr:row>
      <xdr:rowOff>7291</xdr:rowOff>
    </xdr:to>
    <xdr:sp macro="" textlink="">
      <xdr:nvSpPr>
        <xdr:cNvPr id="717" name="楕円 716"/>
        <xdr:cNvSpPr/>
      </xdr:nvSpPr>
      <xdr:spPr>
        <a:xfrm>
          <a:off x="12763500" y="1619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23818</xdr:rowOff>
    </xdr:from>
    <xdr:ext cx="534377" cy="259045"/>
    <xdr:sp macro="" textlink="">
      <xdr:nvSpPr>
        <xdr:cNvPr id="718" name="テキスト ボックス 717"/>
        <xdr:cNvSpPr txBox="1"/>
      </xdr:nvSpPr>
      <xdr:spPr>
        <a:xfrm>
          <a:off x="12547111" y="1596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2" name="テキスト ボックス 731"/>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4" name="テキスト ボックス 733"/>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6" name="テキスト ボックス 735"/>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8" name="テキスト ボックス 737"/>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40" name="直線コネクタ 739"/>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162323</xdr:rowOff>
    </xdr:from>
    <xdr:ext cx="249299" cy="259045"/>
    <xdr:sp macro="" textlink="">
      <xdr:nvSpPr>
        <xdr:cNvPr id="741" name="諸支出金最小値テキスト"/>
        <xdr:cNvSpPr txBox="1"/>
      </xdr:nvSpPr>
      <xdr:spPr>
        <a:xfrm>
          <a:off x="22212300" y="6677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3" name="諸支出金最大値テキスト"/>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4" name="直線コネクタ 743"/>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249299" cy="259045"/>
    <xdr:sp macro="" textlink="">
      <xdr:nvSpPr>
        <xdr:cNvPr id="746" name="諸支出金平均値テキスト"/>
        <xdr:cNvSpPr txBox="1"/>
      </xdr:nvSpPr>
      <xdr:spPr>
        <a:xfrm>
          <a:off x="22212300" y="6423423"/>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7" name="フローチャート: 判断 746"/>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66040</xdr:rowOff>
    </xdr:from>
    <xdr:to>
      <xdr:col>112</xdr:col>
      <xdr:colOff>38100</xdr:colOff>
      <xdr:row>38</xdr:row>
      <xdr:rowOff>167640</xdr:rowOff>
    </xdr:to>
    <xdr:sp macro="" textlink="">
      <xdr:nvSpPr>
        <xdr:cNvPr id="749" name="フローチャート: 判断 748"/>
        <xdr:cNvSpPr/>
      </xdr:nvSpPr>
      <xdr:spPr>
        <a:xfrm>
          <a:off x="21272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12717</xdr:rowOff>
    </xdr:from>
    <xdr:ext cx="249299" cy="259045"/>
    <xdr:sp macro="" textlink="">
      <xdr:nvSpPr>
        <xdr:cNvPr id="750" name="テキスト ボックス 749"/>
        <xdr:cNvSpPr txBox="1"/>
      </xdr:nvSpPr>
      <xdr:spPr>
        <a:xfrm>
          <a:off x="21198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30</xdr:row>
      <xdr:rowOff>11176</xdr:rowOff>
    </xdr:from>
    <xdr:to>
      <xdr:col>107</xdr:col>
      <xdr:colOff>101600</xdr:colOff>
      <xdr:row>30</xdr:row>
      <xdr:rowOff>112776</xdr:rowOff>
    </xdr:to>
    <xdr:sp macro="" textlink="">
      <xdr:nvSpPr>
        <xdr:cNvPr id="752" name="フローチャート: 判断 751"/>
        <xdr:cNvSpPr/>
      </xdr:nvSpPr>
      <xdr:spPr>
        <a:xfrm>
          <a:off x="20383500" y="515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28</xdr:row>
      <xdr:rowOff>129303</xdr:rowOff>
    </xdr:from>
    <xdr:ext cx="378565" cy="259045"/>
    <xdr:sp macro="" textlink="">
      <xdr:nvSpPr>
        <xdr:cNvPr id="753" name="テキスト ボックス 752"/>
        <xdr:cNvSpPr txBox="1"/>
      </xdr:nvSpPr>
      <xdr:spPr>
        <a:xfrm>
          <a:off x="20245017" y="49299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32</xdr:row>
      <xdr:rowOff>120904</xdr:rowOff>
    </xdr:from>
    <xdr:to>
      <xdr:col>102</xdr:col>
      <xdr:colOff>165100</xdr:colOff>
      <xdr:row>33</xdr:row>
      <xdr:rowOff>51054</xdr:rowOff>
    </xdr:to>
    <xdr:sp macro="" textlink="">
      <xdr:nvSpPr>
        <xdr:cNvPr id="755" name="フローチャート: 判断 754"/>
        <xdr:cNvSpPr/>
      </xdr:nvSpPr>
      <xdr:spPr>
        <a:xfrm>
          <a:off x="19494500" y="560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31</xdr:row>
      <xdr:rowOff>67581</xdr:rowOff>
    </xdr:from>
    <xdr:ext cx="378565" cy="259045"/>
    <xdr:sp macro="" textlink="">
      <xdr:nvSpPr>
        <xdr:cNvPr id="756" name="テキスト ボックス 755"/>
        <xdr:cNvSpPr txBox="1"/>
      </xdr:nvSpPr>
      <xdr:spPr>
        <a:xfrm>
          <a:off x="19356017" y="53825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56896</xdr:rowOff>
    </xdr:from>
    <xdr:to>
      <xdr:col>98</xdr:col>
      <xdr:colOff>38100</xdr:colOff>
      <xdr:row>36</xdr:row>
      <xdr:rowOff>158496</xdr:rowOff>
    </xdr:to>
    <xdr:sp macro="" textlink="">
      <xdr:nvSpPr>
        <xdr:cNvPr id="757" name="フローチャート: 判断 756"/>
        <xdr:cNvSpPr/>
      </xdr:nvSpPr>
      <xdr:spPr>
        <a:xfrm>
          <a:off x="18605500" y="6229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35</xdr:row>
      <xdr:rowOff>3573</xdr:rowOff>
    </xdr:from>
    <xdr:ext cx="313932" cy="259045"/>
    <xdr:sp macro="" textlink="">
      <xdr:nvSpPr>
        <xdr:cNvPr id="758" name="テキスト ボックス 757"/>
        <xdr:cNvSpPr txBox="1"/>
      </xdr:nvSpPr>
      <xdr:spPr>
        <a:xfrm>
          <a:off x="18499333" y="6004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35323</xdr:rowOff>
    </xdr:from>
    <xdr:ext cx="249299" cy="259045"/>
    <xdr:sp macro="" textlink="">
      <xdr:nvSpPr>
        <xdr:cNvPr id="765" name="諸支出金該当値テキスト"/>
        <xdr:cNvSpPr txBox="1"/>
      </xdr:nvSpPr>
      <xdr:spPr>
        <a:xfrm>
          <a:off x="22212300" y="65504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7" name="テキスト ボックス 766"/>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類似団体と比較すると、総務費・民生費・衛生費・土木費・教育費・公債費の住民一人当たりのコストが高止まりしている。</a:t>
          </a:r>
        </a:p>
        <a:p>
          <a:r>
            <a:rPr kumimoji="1" lang="ja-JP" altLang="en-US" sz="1300">
              <a:latin typeface="ＭＳ Ｐゴシック" panose="020B0600070205080204" pitchFamily="50" charset="-128"/>
              <a:ea typeface="ＭＳ Ｐゴシック" panose="020B0600070205080204" pitchFamily="50" charset="-128"/>
            </a:rPr>
            <a:t>　総務費は、前年度数値と比較しても減少しているが、これは財政調整基金積立金の減少によるものである。</a:t>
          </a:r>
        </a:p>
        <a:p>
          <a:r>
            <a:rPr kumimoji="1" lang="ja-JP" altLang="en-US" sz="1300">
              <a:latin typeface="ＭＳ Ｐゴシック" panose="020B0600070205080204" pitchFamily="50" charset="-128"/>
              <a:ea typeface="ＭＳ Ｐゴシック" panose="020B0600070205080204" pitchFamily="50" charset="-128"/>
            </a:rPr>
            <a:t>　民生費は、保育所新園舎建設に伴う普通建設事業費の増加が要因である。</a:t>
          </a:r>
        </a:p>
        <a:p>
          <a:r>
            <a:rPr kumimoji="1" lang="ja-JP" altLang="en-US" sz="1300">
              <a:latin typeface="ＭＳ Ｐゴシック" panose="020B0600070205080204" pitchFamily="50" charset="-128"/>
              <a:ea typeface="ＭＳ Ｐゴシック" panose="020B0600070205080204" pitchFamily="50" charset="-128"/>
            </a:rPr>
            <a:t>　衛生費については、峡南医療センター企業団への負担金等が多額であることによるものである。</a:t>
          </a:r>
        </a:p>
        <a:p>
          <a:r>
            <a:rPr kumimoji="1" lang="ja-JP" altLang="en-US" sz="1300">
              <a:latin typeface="ＭＳ Ｐゴシック" panose="020B0600070205080204" pitchFamily="50" charset="-128"/>
              <a:ea typeface="ＭＳ Ｐゴシック" panose="020B0600070205080204" pitchFamily="50" charset="-128"/>
            </a:rPr>
            <a:t>　土木費・教育費・公債費については近年複数年に渡る大型事業が継続していることや、学校施設の大規模改造事業を実施していることによる普通建設事業費の増加が要因である。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実質収支額は前年度から減少し、実質単年度収支は、平成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年度は赤字となった。これは、一般会計等における歳入が</a:t>
          </a:r>
          <a:r>
            <a:rPr kumimoji="1" lang="en-US" altLang="ja-JP" sz="1400">
              <a:latin typeface="ＭＳ ゴシック" pitchFamily="49" charset="-128"/>
              <a:ea typeface="ＭＳ ゴシック" pitchFamily="49" charset="-128"/>
            </a:rPr>
            <a:t>3.4</a:t>
          </a:r>
          <a:r>
            <a:rPr kumimoji="1" lang="ja-JP" altLang="en-US" sz="1400">
              <a:latin typeface="ＭＳ ゴシック" pitchFamily="49" charset="-128"/>
              <a:ea typeface="ＭＳ ゴシック" pitchFamily="49" charset="-128"/>
            </a:rPr>
            <a:t>％減少したのに対し、歳出は</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％減となっていることによるものである。歳入減少の主な要因は繰越金の減少であり、歳出減少の主な要因は、財政調整基金への積立金の減少である。</a:t>
          </a:r>
        </a:p>
        <a:p>
          <a:r>
            <a:rPr kumimoji="1" lang="ja-JP" altLang="en-US" sz="1400">
              <a:latin typeface="ＭＳ ゴシック" pitchFamily="49" charset="-128"/>
              <a:ea typeface="ＭＳ ゴシック" pitchFamily="49" charset="-128"/>
            </a:rPr>
            <a:t>　財政調整基金については、平成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年度から積立により残高増となっている。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山梨県市川三郷町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全ての会計で黒字となったが、平成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年度は一般会計で対前年度で</a:t>
          </a:r>
          <a:r>
            <a:rPr kumimoji="1" lang="en-US" altLang="ja-JP" sz="1400">
              <a:latin typeface="ＭＳ ゴシック" pitchFamily="49" charset="-128"/>
              <a:ea typeface="ＭＳ ゴシック" pitchFamily="49" charset="-128"/>
            </a:rPr>
            <a:t>3.99</a:t>
          </a:r>
          <a:r>
            <a:rPr kumimoji="1" lang="ja-JP" altLang="en-US" sz="1400">
              <a:latin typeface="ＭＳ ゴシック" pitchFamily="49" charset="-128"/>
              <a:ea typeface="ＭＳ ゴシック" pitchFamily="49" charset="-128"/>
            </a:rPr>
            <a:t>ポイントの減となっている。これは、繰越金が減少したことが要因である。</a:t>
          </a:r>
        </a:p>
        <a:p>
          <a:r>
            <a:rPr kumimoji="1" lang="ja-JP" altLang="en-US" sz="1400">
              <a:latin typeface="ＭＳ ゴシック" pitchFamily="49" charset="-128"/>
              <a:ea typeface="ＭＳ ゴシック" pitchFamily="49" charset="-128"/>
            </a:rPr>
            <a:t>　その他の事業会計・特別会計については、あまり変化が見られないが、今後も事業会計・特別会計も含め、健全化・適正化に努める必要がある。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418" t="s">
        <v>73</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 thickBot="1" x14ac:dyDescent="0.25">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419" t="s">
        <v>75</v>
      </c>
      <c r="C3" s="420"/>
      <c r="D3" s="420"/>
      <c r="E3" s="421"/>
      <c r="F3" s="421"/>
      <c r="G3" s="421"/>
      <c r="H3" s="421"/>
      <c r="I3" s="421"/>
      <c r="J3" s="421"/>
      <c r="K3" s="421"/>
      <c r="L3" s="421" t="s">
        <v>76</v>
      </c>
      <c r="M3" s="421"/>
      <c r="N3" s="421"/>
      <c r="O3" s="421"/>
      <c r="P3" s="421"/>
      <c r="Q3" s="421"/>
      <c r="R3" s="428"/>
      <c r="S3" s="428"/>
      <c r="T3" s="428"/>
      <c r="U3" s="428"/>
      <c r="V3" s="429"/>
      <c r="W3" s="403" t="s">
        <v>77</v>
      </c>
      <c r="X3" s="404"/>
      <c r="Y3" s="404"/>
      <c r="Z3" s="404"/>
      <c r="AA3" s="404"/>
      <c r="AB3" s="420"/>
      <c r="AC3" s="428" t="s">
        <v>78</v>
      </c>
      <c r="AD3" s="404"/>
      <c r="AE3" s="404"/>
      <c r="AF3" s="404"/>
      <c r="AG3" s="404"/>
      <c r="AH3" s="404"/>
      <c r="AI3" s="404"/>
      <c r="AJ3" s="404"/>
      <c r="AK3" s="404"/>
      <c r="AL3" s="405"/>
      <c r="AM3" s="403" t="s">
        <v>79</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80</v>
      </c>
      <c r="BO3" s="404"/>
      <c r="BP3" s="404"/>
      <c r="BQ3" s="404"/>
      <c r="BR3" s="404"/>
      <c r="BS3" s="404"/>
      <c r="BT3" s="404"/>
      <c r="BU3" s="405"/>
      <c r="BV3" s="403" t="s">
        <v>81</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82</v>
      </c>
      <c r="CU3" s="404"/>
      <c r="CV3" s="404"/>
      <c r="CW3" s="404"/>
      <c r="CX3" s="404"/>
      <c r="CY3" s="404"/>
      <c r="CZ3" s="404"/>
      <c r="DA3" s="405"/>
      <c r="DB3" s="403" t="s">
        <v>83</v>
      </c>
      <c r="DC3" s="404"/>
      <c r="DD3" s="404"/>
      <c r="DE3" s="404"/>
      <c r="DF3" s="404"/>
      <c r="DG3" s="404"/>
      <c r="DH3" s="404"/>
      <c r="DI3" s="405"/>
      <c r="DJ3" s="165"/>
      <c r="DK3" s="165"/>
      <c r="DL3" s="165"/>
      <c r="DM3" s="165"/>
      <c r="DN3" s="165"/>
      <c r="DO3" s="165"/>
    </row>
    <row r="4" spans="1:119" ht="18.75" customHeight="1" x14ac:dyDescent="0.2">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84</v>
      </c>
      <c r="AZ4" s="407"/>
      <c r="BA4" s="407"/>
      <c r="BB4" s="407"/>
      <c r="BC4" s="407"/>
      <c r="BD4" s="407"/>
      <c r="BE4" s="407"/>
      <c r="BF4" s="407"/>
      <c r="BG4" s="407"/>
      <c r="BH4" s="407"/>
      <c r="BI4" s="407"/>
      <c r="BJ4" s="407"/>
      <c r="BK4" s="407"/>
      <c r="BL4" s="407"/>
      <c r="BM4" s="408"/>
      <c r="BN4" s="409">
        <v>10148086</v>
      </c>
      <c r="BO4" s="410"/>
      <c r="BP4" s="410"/>
      <c r="BQ4" s="410"/>
      <c r="BR4" s="410"/>
      <c r="BS4" s="410"/>
      <c r="BT4" s="410"/>
      <c r="BU4" s="411"/>
      <c r="BV4" s="409">
        <v>10500971</v>
      </c>
      <c r="BW4" s="410"/>
      <c r="BX4" s="410"/>
      <c r="BY4" s="410"/>
      <c r="BZ4" s="410"/>
      <c r="CA4" s="410"/>
      <c r="CB4" s="410"/>
      <c r="CC4" s="411"/>
      <c r="CD4" s="412" t="s">
        <v>85</v>
      </c>
      <c r="CE4" s="413"/>
      <c r="CF4" s="413"/>
      <c r="CG4" s="413"/>
      <c r="CH4" s="413"/>
      <c r="CI4" s="413"/>
      <c r="CJ4" s="413"/>
      <c r="CK4" s="413"/>
      <c r="CL4" s="413"/>
      <c r="CM4" s="413"/>
      <c r="CN4" s="413"/>
      <c r="CO4" s="413"/>
      <c r="CP4" s="413"/>
      <c r="CQ4" s="413"/>
      <c r="CR4" s="413"/>
      <c r="CS4" s="414"/>
      <c r="CT4" s="415">
        <v>7.9</v>
      </c>
      <c r="CU4" s="416"/>
      <c r="CV4" s="416"/>
      <c r="CW4" s="416"/>
      <c r="CX4" s="416"/>
      <c r="CY4" s="416"/>
      <c r="CZ4" s="416"/>
      <c r="DA4" s="417"/>
      <c r="DB4" s="415">
        <v>11.9</v>
      </c>
      <c r="DC4" s="416"/>
      <c r="DD4" s="416"/>
      <c r="DE4" s="416"/>
      <c r="DF4" s="416"/>
      <c r="DG4" s="416"/>
      <c r="DH4" s="416"/>
      <c r="DI4" s="417"/>
      <c r="DJ4" s="165"/>
      <c r="DK4" s="165"/>
      <c r="DL4" s="165"/>
      <c r="DM4" s="165"/>
      <c r="DN4" s="165"/>
      <c r="DO4" s="165"/>
    </row>
    <row r="5" spans="1:119" ht="18.75" customHeight="1" x14ac:dyDescent="0.2">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86</v>
      </c>
      <c r="AN5" s="476"/>
      <c r="AO5" s="476"/>
      <c r="AP5" s="476"/>
      <c r="AQ5" s="476"/>
      <c r="AR5" s="476"/>
      <c r="AS5" s="476"/>
      <c r="AT5" s="477"/>
      <c r="AU5" s="478" t="s">
        <v>87</v>
      </c>
      <c r="AV5" s="479"/>
      <c r="AW5" s="479"/>
      <c r="AX5" s="479"/>
      <c r="AY5" s="480" t="s">
        <v>88</v>
      </c>
      <c r="AZ5" s="481"/>
      <c r="BA5" s="481"/>
      <c r="BB5" s="481"/>
      <c r="BC5" s="481"/>
      <c r="BD5" s="481"/>
      <c r="BE5" s="481"/>
      <c r="BF5" s="481"/>
      <c r="BG5" s="481"/>
      <c r="BH5" s="481"/>
      <c r="BI5" s="481"/>
      <c r="BJ5" s="481"/>
      <c r="BK5" s="481"/>
      <c r="BL5" s="481"/>
      <c r="BM5" s="482"/>
      <c r="BN5" s="446">
        <v>9629319</v>
      </c>
      <c r="BO5" s="447"/>
      <c r="BP5" s="447"/>
      <c r="BQ5" s="447"/>
      <c r="BR5" s="447"/>
      <c r="BS5" s="447"/>
      <c r="BT5" s="447"/>
      <c r="BU5" s="448"/>
      <c r="BV5" s="446">
        <v>9760503</v>
      </c>
      <c r="BW5" s="447"/>
      <c r="BX5" s="447"/>
      <c r="BY5" s="447"/>
      <c r="BZ5" s="447"/>
      <c r="CA5" s="447"/>
      <c r="CB5" s="447"/>
      <c r="CC5" s="448"/>
      <c r="CD5" s="449" t="s">
        <v>89</v>
      </c>
      <c r="CE5" s="450"/>
      <c r="CF5" s="450"/>
      <c r="CG5" s="450"/>
      <c r="CH5" s="450"/>
      <c r="CI5" s="450"/>
      <c r="CJ5" s="450"/>
      <c r="CK5" s="450"/>
      <c r="CL5" s="450"/>
      <c r="CM5" s="450"/>
      <c r="CN5" s="450"/>
      <c r="CO5" s="450"/>
      <c r="CP5" s="450"/>
      <c r="CQ5" s="450"/>
      <c r="CR5" s="450"/>
      <c r="CS5" s="451"/>
      <c r="CT5" s="443">
        <v>84.9</v>
      </c>
      <c r="CU5" s="444"/>
      <c r="CV5" s="444"/>
      <c r="CW5" s="444"/>
      <c r="CX5" s="444"/>
      <c r="CY5" s="444"/>
      <c r="CZ5" s="444"/>
      <c r="DA5" s="445"/>
      <c r="DB5" s="443">
        <v>85.4</v>
      </c>
      <c r="DC5" s="444"/>
      <c r="DD5" s="444"/>
      <c r="DE5" s="444"/>
      <c r="DF5" s="444"/>
      <c r="DG5" s="444"/>
      <c r="DH5" s="444"/>
      <c r="DI5" s="445"/>
      <c r="DJ5" s="165"/>
      <c r="DK5" s="165"/>
      <c r="DL5" s="165"/>
      <c r="DM5" s="165"/>
      <c r="DN5" s="165"/>
      <c r="DO5" s="165"/>
    </row>
    <row r="6" spans="1:119" ht="18.75" customHeight="1" x14ac:dyDescent="0.2">
      <c r="A6" s="166"/>
      <c r="B6" s="452" t="s">
        <v>90</v>
      </c>
      <c r="C6" s="453"/>
      <c r="D6" s="453"/>
      <c r="E6" s="454"/>
      <c r="F6" s="454"/>
      <c r="G6" s="454"/>
      <c r="H6" s="454"/>
      <c r="I6" s="454"/>
      <c r="J6" s="454"/>
      <c r="K6" s="454"/>
      <c r="L6" s="454" t="s">
        <v>91</v>
      </c>
      <c r="M6" s="454"/>
      <c r="N6" s="454"/>
      <c r="O6" s="454"/>
      <c r="P6" s="454"/>
      <c r="Q6" s="454"/>
      <c r="R6" s="458"/>
      <c r="S6" s="458"/>
      <c r="T6" s="458"/>
      <c r="U6" s="458"/>
      <c r="V6" s="459"/>
      <c r="W6" s="462" t="s">
        <v>92</v>
      </c>
      <c r="X6" s="463"/>
      <c r="Y6" s="463"/>
      <c r="Z6" s="463"/>
      <c r="AA6" s="463"/>
      <c r="AB6" s="453"/>
      <c r="AC6" s="466" t="s">
        <v>93</v>
      </c>
      <c r="AD6" s="467"/>
      <c r="AE6" s="467"/>
      <c r="AF6" s="467"/>
      <c r="AG6" s="467"/>
      <c r="AH6" s="467"/>
      <c r="AI6" s="467"/>
      <c r="AJ6" s="467"/>
      <c r="AK6" s="467"/>
      <c r="AL6" s="468"/>
      <c r="AM6" s="475" t="s">
        <v>94</v>
      </c>
      <c r="AN6" s="476"/>
      <c r="AO6" s="476"/>
      <c r="AP6" s="476"/>
      <c r="AQ6" s="476"/>
      <c r="AR6" s="476"/>
      <c r="AS6" s="476"/>
      <c r="AT6" s="477"/>
      <c r="AU6" s="478" t="s">
        <v>87</v>
      </c>
      <c r="AV6" s="479"/>
      <c r="AW6" s="479"/>
      <c r="AX6" s="479"/>
      <c r="AY6" s="480" t="s">
        <v>95</v>
      </c>
      <c r="AZ6" s="481"/>
      <c r="BA6" s="481"/>
      <c r="BB6" s="481"/>
      <c r="BC6" s="481"/>
      <c r="BD6" s="481"/>
      <c r="BE6" s="481"/>
      <c r="BF6" s="481"/>
      <c r="BG6" s="481"/>
      <c r="BH6" s="481"/>
      <c r="BI6" s="481"/>
      <c r="BJ6" s="481"/>
      <c r="BK6" s="481"/>
      <c r="BL6" s="481"/>
      <c r="BM6" s="482"/>
      <c r="BN6" s="446">
        <v>518767</v>
      </c>
      <c r="BO6" s="447"/>
      <c r="BP6" s="447"/>
      <c r="BQ6" s="447"/>
      <c r="BR6" s="447"/>
      <c r="BS6" s="447"/>
      <c r="BT6" s="447"/>
      <c r="BU6" s="448"/>
      <c r="BV6" s="446">
        <v>740468</v>
      </c>
      <c r="BW6" s="447"/>
      <c r="BX6" s="447"/>
      <c r="BY6" s="447"/>
      <c r="BZ6" s="447"/>
      <c r="CA6" s="447"/>
      <c r="CB6" s="447"/>
      <c r="CC6" s="448"/>
      <c r="CD6" s="449" t="s">
        <v>96</v>
      </c>
      <c r="CE6" s="450"/>
      <c r="CF6" s="450"/>
      <c r="CG6" s="450"/>
      <c r="CH6" s="450"/>
      <c r="CI6" s="450"/>
      <c r="CJ6" s="450"/>
      <c r="CK6" s="450"/>
      <c r="CL6" s="450"/>
      <c r="CM6" s="450"/>
      <c r="CN6" s="450"/>
      <c r="CO6" s="450"/>
      <c r="CP6" s="450"/>
      <c r="CQ6" s="450"/>
      <c r="CR6" s="450"/>
      <c r="CS6" s="451"/>
      <c r="CT6" s="483">
        <v>88.9</v>
      </c>
      <c r="CU6" s="484"/>
      <c r="CV6" s="484"/>
      <c r="CW6" s="484"/>
      <c r="CX6" s="484"/>
      <c r="CY6" s="484"/>
      <c r="CZ6" s="484"/>
      <c r="DA6" s="485"/>
      <c r="DB6" s="483">
        <v>89.3</v>
      </c>
      <c r="DC6" s="484"/>
      <c r="DD6" s="484"/>
      <c r="DE6" s="484"/>
      <c r="DF6" s="484"/>
      <c r="DG6" s="484"/>
      <c r="DH6" s="484"/>
      <c r="DI6" s="485"/>
      <c r="DJ6" s="165"/>
      <c r="DK6" s="165"/>
      <c r="DL6" s="165"/>
      <c r="DM6" s="165"/>
      <c r="DN6" s="165"/>
      <c r="DO6" s="165"/>
    </row>
    <row r="7" spans="1:119" ht="18.75" customHeight="1" x14ac:dyDescent="0.2">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97</v>
      </c>
      <c r="AN7" s="476"/>
      <c r="AO7" s="476"/>
      <c r="AP7" s="476"/>
      <c r="AQ7" s="476"/>
      <c r="AR7" s="476"/>
      <c r="AS7" s="476"/>
      <c r="AT7" s="477"/>
      <c r="AU7" s="478" t="s">
        <v>87</v>
      </c>
      <c r="AV7" s="479"/>
      <c r="AW7" s="479"/>
      <c r="AX7" s="479"/>
      <c r="AY7" s="480" t="s">
        <v>98</v>
      </c>
      <c r="AZ7" s="481"/>
      <c r="BA7" s="481"/>
      <c r="BB7" s="481"/>
      <c r="BC7" s="481"/>
      <c r="BD7" s="481"/>
      <c r="BE7" s="481"/>
      <c r="BF7" s="481"/>
      <c r="BG7" s="481"/>
      <c r="BH7" s="481"/>
      <c r="BI7" s="481"/>
      <c r="BJ7" s="481"/>
      <c r="BK7" s="481"/>
      <c r="BL7" s="481"/>
      <c r="BM7" s="482"/>
      <c r="BN7" s="446">
        <v>56006</v>
      </c>
      <c r="BO7" s="447"/>
      <c r="BP7" s="447"/>
      <c r="BQ7" s="447"/>
      <c r="BR7" s="447"/>
      <c r="BS7" s="447"/>
      <c r="BT7" s="447"/>
      <c r="BU7" s="448"/>
      <c r="BV7" s="446">
        <v>35561</v>
      </c>
      <c r="BW7" s="447"/>
      <c r="BX7" s="447"/>
      <c r="BY7" s="447"/>
      <c r="BZ7" s="447"/>
      <c r="CA7" s="447"/>
      <c r="CB7" s="447"/>
      <c r="CC7" s="448"/>
      <c r="CD7" s="449" t="s">
        <v>99</v>
      </c>
      <c r="CE7" s="450"/>
      <c r="CF7" s="450"/>
      <c r="CG7" s="450"/>
      <c r="CH7" s="450"/>
      <c r="CI7" s="450"/>
      <c r="CJ7" s="450"/>
      <c r="CK7" s="450"/>
      <c r="CL7" s="450"/>
      <c r="CM7" s="450"/>
      <c r="CN7" s="450"/>
      <c r="CO7" s="450"/>
      <c r="CP7" s="450"/>
      <c r="CQ7" s="450"/>
      <c r="CR7" s="450"/>
      <c r="CS7" s="451"/>
      <c r="CT7" s="446">
        <v>5872344</v>
      </c>
      <c r="CU7" s="447"/>
      <c r="CV7" s="447"/>
      <c r="CW7" s="447"/>
      <c r="CX7" s="447"/>
      <c r="CY7" s="447"/>
      <c r="CZ7" s="447"/>
      <c r="DA7" s="448"/>
      <c r="DB7" s="446">
        <v>5931119</v>
      </c>
      <c r="DC7" s="447"/>
      <c r="DD7" s="447"/>
      <c r="DE7" s="447"/>
      <c r="DF7" s="447"/>
      <c r="DG7" s="447"/>
      <c r="DH7" s="447"/>
      <c r="DI7" s="448"/>
      <c r="DJ7" s="165"/>
      <c r="DK7" s="165"/>
      <c r="DL7" s="165"/>
      <c r="DM7" s="165"/>
      <c r="DN7" s="165"/>
      <c r="DO7" s="165"/>
    </row>
    <row r="8" spans="1:119" ht="18.75" customHeight="1" thickBot="1" x14ac:dyDescent="0.25">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100</v>
      </c>
      <c r="AN8" s="476"/>
      <c r="AO8" s="476"/>
      <c r="AP8" s="476"/>
      <c r="AQ8" s="476"/>
      <c r="AR8" s="476"/>
      <c r="AS8" s="476"/>
      <c r="AT8" s="477"/>
      <c r="AU8" s="478" t="s">
        <v>101</v>
      </c>
      <c r="AV8" s="479"/>
      <c r="AW8" s="479"/>
      <c r="AX8" s="479"/>
      <c r="AY8" s="480" t="s">
        <v>102</v>
      </c>
      <c r="AZ8" s="481"/>
      <c r="BA8" s="481"/>
      <c r="BB8" s="481"/>
      <c r="BC8" s="481"/>
      <c r="BD8" s="481"/>
      <c r="BE8" s="481"/>
      <c r="BF8" s="481"/>
      <c r="BG8" s="481"/>
      <c r="BH8" s="481"/>
      <c r="BI8" s="481"/>
      <c r="BJ8" s="481"/>
      <c r="BK8" s="481"/>
      <c r="BL8" s="481"/>
      <c r="BM8" s="482"/>
      <c r="BN8" s="446">
        <v>462761</v>
      </c>
      <c r="BO8" s="447"/>
      <c r="BP8" s="447"/>
      <c r="BQ8" s="447"/>
      <c r="BR8" s="447"/>
      <c r="BS8" s="447"/>
      <c r="BT8" s="447"/>
      <c r="BU8" s="448"/>
      <c r="BV8" s="446">
        <v>704907</v>
      </c>
      <c r="BW8" s="447"/>
      <c r="BX8" s="447"/>
      <c r="BY8" s="447"/>
      <c r="BZ8" s="447"/>
      <c r="CA8" s="447"/>
      <c r="CB8" s="447"/>
      <c r="CC8" s="448"/>
      <c r="CD8" s="449" t="s">
        <v>103</v>
      </c>
      <c r="CE8" s="450"/>
      <c r="CF8" s="450"/>
      <c r="CG8" s="450"/>
      <c r="CH8" s="450"/>
      <c r="CI8" s="450"/>
      <c r="CJ8" s="450"/>
      <c r="CK8" s="450"/>
      <c r="CL8" s="450"/>
      <c r="CM8" s="450"/>
      <c r="CN8" s="450"/>
      <c r="CO8" s="450"/>
      <c r="CP8" s="450"/>
      <c r="CQ8" s="450"/>
      <c r="CR8" s="450"/>
      <c r="CS8" s="451"/>
      <c r="CT8" s="486">
        <v>0.34</v>
      </c>
      <c r="CU8" s="487"/>
      <c r="CV8" s="487"/>
      <c r="CW8" s="487"/>
      <c r="CX8" s="487"/>
      <c r="CY8" s="487"/>
      <c r="CZ8" s="487"/>
      <c r="DA8" s="488"/>
      <c r="DB8" s="486">
        <v>0.35</v>
      </c>
      <c r="DC8" s="487"/>
      <c r="DD8" s="487"/>
      <c r="DE8" s="487"/>
      <c r="DF8" s="487"/>
      <c r="DG8" s="487"/>
      <c r="DH8" s="487"/>
      <c r="DI8" s="488"/>
      <c r="DJ8" s="165"/>
      <c r="DK8" s="165"/>
      <c r="DL8" s="165"/>
      <c r="DM8" s="165"/>
      <c r="DN8" s="165"/>
      <c r="DO8" s="165"/>
    </row>
    <row r="9" spans="1:119" ht="18.75" customHeight="1" thickBot="1" x14ac:dyDescent="0.25">
      <c r="A9" s="166"/>
      <c r="B9" s="440" t="s">
        <v>104</v>
      </c>
      <c r="C9" s="441"/>
      <c r="D9" s="441"/>
      <c r="E9" s="441"/>
      <c r="F9" s="441"/>
      <c r="G9" s="441"/>
      <c r="H9" s="441"/>
      <c r="I9" s="441"/>
      <c r="J9" s="441"/>
      <c r="K9" s="489"/>
      <c r="L9" s="490" t="s">
        <v>105</v>
      </c>
      <c r="M9" s="491"/>
      <c r="N9" s="491"/>
      <c r="O9" s="491"/>
      <c r="P9" s="491"/>
      <c r="Q9" s="492"/>
      <c r="R9" s="493">
        <v>15676</v>
      </c>
      <c r="S9" s="494"/>
      <c r="T9" s="494"/>
      <c r="U9" s="494"/>
      <c r="V9" s="495"/>
      <c r="W9" s="403" t="s">
        <v>106</v>
      </c>
      <c r="X9" s="404"/>
      <c r="Y9" s="404"/>
      <c r="Z9" s="404"/>
      <c r="AA9" s="404"/>
      <c r="AB9" s="404"/>
      <c r="AC9" s="404"/>
      <c r="AD9" s="404"/>
      <c r="AE9" s="404"/>
      <c r="AF9" s="404"/>
      <c r="AG9" s="404"/>
      <c r="AH9" s="404"/>
      <c r="AI9" s="404"/>
      <c r="AJ9" s="404"/>
      <c r="AK9" s="404"/>
      <c r="AL9" s="405"/>
      <c r="AM9" s="475" t="s">
        <v>107</v>
      </c>
      <c r="AN9" s="476"/>
      <c r="AO9" s="476"/>
      <c r="AP9" s="476"/>
      <c r="AQ9" s="476"/>
      <c r="AR9" s="476"/>
      <c r="AS9" s="476"/>
      <c r="AT9" s="477"/>
      <c r="AU9" s="478" t="s">
        <v>108</v>
      </c>
      <c r="AV9" s="479"/>
      <c r="AW9" s="479"/>
      <c r="AX9" s="479"/>
      <c r="AY9" s="480" t="s">
        <v>109</v>
      </c>
      <c r="AZ9" s="481"/>
      <c r="BA9" s="481"/>
      <c r="BB9" s="481"/>
      <c r="BC9" s="481"/>
      <c r="BD9" s="481"/>
      <c r="BE9" s="481"/>
      <c r="BF9" s="481"/>
      <c r="BG9" s="481"/>
      <c r="BH9" s="481"/>
      <c r="BI9" s="481"/>
      <c r="BJ9" s="481"/>
      <c r="BK9" s="481"/>
      <c r="BL9" s="481"/>
      <c r="BM9" s="482"/>
      <c r="BN9" s="446">
        <v>-242146</v>
      </c>
      <c r="BO9" s="447"/>
      <c r="BP9" s="447"/>
      <c r="BQ9" s="447"/>
      <c r="BR9" s="447"/>
      <c r="BS9" s="447"/>
      <c r="BT9" s="447"/>
      <c r="BU9" s="448"/>
      <c r="BV9" s="446">
        <v>-398512</v>
      </c>
      <c r="BW9" s="447"/>
      <c r="BX9" s="447"/>
      <c r="BY9" s="447"/>
      <c r="BZ9" s="447"/>
      <c r="CA9" s="447"/>
      <c r="CB9" s="447"/>
      <c r="CC9" s="448"/>
      <c r="CD9" s="449" t="s">
        <v>110</v>
      </c>
      <c r="CE9" s="450"/>
      <c r="CF9" s="450"/>
      <c r="CG9" s="450"/>
      <c r="CH9" s="450"/>
      <c r="CI9" s="450"/>
      <c r="CJ9" s="450"/>
      <c r="CK9" s="450"/>
      <c r="CL9" s="450"/>
      <c r="CM9" s="450"/>
      <c r="CN9" s="450"/>
      <c r="CO9" s="450"/>
      <c r="CP9" s="450"/>
      <c r="CQ9" s="450"/>
      <c r="CR9" s="450"/>
      <c r="CS9" s="451"/>
      <c r="CT9" s="443">
        <v>13.5</v>
      </c>
      <c r="CU9" s="444"/>
      <c r="CV9" s="444"/>
      <c r="CW9" s="444"/>
      <c r="CX9" s="444"/>
      <c r="CY9" s="444"/>
      <c r="CZ9" s="444"/>
      <c r="DA9" s="445"/>
      <c r="DB9" s="443">
        <v>12</v>
      </c>
      <c r="DC9" s="444"/>
      <c r="DD9" s="444"/>
      <c r="DE9" s="444"/>
      <c r="DF9" s="444"/>
      <c r="DG9" s="444"/>
      <c r="DH9" s="444"/>
      <c r="DI9" s="445"/>
      <c r="DJ9" s="165"/>
      <c r="DK9" s="165"/>
      <c r="DL9" s="165"/>
      <c r="DM9" s="165"/>
      <c r="DN9" s="165"/>
      <c r="DO9" s="165"/>
    </row>
    <row r="10" spans="1:119" ht="18.75" customHeight="1" thickBot="1" x14ac:dyDescent="0.25">
      <c r="A10" s="166"/>
      <c r="B10" s="440"/>
      <c r="C10" s="441"/>
      <c r="D10" s="441"/>
      <c r="E10" s="441"/>
      <c r="F10" s="441"/>
      <c r="G10" s="441"/>
      <c r="H10" s="441"/>
      <c r="I10" s="441"/>
      <c r="J10" s="441"/>
      <c r="K10" s="489"/>
      <c r="L10" s="496" t="s">
        <v>111</v>
      </c>
      <c r="M10" s="476"/>
      <c r="N10" s="476"/>
      <c r="O10" s="476"/>
      <c r="P10" s="476"/>
      <c r="Q10" s="477"/>
      <c r="R10" s="497">
        <v>17111</v>
      </c>
      <c r="S10" s="498"/>
      <c r="T10" s="498"/>
      <c r="U10" s="498"/>
      <c r="V10" s="499"/>
      <c r="W10" s="434"/>
      <c r="X10" s="435"/>
      <c r="Y10" s="435"/>
      <c r="Z10" s="435"/>
      <c r="AA10" s="435"/>
      <c r="AB10" s="435"/>
      <c r="AC10" s="435"/>
      <c r="AD10" s="435"/>
      <c r="AE10" s="435"/>
      <c r="AF10" s="435"/>
      <c r="AG10" s="435"/>
      <c r="AH10" s="435"/>
      <c r="AI10" s="435"/>
      <c r="AJ10" s="435"/>
      <c r="AK10" s="435"/>
      <c r="AL10" s="438"/>
      <c r="AM10" s="475" t="s">
        <v>112</v>
      </c>
      <c r="AN10" s="476"/>
      <c r="AO10" s="476"/>
      <c r="AP10" s="476"/>
      <c r="AQ10" s="476"/>
      <c r="AR10" s="476"/>
      <c r="AS10" s="476"/>
      <c r="AT10" s="477"/>
      <c r="AU10" s="478" t="s">
        <v>113</v>
      </c>
      <c r="AV10" s="479"/>
      <c r="AW10" s="479"/>
      <c r="AX10" s="479"/>
      <c r="AY10" s="480" t="s">
        <v>114</v>
      </c>
      <c r="AZ10" s="481"/>
      <c r="BA10" s="481"/>
      <c r="BB10" s="481"/>
      <c r="BC10" s="481"/>
      <c r="BD10" s="481"/>
      <c r="BE10" s="481"/>
      <c r="BF10" s="481"/>
      <c r="BG10" s="481"/>
      <c r="BH10" s="481"/>
      <c r="BI10" s="481"/>
      <c r="BJ10" s="481"/>
      <c r="BK10" s="481"/>
      <c r="BL10" s="481"/>
      <c r="BM10" s="482"/>
      <c r="BN10" s="446">
        <v>142171</v>
      </c>
      <c r="BO10" s="447"/>
      <c r="BP10" s="447"/>
      <c r="BQ10" s="447"/>
      <c r="BR10" s="447"/>
      <c r="BS10" s="447"/>
      <c r="BT10" s="447"/>
      <c r="BU10" s="448"/>
      <c r="BV10" s="446">
        <v>601268</v>
      </c>
      <c r="BW10" s="447"/>
      <c r="BX10" s="447"/>
      <c r="BY10" s="447"/>
      <c r="BZ10" s="447"/>
      <c r="CA10" s="447"/>
      <c r="CB10" s="447"/>
      <c r="CC10" s="448"/>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440"/>
      <c r="C11" s="441"/>
      <c r="D11" s="441"/>
      <c r="E11" s="441"/>
      <c r="F11" s="441"/>
      <c r="G11" s="441"/>
      <c r="H11" s="441"/>
      <c r="I11" s="441"/>
      <c r="J11" s="441"/>
      <c r="K11" s="489"/>
      <c r="L11" s="500" t="s">
        <v>116</v>
      </c>
      <c r="M11" s="501"/>
      <c r="N11" s="501"/>
      <c r="O11" s="501"/>
      <c r="P11" s="501"/>
      <c r="Q11" s="502"/>
      <c r="R11" s="503" t="s">
        <v>117</v>
      </c>
      <c r="S11" s="504"/>
      <c r="T11" s="504"/>
      <c r="U11" s="504"/>
      <c r="V11" s="505"/>
      <c r="W11" s="434"/>
      <c r="X11" s="435"/>
      <c r="Y11" s="435"/>
      <c r="Z11" s="435"/>
      <c r="AA11" s="435"/>
      <c r="AB11" s="435"/>
      <c r="AC11" s="435"/>
      <c r="AD11" s="435"/>
      <c r="AE11" s="435"/>
      <c r="AF11" s="435"/>
      <c r="AG11" s="435"/>
      <c r="AH11" s="435"/>
      <c r="AI11" s="435"/>
      <c r="AJ11" s="435"/>
      <c r="AK11" s="435"/>
      <c r="AL11" s="438"/>
      <c r="AM11" s="475" t="s">
        <v>118</v>
      </c>
      <c r="AN11" s="476"/>
      <c r="AO11" s="476"/>
      <c r="AP11" s="476"/>
      <c r="AQ11" s="476"/>
      <c r="AR11" s="476"/>
      <c r="AS11" s="476"/>
      <c r="AT11" s="477"/>
      <c r="AU11" s="478" t="s">
        <v>119</v>
      </c>
      <c r="AV11" s="479"/>
      <c r="AW11" s="479"/>
      <c r="AX11" s="479"/>
      <c r="AY11" s="480" t="s">
        <v>120</v>
      </c>
      <c r="AZ11" s="481"/>
      <c r="BA11" s="481"/>
      <c r="BB11" s="481"/>
      <c r="BC11" s="481"/>
      <c r="BD11" s="481"/>
      <c r="BE11" s="481"/>
      <c r="BF11" s="481"/>
      <c r="BG11" s="481"/>
      <c r="BH11" s="481"/>
      <c r="BI11" s="481"/>
      <c r="BJ11" s="481"/>
      <c r="BK11" s="481"/>
      <c r="BL11" s="481"/>
      <c r="BM11" s="482"/>
      <c r="BN11" s="446">
        <v>16380</v>
      </c>
      <c r="BO11" s="447"/>
      <c r="BP11" s="447"/>
      <c r="BQ11" s="447"/>
      <c r="BR11" s="447"/>
      <c r="BS11" s="447"/>
      <c r="BT11" s="447"/>
      <c r="BU11" s="448"/>
      <c r="BV11" s="446">
        <v>0</v>
      </c>
      <c r="BW11" s="447"/>
      <c r="BX11" s="447"/>
      <c r="BY11" s="447"/>
      <c r="BZ11" s="447"/>
      <c r="CA11" s="447"/>
      <c r="CB11" s="447"/>
      <c r="CC11" s="448"/>
      <c r="CD11" s="449" t="s">
        <v>121</v>
      </c>
      <c r="CE11" s="450"/>
      <c r="CF11" s="450"/>
      <c r="CG11" s="450"/>
      <c r="CH11" s="450"/>
      <c r="CI11" s="450"/>
      <c r="CJ11" s="450"/>
      <c r="CK11" s="450"/>
      <c r="CL11" s="450"/>
      <c r="CM11" s="450"/>
      <c r="CN11" s="450"/>
      <c r="CO11" s="450"/>
      <c r="CP11" s="450"/>
      <c r="CQ11" s="450"/>
      <c r="CR11" s="450"/>
      <c r="CS11" s="451"/>
      <c r="CT11" s="486" t="s">
        <v>122</v>
      </c>
      <c r="CU11" s="487"/>
      <c r="CV11" s="487"/>
      <c r="CW11" s="487"/>
      <c r="CX11" s="487"/>
      <c r="CY11" s="487"/>
      <c r="CZ11" s="487"/>
      <c r="DA11" s="488"/>
      <c r="DB11" s="486" t="s">
        <v>123</v>
      </c>
      <c r="DC11" s="487"/>
      <c r="DD11" s="487"/>
      <c r="DE11" s="487"/>
      <c r="DF11" s="487"/>
      <c r="DG11" s="487"/>
      <c r="DH11" s="487"/>
      <c r="DI11" s="488"/>
      <c r="DJ11" s="165"/>
      <c r="DK11" s="165"/>
      <c r="DL11" s="165"/>
      <c r="DM11" s="165"/>
      <c r="DN11" s="165"/>
      <c r="DO11" s="165"/>
    </row>
    <row r="12" spans="1:119" ht="18.75" customHeight="1" x14ac:dyDescent="0.2">
      <c r="A12" s="166"/>
      <c r="B12" s="506" t="s">
        <v>124</v>
      </c>
      <c r="C12" s="507"/>
      <c r="D12" s="507"/>
      <c r="E12" s="507"/>
      <c r="F12" s="507"/>
      <c r="G12" s="507"/>
      <c r="H12" s="507"/>
      <c r="I12" s="507"/>
      <c r="J12" s="507"/>
      <c r="K12" s="508"/>
      <c r="L12" s="515" t="s">
        <v>125</v>
      </c>
      <c r="M12" s="516"/>
      <c r="N12" s="516"/>
      <c r="O12" s="516"/>
      <c r="P12" s="516"/>
      <c r="Q12" s="517"/>
      <c r="R12" s="518">
        <v>16099</v>
      </c>
      <c r="S12" s="519"/>
      <c r="T12" s="519"/>
      <c r="U12" s="519"/>
      <c r="V12" s="520"/>
      <c r="W12" s="521" t="s">
        <v>1</v>
      </c>
      <c r="X12" s="479"/>
      <c r="Y12" s="479"/>
      <c r="Z12" s="479"/>
      <c r="AA12" s="479"/>
      <c r="AB12" s="522"/>
      <c r="AC12" s="478" t="s">
        <v>126</v>
      </c>
      <c r="AD12" s="479"/>
      <c r="AE12" s="479"/>
      <c r="AF12" s="479"/>
      <c r="AG12" s="522"/>
      <c r="AH12" s="478" t="s">
        <v>127</v>
      </c>
      <c r="AI12" s="479"/>
      <c r="AJ12" s="479"/>
      <c r="AK12" s="479"/>
      <c r="AL12" s="523"/>
      <c r="AM12" s="475" t="s">
        <v>128</v>
      </c>
      <c r="AN12" s="476"/>
      <c r="AO12" s="476"/>
      <c r="AP12" s="476"/>
      <c r="AQ12" s="476"/>
      <c r="AR12" s="476"/>
      <c r="AS12" s="476"/>
      <c r="AT12" s="477"/>
      <c r="AU12" s="478" t="s">
        <v>129</v>
      </c>
      <c r="AV12" s="479"/>
      <c r="AW12" s="479"/>
      <c r="AX12" s="479"/>
      <c r="AY12" s="480" t="s">
        <v>130</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131</v>
      </c>
      <c r="CE12" s="450"/>
      <c r="CF12" s="450"/>
      <c r="CG12" s="450"/>
      <c r="CH12" s="450"/>
      <c r="CI12" s="450"/>
      <c r="CJ12" s="450"/>
      <c r="CK12" s="450"/>
      <c r="CL12" s="450"/>
      <c r="CM12" s="450"/>
      <c r="CN12" s="450"/>
      <c r="CO12" s="450"/>
      <c r="CP12" s="450"/>
      <c r="CQ12" s="450"/>
      <c r="CR12" s="450"/>
      <c r="CS12" s="451"/>
      <c r="CT12" s="486" t="s">
        <v>132</v>
      </c>
      <c r="CU12" s="487"/>
      <c r="CV12" s="487"/>
      <c r="CW12" s="487"/>
      <c r="CX12" s="487"/>
      <c r="CY12" s="487"/>
      <c r="CZ12" s="487"/>
      <c r="DA12" s="488"/>
      <c r="DB12" s="486" t="s">
        <v>133</v>
      </c>
      <c r="DC12" s="487"/>
      <c r="DD12" s="487"/>
      <c r="DE12" s="487"/>
      <c r="DF12" s="487"/>
      <c r="DG12" s="487"/>
      <c r="DH12" s="487"/>
      <c r="DI12" s="488"/>
      <c r="DJ12" s="165"/>
      <c r="DK12" s="165"/>
      <c r="DL12" s="165"/>
      <c r="DM12" s="165"/>
      <c r="DN12" s="165"/>
      <c r="DO12" s="165"/>
    </row>
    <row r="13" spans="1:119" ht="18.75" customHeight="1" x14ac:dyDescent="0.2">
      <c r="A13" s="166"/>
      <c r="B13" s="509"/>
      <c r="C13" s="510"/>
      <c r="D13" s="510"/>
      <c r="E13" s="510"/>
      <c r="F13" s="510"/>
      <c r="G13" s="510"/>
      <c r="H13" s="510"/>
      <c r="I13" s="510"/>
      <c r="J13" s="510"/>
      <c r="K13" s="511"/>
      <c r="L13" s="176"/>
      <c r="M13" s="534" t="s">
        <v>134</v>
      </c>
      <c r="N13" s="535"/>
      <c r="O13" s="535"/>
      <c r="P13" s="535"/>
      <c r="Q13" s="536"/>
      <c r="R13" s="527">
        <v>15843</v>
      </c>
      <c r="S13" s="528"/>
      <c r="T13" s="528"/>
      <c r="U13" s="528"/>
      <c r="V13" s="529"/>
      <c r="W13" s="462" t="s">
        <v>135</v>
      </c>
      <c r="X13" s="463"/>
      <c r="Y13" s="463"/>
      <c r="Z13" s="463"/>
      <c r="AA13" s="463"/>
      <c r="AB13" s="453"/>
      <c r="AC13" s="497">
        <v>358</v>
      </c>
      <c r="AD13" s="498"/>
      <c r="AE13" s="498"/>
      <c r="AF13" s="498"/>
      <c r="AG13" s="537"/>
      <c r="AH13" s="497">
        <v>378</v>
      </c>
      <c r="AI13" s="498"/>
      <c r="AJ13" s="498"/>
      <c r="AK13" s="498"/>
      <c r="AL13" s="499"/>
      <c r="AM13" s="475" t="s">
        <v>136</v>
      </c>
      <c r="AN13" s="476"/>
      <c r="AO13" s="476"/>
      <c r="AP13" s="476"/>
      <c r="AQ13" s="476"/>
      <c r="AR13" s="476"/>
      <c r="AS13" s="476"/>
      <c r="AT13" s="477"/>
      <c r="AU13" s="478" t="s">
        <v>129</v>
      </c>
      <c r="AV13" s="479"/>
      <c r="AW13" s="479"/>
      <c r="AX13" s="479"/>
      <c r="AY13" s="480" t="s">
        <v>137</v>
      </c>
      <c r="AZ13" s="481"/>
      <c r="BA13" s="481"/>
      <c r="BB13" s="481"/>
      <c r="BC13" s="481"/>
      <c r="BD13" s="481"/>
      <c r="BE13" s="481"/>
      <c r="BF13" s="481"/>
      <c r="BG13" s="481"/>
      <c r="BH13" s="481"/>
      <c r="BI13" s="481"/>
      <c r="BJ13" s="481"/>
      <c r="BK13" s="481"/>
      <c r="BL13" s="481"/>
      <c r="BM13" s="482"/>
      <c r="BN13" s="446">
        <v>-83595</v>
      </c>
      <c r="BO13" s="447"/>
      <c r="BP13" s="447"/>
      <c r="BQ13" s="447"/>
      <c r="BR13" s="447"/>
      <c r="BS13" s="447"/>
      <c r="BT13" s="447"/>
      <c r="BU13" s="448"/>
      <c r="BV13" s="446">
        <v>202756</v>
      </c>
      <c r="BW13" s="447"/>
      <c r="BX13" s="447"/>
      <c r="BY13" s="447"/>
      <c r="BZ13" s="447"/>
      <c r="CA13" s="447"/>
      <c r="CB13" s="447"/>
      <c r="CC13" s="448"/>
      <c r="CD13" s="449" t="s">
        <v>138</v>
      </c>
      <c r="CE13" s="450"/>
      <c r="CF13" s="450"/>
      <c r="CG13" s="450"/>
      <c r="CH13" s="450"/>
      <c r="CI13" s="450"/>
      <c r="CJ13" s="450"/>
      <c r="CK13" s="450"/>
      <c r="CL13" s="450"/>
      <c r="CM13" s="450"/>
      <c r="CN13" s="450"/>
      <c r="CO13" s="450"/>
      <c r="CP13" s="450"/>
      <c r="CQ13" s="450"/>
      <c r="CR13" s="450"/>
      <c r="CS13" s="451"/>
      <c r="CT13" s="443">
        <v>7.8</v>
      </c>
      <c r="CU13" s="444"/>
      <c r="CV13" s="444"/>
      <c r="CW13" s="444"/>
      <c r="CX13" s="444"/>
      <c r="CY13" s="444"/>
      <c r="CZ13" s="444"/>
      <c r="DA13" s="445"/>
      <c r="DB13" s="443">
        <v>7</v>
      </c>
      <c r="DC13" s="444"/>
      <c r="DD13" s="444"/>
      <c r="DE13" s="444"/>
      <c r="DF13" s="444"/>
      <c r="DG13" s="444"/>
      <c r="DH13" s="444"/>
      <c r="DI13" s="445"/>
      <c r="DJ13" s="165"/>
      <c r="DK13" s="165"/>
      <c r="DL13" s="165"/>
      <c r="DM13" s="165"/>
      <c r="DN13" s="165"/>
      <c r="DO13" s="165"/>
    </row>
    <row r="14" spans="1:119" ht="18.75" customHeight="1" thickBot="1" x14ac:dyDescent="0.25">
      <c r="A14" s="166"/>
      <c r="B14" s="509"/>
      <c r="C14" s="510"/>
      <c r="D14" s="510"/>
      <c r="E14" s="510"/>
      <c r="F14" s="510"/>
      <c r="G14" s="510"/>
      <c r="H14" s="510"/>
      <c r="I14" s="510"/>
      <c r="J14" s="510"/>
      <c r="K14" s="511"/>
      <c r="L14" s="524" t="s">
        <v>139</v>
      </c>
      <c r="M14" s="525"/>
      <c r="N14" s="525"/>
      <c r="O14" s="525"/>
      <c r="P14" s="525"/>
      <c r="Q14" s="526"/>
      <c r="R14" s="527">
        <v>16366</v>
      </c>
      <c r="S14" s="528"/>
      <c r="T14" s="528"/>
      <c r="U14" s="528"/>
      <c r="V14" s="529"/>
      <c r="W14" s="436"/>
      <c r="X14" s="437"/>
      <c r="Y14" s="437"/>
      <c r="Z14" s="437"/>
      <c r="AA14" s="437"/>
      <c r="AB14" s="426"/>
      <c r="AC14" s="530">
        <v>4.8</v>
      </c>
      <c r="AD14" s="531"/>
      <c r="AE14" s="531"/>
      <c r="AF14" s="531"/>
      <c r="AG14" s="532"/>
      <c r="AH14" s="530">
        <v>4.8</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140</v>
      </c>
      <c r="CE14" s="539"/>
      <c r="CF14" s="539"/>
      <c r="CG14" s="539"/>
      <c r="CH14" s="539"/>
      <c r="CI14" s="539"/>
      <c r="CJ14" s="539"/>
      <c r="CK14" s="539"/>
      <c r="CL14" s="539"/>
      <c r="CM14" s="539"/>
      <c r="CN14" s="539"/>
      <c r="CO14" s="539"/>
      <c r="CP14" s="539"/>
      <c r="CQ14" s="539"/>
      <c r="CR14" s="539"/>
      <c r="CS14" s="540"/>
      <c r="CT14" s="541">
        <v>110.1</v>
      </c>
      <c r="CU14" s="542"/>
      <c r="CV14" s="542"/>
      <c r="CW14" s="542"/>
      <c r="CX14" s="542"/>
      <c r="CY14" s="542"/>
      <c r="CZ14" s="542"/>
      <c r="DA14" s="543"/>
      <c r="DB14" s="541">
        <v>101.7</v>
      </c>
      <c r="DC14" s="542"/>
      <c r="DD14" s="542"/>
      <c r="DE14" s="542"/>
      <c r="DF14" s="542"/>
      <c r="DG14" s="542"/>
      <c r="DH14" s="542"/>
      <c r="DI14" s="543"/>
      <c r="DJ14" s="165"/>
      <c r="DK14" s="165"/>
      <c r="DL14" s="165"/>
      <c r="DM14" s="165"/>
      <c r="DN14" s="165"/>
      <c r="DO14" s="165"/>
    </row>
    <row r="15" spans="1:119" ht="18.75" customHeight="1" x14ac:dyDescent="0.2">
      <c r="A15" s="166"/>
      <c r="B15" s="509"/>
      <c r="C15" s="510"/>
      <c r="D15" s="510"/>
      <c r="E15" s="510"/>
      <c r="F15" s="510"/>
      <c r="G15" s="510"/>
      <c r="H15" s="510"/>
      <c r="I15" s="510"/>
      <c r="J15" s="510"/>
      <c r="K15" s="511"/>
      <c r="L15" s="176"/>
      <c r="M15" s="534" t="s">
        <v>134</v>
      </c>
      <c r="N15" s="535"/>
      <c r="O15" s="535"/>
      <c r="P15" s="535"/>
      <c r="Q15" s="536"/>
      <c r="R15" s="527">
        <v>16132</v>
      </c>
      <c r="S15" s="528"/>
      <c r="T15" s="528"/>
      <c r="U15" s="528"/>
      <c r="V15" s="529"/>
      <c r="W15" s="462" t="s">
        <v>141</v>
      </c>
      <c r="X15" s="463"/>
      <c r="Y15" s="463"/>
      <c r="Z15" s="463"/>
      <c r="AA15" s="463"/>
      <c r="AB15" s="453"/>
      <c r="AC15" s="497">
        <v>2515</v>
      </c>
      <c r="AD15" s="498"/>
      <c r="AE15" s="498"/>
      <c r="AF15" s="498"/>
      <c r="AG15" s="537"/>
      <c r="AH15" s="497">
        <v>2828</v>
      </c>
      <c r="AI15" s="498"/>
      <c r="AJ15" s="498"/>
      <c r="AK15" s="498"/>
      <c r="AL15" s="499"/>
      <c r="AM15" s="475"/>
      <c r="AN15" s="476"/>
      <c r="AO15" s="476"/>
      <c r="AP15" s="476"/>
      <c r="AQ15" s="476"/>
      <c r="AR15" s="476"/>
      <c r="AS15" s="476"/>
      <c r="AT15" s="477"/>
      <c r="AU15" s="478"/>
      <c r="AV15" s="479"/>
      <c r="AW15" s="479"/>
      <c r="AX15" s="479"/>
      <c r="AY15" s="406" t="s">
        <v>142</v>
      </c>
      <c r="AZ15" s="407"/>
      <c r="BA15" s="407"/>
      <c r="BB15" s="407"/>
      <c r="BC15" s="407"/>
      <c r="BD15" s="407"/>
      <c r="BE15" s="407"/>
      <c r="BF15" s="407"/>
      <c r="BG15" s="407"/>
      <c r="BH15" s="407"/>
      <c r="BI15" s="407"/>
      <c r="BJ15" s="407"/>
      <c r="BK15" s="407"/>
      <c r="BL15" s="407"/>
      <c r="BM15" s="408"/>
      <c r="BN15" s="409">
        <v>1592449</v>
      </c>
      <c r="BO15" s="410"/>
      <c r="BP15" s="410"/>
      <c r="BQ15" s="410"/>
      <c r="BR15" s="410"/>
      <c r="BS15" s="410"/>
      <c r="BT15" s="410"/>
      <c r="BU15" s="411"/>
      <c r="BV15" s="409">
        <v>1647753</v>
      </c>
      <c r="BW15" s="410"/>
      <c r="BX15" s="410"/>
      <c r="BY15" s="410"/>
      <c r="BZ15" s="410"/>
      <c r="CA15" s="410"/>
      <c r="CB15" s="410"/>
      <c r="CC15" s="411"/>
      <c r="CD15" s="544" t="s">
        <v>143</v>
      </c>
      <c r="CE15" s="545"/>
      <c r="CF15" s="545"/>
      <c r="CG15" s="545"/>
      <c r="CH15" s="545"/>
      <c r="CI15" s="545"/>
      <c r="CJ15" s="545"/>
      <c r="CK15" s="545"/>
      <c r="CL15" s="545"/>
      <c r="CM15" s="545"/>
      <c r="CN15" s="545"/>
      <c r="CO15" s="545"/>
      <c r="CP15" s="545"/>
      <c r="CQ15" s="545"/>
      <c r="CR15" s="545"/>
      <c r="CS15" s="546"/>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09"/>
      <c r="C16" s="510"/>
      <c r="D16" s="510"/>
      <c r="E16" s="510"/>
      <c r="F16" s="510"/>
      <c r="G16" s="510"/>
      <c r="H16" s="510"/>
      <c r="I16" s="510"/>
      <c r="J16" s="510"/>
      <c r="K16" s="511"/>
      <c r="L16" s="524" t="s">
        <v>144</v>
      </c>
      <c r="M16" s="555"/>
      <c r="N16" s="555"/>
      <c r="O16" s="555"/>
      <c r="P16" s="555"/>
      <c r="Q16" s="556"/>
      <c r="R16" s="547" t="s">
        <v>145</v>
      </c>
      <c r="S16" s="548"/>
      <c r="T16" s="548"/>
      <c r="U16" s="548"/>
      <c r="V16" s="549"/>
      <c r="W16" s="436"/>
      <c r="X16" s="437"/>
      <c r="Y16" s="437"/>
      <c r="Z16" s="437"/>
      <c r="AA16" s="437"/>
      <c r="AB16" s="426"/>
      <c r="AC16" s="530">
        <v>34</v>
      </c>
      <c r="AD16" s="531"/>
      <c r="AE16" s="531"/>
      <c r="AF16" s="531"/>
      <c r="AG16" s="532"/>
      <c r="AH16" s="530">
        <v>36</v>
      </c>
      <c r="AI16" s="531"/>
      <c r="AJ16" s="531"/>
      <c r="AK16" s="531"/>
      <c r="AL16" s="533"/>
      <c r="AM16" s="475"/>
      <c r="AN16" s="476"/>
      <c r="AO16" s="476"/>
      <c r="AP16" s="476"/>
      <c r="AQ16" s="476"/>
      <c r="AR16" s="476"/>
      <c r="AS16" s="476"/>
      <c r="AT16" s="477"/>
      <c r="AU16" s="478"/>
      <c r="AV16" s="479"/>
      <c r="AW16" s="479"/>
      <c r="AX16" s="479"/>
      <c r="AY16" s="480" t="s">
        <v>146</v>
      </c>
      <c r="AZ16" s="481"/>
      <c r="BA16" s="481"/>
      <c r="BB16" s="481"/>
      <c r="BC16" s="481"/>
      <c r="BD16" s="481"/>
      <c r="BE16" s="481"/>
      <c r="BF16" s="481"/>
      <c r="BG16" s="481"/>
      <c r="BH16" s="481"/>
      <c r="BI16" s="481"/>
      <c r="BJ16" s="481"/>
      <c r="BK16" s="481"/>
      <c r="BL16" s="481"/>
      <c r="BM16" s="482"/>
      <c r="BN16" s="446">
        <v>4847385</v>
      </c>
      <c r="BO16" s="447"/>
      <c r="BP16" s="447"/>
      <c r="BQ16" s="447"/>
      <c r="BR16" s="447"/>
      <c r="BS16" s="447"/>
      <c r="BT16" s="447"/>
      <c r="BU16" s="448"/>
      <c r="BV16" s="446">
        <v>4760377</v>
      </c>
      <c r="BW16" s="447"/>
      <c r="BX16" s="447"/>
      <c r="BY16" s="447"/>
      <c r="BZ16" s="447"/>
      <c r="CA16" s="447"/>
      <c r="CB16" s="447"/>
      <c r="CC16" s="448"/>
      <c r="CD16" s="180"/>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5">
      <c r="A17" s="166"/>
      <c r="B17" s="512"/>
      <c r="C17" s="513"/>
      <c r="D17" s="513"/>
      <c r="E17" s="513"/>
      <c r="F17" s="513"/>
      <c r="G17" s="513"/>
      <c r="H17" s="513"/>
      <c r="I17" s="513"/>
      <c r="J17" s="513"/>
      <c r="K17" s="514"/>
      <c r="L17" s="181"/>
      <c r="M17" s="550" t="s">
        <v>147</v>
      </c>
      <c r="N17" s="551"/>
      <c r="O17" s="551"/>
      <c r="P17" s="551"/>
      <c r="Q17" s="552"/>
      <c r="R17" s="547" t="s">
        <v>148</v>
      </c>
      <c r="S17" s="548"/>
      <c r="T17" s="548"/>
      <c r="U17" s="548"/>
      <c r="V17" s="549"/>
      <c r="W17" s="462" t="s">
        <v>149</v>
      </c>
      <c r="X17" s="463"/>
      <c r="Y17" s="463"/>
      <c r="Z17" s="463"/>
      <c r="AA17" s="463"/>
      <c r="AB17" s="453"/>
      <c r="AC17" s="497">
        <v>4516</v>
      </c>
      <c r="AD17" s="498"/>
      <c r="AE17" s="498"/>
      <c r="AF17" s="498"/>
      <c r="AG17" s="537"/>
      <c r="AH17" s="497">
        <v>4646</v>
      </c>
      <c r="AI17" s="498"/>
      <c r="AJ17" s="498"/>
      <c r="AK17" s="498"/>
      <c r="AL17" s="499"/>
      <c r="AM17" s="475"/>
      <c r="AN17" s="476"/>
      <c r="AO17" s="476"/>
      <c r="AP17" s="476"/>
      <c r="AQ17" s="476"/>
      <c r="AR17" s="476"/>
      <c r="AS17" s="476"/>
      <c r="AT17" s="477"/>
      <c r="AU17" s="478"/>
      <c r="AV17" s="479"/>
      <c r="AW17" s="479"/>
      <c r="AX17" s="479"/>
      <c r="AY17" s="480" t="s">
        <v>150</v>
      </c>
      <c r="AZ17" s="481"/>
      <c r="BA17" s="481"/>
      <c r="BB17" s="481"/>
      <c r="BC17" s="481"/>
      <c r="BD17" s="481"/>
      <c r="BE17" s="481"/>
      <c r="BF17" s="481"/>
      <c r="BG17" s="481"/>
      <c r="BH17" s="481"/>
      <c r="BI17" s="481"/>
      <c r="BJ17" s="481"/>
      <c r="BK17" s="481"/>
      <c r="BL17" s="481"/>
      <c r="BM17" s="482"/>
      <c r="BN17" s="446">
        <v>2010129</v>
      </c>
      <c r="BO17" s="447"/>
      <c r="BP17" s="447"/>
      <c r="BQ17" s="447"/>
      <c r="BR17" s="447"/>
      <c r="BS17" s="447"/>
      <c r="BT17" s="447"/>
      <c r="BU17" s="448"/>
      <c r="BV17" s="446">
        <v>2075799</v>
      </c>
      <c r="BW17" s="447"/>
      <c r="BX17" s="447"/>
      <c r="BY17" s="447"/>
      <c r="BZ17" s="447"/>
      <c r="CA17" s="447"/>
      <c r="CB17" s="447"/>
      <c r="CC17" s="448"/>
      <c r="CD17" s="180"/>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5">
      <c r="A18" s="166"/>
      <c r="B18" s="557" t="s">
        <v>151</v>
      </c>
      <c r="C18" s="489"/>
      <c r="D18" s="489"/>
      <c r="E18" s="558"/>
      <c r="F18" s="558"/>
      <c r="G18" s="558"/>
      <c r="H18" s="558"/>
      <c r="I18" s="558"/>
      <c r="J18" s="558"/>
      <c r="K18" s="558"/>
      <c r="L18" s="559">
        <v>75.180000000000007</v>
      </c>
      <c r="M18" s="559"/>
      <c r="N18" s="559"/>
      <c r="O18" s="559"/>
      <c r="P18" s="559"/>
      <c r="Q18" s="559"/>
      <c r="R18" s="560"/>
      <c r="S18" s="560"/>
      <c r="T18" s="560"/>
      <c r="U18" s="560"/>
      <c r="V18" s="561"/>
      <c r="W18" s="464"/>
      <c r="X18" s="465"/>
      <c r="Y18" s="465"/>
      <c r="Z18" s="465"/>
      <c r="AA18" s="465"/>
      <c r="AB18" s="456"/>
      <c r="AC18" s="562">
        <v>61.1</v>
      </c>
      <c r="AD18" s="563"/>
      <c r="AE18" s="563"/>
      <c r="AF18" s="563"/>
      <c r="AG18" s="564"/>
      <c r="AH18" s="562">
        <v>59.2</v>
      </c>
      <c r="AI18" s="563"/>
      <c r="AJ18" s="563"/>
      <c r="AK18" s="563"/>
      <c r="AL18" s="565"/>
      <c r="AM18" s="475"/>
      <c r="AN18" s="476"/>
      <c r="AO18" s="476"/>
      <c r="AP18" s="476"/>
      <c r="AQ18" s="476"/>
      <c r="AR18" s="476"/>
      <c r="AS18" s="476"/>
      <c r="AT18" s="477"/>
      <c r="AU18" s="478"/>
      <c r="AV18" s="479"/>
      <c r="AW18" s="479"/>
      <c r="AX18" s="479"/>
      <c r="AY18" s="480" t="s">
        <v>152</v>
      </c>
      <c r="AZ18" s="481"/>
      <c r="BA18" s="481"/>
      <c r="BB18" s="481"/>
      <c r="BC18" s="481"/>
      <c r="BD18" s="481"/>
      <c r="BE18" s="481"/>
      <c r="BF18" s="481"/>
      <c r="BG18" s="481"/>
      <c r="BH18" s="481"/>
      <c r="BI18" s="481"/>
      <c r="BJ18" s="481"/>
      <c r="BK18" s="481"/>
      <c r="BL18" s="481"/>
      <c r="BM18" s="482"/>
      <c r="BN18" s="446">
        <v>5069507</v>
      </c>
      <c r="BO18" s="447"/>
      <c r="BP18" s="447"/>
      <c r="BQ18" s="447"/>
      <c r="BR18" s="447"/>
      <c r="BS18" s="447"/>
      <c r="BT18" s="447"/>
      <c r="BU18" s="448"/>
      <c r="BV18" s="446">
        <v>5073055</v>
      </c>
      <c r="BW18" s="447"/>
      <c r="BX18" s="447"/>
      <c r="BY18" s="447"/>
      <c r="BZ18" s="447"/>
      <c r="CA18" s="447"/>
      <c r="CB18" s="447"/>
      <c r="CC18" s="448"/>
      <c r="CD18" s="180"/>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5">
      <c r="A19" s="166"/>
      <c r="B19" s="557" t="s">
        <v>153</v>
      </c>
      <c r="C19" s="489"/>
      <c r="D19" s="489"/>
      <c r="E19" s="558"/>
      <c r="F19" s="558"/>
      <c r="G19" s="558"/>
      <c r="H19" s="558"/>
      <c r="I19" s="558"/>
      <c r="J19" s="558"/>
      <c r="K19" s="558"/>
      <c r="L19" s="566">
        <v>209</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154</v>
      </c>
      <c r="AZ19" s="481"/>
      <c r="BA19" s="481"/>
      <c r="BB19" s="481"/>
      <c r="BC19" s="481"/>
      <c r="BD19" s="481"/>
      <c r="BE19" s="481"/>
      <c r="BF19" s="481"/>
      <c r="BG19" s="481"/>
      <c r="BH19" s="481"/>
      <c r="BI19" s="481"/>
      <c r="BJ19" s="481"/>
      <c r="BK19" s="481"/>
      <c r="BL19" s="481"/>
      <c r="BM19" s="482"/>
      <c r="BN19" s="446">
        <v>7586009</v>
      </c>
      <c r="BO19" s="447"/>
      <c r="BP19" s="447"/>
      <c r="BQ19" s="447"/>
      <c r="BR19" s="447"/>
      <c r="BS19" s="447"/>
      <c r="BT19" s="447"/>
      <c r="BU19" s="448"/>
      <c r="BV19" s="446">
        <v>7904935</v>
      </c>
      <c r="BW19" s="447"/>
      <c r="BX19" s="447"/>
      <c r="BY19" s="447"/>
      <c r="BZ19" s="447"/>
      <c r="CA19" s="447"/>
      <c r="CB19" s="447"/>
      <c r="CC19" s="448"/>
      <c r="CD19" s="180"/>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5">
      <c r="A20" s="166"/>
      <c r="B20" s="557" t="s">
        <v>155</v>
      </c>
      <c r="C20" s="489"/>
      <c r="D20" s="489"/>
      <c r="E20" s="558"/>
      <c r="F20" s="558"/>
      <c r="G20" s="558"/>
      <c r="H20" s="558"/>
      <c r="I20" s="558"/>
      <c r="J20" s="558"/>
      <c r="K20" s="558"/>
      <c r="L20" s="566">
        <v>5885</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80"/>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2">
      <c r="A21" s="166"/>
      <c r="B21" s="577" t="s">
        <v>156</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180"/>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5">
      <c r="A22" s="166"/>
      <c r="B22" s="580" t="s">
        <v>157</v>
      </c>
      <c r="C22" s="581"/>
      <c r="D22" s="582"/>
      <c r="E22" s="458" t="s">
        <v>1</v>
      </c>
      <c r="F22" s="463"/>
      <c r="G22" s="463"/>
      <c r="H22" s="463"/>
      <c r="I22" s="463"/>
      <c r="J22" s="463"/>
      <c r="K22" s="453"/>
      <c r="L22" s="458" t="s">
        <v>158</v>
      </c>
      <c r="M22" s="463"/>
      <c r="N22" s="463"/>
      <c r="O22" s="463"/>
      <c r="P22" s="453"/>
      <c r="Q22" s="589" t="s">
        <v>159</v>
      </c>
      <c r="R22" s="590"/>
      <c r="S22" s="590"/>
      <c r="T22" s="590"/>
      <c r="U22" s="590"/>
      <c r="V22" s="591"/>
      <c r="W22" s="595" t="s">
        <v>160</v>
      </c>
      <c r="X22" s="581"/>
      <c r="Y22" s="582"/>
      <c r="Z22" s="458" t="s">
        <v>1</v>
      </c>
      <c r="AA22" s="463"/>
      <c r="AB22" s="463"/>
      <c r="AC22" s="463"/>
      <c r="AD22" s="463"/>
      <c r="AE22" s="463"/>
      <c r="AF22" s="463"/>
      <c r="AG22" s="453"/>
      <c r="AH22" s="608" t="s">
        <v>161</v>
      </c>
      <c r="AI22" s="463"/>
      <c r="AJ22" s="463"/>
      <c r="AK22" s="463"/>
      <c r="AL22" s="453"/>
      <c r="AM22" s="608" t="s">
        <v>162</v>
      </c>
      <c r="AN22" s="609"/>
      <c r="AO22" s="609"/>
      <c r="AP22" s="609"/>
      <c r="AQ22" s="609"/>
      <c r="AR22" s="610"/>
      <c r="AS22" s="589" t="s">
        <v>159</v>
      </c>
      <c r="AT22" s="590"/>
      <c r="AU22" s="590"/>
      <c r="AV22" s="590"/>
      <c r="AW22" s="590"/>
      <c r="AX22" s="614"/>
      <c r="AY22" s="616"/>
      <c r="AZ22" s="617"/>
      <c r="BA22" s="617"/>
      <c r="BB22" s="617"/>
      <c r="BC22" s="617"/>
      <c r="BD22" s="617"/>
      <c r="BE22" s="617"/>
      <c r="BF22" s="617"/>
      <c r="BG22" s="617"/>
      <c r="BH22" s="617"/>
      <c r="BI22" s="617"/>
      <c r="BJ22" s="617"/>
      <c r="BK22" s="617"/>
      <c r="BL22" s="617"/>
      <c r="BM22" s="618"/>
      <c r="BN22" s="619"/>
      <c r="BO22" s="620"/>
      <c r="BP22" s="620"/>
      <c r="BQ22" s="620"/>
      <c r="BR22" s="620"/>
      <c r="BS22" s="620"/>
      <c r="BT22" s="620"/>
      <c r="BU22" s="621"/>
      <c r="BV22" s="619"/>
      <c r="BW22" s="620"/>
      <c r="BX22" s="620"/>
      <c r="BY22" s="620"/>
      <c r="BZ22" s="620"/>
      <c r="CA22" s="620"/>
      <c r="CB22" s="620"/>
      <c r="CC22" s="621"/>
      <c r="CD22" s="180"/>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2">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11"/>
      <c r="AN23" s="612"/>
      <c r="AO23" s="612"/>
      <c r="AP23" s="612"/>
      <c r="AQ23" s="612"/>
      <c r="AR23" s="613"/>
      <c r="AS23" s="592"/>
      <c r="AT23" s="593"/>
      <c r="AU23" s="593"/>
      <c r="AV23" s="593"/>
      <c r="AW23" s="593"/>
      <c r="AX23" s="615"/>
      <c r="AY23" s="406" t="s">
        <v>163</v>
      </c>
      <c r="AZ23" s="407"/>
      <c r="BA23" s="407"/>
      <c r="BB23" s="407"/>
      <c r="BC23" s="407"/>
      <c r="BD23" s="407"/>
      <c r="BE23" s="407"/>
      <c r="BF23" s="407"/>
      <c r="BG23" s="407"/>
      <c r="BH23" s="407"/>
      <c r="BI23" s="407"/>
      <c r="BJ23" s="407"/>
      <c r="BK23" s="407"/>
      <c r="BL23" s="407"/>
      <c r="BM23" s="408"/>
      <c r="BN23" s="446">
        <v>11839074</v>
      </c>
      <c r="BO23" s="447"/>
      <c r="BP23" s="447"/>
      <c r="BQ23" s="447"/>
      <c r="BR23" s="447"/>
      <c r="BS23" s="447"/>
      <c r="BT23" s="447"/>
      <c r="BU23" s="448"/>
      <c r="BV23" s="446">
        <v>11584089</v>
      </c>
      <c r="BW23" s="447"/>
      <c r="BX23" s="447"/>
      <c r="BY23" s="447"/>
      <c r="BZ23" s="447"/>
      <c r="CA23" s="447"/>
      <c r="CB23" s="447"/>
      <c r="CC23" s="448"/>
      <c r="CD23" s="180"/>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5">
      <c r="A24" s="166"/>
      <c r="B24" s="583"/>
      <c r="C24" s="584"/>
      <c r="D24" s="585"/>
      <c r="E24" s="496" t="s">
        <v>164</v>
      </c>
      <c r="F24" s="476"/>
      <c r="G24" s="476"/>
      <c r="H24" s="476"/>
      <c r="I24" s="476"/>
      <c r="J24" s="476"/>
      <c r="K24" s="477"/>
      <c r="L24" s="497">
        <v>1</v>
      </c>
      <c r="M24" s="498"/>
      <c r="N24" s="498"/>
      <c r="O24" s="498"/>
      <c r="P24" s="537"/>
      <c r="Q24" s="497">
        <v>6380</v>
      </c>
      <c r="R24" s="498"/>
      <c r="S24" s="498"/>
      <c r="T24" s="498"/>
      <c r="U24" s="498"/>
      <c r="V24" s="537"/>
      <c r="W24" s="596"/>
      <c r="X24" s="584"/>
      <c r="Y24" s="585"/>
      <c r="Z24" s="496" t="s">
        <v>165</v>
      </c>
      <c r="AA24" s="476"/>
      <c r="AB24" s="476"/>
      <c r="AC24" s="476"/>
      <c r="AD24" s="476"/>
      <c r="AE24" s="476"/>
      <c r="AF24" s="476"/>
      <c r="AG24" s="477"/>
      <c r="AH24" s="497">
        <v>167</v>
      </c>
      <c r="AI24" s="498"/>
      <c r="AJ24" s="498"/>
      <c r="AK24" s="498"/>
      <c r="AL24" s="537"/>
      <c r="AM24" s="497">
        <v>487640</v>
      </c>
      <c r="AN24" s="498"/>
      <c r="AO24" s="498"/>
      <c r="AP24" s="498"/>
      <c r="AQ24" s="498"/>
      <c r="AR24" s="537"/>
      <c r="AS24" s="497">
        <v>2920</v>
      </c>
      <c r="AT24" s="498"/>
      <c r="AU24" s="498"/>
      <c r="AV24" s="498"/>
      <c r="AW24" s="498"/>
      <c r="AX24" s="499"/>
      <c r="AY24" s="616" t="s">
        <v>166</v>
      </c>
      <c r="AZ24" s="617"/>
      <c r="BA24" s="617"/>
      <c r="BB24" s="617"/>
      <c r="BC24" s="617"/>
      <c r="BD24" s="617"/>
      <c r="BE24" s="617"/>
      <c r="BF24" s="617"/>
      <c r="BG24" s="617"/>
      <c r="BH24" s="617"/>
      <c r="BI24" s="617"/>
      <c r="BJ24" s="617"/>
      <c r="BK24" s="617"/>
      <c r="BL24" s="617"/>
      <c r="BM24" s="618"/>
      <c r="BN24" s="446">
        <v>5438802</v>
      </c>
      <c r="BO24" s="447"/>
      <c r="BP24" s="447"/>
      <c r="BQ24" s="447"/>
      <c r="BR24" s="447"/>
      <c r="BS24" s="447"/>
      <c r="BT24" s="447"/>
      <c r="BU24" s="448"/>
      <c r="BV24" s="446">
        <v>5266546</v>
      </c>
      <c r="BW24" s="447"/>
      <c r="BX24" s="447"/>
      <c r="BY24" s="447"/>
      <c r="BZ24" s="447"/>
      <c r="CA24" s="447"/>
      <c r="CB24" s="447"/>
      <c r="CC24" s="448"/>
      <c r="CD24" s="180"/>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2">
      <c r="A25" s="166"/>
      <c r="B25" s="583"/>
      <c r="C25" s="584"/>
      <c r="D25" s="585"/>
      <c r="E25" s="496" t="s">
        <v>167</v>
      </c>
      <c r="F25" s="476"/>
      <c r="G25" s="476"/>
      <c r="H25" s="476"/>
      <c r="I25" s="476"/>
      <c r="J25" s="476"/>
      <c r="K25" s="477"/>
      <c r="L25" s="497" t="s">
        <v>168</v>
      </c>
      <c r="M25" s="498"/>
      <c r="N25" s="498"/>
      <c r="O25" s="498"/>
      <c r="P25" s="537"/>
      <c r="Q25" s="497" t="s">
        <v>133</v>
      </c>
      <c r="R25" s="498"/>
      <c r="S25" s="498"/>
      <c r="T25" s="498"/>
      <c r="U25" s="498"/>
      <c r="V25" s="537"/>
      <c r="W25" s="596"/>
      <c r="X25" s="584"/>
      <c r="Y25" s="585"/>
      <c r="Z25" s="496" t="s">
        <v>169</v>
      </c>
      <c r="AA25" s="476"/>
      <c r="AB25" s="476"/>
      <c r="AC25" s="476"/>
      <c r="AD25" s="476"/>
      <c r="AE25" s="476"/>
      <c r="AF25" s="476"/>
      <c r="AG25" s="477"/>
      <c r="AH25" s="497" t="s">
        <v>122</v>
      </c>
      <c r="AI25" s="498"/>
      <c r="AJ25" s="498"/>
      <c r="AK25" s="498"/>
      <c r="AL25" s="537"/>
      <c r="AM25" s="497" t="s">
        <v>133</v>
      </c>
      <c r="AN25" s="498"/>
      <c r="AO25" s="498"/>
      <c r="AP25" s="498"/>
      <c r="AQ25" s="498"/>
      <c r="AR25" s="537"/>
      <c r="AS25" s="497" t="s">
        <v>168</v>
      </c>
      <c r="AT25" s="498"/>
      <c r="AU25" s="498"/>
      <c r="AV25" s="498"/>
      <c r="AW25" s="498"/>
      <c r="AX25" s="499"/>
      <c r="AY25" s="406" t="s">
        <v>170</v>
      </c>
      <c r="AZ25" s="407"/>
      <c r="BA25" s="407"/>
      <c r="BB25" s="407"/>
      <c r="BC25" s="407"/>
      <c r="BD25" s="407"/>
      <c r="BE25" s="407"/>
      <c r="BF25" s="407"/>
      <c r="BG25" s="407"/>
      <c r="BH25" s="407"/>
      <c r="BI25" s="407"/>
      <c r="BJ25" s="407"/>
      <c r="BK25" s="407"/>
      <c r="BL25" s="407"/>
      <c r="BM25" s="408"/>
      <c r="BN25" s="409">
        <v>128735</v>
      </c>
      <c r="BO25" s="410"/>
      <c r="BP25" s="410"/>
      <c r="BQ25" s="410"/>
      <c r="BR25" s="410"/>
      <c r="BS25" s="410"/>
      <c r="BT25" s="410"/>
      <c r="BU25" s="411"/>
      <c r="BV25" s="409">
        <v>138433</v>
      </c>
      <c r="BW25" s="410"/>
      <c r="BX25" s="410"/>
      <c r="BY25" s="410"/>
      <c r="BZ25" s="410"/>
      <c r="CA25" s="410"/>
      <c r="CB25" s="410"/>
      <c r="CC25" s="411"/>
      <c r="CD25" s="180"/>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2">
      <c r="A26" s="166"/>
      <c r="B26" s="583"/>
      <c r="C26" s="584"/>
      <c r="D26" s="585"/>
      <c r="E26" s="496" t="s">
        <v>171</v>
      </c>
      <c r="F26" s="476"/>
      <c r="G26" s="476"/>
      <c r="H26" s="476"/>
      <c r="I26" s="476"/>
      <c r="J26" s="476"/>
      <c r="K26" s="477"/>
      <c r="L26" s="497">
        <v>1</v>
      </c>
      <c r="M26" s="498"/>
      <c r="N26" s="498"/>
      <c r="O26" s="498"/>
      <c r="P26" s="537"/>
      <c r="Q26" s="497">
        <v>4940</v>
      </c>
      <c r="R26" s="498"/>
      <c r="S26" s="498"/>
      <c r="T26" s="498"/>
      <c r="U26" s="498"/>
      <c r="V26" s="537"/>
      <c r="W26" s="596"/>
      <c r="X26" s="584"/>
      <c r="Y26" s="585"/>
      <c r="Z26" s="496" t="s">
        <v>172</v>
      </c>
      <c r="AA26" s="606"/>
      <c r="AB26" s="606"/>
      <c r="AC26" s="606"/>
      <c r="AD26" s="606"/>
      <c r="AE26" s="606"/>
      <c r="AF26" s="606"/>
      <c r="AG26" s="607"/>
      <c r="AH26" s="497">
        <v>4</v>
      </c>
      <c r="AI26" s="498"/>
      <c r="AJ26" s="498"/>
      <c r="AK26" s="498"/>
      <c r="AL26" s="537"/>
      <c r="AM26" s="497">
        <v>10920</v>
      </c>
      <c r="AN26" s="498"/>
      <c r="AO26" s="498"/>
      <c r="AP26" s="498"/>
      <c r="AQ26" s="498"/>
      <c r="AR26" s="537"/>
      <c r="AS26" s="497">
        <v>2730</v>
      </c>
      <c r="AT26" s="498"/>
      <c r="AU26" s="498"/>
      <c r="AV26" s="498"/>
      <c r="AW26" s="498"/>
      <c r="AX26" s="499"/>
      <c r="AY26" s="449" t="s">
        <v>173</v>
      </c>
      <c r="AZ26" s="450"/>
      <c r="BA26" s="450"/>
      <c r="BB26" s="450"/>
      <c r="BC26" s="450"/>
      <c r="BD26" s="450"/>
      <c r="BE26" s="450"/>
      <c r="BF26" s="450"/>
      <c r="BG26" s="450"/>
      <c r="BH26" s="450"/>
      <c r="BI26" s="450"/>
      <c r="BJ26" s="450"/>
      <c r="BK26" s="450"/>
      <c r="BL26" s="450"/>
      <c r="BM26" s="451"/>
      <c r="BN26" s="446" t="s">
        <v>132</v>
      </c>
      <c r="BO26" s="447"/>
      <c r="BP26" s="447"/>
      <c r="BQ26" s="447"/>
      <c r="BR26" s="447"/>
      <c r="BS26" s="447"/>
      <c r="BT26" s="447"/>
      <c r="BU26" s="448"/>
      <c r="BV26" s="446" t="s">
        <v>132</v>
      </c>
      <c r="BW26" s="447"/>
      <c r="BX26" s="447"/>
      <c r="BY26" s="447"/>
      <c r="BZ26" s="447"/>
      <c r="CA26" s="447"/>
      <c r="CB26" s="447"/>
      <c r="CC26" s="448"/>
      <c r="CD26" s="180"/>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5">
      <c r="A27" s="166"/>
      <c r="B27" s="583"/>
      <c r="C27" s="584"/>
      <c r="D27" s="585"/>
      <c r="E27" s="496" t="s">
        <v>174</v>
      </c>
      <c r="F27" s="476"/>
      <c r="G27" s="476"/>
      <c r="H27" s="476"/>
      <c r="I27" s="476"/>
      <c r="J27" s="476"/>
      <c r="K27" s="477"/>
      <c r="L27" s="497">
        <v>1</v>
      </c>
      <c r="M27" s="498"/>
      <c r="N27" s="498"/>
      <c r="O27" s="498"/>
      <c r="P27" s="537"/>
      <c r="Q27" s="497">
        <v>2300</v>
      </c>
      <c r="R27" s="498"/>
      <c r="S27" s="498"/>
      <c r="T27" s="498"/>
      <c r="U27" s="498"/>
      <c r="V27" s="537"/>
      <c r="W27" s="596"/>
      <c r="X27" s="584"/>
      <c r="Y27" s="585"/>
      <c r="Z27" s="496" t="s">
        <v>175</v>
      </c>
      <c r="AA27" s="476"/>
      <c r="AB27" s="476"/>
      <c r="AC27" s="476"/>
      <c r="AD27" s="476"/>
      <c r="AE27" s="476"/>
      <c r="AF27" s="476"/>
      <c r="AG27" s="477"/>
      <c r="AH27" s="497" t="s">
        <v>132</v>
      </c>
      <c r="AI27" s="498"/>
      <c r="AJ27" s="498"/>
      <c r="AK27" s="498"/>
      <c r="AL27" s="537"/>
      <c r="AM27" s="497" t="s">
        <v>132</v>
      </c>
      <c r="AN27" s="498"/>
      <c r="AO27" s="498"/>
      <c r="AP27" s="498"/>
      <c r="AQ27" s="498"/>
      <c r="AR27" s="537"/>
      <c r="AS27" s="497" t="s">
        <v>168</v>
      </c>
      <c r="AT27" s="498"/>
      <c r="AU27" s="498"/>
      <c r="AV27" s="498"/>
      <c r="AW27" s="498"/>
      <c r="AX27" s="499"/>
      <c r="AY27" s="538" t="s">
        <v>176</v>
      </c>
      <c r="AZ27" s="539"/>
      <c r="BA27" s="539"/>
      <c r="BB27" s="539"/>
      <c r="BC27" s="539"/>
      <c r="BD27" s="539"/>
      <c r="BE27" s="539"/>
      <c r="BF27" s="539"/>
      <c r="BG27" s="539"/>
      <c r="BH27" s="539"/>
      <c r="BI27" s="539"/>
      <c r="BJ27" s="539"/>
      <c r="BK27" s="539"/>
      <c r="BL27" s="539"/>
      <c r="BM27" s="540"/>
      <c r="BN27" s="619">
        <v>269254</v>
      </c>
      <c r="BO27" s="620"/>
      <c r="BP27" s="620"/>
      <c r="BQ27" s="620"/>
      <c r="BR27" s="620"/>
      <c r="BS27" s="620"/>
      <c r="BT27" s="620"/>
      <c r="BU27" s="621"/>
      <c r="BV27" s="619">
        <v>269212</v>
      </c>
      <c r="BW27" s="620"/>
      <c r="BX27" s="620"/>
      <c r="BY27" s="620"/>
      <c r="BZ27" s="620"/>
      <c r="CA27" s="620"/>
      <c r="CB27" s="620"/>
      <c r="CC27" s="621"/>
      <c r="CD27" s="182"/>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2">
      <c r="A28" s="166"/>
      <c r="B28" s="583"/>
      <c r="C28" s="584"/>
      <c r="D28" s="585"/>
      <c r="E28" s="496" t="s">
        <v>177</v>
      </c>
      <c r="F28" s="476"/>
      <c r="G28" s="476"/>
      <c r="H28" s="476"/>
      <c r="I28" s="476"/>
      <c r="J28" s="476"/>
      <c r="K28" s="477"/>
      <c r="L28" s="497">
        <v>1</v>
      </c>
      <c r="M28" s="498"/>
      <c r="N28" s="498"/>
      <c r="O28" s="498"/>
      <c r="P28" s="537"/>
      <c r="Q28" s="497">
        <v>1800</v>
      </c>
      <c r="R28" s="498"/>
      <c r="S28" s="498"/>
      <c r="T28" s="498"/>
      <c r="U28" s="498"/>
      <c r="V28" s="537"/>
      <c r="W28" s="596"/>
      <c r="X28" s="584"/>
      <c r="Y28" s="585"/>
      <c r="Z28" s="496" t="s">
        <v>178</v>
      </c>
      <c r="AA28" s="476"/>
      <c r="AB28" s="476"/>
      <c r="AC28" s="476"/>
      <c r="AD28" s="476"/>
      <c r="AE28" s="476"/>
      <c r="AF28" s="476"/>
      <c r="AG28" s="477"/>
      <c r="AH28" s="497" t="s">
        <v>132</v>
      </c>
      <c r="AI28" s="498"/>
      <c r="AJ28" s="498"/>
      <c r="AK28" s="498"/>
      <c r="AL28" s="537"/>
      <c r="AM28" s="497" t="s">
        <v>132</v>
      </c>
      <c r="AN28" s="498"/>
      <c r="AO28" s="498"/>
      <c r="AP28" s="498"/>
      <c r="AQ28" s="498"/>
      <c r="AR28" s="537"/>
      <c r="AS28" s="497" t="s">
        <v>168</v>
      </c>
      <c r="AT28" s="498"/>
      <c r="AU28" s="498"/>
      <c r="AV28" s="498"/>
      <c r="AW28" s="498"/>
      <c r="AX28" s="499"/>
      <c r="AY28" s="622" t="s">
        <v>179</v>
      </c>
      <c r="AZ28" s="623"/>
      <c r="BA28" s="623"/>
      <c r="BB28" s="624"/>
      <c r="BC28" s="406" t="s">
        <v>42</v>
      </c>
      <c r="BD28" s="407"/>
      <c r="BE28" s="407"/>
      <c r="BF28" s="407"/>
      <c r="BG28" s="407"/>
      <c r="BH28" s="407"/>
      <c r="BI28" s="407"/>
      <c r="BJ28" s="407"/>
      <c r="BK28" s="407"/>
      <c r="BL28" s="407"/>
      <c r="BM28" s="408"/>
      <c r="BN28" s="409">
        <v>2350899</v>
      </c>
      <c r="BO28" s="410"/>
      <c r="BP28" s="410"/>
      <c r="BQ28" s="410"/>
      <c r="BR28" s="410"/>
      <c r="BS28" s="410"/>
      <c r="BT28" s="410"/>
      <c r="BU28" s="411"/>
      <c r="BV28" s="409">
        <v>2208728</v>
      </c>
      <c r="BW28" s="410"/>
      <c r="BX28" s="410"/>
      <c r="BY28" s="410"/>
      <c r="BZ28" s="410"/>
      <c r="CA28" s="410"/>
      <c r="CB28" s="410"/>
      <c r="CC28" s="411"/>
      <c r="CD28" s="180"/>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2">
      <c r="A29" s="166"/>
      <c r="B29" s="583"/>
      <c r="C29" s="584"/>
      <c r="D29" s="585"/>
      <c r="E29" s="496" t="s">
        <v>180</v>
      </c>
      <c r="F29" s="476"/>
      <c r="G29" s="476"/>
      <c r="H29" s="476"/>
      <c r="I29" s="476"/>
      <c r="J29" s="476"/>
      <c r="K29" s="477"/>
      <c r="L29" s="497">
        <v>14</v>
      </c>
      <c r="M29" s="498"/>
      <c r="N29" s="498"/>
      <c r="O29" s="498"/>
      <c r="P29" s="537"/>
      <c r="Q29" s="497">
        <v>1570</v>
      </c>
      <c r="R29" s="498"/>
      <c r="S29" s="498"/>
      <c r="T29" s="498"/>
      <c r="U29" s="498"/>
      <c r="V29" s="537"/>
      <c r="W29" s="597"/>
      <c r="X29" s="598"/>
      <c r="Y29" s="599"/>
      <c r="Z29" s="496" t="s">
        <v>181</v>
      </c>
      <c r="AA29" s="476"/>
      <c r="AB29" s="476"/>
      <c r="AC29" s="476"/>
      <c r="AD29" s="476"/>
      <c r="AE29" s="476"/>
      <c r="AF29" s="476"/>
      <c r="AG29" s="477"/>
      <c r="AH29" s="497">
        <v>167</v>
      </c>
      <c r="AI29" s="498"/>
      <c r="AJ29" s="498"/>
      <c r="AK29" s="498"/>
      <c r="AL29" s="537"/>
      <c r="AM29" s="497">
        <v>487640</v>
      </c>
      <c r="AN29" s="498"/>
      <c r="AO29" s="498"/>
      <c r="AP29" s="498"/>
      <c r="AQ29" s="498"/>
      <c r="AR29" s="537"/>
      <c r="AS29" s="497">
        <v>2920</v>
      </c>
      <c r="AT29" s="498"/>
      <c r="AU29" s="498"/>
      <c r="AV29" s="498"/>
      <c r="AW29" s="498"/>
      <c r="AX29" s="499"/>
      <c r="AY29" s="625"/>
      <c r="AZ29" s="626"/>
      <c r="BA29" s="626"/>
      <c r="BB29" s="627"/>
      <c r="BC29" s="480" t="s">
        <v>182</v>
      </c>
      <c r="BD29" s="481"/>
      <c r="BE29" s="481"/>
      <c r="BF29" s="481"/>
      <c r="BG29" s="481"/>
      <c r="BH29" s="481"/>
      <c r="BI29" s="481"/>
      <c r="BJ29" s="481"/>
      <c r="BK29" s="481"/>
      <c r="BL29" s="481"/>
      <c r="BM29" s="482"/>
      <c r="BN29" s="446">
        <v>340864</v>
      </c>
      <c r="BO29" s="447"/>
      <c r="BP29" s="447"/>
      <c r="BQ29" s="447"/>
      <c r="BR29" s="447"/>
      <c r="BS29" s="447"/>
      <c r="BT29" s="447"/>
      <c r="BU29" s="448"/>
      <c r="BV29" s="446">
        <v>340698</v>
      </c>
      <c r="BW29" s="447"/>
      <c r="BX29" s="447"/>
      <c r="BY29" s="447"/>
      <c r="BZ29" s="447"/>
      <c r="CA29" s="447"/>
      <c r="CB29" s="447"/>
      <c r="CC29" s="448"/>
      <c r="CD29" s="182"/>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5">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183</v>
      </c>
      <c r="X30" s="604"/>
      <c r="Y30" s="604"/>
      <c r="Z30" s="604"/>
      <c r="AA30" s="604"/>
      <c r="AB30" s="604"/>
      <c r="AC30" s="604"/>
      <c r="AD30" s="604"/>
      <c r="AE30" s="604"/>
      <c r="AF30" s="604"/>
      <c r="AG30" s="605"/>
      <c r="AH30" s="562">
        <v>96.4</v>
      </c>
      <c r="AI30" s="563"/>
      <c r="AJ30" s="563"/>
      <c r="AK30" s="563"/>
      <c r="AL30" s="563"/>
      <c r="AM30" s="563"/>
      <c r="AN30" s="563"/>
      <c r="AO30" s="563"/>
      <c r="AP30" s="563"/>
      <c r="AQ30" s="563"/>
      <c r="AR30" s="563"/>
      <c r="AS30" s="563"/>
      <c r="AT30" s="563"/>
      <c r="AU30" s="563"/>
      <c r="AV30" s="563"/>
      <c r="AW30" s="563"/>
      <c r="AX30" s="565"/>
      <c r="AY30" s="628"/>
      <c r="AZ30" s="629"/>
      <c r="BA30" s="629"/>
      <c r="BB30" s="630"/>
      <c r="BC30" s="616" t="s">
        <v>44</v>
      </c>
      <c r="BD30" s="617"/>
      <c r="BE30" s="617"/>
      <c r="BF30" s="617"/>
      <c r="BG30" s="617"/>
      <c r="BH30" s="617"/>
      <c r="BI30" s="617"/>
      <c r="BJ30" s="617"/>
      <c r="BK30" s="617"/>
      <c r="BL30" s="617"/>
      <c r="BM30" s="618"/>
      <c r="BN30" s="619">
        <v>1772318</v>
      </c>
      <c r="BO30" s="620"/>
      <c r="BP30" s="620"/>
      <c r="BQ30" s="620"/>
      <c r="BR30" s="620"/>
      <c r="BS30" s="620"/>
      <c r="BT30" s="620"/>
      <c r="BU30" s="621"/>
      <c r="BV30" s="619">
        <v>1720541</v>
      </c>
      <c r="BW30" s="620"/>
      <c r="BX30" s="620"/>
      <c r="BY30" s="620"/>
      <c r="BZ30" s="620"/>
      <c r="CA30" s="620"/>
      <c r="CB30" s="620"/>
      <c r="CC30" s="621"/>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70" t="s">
        <v>190</v>
      </c>
      <c r="D33" s="470"/>
      <c r="E33" s="435" t="s">
        <v>191</v>
      </c>
      <c r="F33" s="435"/>
      <c r="G33" s="435"/>
      <c r="H33" s="435"/>
      <c r="I33" s="435"/>
      <c r="J33" s="435"/>
      <c r="K33" s="435"/>
      <c r="L33" s="435"/>
      <c r="M33" s="435"/>
      <c r="N33" s="435"/>
      <c r="O33" s="435"/>
      <c r="P33" s="435"/>
      <c r="Q33" s="435"/>
      <c r="R33" s="435"/>
      <c r="S33" s="435"/>
      <c r="T33" s="195"/>
      <c r="U33" s="470" t="s">
        <v>192</v>
      </c>
      <c r="V33" s="470"/>
      <c r="W33" s="435" t="s">
        <v>193</v>
      </c>
      <c r="X33" s="435"/>
      <c r="Y33" s="435"/>
      <c r="Z33" s="435"/>
      <c r="AA33" s="435"/>
      <c r="AB33" s="435"/>
      <c r="AC33" s="435"/>
      <c r="AD33" s="435"/>
      <c r="AE33" s="435"/>
      <c r="AF33" s="435"/>
      <c r="AG33" s="435"/>
      <c r="AH33" s="435"/>
      <c r="AI33" s="435"/>
      <c r="AJ33" s="435"/>
      <c r="AK33" s="435"/>
      <c r="AL33" s="195"/>
      <c r="AM33" s="470" t="s">
        <v>190</v>
      </c>
      <c r="AN33" s="470"/>
      <c r="AO33" s="435" t="s">
        <v>193</v>
      </c>
      <c r="AP33" s="435"/>
      <c r="AQ33" s="435"/>
      <c r="AR33" s="435"/>
      <c r="AS33" s="435"/>
      <c r="AT33" s="435"/>
      <c r="AU33" s="435"/>
      <c r="AV33" s="435"/>
      <c r="AW33" s="435"/>
      <c r="AX33" s="435"/>
      <c r="AY33" s="435"/>
      <c r="AZ33" s="435"/>
      <c r="BA33" s="435"/>
      <c r="BB33" s="435"/>
      <c r="BC33" s="435"/>
      <c r="BD33" s="196"/>
      <c r="BE33" s="435" t="s">
        <v>194</v>
      </c>
      <c r="BF33" s="435"/>
      <c r="BG33" s="435" t="s">
        <v>195</v>
      </c>
      <c r="BH33" s="435"/>
      <c r="BI33" s="435"/>
      <c r="BJ33" s="435"/>
      <c r="BK33" s="435"/>
      <c r="BL33" s="435"/>
      <c r="BM33" s="435"/>
      <c r="BN33" s="435"/>
      <c r="BO33" s="435"/>
      <c r="BP33" s="435"/>
      <c r="BQ33" s="435"/>
      <c r="BR33" s="435"/>
      <c r="BS33" s="435"/>
      <c r="BT33" s="435"/>
      <c r="BU33" s="435"/>
      <c r="BV33" s="196"/>
      <c r="BW33" s="470" t="s">
        <v>194</v>
      </c>
      <c r="BX33" s="470"/>
      <c r="BY33" s="435" t="s">
        <v>196</v>
      </c>
      <c r="BZ33" s="435"/>
      <c r="CA33" s="435"/>
      <c r="CB33" s="435"/>
      <c r="CC33" s="435"/>
      <c r="CD33" s="435"/>
      <c r="CE33" s="435"/>
      <c r="CF33" s="435"/>
      <c r="CG33" s="435"/>
      <c r="CH33" s="435"/>
      <c r="CI33" s="435"/>
      <c r="CJ33" s="435"/>
      <c r="CK33" s="435"/>
      <c r="CL33" s="435"/>
      <c r="CM33" s="435"/>
      <c r="CN33" s="195"/>
      <c r="CO33" s="470" t="s">
        <v>192</v>
      </c>
      <c r="CP33" s="470"/>
      <c r="CQ33" s="435" t="s">
        <v>197</v>
      </c>
      <c r="CR33" s="435"/>
      <c r="CS33" s="435"/>
      <c r="CT33" s="435"/>
      <c r="CU33" s="435"/>
      <c r="CV33" s="435"/>
      <c r="CW33" s="435"/>
      <c r="CX33" s="435"/>
      <c r="CY33" s="435"/>
      <c r="CZ33" s="435"/>
      <c r="DA33" s="435"/>
      <c r="DB33" s="435"/>
      <c r="DC33" s="435"/>
      <c r="DD33" s="435"/>
      <c r="DE33" s="435"/>
      <c r="DF33" s="195"/>
      <c r="DG33" s="631" t="s">
        <v>198</v>
      </c>
      <c r="DH33" s="631"/>
      <c r="DI33" s="197"/>
      <c r="DJ33" s="165"/>
      <c r="DK33" s="165"/>
      <c r="DL33" s="165"/>
      <c r="DM33" s="165"/>
      <c r="DN33" s="165"/>
      <c r="DO33" s="165"/>
    </row>
    <row r="34" spans="1:119" ht="32.25" customHeight="1" x14ac:dyDescent="0.2">
      <c r="A34" s="166"/>
      <c r="B34" s="192"/>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93"/>
      <c r="U34" s="632">
        <f>IF(W34="","",MAX(C34:D43)+1)</f>
        <v>4</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93"/>
      <c r="AM34" s="632">
        <f>IF(AO34="","",MAX(C34:D43,U34:V43)+1)</f>
        <v>9</v>
      </c>
      <c r="AN34" s="632"/>
      <c r="AO34" s="633" t="str">
        <f>IF('各会計、関係団体の財政状況及び健全化判断比率'!B33="","",'各会計、関係団体の財政状況及び健全化判断比率'!B33)</f>
        <v>上水道事業会計</v>
      </c>
      <c r="AP34" s="633"/>
      <c r="AQ34" s="633"/>
      <c r="AR34" s="633"/>
      <c r="AS34" s="633"/>
      <c r="AT34" s="633"/>
      <c r="AU34" s="633"/>
      <c r="AV34" s="633"/>
      <c r="AW34" s="633"/>
      <c r="AX34" s="633"/>
      <c r="AY34" s="633"/>
      <c r="AZ34" s="633"/>
      <c r="BA34" s="633"/>
      <c r="BB34" s="633"/>
      <c r="BC34" s="633"/>
      <c r="BD34" s="193"/>
      <c r="BE34" s="632">
        <f>IF(BG34="","",MAX(C34:D43,U34:V43,AM34:AN43)+1)</f>
        <v>10</v>
      </c>
      <c r="BF34" s="632"/>
      <c r="BG34" s="633" t="str">
        <f>IF('各会計、関係団体の財政状況及び健全化判断比率'!B34="","",'各会計、関係団体の財政状況及び健全化判断比率'!B34)</f>
        <v>簡易水道特別会計</v>
      </c>
      <c r="BH34" s="633"/>
      <c r="BI34" s="633"/>
      <c r="BJ34" s="633"/>
      <c r="BK34" s="633"/>
      <c r="BL34" s="633"/>
      <c r="BM34" s="633"/>
      <c r="BN34" s="633"/>
      <c r="BO34" s="633"/>
      <c r="BP34" s="633"/>
      <c r="BQ34" s="633"/>
      <c r="BR34" s="633"/>
      <c r="BS34" s="633"/>
      <c r="BT34" s="633"/>
      <c r="BU34" s="633"/>
      <c r="BV34" s="193"/>
      <c r="BW34" s="632">
        <f>IF(BY34="","",MAX(C34:D43,U34:V43,AM34:AN43,BE34:BF43)+1)</f>
        <v>15</v>
      </c>
      <c r="BX34" s="632"/>
      <c r="BY34" s="633" t="str">
        <f>IF('各会計、関係団体の財政状況及び健全化判断比率'!B68="","",'各会計、関係団体の財政状況及び健全化判断比率'!B68)</f>
        <v>山梨県市町村総合事務組合　一般会計</v>
      </c>
      <c r="BZ34" s="633"/>
      <c r="CA34" s="633"/>
      <c r="CB34" s="633"/>
      <c r="CC34" s="633"/>
      <c r="CD34" s="633"/>
      <c r="CE34" s="633"/>
      <c r="CF34" s="633"/>
      <c r="CG34" s="633"/>
      <c r="CH34" s="633"/>
      <c r="CI34" s="633"/>
      <c r="CJ34" s="633"/>
      <c r="CK34" s="633"/>
      <c r="CL34" s="633"/>
      <c r="CM34" s="633"/>
      <c r="CN34" s="193"/>
      <c r="CO34" s="632" t="str">
        <f>IF(CQ34="","",MAX(C34:D43,U34:V43,AM34:AN43,BE34:BF43,BW34:BX43)+1)</f>
        <v/>
      </c>
      <c r="CP34" s="632"/>
      <c r="CQ34" s="633" t="str">
        <f>IF('各会計、関係団体の財政状況及び健全化判断比率'!BS7="","",'各会計、関係団体の財政状況及び健全化判断比率'!BS7)</f>
        <v/>
      </c>
      <c r="CR34" s="633"/>
      <c r="CS34" s="633"/>
      <c r="CT34" s="633"/>
      <c r="CU34" s="633"/>
      <c r="CV34" s="633"/>
      <c r="CW34" s="633"/>
      <c r="CX34" s="633"/>
      <c r="CY34" s="633"/>
      <c r="CZ34" s="633"/>
      <c r="DA34" s="633"/>
      <c r="DB34" s="633"/>
      <c r="DC34" s="633"/>
      <c r="DD34" s="633"/>
      <c r="DE34" s="633"/>
      <c r="DF34" s="190"/>
      <c r="DG34" s="634" t="str">
        <f>IF('各会計、関係団体の財政状況及び健全化判断比率'!BR7="","",'各会計、関係団体の財政状況及び健全化判断比率'!BR7)</f>
        <v/>
      </c>
      <c r="DH34" s="634"/>
      <c r="DI34" s="197"/>
      <c r="DJ34" s="165"/>
      <c r="DK34" s="165"/>
      <c r="DL34" s="165"/>
      <c r="DM34" s="165"/>
      <c r="DN34" s="165"/>
      <c r="DO34" s="165"/>
    </row>
    <row r="35" spans="1:119" ht="32.25" customHeight="1" x14ac:dyDescent="0.2">
      <c r="A35" s="166"/>
      <c r="B35" s="192"/>
      <c r="C35" s="632">
        <f>IF(E35="","",C34+1)</f>
        <v>2</v>
      </c>
      <c r="D35" s="632"/>
      <c r="E35" s="633" t="str">
        <f>IF('各会計、関係団体の財政状況及び健全化判断比率'!B8="","",'各会計、関係団体の財政状況及び健全化判断比率'!B8)</f>
        <v>恩賜県有財産保護管理事業特別会計</v>
      </c>
      <c r="F35" s="633"/>
      <c r="G35" s="633"/>
      <c r="H35" s="633"/>
      <c r="I35" s="633"/>
      <c r="J35" s="633"/>
      <c r="K35" s="633"/>
      <c r="L35" s="633"/>
      <c r="M35" s="633"/>
      <c r="N35" s="633"/>
      <c r="O35" s="633"/>
      <c r="P35" s="633"/>
      <c r="Q35" s="633"/>
      <c r="R35" s="633"/>
      <c r="S35" s="633"/>
      <c r="T35" s="193"/>
      <c r="U35" s="632">
        <f>IF(W35="","",U34+1)</f>
        <v>5</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93"/>
      <c r="AM35" s="632" t="str">
        <f t="shared" ref="AM35:AM43" si="0">IF(AO35="","",AM34+1)</f>
        <v/>
      </c>
      <c r="AN35" s="632"/>
      <c r="AO35" s="633"/>
      <c r="AP35" s="633"/>
      <c r="AQ35" s="633"/>
      <c r="AR35" s="633"/>
      <c r="AS35" s="633"/>
      <c r="AT35" s="633"/>
      <c r="AU35" s="633"/>
      <c r="AV35" s="633"/>
      <c r="AW35" s="633"/>
      <c r="AX35" s="633"/>
      <c r="AY35" s="633"/>
      <c r="AZ35" s="633"/>
      <c r="BA35" s="633"/>
      <c r="BB35" s="633"/>
      <c r="BC35" s="633"/>
      <c r="BD35" s="193"/>
      <c r="BE35" s="632">
        <f t="shared" ref="BE35:BE43" si="1">IF(BG35="","",BE34+1)</f>
        <v>11</v>
      </c>
      <c r="BF35" s="632"/>
      <c r="BG35" s="633" t="str">
        <f>IF('各会計、関係団体の財政状況及び健全化判断比率'!B35="","",'各会計、関係団体の財政状況及び健全化判断比率'!B35)</f>
        <v>公共下水道事業特別会計</v>
      </c>
      <c r="BH35" s="633"/>
      <c r="BI35" s="633"/>
      <c r="BJ35" s="633"/>
      <c r="BK35" s="633"/>
      <c r="BL35" s="633"/>
      <c r="BM35" s="633"/>
      <c r="BN35" s="633"/>
      <c r="BO35" s="633"/>
      <c r="BP35" s="633"/>
      <c r="BQ35" s="633"/>
      <c r="BR35" s="633"/>
      <c r="BS35" s="633"/>
      <c r="BT35" s="633"/>
      <c r="BU35" s="633"/>
      <c r="BV35" s="193"/>
      <c r="BW35" s="632">
        <f t="shared" ref="BW35:BW43" si="2">IF(BY35="","",BW34+1)</f>
        <v>16</v>
      </c>
      <c r="BX35" s="632"/>
      <c r="BY35" s="633" t="str">
        <f>IF('各会計、関係団体の財政状況及び健全化判断比率'!B69="","",'各会計、関係団体の財政状況及び健全化判断比率'!B69)</f>
        <v>山梨県市町村総合事務組合　電子化事業及び会館管理・研修事業特別会計</v>
      </c>
      <c r="BZ35" s="633"/>
      <c r="CA35" s="633"/>
      <c r="CB35" s="633"/>
      <c r="CC35" s="633"/>
      <c r="CD35" s="633"/>
      <c r="CE35" s="633"/>
      <c r="CF35" s="633"/>
      <c r="CG35" s="633"/>
      <c r="CH35" s="633"/>
      <c r="CI35" s="633"/>
      <c r="CJ35" s="633"/>
      <c r="CK35" s="633"/>
      <c r="CL35" s="633"/>
      <c r="CM35" s="633"/>
      <c r="CN35" s="193"/>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90"/>
      <c r="DG35" s="634" t="str">
        <f>IF('各会計、関係団体の財政状況及び健全化判断比率'!BR8="","",'各会計、関係団体の財政状況及び健全化判断比率'!BR8)</f>
        <v/>
      </c>
      <c r="DH35" s="634"/>
      <c r="DI35" s="197"/>
      <c r="DJ35" s="165"/>
      <c r="DK35" s="165"/>
      <c r="DL35" s="165"/>
      <c r="DM35" s="165"/>
      <c r="DN35" s="165"/>
      <c r="DO35" s="165"/>
    </row>
    <row r="36" spans="1:119" ht="32.25" customHeight="1" x14ac:dyDescent="0.2">
      <c r="A36" s="166"/>
      <c r="B36" s="192"/>
      <c r="C36" s="632">
        <f>IF(E36="","",C35+1)</f>
        <v>3</v>
      </c>
      <c r="D36" s="632"/>
      <c r="E36" s="633" t="str">
        <f>IF('各会計、関係団体の財政状況及び健全化判断比率'!B9="","",'各会計、関係団体の財政状況及び健全化判断比率'!B9)</f>
        <v>歌舞伎文化公園管理特別会計</v>
      </c>
      <c r="F36" s="633"/>
      <c r="G36" s="633"/>
      <c r="H36" s="633"/>
      <c r="I36" s="633"/>
      <c r="J36" s="633"/>
      <c r="K36" s="633"/>
      <c r="L36" s="633"/>
      <c r="M36" s="633"/>
      <c r="N36" s="633"/>
      <c r="O36" s="633"/>
      <c r="P36" s="633"/>
      <c r="Q36" s="633"/>
      <c r="R36" s="633"/>
      <c r="S36" s="633"/>
      <c r="T36" s="193"/>
      <c r="U36" s="632">
        <f t="shared" ref="U36:U43" si="4">IF(W36="","",U35+1)</f>
        <v>6</v>
      </c>
      <c r="V36" s="632"/>
      <c r="W36" s="633" t="str">
        <f>IF('各会計、関係団体の財政状況及び健全化判断比率'!B30="","",'各会計、関係団体の財政状況及び健全化判断比率'!B30)</f>
        <v>介護サービス事業特別会計</v>
      </c>
      <c r="X36" s="633"/>
      <c r="Y36" s="633"/>
      <c r="Z36" s="633"/>
      <c r="AA36" s="633"/>
      <c r="AB36" s="633"/>
      <c r="AC36" s="633"/>
      <c r="AD36" s="633"/>
      <c r="AE36" s="633"/>
      <c r="AF36" s="633"/>
      <c r="AG36" s="633"/>
      <c r="AH36" s="633"/>
      <c r="AI36" s="633"/>
      <c r="AJ36" s="633"/>
      <c r="AK36" s="633"/>
      <c r="AL36" s="193"/>
      <c r="AM36" s="632" t="str">
        <f t="shared" si="0"/>
        <v/>
      </c>
      <c r="AN36" s="632"/>
      <c r="AO36" s="633"/>
      <c r="AP36" s="633"/>
      <c r="AQ36" s="633"/>
      <c r="AR36" s="633"/>
      <c r="AS36" s="633"/>
      <c r="AT36" s="633"/>
      <c r="AU36" s="633"/>
      <c r="AV36" s="633"/>
      <c r="AW36" s="633"/>
      <c r="AX36" s="633"/>
      <c r="AY36" s="633"/>
      <c r="AZ36" s="633"/>
      <c r="BA36" s="633"/>
      <c r="BB36" s="633"/>
      <c r="BC36" s="633"/>
      <c r="BD36" s="193"/>
      <c r="BE36" s="632">
        <f t="shared" si="1"/>
        <v>12</v>
      </c>
      <c r="BF36" s="632"/>
      <c r="BG36" s="633" t="str">
        <f>IF('各会計、関係団体の財政状況及び健全化判断比率'!B36="","",'各会計、関係団体の財政状況及び健全化判断比率'!B36)</f>
        <v>農業集落排水事業特別会計</v>
      </c>
      <c r="BH36" s="633"/>
      <c r="BI36" s="633"/>
      <c r="BJ36" s="633"/>
      <c r="BK36" s="633"/>
      <c r="BL36" s="633"/>
      <c r="BM36" s="633"/>
      <c r="BN36" s="633"/>
      <c r="BO36" s="633"/>
      <c r="BP36" s="633"/>
      <c r="BQ36" s="633"/>
      <c r="BR36" s="633"/>
      <c r="BS36" s="633"/>
      <c r="BT36" s="633"/>
      <c r="BU36" s="633"/>
      <c r="BV36" s="193"/>
      <c r="BW36" s="632">
        <f t="shared" si="2"/>
        <v>17</v>
      </c>
      <c r="BX36" s="632"/>
      <c r="BY36" s="633" t="str">
        <f>IF('各会計、関係団体の財政状況及び健全化判断比率'!B70="","",'各会計、関係団体の財政状況及び健全化判断比率'!B70)</f>
        <v>山梨県市町村総合事務組合　一般廃棄物処分場事業特別会計</v>
      </c>
      <c r="BZ36" s="633"/>
      <c r="CA36" s="633"/>
      <c r="CB36" s="633"/>
      <c r="CC36" s="633"/>
      <c r="CD36" s="633"/>
      <c r="CE36" s="633"/>
      <c r="CF36" s="633"/>
      <c r="CG36" s="633"/>
      <c r="CH36" s="633"/>
      <c r="CI36" s="633"/>
      <c r="CJ36" s="633"/>
      <c r="CK36" s="633"/>
      <c r="CL36" s="633"/>
      <c r="CM36" s="633"/>
      <c r="CN36" s="193"/>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90"/>
      <c r="DG36" s="634" t="str">
        <f>IF('各会計、関係団体の財政状況及び健全化判断比率'!BR9="","",'各会計、関係団体の財政状況及び健全化判断比率'!BR9)</f>
        <v/>
      </c>
      <c r="DH36" s="634"/>
      <c r="DI36" s="197"/>
      <c r="DJ36" s="165"/>
      <c r="DK36" s="165"/>
      <c r="DL36" s="165"/>
      <c r="DM36" s="165"/>
      <c r="DN36" s="165"/>
      <c r="DO36" s="165"/>
    </row>
    <row r="37" spans="1:119" ht="32.25" customHeight="1" x14ac:dyDescent="0.2">
      <c r="A37" s="166"/>
      <c r="B37" s="192"/>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93"/>
      <c r="U37" s="632">
        <f t="shared" si="4"/>
        <v>7</v>
      </c>
      <c r="V37" s="632"/>
      <c r="W37" s="633" t="str">
        <f>IF('各会計、関係団体の財政状況及び健全化判断比率'!B31="","",'各会計、関係団体の財政状況及び健全化判断比率'!B31)</f>
        <v>訪問看護ステーション西八代特別会計</v>
      </c>
      <c r="X37" s="633"/>
      <c r="Y37" s="633"/>
      <c r="Z37" s="633"/>
      <c r="AA37" s="633"/>
      <c r="AB37" s="633"/>
      <c r="AC37" s="633"/>
      <c r="AD37" s="633"/>
      <c r="AE37" s="633"/>
      <c r="AF37" s="633"/>
      <c r="AG37" s="633"/>
      <c r="AH37" s="633"/>
      <c r="AI37" s="633"/>
      <c r="AJ37" s="633"/>
      <c r="AK37" s="633"/>
      <c r="AL37" s="193"/>
      <c r="AM37" s="632" t="str">
        <f t="shared" si="0"/>
        <v/>
      </c>
      <c r="AN37" s="632"/>
      <c r="AO37" s="633"/>
      <c r="AP37" s="633"/>
      <c r="AQ37" s="633"/>
      <c r="AR37" s="633"/>
      <c r="AS37" s="633"/>
      <c r="AT37" s="633"/>
      <c r="AU37" s="633"/>
      <c r="AV37" s="633"/>
      <c r="AW37" s="633"/>
      <c r="AX37" s="633"/>
      <c r="AY37" s="633"/>
      <c r="AZ37" s="633"/>
      <c r="BA37" s="633"/>
      <c r="BB37" s="633"/>
      <c r="BC37" s="633"/>
      <c r="BD37" s="193"/>
      <c r="BE37" s="632">
        <f t="shared" si="1"/>
        <v>13</v>
      </c>
      <c r="BF37" s="632"/>
      <c r="BG37" s="633" t="str">
        <f>IF('各会計、関係団体の財政状況及び健全化判断比率'!B37="","",'各会計、関係団体の財政状況及び健全化判断比率'!B37)</f>
        <v>戸別浄化槽整備推進事業特別会計</v>
      </c>
      <c r="BH37" s="633"/>
      <c r="BI37" s="633"/>
      <c r="BJ37" s="633"/>
      <c r="BK37" s="633"/>
      <c r="BL37" s="633"/>
      <c r="BM37" s="633"/>
      <c r="BN37" s="633"/>
      <c r="BO37" s="633"/>
      <c r="BP37" s="633"/>
      <c r="BQ37" s="633"/>
      <c r="BR37" s="633"/>
      <c r="BS37" s="633"/>
      <c r="BT37" s="633"/>
      <c r="BU37" s="633"/>
      <c r="BV37" s="193"/>
      <c r="BW37" s="632">
        <f t="shared" si="2"/>
        <v>18</v>
      </c>
      <c r="BX37" s="632"/>
      <c r="BY37" s="633" t="str">
        <f>IF('各会計、関係団体の財政状況及び健全化判断比率'!B71="","",'各会計、関係団体の財政状況及び健全化判断比率'!B71)</f>
        <v>山梨県市町村総合事務組合　入札参加資格審査事業特別会計</v>
      </c>
      <c r="BZ37" s="633"/>
      <c r="CA37" s="633"/>
      <c r="CB37" s="633"/>
      <c r="CC37" s="633"/>
      <c r="CD37" s="633"/>
      <c r="CE37" s="633"/>
      <c r="CF37" s="633"/>
      <c r="CG37" s="633"/>
      <c r="CH37" s="633"/>
      <c r="CI37" s="633"/>
      <c r="CJ37" s="633"/>
      <c r="CK37" s="633"/>
      <c r="CL37" s="633"/>
      <c r="CM37" s="633"/>
      <c r="CN37" s="193"/>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90"/>
      <c r="DG37" s="634" t="str">
        <f>IF('各会計、関係団体の財政状況及び健全化判断比率'!BR10="","",'各会計、関係団体の財政状況及び健全化判断比率'!BR10)</f>
        <v/>
      </c>
      <c r="DH37" s="634"/>
      <c r="DI37" s="197"/>
      <c r="DJ37" s="165"/>
      <c r="DK37" s="165"/>
      <c r="DL37" s="165"/>
      <c r="DM37" s="165"/>
      <c r="DN37" s="165"/>
      <c r="DO37" s="165"/>
    </row>
    <row r="38" spans="1:119" ht="32.25" customHeight="1" x14ac:dyDescent="0.2">
      <c r="A38" s="166"/>
      <c r="B38" s="192"/>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93"/>
      <c r="U38" s="632">
        <f t="shared" si="4"/>
        <v>8</v>
      </c>
      <c r="V38" s="632"/>
      <c r="W38" s="633" t="str">
        <f>IF('各会計、関係団体の財政状況及び健全化判断比率'!B32="","",'各会計、関係団体の財政状況及び健全化判断比率'!B32)</f>
        <v>後期高齢者医療特別会計</v>
      </c>
      <c r="X38" s="633"/>
      <c r="Y38" s="633"/>
      <c r="Z38" s="633"/>
      <c r="AA38" s="633"/>
      <c r="AB38" s="633"/>
      <c r="AC38" s="633"/>
      <c r="AD38" s="633"/>
      <c r="AE38" s="633"/>
      <c r="AF38" s="633"/>
      <c r="AG38" s="633"/>
      <c r="AH38" s="633"/>
      <c r="AI38" s="633"/>
      <c r="AJ38" s="633"/>
      <c r="AK38" s="633"/>
      <c r="AL38" s="193"/>
      <c r="AM38" s="632" t="str">
        <f t="shared" si="0"/>
        <v/>
      </c>
      <c r="AN38" s="632"/>
      <c r="AO38" s="633"/>
      <c r="AP38" s="633"/>
      <c r="AQ38" s="633"/>
      <c r="AR38" s="633"/>
      <c r="AS38" s="633"/>
      <c r="AT38" s="633"/>
      <c r="AU38" s="633"/>
      <c r="AV38" s="633"/>
      <c r="AW38" s="633"/>
      <c r="AX38" s="633"/>
      <c r="AY38" s="633"/>
      <c r="AZ38" s="633"/>
      <c r="BA38" s="633"/>
      <c r="BB38" s="633"/>
      <c r="BC38" s="633"/>
      <c r="BD38" s="193"/>
      <c r="BE38" s="632">
        <f t="shared" si="1"/>
        <v>14</v>
      </c>
      <c r="BF38" s="632"/>
      <c r="BG38" s="633" t="str">
        <f>IF('各会計、関係団体の財政状況及び健全化判断比率'!B38="","",'各会計、関係団体の財政状況及び健全化判断比率'!B38)</f>
        <v>温泉事業特別会計</v>
      </c>
      <c r="BH38" s="633"/>
      <c r="BI38" s="633"/>
      <c r="BJ38" s="633"/>
      <c r="BK38" s="633"/>
      <c r="BL38" s="633"/>
      <c r="BM38" s="633"/>
      <c r="BN38" s="633"/>
      <c r="BO38" s="633"/>
      <c r="BP38" s="633"/>
      <c r="BQ38" s="633"/>
      <c r="BR38" s="633"/>
      <c r="BS38" s="633"/>
      <c r="BT38" s="633"/>
      <c r="BU38" s="633"/>
      <c r="BV38" s="193"/>
      <c r="BW38" s="632">
        <f t="shared" si="2"/>
        <v>19</v>
      </c>
      <c r="BX38" s="632"/>
      <c r="BY38" s="633" t="str">
        <f>IF('各会計、関係団体の財政状況及び健全化判断比率'!B72="","",'各会計、関係団体の財政状況及び健全化判断比率'!B72)</f>
        <v>山梨県市町村総合事務組合　交通災害共済事業特別会計</v>
      </c>
      <c r="BZ38" s="633"/>
      <c r="CA38" s="633"/>
      <c r="CB38" s="633"/>
      <c r="CC38" s="633"/>
      <c r="CD38" s="633"/>
      <c r="CE38" s="633"/>
      <c r="CF38" s="633"/>
      <c r="CG38" s="633"/>
      <c r="CH38" s="633"/>
      <c r="CI38" s="633"/>
      <c r="CJ38" s="633"/>
      <c r="CK38" s="633"/>
      <c r="CL38" s="633"/>
      <c r="CM38" s="633"/>
      <c r="CN38" s="193"/>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90"/>
      <c r="DG38" s="634" t="str">
        <f>IF('各会計、関係団体の財政状況及び健全化判断比率'!BR11="","",'各会計、関係団体の財政状況及び健全化判断比率'!BR11)</f>
        <v/>
      </c>
      <c r="DH38" s="634"/>
      <c r="DI38" s="197"/>
      <c r="DJ38" s="165"/>
      <c r="DK38" s="165"/>
      <c r="DL38" s="165"/>
      <c r="DM38" s="165"/>
      <c r="DN38" s="165"/>
      <c r="DO38" s="165"/>
    </row>
    <row r="39" spans="1:119" ht="32.25" customHeight="1" x14ac:dyDescent="0.2">
      <c r="A39" s="166"/>
      <c r="B39" s="192"/>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93"/>
      <c r="U39" s="632" t="str">
        <f t="shared" si="4"/>
        <v/>
      </c>
      <c r="V39" s="632"/>
      <c r="W39" s="633"/>
      <c r="X39" s="633"/>
      <c r="Y39" s="633"/>
      <c r="Z39" s="633"/>
      <c r="AA39" s="633"/>
      <c r="AB39" s="633"/>
      <c r="AC39" s="633"/>
      <c r="AD39" s="633"/>
      <c r="AE39" s="633"/>
      <c r="AF39" s="633"/>
      <c r="AG39" s="633"/>
      <c r="AH39" s="633"/>
      <c r="AI39" s="633"/>
      <c r="AJ39" s="633"/>
      <c r="AK39" s="633"/>
      <c r="AL39" s="193"/>
      <c r="AM39" s="632" t="str">
        <f t="shared" si="0"/>
        <v/>
      </c>
      <c r="AN39" s="632"/>
      <c r="AO39" s="633"/>
      <c r="AP39" s="633"/>
      <c r="AQ39" s="633"/>
      <c r="AR39" s="633"/>
      <c r="AS39" s="633"/>
      <c r="AT39" s="633"/>
      <c r="AU39" s="633"/>
      <c r="AV39" s="633"/>
      <c r="AW39" s="633"/>
      <c r="AX39" s="633"/>
      <c r="AY39" s="633"/>
      <c r="AZ39" s="633"/>
      <c r="BA39" s="633"/>
      <c r="BB39" s="633"/>
      <c r="BC39" s="633"/>
      <c r="BD39" s="193"/>
      <c r="BE39" s="632" t="str">
        <f t="shared" si="1"/>
        <v/>
      </c>
      <c r="BF39" s="632"/>
      <c r="BG39" s="633"/>
      <c r="BH39" s="633"/>
      <c r="BI39" s="633"/>
      <c r="BJ39" s="633"/>
      <c r="BK39" s="633"/>
      <c r="BL39" s="633"/>
      <c r="BM39" s="633"/>
      <c r="BN39" s="633"/>
      <c r="BO39" s="633"/>
      <c r="BP39" s="633"/>
      <c r="BQ39" s="633"/>
      <c r="BR39" s="633"/>
      <c r="BS39" s="633"/>
      <c r="BT39" s="633"/>
      <c r="BU39" s="633"/>
      <c r="BV39" s="193"/>
      <c r="BW39" s="632">
        <f t="shared" si="2"/>
        <v>20</v>
      </c>
      <c r="BX39" s="632"/>
      <c r="BY39" s="633" t="str">
        <f>IF('各会計、関係団体の財政状況及び健全化判断比率'!B73="","",'各会計、関係団体の財政状況及び健全化判断比率'!B73)</f>
        <v>峡南広域行政組合　一般会計</v>
      </c>
      <c r="BZ39" s="633"/>
      <c r="CA39" s="633"/>
      <c r="CB39" s="633"/>
      <c r="CC39" s="633"/>
      <c r="CD39" s="633"/>
      <c r="CE39" s="633"/>
      <c r="CF39" s="633"/>
      <c r="CG39" s="633"/>
      <c r="CH39" s="633"/>
      <c r="CI39" s="633"/>
      <c r="CJ39" s="633"/>
      <c r="CK39" s="633"/>
      <c r="CL39" s="633"/>
      <c r="CM39" s="633"/>
      <c r="CN39" s="193"/>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90"/>
      <c r="DG39" s="634" t="str">
        <f>IF('各会計、関係団体の財政状況及び健全化判断比率'!BR12="","",'各会計、関係団体の財政状況及び健全化判断比率'!BR12)</f>
        <v/>
      </c>
      <c r="DH39" s="634"/>
      <c r="DI39" s="197"/>
      <c r="DJ39" s="165"/>
      <c r="DK39" s="165"/>
      <c r="DL39" s="165"/>
      <c r="DM39" s="165"/>
      <c r="DN39" s="165"/>
      <c r="DO39" s="165"/>
    </row>
    <row r="40" spans="1:119" ht="32.25" customHeight="1" x14ac:dyDescent="0.2">
      <c r="A40" s="166"/>
      <c r="B40" s="192"/>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93"/>
      <c r="U40" s="632" t="str">
        <f t="shared" si="4"/>
        <v/>
      </c>
      <c r="V40" s="632"/>
      <c r="W40" s="633"/>
      <c r="X40" s="633"/>
      <c r="Y40" s="633"/>
      <c r="Z40" s="633"/>
      <c r="AA40" s="633"/>
      <c r="AB40" s="633"/>
      <c r="AC40" s="633"/>
      <c r="AD40" s="633"/>
      <c r="AE40" s="633"/>
      <c r="AF40" s="633"/>
      <c r="AG40" s="633"/>
      <c r="AH40" s="633"/>
      <c r="AI40" s="633"/>
      <c r="AJ40" s="633"/>
      <c r="AK40" s="633"/>
      <c r="AL40" s="193"/>
      <c r="AM40" s="632" t="str">
        <f t="shared" si="0"/>
        <v/>
      </c>
      <c r="AN40" s="632"/>
      <c r="AO40" s="633"/>
      <c r="AP40" s="633"/>
      <c r="AQ40" s="633"/>
      <c r="AR40" s="633"/>
      <c r="AS40" s="633"/>
      <c r="AT40" s="633"/>
      <c r="AU40" s="633"/>
      <c r="AV40" s="633"/>
      <c r="AW40" s="633"/>
      <c r="AX40" s="633"/>
      <c r="AY40" s="633"/>
      <c r="AZ40" s="633"/>
      <c r="BA40" s="633"/>
      <c r="BB40" s="633"/>
      <c r="BC40" s="633"/>
      <c r="BD40" s="193"/>
      <c r="BE40" s="632" t="str">
        <f t="shared" si="1"/>
        <v/>
      </c>
      <c r="BF40" s="632"/>
      <c r="BG40" s="633"/>
      <c r="BH40" s="633"/>
      <c r="BI40" s="633"/>
      <c r="BJ40" s="633"/>
      <c r="BK40" s="633"/>
      <c r="BL40" s="633"/>
      <c r="BM40" s="633"/>
      <c r="BN40" s="633"/>
      <c r="BO40" s="633"/>
      <c r="BP40" s="633"/>
      <c r="BQ40" s="633"/>
      <c r="BR40" s="633"/>
      <c r="BS40" s="633"/>
      <c r="BT40" s="633"/>
      <c r="BU40" s="633"/>
      <c r="BV40" s="193"/>
      <c r="BW40" s="632">
        <f t="shared" si="2"/>
        <v>21</v>
      </c>
      <c r="BX40" s="632"/>
      <c r="BY40" s="633" t="str">
        <f>IF('各会計、関係団体の財政状況及び健全化判断比率'!B74="","",'各会計、関係団体の財政状況及び健全化判断比率'!B74)</f>
        <v>峡南広域行政組合　峡南ふるさと市町村圏特別会計</v>
      </c>
      <c r="BZ40" s="633"/>
      <c r="CA40" s="633"/>
      <c r="CB40" s="633"/>
      <c r="CC40" s="633"/>
      <c r="CD40" s="633"/>
      <c r="CE40" s="633"/>
      <c r="CF40" s="633"/>
      <c r="CG40" s="633"/>
      <c r="CH40" s="633"/>
      <c r="CI40" s="633"/>
      <c r="CJ40" s="633"/>
      <c r="CK40" s="633"/>
      <c r="CL40" s="633"/>
      <c r="CM40" s="633"/>
      <c r="CN40" s="193"/>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90"/>
      <c r="DG40" s="634" t="str">
        <f>IF('各会計、関係団体の財政状況及び健全化判断比率'!BR13="","",'各会計、関係団体の財政状況及び健全化判断比率'!BR13)</f>
        <v/>
      </c>
      <c r="DH40" s="634"/>
      <c r="DI40" s="197"/>
      <c r="DJ40" s="165"/>
      <c r="DK40" s="165"/>
      <c r="DL40" s="165"/>
      <c r="DM40" s="165"/>
      <c r="DN40" s="165"/>
      <c r="DO40" s="165"/>
    </row>
    <row r="41" spans="1:119" ht="32.25" customHeight="1" x14ac:dyDescent="0.2">
      <c r="A41" s="166"/>
      <c r="B41" s="192"/>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93"/>
      <c r="U41" s="632" t="str">
        <f t="shared" si="4"/>
        <v/>
      </c>
      <c r="V41" s="632"/>
      <c r="W41" s="633"/>
      <c r="X41" s="633"/>
      <c r="Y41" s="633"/>
      <c r="Z41" s="633"/>
      <c r="AA41" s="633"/>
      <c r="AB41" s="633"/>
      <c r="AC41" s="633"/>
      <c r="AD41" s="633"/>
      <c r="AE41" s="633"/>
      <c r="AF41" s="633"/>
      <c r="AG41" s="633"/>
      <c r="AH41" s="633"/>
      <c r="AI41" s="633"/>
      <c r="AJ41" s="633"/>
      <c r="AK41" s="633"/>
      <c r="AL41" s="193"/>
      <c r="AM41" s="632" t="str">
        <f t="shared" si="0"/>
        <v/>
      </c>
      <c r="AN41" s="632"/>
      <c r="AO41" s="633"/>
      <c r="AP41" s="633"/>
      <c r="AQ41" s="633"/>
      <c r="AR41" s="633"/>
      <c r="AS41" s="633"/>
      <c r="AT41" s="633"/>
      <c r="AU41" s="633"/>
      <c r="AV41" s="633"/>
      <c r="AW41" s="633"/>
      <c r="AX41" s="633"/>
      <c r="AY41" s="633"/>
      <c r="AZ41" s="633"/>
      <c r="BA41" s="633"/>
      <c r="BB41" s="633"/>
      <c r="BC41" s="633"/>
      <c r="BD41" s="193"/>
      <c r="BE41" s="632" t="str">
        <f t="shared" si="1"/>
        <v/>
      </c>
      <c r="BF41" s="632"/>
      <c r="BG41" s="633"/>
      <c r="BH41" s="633"/>
      <c r="BI41" s="633"/>
      <c r="BJ41" s="633"/>
      <c r="BK41" s="633"/>
      <c r="BL41" s="633"/>
      <c r="BM41" s="633"/>
      <c r="BN41" s="633"/>
      <c r="BO41" s="633"/>
      <c r="BP41" s="633"/>
      <c r="BQ41" s="633"/>
      <c r="BR41" s="633"/>
      <c r="BS41" s="633"/>
      <c r="BT41" s="633"/>
      <c r="BU41" s="633"/>
      <c r="BV41" s="193"/>
      <c r="BW41" s="632">
        <f t="shared" si="2"/>
        <v>22</v>
      </c>
      <c r="BX41" s="632"/>
      <c r="BY41" s="633" t="str">
        <f>IF('各会計、関係団体の財政状況及び健全化判断比率'!B75="","",'各会計、関係団体の財政状況及び健全化判断比率'!B75)</f>
        <v>峡南広域行政組合　介護保険特別会計</v>
      </c>
      <c r="BZ41" s="633"/>
      <c r="CA41" s="633"/>
      <c r="CB41" s="633"/>
      <c r="CC41" s="633"/>
      <c r="CD41" s="633"/>
      <c r="CE41" s="633"/>
      <c r="CF41" s="633"/>
      <c r="CG41" s="633"/>
      <c r="CH41" s="633"/>
      <c r="CI41" s="633"/>
      <c r="CJ41" s="633"/>
      <c r="CK41" s="633"/>
      <c r="CL41" s="633"/>
      <c r="CM41" s="633"/>
      <c r="CN41" s="193"/>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90"/>
      <c r="DG41" s="634" t="str">
        <f>IF('各会計、関係団体の財政状況及び健全化判断比率'!BR14="","",'各会計、関係団体の財政状況及び健全化判断比率'!BR14)</f>
        <v/>
      </c>
      <c r="DH41" s="634"/>
      <c r="DI41" s="197"/>
      <c r="DJ41" s="165"/>
      <c r="DK41" s="165"/>
      <c r="DL41" s="165"/>
      <c r="DM41" s="165"/>
      <c r="DN41" s="165"/>
      <c r="DO41" s="165"/>
    </row>
    <row r="42" spans="1:119" ht="32.25" customHeight="1" x14ac:dyDescent="0.2">
      <c r="A42" s="165"/>
      <c r="B42" s="192"/>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93"/>
      <c r="U42" s="632" t="str">
        <f t="shared" si="4"/>
        <v/>
      </c>
      <c r="V42" s="632"/>
      <c r="W42" s="633"/>
      <c r="X42" s="633"/>
      <c r="Y42" s="633"/>
      <c r="Z42" s="633"/>
      <c r="AA42" s="633"/>
      <c r="AB42" s="633"/>
      <c r="AC42" s="633"/>
      <c r="AD42" s="633"/>
      <c r="AE42" s="633"/>
      <c r="AF42" s="633"/>
      <c r="AG42" s="633"/>
      <c r="AH42" s="633"/>
      <c r="AI42" s="633"/>
      <c r="AJ42" s="633"/>
      <c r="AK42" s="633"/>
      <c r="AL42" s="193"/>
      <c r="AM42" s="632" t="str">
        <f t="shared" si="0"/>
        <v/>
      </c>
      <c r="AN42" s="632"/>
      <c r="AO42" s="633"/>
      <c r="AP42" s="633"/>
      <c r="AQ42" s="633"/>
      <c r="AR42" s="633"/>
      <c r="AS42" s="633"/>
      <c r="AT42" s="633"/>
      <c r="AU42" s="633"/>
      <c r="AV42" s="633"/>
      <c r="AW42" s="633"/>
      <c r="AX42" s="633"/>
      <c r="AY42" s="633"/>
      <c r="AZ42" s="633"/>
      <c r="BA42" s="633"/>
      <c r="BB42" s="633"/>
      <c r="BC42" s="633"/>
      <c r="BD42" s="193"/>
      <c r="BE42" s="632" t="str">
        <f t="shared" si="1"/>
        <v/>
      </c>
      <c r="BF42" s="632"/>
      <c r="BG42" s="633"/>
      <c r="BH42" s="633"/>
      <c r="BI42" s="633"/>
      <c r="BJ42" s="633"/>
      <c r="BK42" s="633"/>
      <c r="BL42" s="633"/>
      <c r="BM42" s="633"/>
      <c r="BN42" s="633"/>
      <c r="BO42" s="633"/>
      <c r="BP42" s="633"/>
      <c r="BQ42" s="633"/>
      <c r="BR42" s="633"/>
      <c r="BS42" s="633"/>
      <c r="BT42" s="633"/>
      <c r="BU42" s="633"/>
      <c r="BV42" s="193"/>
      <c r="BW42" s="632">
        <f t="shared" si="2"/>
        <v>23</v>
      </c>
      <c r="BX42" s="632"/>
      <c r="BY42" s="633" t="str">
        <f>IF('各会計、関係団体の財政状況及び健全化判断比率'!B76="","",'各会計、関係団体の財政状況及び健全化判断比率'!B76)</f>
        <v>三郡衛生組合　一般会計</v>
      </c>
      <c r="BZ42" s="633"/>
      <c r="CA42" s="633"/>
      <c r="CB42" s="633"/>
      <c r="CC42" s="633"/>
      <c r="CD42" s="633"/>
      <c r="CE42" s="633"/>
      <c r="CF42" s="633"/>
      <c r="CG42" s="633"/>
      <c r="CH42" s="633"/>
      <c r="CI42" s="633"/>
      <c r="CJ42" s="633"/>
      <c r="CK42" s="633"/>
      <c r="CL42" s="633"/>
      <c r="CM42" s="633"/>
      <c r="CN42" s="193"/>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90"/>
      <c r="DG42" s="634" t="str">
        <f>IF('各会計、関係団体の財政状況及び健全化判断比率'!BR15="","",'各会計、関係団体の財政状況及び健全化判断比率'!BR15)</f>
        <v/>
      </c>
      <c r="DH42" s="634"/>
      <c r="DI42" s="197"/>
      <c r="DJ42" s="165"/>
      <c r="DK42" s="165"/>
      <c r="DL42" s="165"/>
      <c r="DM42" s="165"/>
      <c r="DN42" s="165"/>
      <c r="DO42" s="165"/>
    </row>
    <row r="43" spans="1:119" ht="32.25" customHeight="1" x14ac:dyDescent="0.2">
      <c r="A43" s="165"/>
      <c r="B43" s="192"/>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93"/>
      <c r="U43" s="632" t="str">
        <f t="shared" si="4"/>
        <v/>
      </c>
      <c r="V43" s="632"/>
      <c r="W43" s="633"/>
      <c r="X43" s="633"/>
      <c r="Y43" s="633"/>
      <c r="Z43" s="633"/>
      <c r="AA43" s="633"/>
      <c r="AB43" s="633"/>
      <c r="AC43" s="633"/>
      <c r="AD43" s="633"/>
      <c r="AE43" s="633"/>
      <c r="AF43" s="633"/>
      <c r="AG43" s="633"/>
      <c r="AH43" s="633"/>
      <c r="AI43" s="633"/>
      <c r="AJ43" s="633"/>
      <c r="AK43" s="633"/>
      <c r="AL43" s="193"/>
      <c r="AM43" s="632" t="str">
        <f t="shared" si="0"/>
        <v/>
      </c>
      <c r="AN43" s="632"/>
      <c r="AO43" s="633"/>
      <c r="AP43" s="633"/>
      <c r="AQ43" s="633"/>
      <c r="AR43" s="633"/>
      <c r="AS43" s="633"/>
      <c r="AT43" s="633"/>
      <c r="AU43" s="633"/>
      <c r="AV43" s="633"/>
      <c r="AW43" s="633"/>
      <c r="AX43" s="633"/>
      <c r="AY43" s="633"/>
      <c r="AZ43" s="633"/>
      <c r="BA43" s="633"/>
      <c r="BB43" s="633"/>
      <c r="BC43" s="633"/>
      <c r="BD43" s="193"/>
      <c r="BE43" s="632" t="str">
        <f t="shared" si="1"/>
        <v/>
      </c>
      <c r="BF43" s="632"/>
      <c r="BG43" s="633"/>
      <c r="BH43" s="633"/>
      <c r="BI43" s="633"/>
      <c r="BJ43" s="633"/>
      <c r="BK43" s="633"/>
      <c r="BL43" s="633"/>
      <c r="BM43" s="633"/>
      <c r="BN43" s="633"/>
      <c r="BO43" s="633"/>
      <c r="BP43" s="633"/>
      <c r="BQ43" s="633"/>
      <c r="BR43" s="633"/>
      <c r="BS43" s="633"/>
      <c r="BT43" s="633"/>
      <c r="BU43" s="633"/>
      <c r="BV43" s="193"/>
      <c r="BW43" s="632">
        <f t="shared" si="2"/>
        <v>24</v>
      </c>
      <c r="BX43" s="632"/>
      <c r="BY43" s="633" t="str">
        <f>IF('各会計、関係団体の財政状況及び健全化判断比率'!B77="","",'各会計、関係団体の財政状況及び健全化判断比率'!B77)</f>
        <v>三郡衛生組合　し尿処理事業特別会計</v>
      </c>
      <c r="BZ43" s="633"/>
      <c r="CA43" s="633"/>
      <c r="CB43" s="633"/>
      <c r="CC43" s="633"/>
      <c r="CD43" s="633"/>
      <c r="CE43" s="633"/>
      <c r="CF43" s="633"/>
      <c r="CG43" s="633"/>
      <c r="CH43" s="633"/>
      <c r="CI43" s="633"/>
      <c r="CJ43" s="633"/>
      <c r="CK43" s="633"/>
      <c r="CL43" s="633"/>
      <c r="CM43" s="633"/>
      <c r="CN43" s="193"/>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90"/>
      <c r="DG43" s="634" t="str">
        <f>IF('各会計、関係団体の財政状況及び健全化判断比率'!BR16="","",'各会計、関係団体の財政状況及び健全化判断比率'!BR16)</f>
        <v/>
      </c>
      <c r="DH43" s="634"/>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203</v>
      </c>
    </row>
    <row r="50" spans="5:5" x14ac:dyDescent="0.2">
      <c r="E50" s="167" t="s">
        <v>204</v>
      </c>
    </row>
    <row r="51" spans="5:5" x14ac:dyDescent="0.2">
      <c r="E51" s="167" t="s">
        <v>205</v>
      </c>
    </row>
    <row r="52" spans="5:5" x14ac:dyDescent="0.2">
      <c r="E52" s="167" t="s">
        <v>206</v>
      </c>
    </row>
    <row r="53" spans="5:5" x14ac:dyDescent="0.2">
      <c r="E53" s="167" t="s">
        <v>207</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MkOfrHcRbS6Pcs6tzA57A/cP+kj6P9M5WK4ZtB7/zCz0e1/lDIBWLTG/XntW7smda2O+3+bYul0a7XNU/zy3ZQ==" saltValue="WOGf9r2jwQOAw20cOiEii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0" zoomScale="75" zoomScaleNormal="75"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568</v>
      </c>
      <c r="G33" s="29" t="s">
        <v>569</v>
      </c>
      <c r="H33" s="29" t="s">
        <v>570</v>
      </c>
      <c r="I33" s="29" t="s">
        <v>571</v>
      </c>
      <c r="J33" s="30" t="s">
        <v>572</v>
      </c>
      <c r="K33" s="22"/>
      <c r="L33" s="22"/>
      <c r="M33" s="22"/>
      <c r="N33" s="22"/>
      <c r="O33" s="22"/>
      <c r="P33" s="22"/>
    </row>
    <row r="34" spans="1:16" ht="39" customHeight="1" x14ac:dyDescent="0.2">
      <c r="A34" s="22"/>
      <c r="B34" s="31"/>
      <c r="C34" s="1224" t="s">
        <v>574</v>
      </c>
      <c r="D34" s="1224"/>
      <c r="E34" s="1225"/>
      <c r="F34" s="32">
        <v>8.35</v>
      </c>
      <c r="G34" s="33">
        <v>11.71</v>
      </c>
      <c r="H34" s="33">
        <v>18.09</v>
      </c>
      <c r="I34" s="33">
        <v>11.8</v>
      </c>
      <c r="J34" s="34">
        <v>7.81</v>
      </c>
      <c r="K34" s="22"/>
      <c r="L34" s="22"/>
      <c r="M34" s="22"/>
      <c r="N34" s="22"/>
      <c r="O34" s="22"/>
      <c r="P34" s="22"/>
    </row>
    <row r="35" spans="1:16" ht="39" customHeight="1" x14ac:dyDescent="0.2">
      <c r="A35" s="22"/>
      <c r="B35" s="35"/>
      <c r="C35" s="1218" t="s">
        <v>575</v>
      </c>
      <c r="D35" s="1219"/>
      <c r="E35" s="1220"/>
      <c r="F35" s="36">
        <v>2.16</v>
      </c>
      <c r="G35" s="37">
        <v>2.19</v>
      </c>
      <c r="H35" s="37">
        <v>2.74</v>
      </c>
      <c r="I35" s="37">
        <v>2.11</v>
      </c>
      <c r="J35" s="38">
        <v>2.1</v>
      </c>
      <c r="K35" s="22"/>
      <c r="L35" s="22"/>
      <c r="M35" s="22"/>
      <c r="N35" s="22"/>
      <c r="O35" s="22"/>
      <c r="P35" s="22"/>
    </row>
    <row r="36" spans="1:16" ht="39" customHeight="1" x14ac:dyDescent="0.2">
      <c r="A36" s="22"/>
      <c r="B36" s="35"/>
      <c r="C36" s="1218" t="s">
        <v>576</v>
      </c>
      <c r="D36" s="1219"/>
      <c r="E36" s="1220"/>
      <c r="F36" s="36">
        <v>0.86</v>
      </c>
      <c r="G36" s="37">
        <v>0.81</v>
      </c>
      <c r="H36" s="37">
        <v>1.32</v>
      </c>
      <c r="I36" s="37">
        <v>1.41</v>
      </c>
      <c r="J36" s="38">
        <v>2.08</v>
      </c>
      <c r="K36" s="22"/>
      <c r="L36" s="22"/>
      <c r="M36" s="22"/>
      <c r="N36" s="22"/>
      <c r="O36" s="22"/>
      <c r="P36" s="22"/>
    </row>
    <row r="37" spans="1:16" ht="39" customHeight="1" x14ac:dyDescent="0.2">
      <c r="A37" s="22"/>
      <c r="B37" s="35"/>
      <c r="C37" s="1218" t="s">
        <v>577</v>
      </c>
      <c r="D37" s="1219"/>
      <c r="E37" s="1220"/>
      <c r="F37" s="36">
        <v>1.63</v>
      </c>
      <c r="G37" s="37">
        <v>1.02</v>
      </c>
      <c r="H37" s="37">
        <v>0.96</v>
      </c>
      <c r="I37" s="37">
        <v>1.97</v>
      </c>
      <c r="J37" s="38">
        <v>1.95</v>
      </c>
      <c r="K37" s="22"/>
      <c r="L37" s="22"/>
      <c r="M37" s="22"/>
      <c r="N37" s="22"/>
      <c r="O37" s="22"/>
      <c r="P37" s="22"/>
    </row>
    <row r="38" spans="1:16" ht="39" customHeight="1" x14ac:dyDescent="0.2">
      <c r="A38" s="22"/>
      <c r="B38" s="35"/>
      <c r="C38" s="1218" t="s">
        <v>578</v>
      </c>
      <c r="D38" s="1219"/>
      <c r="E38" s="1220"/>
      <c r="F38" s="36">
        <v>0.17</v>
      </c>
      <c r="G38" s="37">
        <v>0.26</v>
      </c>
      <c r="H38" s="37">
        <v>0.18</v>
      </c>
      <c r="I38" s="37">
        <v>0.34</v>
      </c>
      <c r="J38" s="38">
        <v>0.28000000000000003</v>
      </c>
      <c r="K38" s="22"/>
      <c r="L38" s="22"/>
      <c r="M38" s="22"/>
      <c r="N38" s="22"/>
      <c r="O38" s="22"/>
      <c r="P38" s="22"/>
    </row>
    <row r="39" spans="1:16" ht="39" customHeight="1" x14ac:dyDescent="0.2">
      <c r="A39" s="22"/>
      <c r="B39" s="35"/>
      <c r="C39" s="1218" t="s">
        <v>579</v>
      </c>
      <c r="D39" s="1219"/>
      <c r="E39" s="1220"/>
      <c r="F39" s="36">
        <v>0.44</v>
      </c>
      <c r="G39" s="37">
        <v>0.24</v>
      </c>
      <c r="H39" s="37">
        <v>0.26</v>
      </c>
      <c r="I39" s="37">
        <v>0.33</v>
      </c>
      <c r="J39" s="38">
        <v>0.25</v>
      </c>
      <c r="K39" s="22"/>
      <c r="L39" s="22"/>
      <c r="M39" s="22"/>
      <c r="N39" s="22"/>
      <c r="O39" s="22"/>
      <c r="P39" s="22"/>
    </row>
    <row r="40" spans="1:16" ht="39" customHeight="1" x14ac:dyDescent="0.2">
      <c r="A40" s="22"/>
      <c r="B40" s="35"/>
      <c r="C40" s="1218" t="s">
        <v>580</v>
      </c>
      <c r="D40" s="1219"/>
      <c r="E40" s="1220"/>
      <c r="F40" s="36">
        <v>0.03</v>
      </c>
      <c r="G40" s="37">
        <v>0.03</v>
      </c>
      <c r="H40" s="37">
        <v>0.03</v>
      </c>
      <c r="I40" s="37">
        <v>0.03</v>
      </c>
      <c r="J40" s="38">
        <v>0.04</v>
      </c>
      <c r="K40" s="22"/>
      <c r="L40" s="22"/>
      <c r="M40" s="22"/>
      <c r="N40" s="22"/>
      <c r="O40" s="22"/>
      <c r="P40" s="22"/>
    </row>
    <row r="41" spans="1:16" ht="39" customHeight="1" x14ac:dyDescent="0.2">
      <c r="A41" s="22"/>
      <c r="B41" s="35"/>
      <c r="C41" s="1218" t="s">
        <v>581</v>
      </c>
      <c r="D41" s="1219"/>
      <c r="E41" s="1220"/>
      <c r="F41" s="36">
        <v>0.02</v>
      </c>
      <c r="G41" s="37">
        <v>0.03</v>
      </c>
      <c r="H41" s="37">
        <v>0.05</v>
      </c>
      <c r="I41" s="37">
        <v>0.03</v>
      </c>
      <c r="J41" s="38">
        <v>0.02</v>
      </c>
      <c r="K41" s="22"/>
      <c r="L41" s="22"/>
      <c r="M41" s="22"/>
      <c r="N41" s="22"/>
      <c r="O41" s="22"/>
      <c r="P41" s="22"/>
    </row>
    <row r="42" spans="1:16" ht="39" customHeight="1" x14ac:dyDescent="0.2">
      <c r="A42" s="22"/>
      <c r="B42" s="39"/>
      <c r="C42" s="1218" t="s">
        <v>582</v>
      </c>
      <c r="D42" s="1219"/>
      <c r="E42" s="1220"/>
      <c r="F42" s="36" t="s">
        <v>526</v>
      </c>
      <c r="G42" s="37" t="s">
        <v>526</v>
      </c>
      <c r="H42" s="37" t="s">
        <v>526</v>
      </c>
      <c r="I42" s="37" t="s">
        <v>526</v>
      </c>
      <c r="J42" s="38" t="s">
        <v>526</v>
      </c>
      <c r="K42" s="22"/>
      <c r="L42" s="22"/>
      <c r="M42" s="22"/>
      <c r="N42" s="22"/>
      <c r="O42" s="22"/>
      <c r="P42" s="22"/>
    </row>
    <row r="43" spans="1:16" ht="39" customHeight="1" thickBot="1" x14ac:dyDescent="0.25">
      <c r="A43" s="22"/>
      <c r="B43" s="40"/>
      <c r="C43" s="1221" t="s">
        <v>583</v>
      </c>
      <c r="D43" s="1222"/>
      <c r="E43" s="1223"/>
      <c r="F43" s="41">
        <v>2.48</v>
      </c>
      <c r="G43" s="42">
        <v>0.08</v>
      </c>
      <c r="H43" s="42">
        <v>0.06</v>
      </c>
      <c r="I43" s="42">
        <v>7.0000000000000007E-2</v>
      </c>
      <c r="J43" s="43">
        <v>0.1</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xsp1+Mm9kXud//pTo00wU6PrBpr7Qdpm1mgjgTHuupVohiwJ/ESPfBZ75xXgFYYrnG1m8ct6h7GG7Yk3at5KGg==" saltValue="3HHPiexTcHJcCDcSxM+e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568</v>
      </c>
      <c r="L44" s="56" t="s">
        <v>569</v>
      </c>
      <c r="M44" s="56" t="s">
        <v>570</v>
      </c>
      <c r="N44" s="56" t="s">
        <v>571</v>
      </c>
      <c r="O44" s="57" t="s">
        <v>572</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977</v>
      </c>
      <c r="L45" s="60">
        <v>937</v>
      </c>
      <c r="M45" s="60">
        <v>909</v>
      </c>
      <c r="N45" s="60">
        <v>1005</v>
      </c>
      <c r="O45" s="61">
        <v>1067</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526</v>
      </c>
      <c r="L46" s="64" t="s">
        <v>526</v>
      </c>
      <c r="M46" s="64" t="s">
        <v>526</v>
      </c>
      <c r="N46" s="64" t="s">
        <v>526</v>
      </c>
      <c r="O46" s="65" t="s">
        <v>526</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526</v>
      </c>
      <c r="L47" s="64" t="s">
        <v>526</v>
      </c>
      <c r="M47" s="64" t="s">
        <v>526</v>
      </c>
      <c r="N47" s="64" t="s">
        <v>526</v>
      </c>
      <c r="O47" s="65" t="s">
        <v>526</v>
      </c>
      <c r="P47" s="48"/>
      <c r="Q47" s="48"/>
      <c r="R47" s="48"/>
      <c r="S47" s="48"/>
      <c r="T47" s="48"/>
      <c r="U47" s="48"/>
    </row>
    <row r="48" spans="1:21" ht="30.75" customHeight="1" x14ac:dyDescent="0.2">
      <c r="A48" s="48"/>
      <c r="B48" s="1236"/>
      <c r="C48" s="1237"/>
      <c r="D48" s="62"/>
      <c r="E48" s="1228" t="s">
        <v>15</v>
      </c>
      <c r="F48" s="1228"/>
      <c r="G48" s="1228"/>
      <c r="H48" s="1228"/>
      <c r="I48" s="1228"/>
      <c r="J48" s="1229"/>
      <c r="K48" s="63">
        <v>539</v>
      </c>
      <c r="L48" s="64">
        <v>512</v>
      </c>
      <c r="M48" s="64">
        <v>512</v>
      </c>
      <c r="N48" s="64">
        <v>515</v>
      </c>
      <c r="O48" s="65">
        <v>534</v>
      </c>
      <c r="P48" s="48"/>
      <c r="Q48" s="48"/>
      <c r="R48" s="48"/>
      <c r="S48" s="48"/>
      <c r="T48" s="48"/>
      <c r="U48" s="48"/>
    </row>
    <row r="49" spans="1:21" ht="30.75" customHeight="1" x14ac:dyDescent="0.2">
      <c r="A49" s="48"/>
      <c r="B49" s="1236"/>
      <c r="C49" s="1237"/>
      <c r="D49" s="62"/>
      <c r="E49" s="1228" t="s">
        <v>16</v>
      </c>
      <c r="F49" s="1228"/>
      <c r="G49" s="1228"/>
      <c r="H49" s="1228"/>
      <c r="I49" s="1228"/>
      <c r="J49" s="1229"/>
      <c r="K49" s="63">
        <v>54</v>
      </c>
      <c r="L49" s="64">
        <v>115</v>
      </c>
      <c r="M49" s="64">
        <v>101</v>
      </c>
      <c r="N49" s="64">
        <v>93</v>
      </c>
      <c r="O49" s="65">
        <v>61</v>
      </c>
      <c r="P49" s="48"/>
      <c r="Q49" s="48"/>
      <c r="R49" s="48"/>
      <c r="S49" s="48"/>
      <c r="T49" s="48"/>
      <c r="U49" s="48"/>
    </row>
    <row r="50" spans="1:21" ht="30.75" customHeight="1" x14ac:dyDescent="0.2">
      <c r="A50" s="48"/>
      <c r="B50" s="1236"/>
      <c r="C50" s="1237"/>
      <c r="D50" s="62"/>
      <c r="E50" s="1228" t="s">
        <v>17</v>
      </c>
      <c r="F50" s="1228"/>
      <c r="G50" s="1228"/>
      <c r="H50" s="1228"/>
      <c r="I50" s="1228"/>
      <c r="J50" s="1229"/>
      <c r="K50" s="63">
        <v>4</v>
      </c>
      <c r="L50" s="64">
        <v>9</v>
      </c>
      <c r="M50" s="64">
        <v>10</v>
      </c>
      <c r="N50" s="64">
        <v>10</v>
      </c>
      <c r="O50" s="65">
        <v>10</v>
      </c>
      <c r="P50" s="48"/>
      <c r="Q50" s="48"/>
      <c r="R50" s="48"/>
      <c r="S50" s="48"/>
      <c r="T50" s="48"/>
      <c r="U50" s="48"/>
    </row>
    <row r="51" spans="1:21" ht="30.75" customHeight="1" x14ac:dyDescent="0.2">
      <c r="A51" s="48"/>
      <c r="B51" s="1238"/>
      <c r="C51" s="1239"/>
      <c r="D51" s="66"/>
      <c r="E51" s="1228" t="s">
        <v>18</v>
      </c>
      <c r="F51" s="1228"/>
      <c r="G51" s="1228"/>
      <c r="H51" s="1228"/>
      <c r="I51" s="1228"/>
      <c r="J51" s="1229"/>
      <c r="K51" s="63" t="s">
        <v>526</v>
      </c>
      <c r="L51" s="64" t="s">
        <v>526</v>
      </c>
      <c r="M51" s="64" t="s">
        <v>526</v>
      </c>
      <c r="N51" s="64" t="s">
        <v>526</v>
      </c>
      <c r="O51" s="65" t="s">
        <v>526</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1212</v>
      </c>
      <c r="L52" s="64">
        <v>1249</v>
      </c>
      <c r="M52" s="64">
        <v>1202</v>
      </c>
      <c r="N52" s="64">
        <v>1240</v>
      </c>
      <c r="O52" s="65">
        <v>1255</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362</v>
      </c>
      <c r="L53" s="69">
        <v>324</v>
      </c>
      <c r="M53" s="69">
        <v>330</v>
      </c>
      <c r="N53" s="69">
        <v>383</v>
      </c>
      <c r="O53" s="70">
        <v>417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sKA1DKu//Zy06mODylf5qFFBlyHXrQ5QwN1SoOfZkY+ZBxeGQOH5fpXJpKr5uhR7N/bQfO38PFF8wg1rxSy+A==" saltValue="icXFBWRKsC1VCcmocd8QK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568</v>
      </c>
      <c r="J40" s="79" t="s">
        <v>569</v>
      </c>
      <c r="K40" s="79" t="s">
        <v>570</v>
      </c>
      <c r="L40" s="79" t="s">
        <v>571</v>
      </c>
      <c r="M40" s="80" t="s">
        <v>572</v>
      </c>
    </row>
    <row r="41" spans="2:13" ht="27.75" customHeight="1" x14ac:dyDescent="0.2">
      <c r="B41" s="1242" t="s">
        <v>24</v>
      </c>
      <c r="C41" s="1243"/>
      <c r="D41" s="81"/>
      <c r="E41" s="1248" t="s">
        <v>25</v>
      </c>
      <c r="F41" s="1248"/>
      <c r="G41" s="1248"/>
      <c r="H41" s="1249"/>
      <c r="I41" s="82">
        <v>10395</v>
      </c>
      <c r="J41" s="83">
        <v>10532</v>
      </c>
      <c r="K41" s="83">
        <v>11154</v>
      </c>
      <c r="L41" s="83">
        <v>11584</v>
      </c>
      <c r="M41" s="84">
        <v>11839</v>
      </c>
    </row>
    <row r="42" spans="2:13" ht="27.75" customHeight="1" x14ac:dyDescent="0.2">
      <c r="B42" s="1244"/>
      <c r="C42" s="1245"/>
      <c r="D42" s="85"/>
      <c r="E42" s="1250" t="s">
        <v>26</v>
      </c>
      <c r="F42" s="1250"/>
      <c r="G42" s="1250"/>
      <c r="H42" s="1251"/>
      <c r="I42" s="86">
        <v>145</v>
      </c>
      <c r="J42" s="87">
        <v>138</v>
      </c>
      <c r="K42" s="87">
        <v>130</v>
      </c>
      <c r="L42" s="87">
        <v>123</v>
      </c>
      <c r="M42" s="88">
        <v>115</v>
      </c>
    </row>
    <row r="43" spans="2:13" ht="27.75" customHeight="1" x14ac:dyDescent="0.2">
      <c r="B43" s="1244"/>
      <c r="C43" s="1245"/>
      <c r="D43" s="85"/>
      <c r="E43" s="1250" t="s">
        <v>27</v>
      </c>
      <c r="F43" s="1250"/>
      <c r="G43" s="1250"/>
      <c r="H43" s="1251"/>
      <c r="I43" s="86">
        <v>10016</v>
      </c>
      <c r="J43" s="87">
        <v>9141</v>
      </c>
      <c r="K43" s="87">
        <v>9027</v>
      </c>
      <c r="L43" s="87">
        <v>8826</v>
      </c>
      <c r="M43" s="88">
        <v>8401</v>
      </c>
    </row>
    <row r="44" spans="2:13" ht="27.75" customHeight="1" x14ac:dyDescent="0.2">
      <c r="B44" s="1244"/>
      <c r="C44" s="1245"/>
      <c r="D44" s="85"/>
      <c r="E44" s="1250" t="s">
        <v>28</v>
      </c>
      <c r="F44" s="1250"/>
      <c r="G44" s="1250"/>
      <c r="H44" s="1251"/>
      <c r="I44" s="86">
        <v>118</v>
      </c>
      <c r="J44" s="87">
        <v>1362</v>
      </c>
      <c r="K44" s="87">
        <v>1347</v>
      </c>
      <c r="L44" s="87">
        <v>1298</v>
      </c>
      <c r="M44" s="88">
        <v>1188</v>
      </c>
    </row>
    <row r="45" spans="2:13" ht="27.75" customHeight="1" x14ac:dyDescent="0.2">
      <c r="B45" s="1244"/>
      <c r="C45" s="1245"/>
      <c r="D45" s="85"/>
      <c r="E45" s="1250" t="s">
        <v>29</v>
      </c>
      <c r="F45" s="1250"/>
      <c r="G45" s="1250"/>
      <c r="H45" s="1251"/>
      <c r="I45" s="86">
        <v>1631</v>
      </c>
      <c r="J45" s="87">
        <v>1517</v>
      </c>
      <c r="K45" s="87">
        <v>1571</v>
      </c>
      <c r="L45" s="87">
        <v>1572</v>
      </c>
      <c r="M45" s="88">
        <v>1684</v>
      </c>
    </row>
    <row r="46" spans="2:13" ht="27.75" customHeight="1" x14ac:dyDescent="0.2">
      <c r="B46" s="1244"/>
      <c r="C46" s="1245"/>
      <c r="D46" s="89"/>
      <c r="E46" s="1250" t="s">
        <v>30</v>
      </c>
      <c r="F46" s="1250"/>
      <c r="G46" s="1250"/>
      <c r="H46" s="1251"/>
      <c r="I46" s="86">
        <v>0</v>
      </c>
      <c r="J46" s="87">
        <v>0</v>
      </c>
      <c r="K46" s="87">
        <v>0</v>
      </c>
      <c r="L46" s="87">
        <v>0</v>
      </c>
      <c r="M46" s="88">
        <v>0</v>
      </c>
    </row>
    <row r="47" spans="2:13" ht="27.75" customHeight="1" x14ac:dyDescent="0.2">
      <c r="B47" s="1244"/>
      <c r="C47" s="1245"/>
      <c r="D47" s="90"/>
      <c r="E47" s="1252" t="s">
        <v>31</v>
      </c>
      <c r="F47" s="1253"/>
      <c r="G47" s="1253"/>
      <c r="H47" s="1254"/>
      <c r="I47" s="86" t="s">
        <v>526</v>
      </c>
      <c r="J47" s="87" t="s">
        <v>526</v>
      </c>
      <c r="K47" s="87" t="s">
        <v>526</v>
      </c>
      <c r="L47" s="87" t="s">
        <v>526</v>
      </c>
      <c r="M47" s="88" t="s">
        <v>526</v>
      </c>
    </row>
    <row r="48" spans="2:13" ht="27.75" customHeight="1" x14ac:dyDescent="0.2">
      <c r="B48" s="1244"/>
      <c r="C48" s="1245"/>
      <c r="D48" s="85"/>
      <c r="E48" s="1250" t="s">
        <v>32</v>
      </c>
      <c r="F48" s="1250"/>
      <c r="G48" s="1250"/>
      <c r="H48" s="1251"/>
      <c r="I48" s="86" t="s">
        <v>526</v>
      </c>
      <c r="J48" s="87" t="s">
        <v>526</v>
      </c>
      <c r="K48" s="87" t="s">
        <v>526</v>
      </c>
      <c r="L48" s="87" t="s">
        <v>526</v>
      </c>
      <c r="M48" s="88" t="s">
        <v>526</v>
      </c>
    </row>
    <row r="49" spans="2:13" ht="27.75" customHeight="1" x14ac:dyDescent="0.2">
      <c r="B49" s="1246"/>
      <c r="C49" s="1247"/>
      <c r="D49" s="85"/>
      <c r="E49" s="1250" t="s">
        <v>33</v>
      </c>
      <c r="F49" s="1250"/>
      <c r="G49" s="1250"/>
      <c r="H49" s="1251"/>
      <c r="I49" s="86" t="s">
        <v>526</v>
      </c>
      <c r="J49" s="87">
        <v>159</v>
      </c>
      <c r="K49" s="87">
        <v>28</v>
      </c>
      <c r="L49" s="87">
        <v>163</v>
      </c>
      <c r="M49" s="88">
        <v>244</v>
      </c>
    </row>
    <row r="50" spans="2:13" ht="27.75" customHeight="1" x14ac:dyDescent="0.2">
      <c r="B50" s="1255" t="s">
        <v>34</v>
      </c>
      <c r="C50" s="1256"/>
      <c r="D50" s="91"/>
      <c r="E50" s="1250" t="s">
        <v>35</v>
      </c>
      <c r="F50" s="1250"/>
      <c r="G50" s="1250"/>
      <c r="H50" s="1251"/>
      <c r="I50" s="86">
        <v>2267</v>
      </c>
      <c r="J50" s="87">
        <v>2531</v>
      </c>
      <c r="K50" s="87">
        <v>2620</v>
      </c>
      <c r="L50" s="87">
        <v>3223</v>
      </c>
      <c r="M50" s="88">
        <v>3356</v>
      </c>
    </row>
    <row r="51" spans="2:13" ht="27.75" customHeight="1" x14ac:dyDescent="0.2">
      <c r="B51" s="1244"/>
      <c r="C51" s="1245"/>
      <c r="D51" s="85"/>
      <c r="E51" s="1250" t="s">
        <v>36</v>
      </c>
      <c r="F51" s="1250"/>
      <c r="G51" s="1250"/>
      <c r="H51" s="1251"/>
      <c r="I51" s="86">
        <v>2097</v>
      </c>
      <c r="J51" s="87">
        <v>2063</v>
      </c>
      <c r="K51" s="87">
        <v>1951</v>
      </c>
      <c r="L51" s="87">
        <v>1739</v>
      </c>
      <c r="M51" s="88">
        <v>1369</v>
      </c>
    </row>
    <row r="52" spans="2:13" ht="27.75" customHeight="1" x14ac:dyDescent="0.2">
      <c r="B52" s="1246"/>
      <c r="C52" s="1247"/>
      <c r="D52" s="85"/>
      <c r="E52" s="1250" t="s">
        <v>37</v>
      </c>
      <c r="F52" s="1250"/>
      <c r="G52" s="1250"/>
      <c r="H52" s="1251"/>
      <c r="I52" s="86">
        <v>13436</v>
      </c>
      <c r="J52" s="87">
        <v>13415</v>
      </c>
      <c r="K52" s="87">
        <v>13673</v>
      </c>
      <c r="L52" s="87">
        <v>13745</v>
      </c>
      <c r="M52" s="88">
        <v>13596</v>
      </c>
    </row>
    <row r="53" spans="2:13" ht="27.75" customHeight="1" thickBot="1" x14ac:dyDescent="0.25">
      <c r="B53" s="1257" t="s">
        <v>38</v>
      </c>
      <c r="C53" s="1258"/>
      <c r="D53" s="92"/>
      <c r="E53" s="1259" t="s">
        <v>39</v>
      </c>
      <c r="F53" s="1259"/>
      <c r="G53" s="1259"/>
      <c r="H53" s="1260"/>
      <c r="I53" s="93">
        <v>4504</v>
      </c>
      <c r="J53" s="94">
        <v>4839</v>
      </c>
      <c r="K53" s="94">
        <v>5012</v>
      </c>
      <c r="L53" s="94">
        <v>4858</v>
      </c>
      <c r="M53" s="95">
        <v>5149</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xCucAjm4mdTKWbQuy/VbspxOSBLoiAaZfNiFHiJBqtdzjzfO+6uo79Zh64I15XipRmXQCooqa9IWGxBBBC7k6w==" saltValue="FYyCm6c4x/faia+KjJKAi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5" zoomScaleNormal="75"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570</v>
      </c>
      <c r="G54" s="104" t="s">
        <v>571</v>
      </c>
      <c r="H54" s="105" t="s">
        <v>572</v>
      </c>
    </row>
    <row r="55" spans="2:8" ht="52.5" customHeight="1" x14ac:dyDescent="0.2">
      <c r="B55" s="106"/>
      <c r="C55" s="1269" t="s">
        <v>42</v>
      </c>
      <c r="D55" s="1269"/>
      <c r="E55" s="1270"/>
      <c r="F55" s="107">
        <v>1607</v>
      </c>
      <c r="G55" s="107">
        <v>2209</v>
      </c>
      <c r="H55" s="108">
        <v>2351</v>
      </c>
    </row>
    <row r="56" spans="2:8" ht="52.5" customHeight="1" x14ac:dyDescent="0.2">
      <c r="B56" s="109"/>
      <c r="C56" s="1271" t="s">
        <v>43</v>
      </c>
      <c r="D56" s="1271"/>
      <c r="E56" s="1272"/>
      <c r="F56" s="110">
        <v>340</v>
      </c>
      <c r="G56" s="110">
        <v>341</v>
      </c>
      <c r="H56" s="111">
        <v>341</v>
      </c>
    </row>
    <row r="57" spans="2:8" ht="53.25" customHeight="1" x14ac:dyDescent="0.2">
      <c r="B57" s="109"/>
      <c r="C57" s="1273" t="s">
        <v>44</v>
      </c>
      <c r="D57" s="1273"/>
      <c r="E57" s="1274"/>
      <c r="F57" s="112">
        <v>1569</v>
      </c>
      <c r="G57" s="112">
        <v>1721</v>
      </c>
      <c r="H57" s="113">
        <v>1772</v>
      </c>
    </row>
    <row r="58" spans="2:8" ht="45.75" customHeight="1" x14ac:dyDescent="0.2">
      <c r="B58" s="114"/>
      <c r="C58" s="1261" t="s">
        <v>608</v>
      </c>
      <c r="D58" s="1262"/>
      <c r="E58" s="1263"/>
      <c r="F58" s="115">
        <v>1060</v>
      </c>
      <c r="G58" s="115">
        <v>1211</v>
      </c>
      <c r="H58" s="116">
        <v>1262</v>
      </c>
    </row>
    <row r="59" spans="2:8" ht="45.75" customHeight="1" x14ac:dyDescent="0.2">
      <c r="B59" s="114"/>
      <c r="C59" s="1261" t="s">
        <v>609</v>
      </c>
      <c r="D59" s="1262"/>
      <c r="E59" s="1263"/>
      <c r="F59" s="115">
        <v>450</v>
      </c>
      <c r="G59" s="115">
        <v>450</v>
      </c>
      <c r="H59" s="116">
        <v>450</v>
      </c>
    </row>
    <row r="60" spans="2:8" ht="45.75" customHeight="1" x14ac:dyDescent="0.2">
      <c r="B60" s="114"/>
      <c r="C60" s="1261" t="s">
        <v>610</v>
      </c>
      <c r="D60" s="1262"/>
      <c r="E60" s="1263"/>
      <c r="F60" s="115">
        <v>28</v>
      </c>
      <c r="G60" s="115">
        <v>28</v>
      </c>
      <c r="H60" s="116">
        <v>28</v>
      </c>
    </row>
    <row r="61" spans="2:8" ht="45.75" customHeight="1" x14ac:dyDescent="0.2">
      <c r="B61" s="114"/>
      <c r="C61" s="1261" t="s">
        <v>611</v>
      </c>
      <c r="D61" s="1262"/>
      <c r="E61" s="1263"/>
      <c r="F61" s="115">
        <v>17</v>
      </c>
      <c r="G61" s="115">
        <v>17</v>
      </c>
      <c r="H61" s="116">
        <v>18</v>
      </c>
    </row>
    <row r="62" spans="2:8" ht="45.75" customHeight="1" thickBot="1" x14ac:dyDescent="0.25">
      <c r="B62" s="117"/>
      <c r="C62" s="1264" t="s">
        <v>612</v>
      </c>
      <c r="D62" s="1265"/>
      <c r="E62" s="1266"/>
      <c r="F62" s="118">
        <v>7</v>
      </c>
      <c r="G62" s="118">
        <v>7</v>
      </c>
      <c r="H62" s="119">
        <v>7</v>
      </c>
    </row>
    <row r="63" spans="2:8" ht="52.5" customHeight="1" thickBot="1" x14ac:dyDescent="0.25">
      <c r="B63" s="120"/>
      <c r="C63" s="1267" t="s">
        <v>45</v>
      </c>
      <c r="D63" s="1267"/>
      <c r="E63" s="1268"/>
      <c r="F63" s="121">
        <v>3517</v>
      </c>
      <c r="G63" s="121">
        <v>4270</v>
      </c>
      <c r="H63" s="122">
        <v>4464</v>
      </c>
    </row>
    <row r="64" spans="2:8" ht="15" customHeight="1" x14ac:dyDescent="0.2"/>
    <row r="65" ht="0" hidden="1" customHeight="1" x14ac:dyDescent="0.2"/>
    <row r="66" ht="0" hidden="1" customHeight="1" x14ac:dyDescent="0.2"/>
  </sheetData>
  <sheetProtection algorithmName="SHA-512" hashValue="ktfx2FLKErYv4vmNfW4J4OO4YD8zsXAqMsAp1ki04gesRIg+Pe95dIjMY+z+PbW4xgKKq1lSc6HoE+9yR6oeMg==" saltValue="nKpNeFCTY15h+Lww2teF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5" zoomScaleNormal="75" zoomScaleSheetLayoutView="55" workbookViewId="0"/>
  </sheetViews>
  <sheetFormatPr defaultColWidth="0" defaultRowHeight="0" customHeight="1" zeroHeight="1" x14ac:dyDescent="0.2"/>
  <cols>
    <col min="1" max="1" width="6.33203125" style="365" customWidth="1"/>
    <col min="2" max="107" width="2.44140625" style="365" customWidth="1"/>
    <col min="108" max="108" width="6.109375" style="367" customWidth="1"/>
    <col min="109" max="109" width="5.88671875" style="366" customWidth="1"/>
    <col min="110" max="110" width="19.109375" style="365" hidden="1"/>
    <col min="111" max="115" width="12.6640625" style="365" hidden="1"/>
    <col min="116" max="349" width="8.6640625" style="365" hidden="1"/>
    <col min="350" max="355" width="14.88671875" style="365" hidden="1"/>
    <col min="356" max="357" width="15.88671875" style="365" hidden="1"/>
    <col min="358" max="363" width="16.109375" style="365" hidden="1"/>
    <col min="364" max="364" width="6.109375" style="365" hidden="1"/>
    <col min="365" max="365" width="3" style="365" hidden="1"/>
    <col min="366" max="605" width="8.6640625" style="365" hidden="1"/>
    <col min="606" max="611" width="14.88671875" style="365" hidden="1"/>
    <col min="612" max="613" width="15.88671875" style="365" hidden="1"/>
    <col min="614" max="619" width="16.109375" style="365" hidden="1"/>
    <col min="620" max="620" width="6.109375" style="365" hidden="1"/>
    <col min="621" max="621" width="3" style="365" hidden="1"/>
    <col min="622" max="861" width="8.6640625" style="365" hidden="1"/>
    <col min="862" max="867" width="14.88671875" style="365" hidden="1"/>
    <col min="868" max="869" width="15.88671875" style="365" hidden="1"/>
    <col min="870" max="875" width="16.109375" style="365" hidden="1"/>
    <col min="876" max="876" width="6.109375" style="365" hidden="1"/>
    <col min="877" max="877" width="3" style="365" hidden="1"/>
    <col min="878" max="1117" width="8.6640625" style="365" hidden="1"/>
    <col min="1118" max="1123" width="14.88671875" style="365" hidden="1"/>
    <col min="1124" max="1125" width="15.88671875" style="365" hidden="1"/>
    <col min="1126" max="1131" width="16.109375" style="365" hidden="1"/>
    <col min="1132" max="1132" width="6.109375" style="365" hidden="1"/>
    <col min="1133" max="1133" width="3" style="365" hidden="1"/>
    <col min="1134" max="1373" width="8.6640625" style="365" hidden="1"/>
    <col min="1374" max="1379" width="14.88671875" style="365" hidden="1"/>
    <col min="1380" max="1381" width="15.88671875" style="365" hidden="1"/>
    <col min="1382" max="1387" width="16.109375" style="365" hidden="1"/>
    <col min="1388" max="1388" width="6.109375" style="365" hidden="1"/>
    <col min="1389" max="1389" width="3" style="365" hidden="1"/>
    <col min="1390" max="1629" width="8.6640625" style="365" hidden="1"/>
    <col min="1630" max="1635" width="14.88671875" style="365" hidden="1"/>
    <col min="1636" max="1637" width="15.88671875" style="365" hidden="1"/>
    <col min="1638" max="1643" width="16.109375" style="365" hidden="1"/>
    <col min="1644" max="1644" width="6.109375" style="365" hidden="1"/>
    <col min="1645" max="1645" width="3" style="365" hidden="1"/>
    <col min="1646" max="1885" width="8.6640625" style="365" hidden="1"/>
    <col min="1886" max="1891" width="14.88671875" style="365" hidden="1"/>
    <col min="1892" max="1893" width="15.88671875" style="365" hidden="1"/>
    <col min="1894" max="1899" width="16.109375" style="365" hidden="1"/>
    <col min="1900" max="1900" width="6.109375" style="365" hidden="1"/>
    <col min="1901" max="1901" width="3" style="365" hidden="1"/>
    <col min="1902" max="2141" width="8.6640625" style="365" hidden="1"/>
    <col min="2142" max="2147" width="14.88671875" style="365" hidden="1"/>
    <col min="2148" max="2149" width="15.88671875" style="365" hidden="1"/>
    <col min="2150" max="2155" width="16.109375" style="365" hidden="1"/>
    <col min="2156" max="2156" width="6.109375" style="365" hidden="1"/>
    <col min="2157" max="2157" width="3" style="365" hidden="1"/>
    <col min="2158" max="2397" width="8.6640625" style="365" hidden="1"/>
    <col min="2398" max="2403" width="14.88671875" style="365" hidden="1"/>
    <col min="2404" max="2405" width="15.88671875" style="365" hidden="1"/>
    <col min="2406" max="2411" width="16.109375" style="365" hidden="1"/>
    <col min="2412" max="2412" width="6.109375" style="365" hidden="1"/>
    <col min="2413" max="2413" width="3" style="365" hidden="1"/>
    <col min="2414" max="2653" width="8.6640625" style="365" hidden="1"/>
    <col min="2654" max="2659" width="14.88671875" style="365" hidden="1"/>
    <col min="2660" max="2661" width="15.88671875" style="365" hidden="1"/>
    <col min="2662" max="2667" width="16.109375" style="365" hidden="1"/>
    <col min="2668" max="2668" width="6.109375" style="365" hidden="1"/>
    <col min="2669" max="2669" width="3" style="365" hidden="1"/>
    <col min="2670" max="2909" width="8.6640625" style="365" hidden="1"/>
    <col min="2910" max="2915" width="14.88671875" style="365" hidden="1"/>
    <col min="2916" max="2917" width="15.88671875" style="365" hidden="1"/>
    <col min="2918" max="2923" width="16.109375" style="365" hidden="1"/>
    <col min="2924" max="2924" width="6.109375" style="365" hidden="1"/>
    <col min="2925" max="2925" width="3" style="365" hidden="1"/>
    <col min="2926" max="3165" width="8.6640625" style="365" hidden="1"/>
    <col min="3166" max="3171" width="14.88671875" style="365" hidden="1"/>
    <col min="3172" max="3173" width="15.88671875" style="365" hidden="1"/>
    <col min="3174" max="3179" width="16.109375" style="365" hidden="1"/>
    <col min="3180" max="3180" width="6.109375" style="365" hidden="1"/>
    <col min="3181" max="3181" width="3" style="365" hidden="1"/>
    <col min="3182" max="3421" width="8.6640625" style="365" hidden="1"/>
    <col min="3422" max="3427" width="14.88671875" style="365" hidden="1"/>
    <col min="3428" max="3429" width="15.88671875" style="365" hidden="1"/>
    <col min="3430" max="3435" width="16.109375" style="365" hidden="1"/>
    <col min="3436" max="3436" width="6.109375" style="365" hidden="1"/>
    <col min="3437" max="3437" width="3" style="365" hidden="1"/>
    <col min="3438" max="3677" width="8.6640625" style="365" hidden="1"/>
    <col min="3678" max="3683" width="14.88671875" style="365" hidden="1"/>
    <col min="3684" max="3685" width="15.88671875" style="365" hidden="1"/>
    <col min="3686" max="3691" width="16.109375" style="365" hidden="1"/>
    <col min="3692" max="3692" width="6.109375" style="365" hidden="1"/>
    <col min="3693" max="3693" width="3" style="365" hidden="1"/>
    <col min="3694" max="3933" width="8.6640625" style="365" hidden="1"/>
    <col min="3934" max="3939" width="14.88671875" style="365" hidden="1"/>
    <col min="3940" max="3941" width="15.88671875" style="365" hidden="1"/>
    <col min="3942" max="3947" width="16.109375" style="365" hidden="1"/>
    <col min="3948" max="3948" width="6.109375" style="365" hidden="1"/>
    <col min="3949" max="3949" width="3" style="365" hidden="1"/>
    <col min="3950" max="4189" width="8.6640625" style="365" hidden="1"/>
    <col min="4190" max="4195" width="14.88671875" style="365" hidden="1"/>
    <col min="4196" max="4197" width="15.88671875" style="365" hidden="1"/>
    <col min="4198" max="4203" width="16.109375" style="365" hidden="1"/>
    <col min="4204" max="4204" width="6.109375" style="365" hidden="1"/>
    <col min="4205" max="4205" width="3" style="365" hidden="1"/>
    <col min="4206" max="4445" width="8.6640625" style="365" hidden="1"/>
    <col min="4446" max="4451" width="14.88671875" style="365" hidden="1"/>
    <col min="4452" max="4453" width="15.88671875" style="365" hidden="1"/>
    <col min="4454" max="4459" width="16.109375" style="365" hidden="1"/>
    <col min="4460" max="4460" width="6.109375" style="365" hidden="1"/>
    <col min="4461" max="4461" width="3" style="365" hidden="1"/>
    <col min="4462" max="4701" width="8.6640625" style="365" hidden="1"/>
    <col min="4702" max="4707" width="14.88671875" style="365" hidden="1"/>
    <col min="4708" max="4709" width="15.88671875" style="365" hidden="1"/>
    <col min="4710" max="4715" width="16.109375" style="365" hidden="1"/>
    <col min="4716" max="4716" width="6.109375" style="365" hidden="1"/>
    <col min="4717" max="4717" width="3" style="365" hidden="1"/>
    <col min="4718" max="4957" width="8.6640625" style="365" hidden="1"/>
    <col min="4958" max="4963" width="14.88671875" style="365" hidden="1"/>
    <col min="4964" max="4965" width="15.88671875" style="365" hidden="1"/>
    <col min="4966" max="4971" width="16.109375" style="365" hidden="1"/>
    <col min="4972" max="4972" width="6.109375" style="365" hidden="1"/>
    <col min="4973" max="4973" width="3" style="365" hidden="1"/>
    <col min="4974" max="5213" width="8.6640625" style="365" hidden="1"/>
    <col min="5214" max="5219" width="14.88671875" style="365" hidden="1"/>
    <col min="5220" max="5221" width="15.88671875" style="365" hidden="1"/>
    <col min="5222" max="5227" width="16.109375" style="365" hidden="1"/>
    <col min="5228" max="5228" width="6.109375" style="365" hidden="1"/>
    <col min="5229" max="5229" width="3" style="365" hidden="1"/>
    <col min="5230" max="5469" width="8.6640625" style="365" hidden="1"/>
    <col min="5470" max="5475" width="14.88671875" style="365" hidden="1"/>
    <col min="5476" max="5477" width="15.88671875" style="365" hidden="1"/>
    <col min="5478" max="5483" width="16.109375" style="365" hidden="1"/>
    <col min="5484" max="5484" width="6.109375" style="365" hidden="1"/>
    <col min="5485" max="5485" width="3" style="365" hidden="1"/>
    <col min="5486" max="5725" width="8.6640625" style="365" hidden="1"/>
    <col min="5726" max="5731" width="14.88671875" style="365" hidden="1"/>
    <col min="5732" max="5733" width="15.88671875" style="365" hidden="1"/>
    <col min="5734" max="5739" width="16.109375" style="365" hidden="1"/>
    <col min="5740" max="5740" width="6.109375" style="365" hidden="1"/>
    <col min="5741" max="5741" width="3" style="365" hidden="1"/>
    <col min="5742" max="5981" width="8.6640625" style="365" hidden="1"/>
    <col min="5982" max="5987" width="14.88671875" style="365" hidden="1"/>
    <col min="5988" max="5989" width="15.88671875" style="365" hidden="1"/>
    <col min="5990" max="5995" width="16.109375" style="365" hidden="1"/>
    <col min="5996" max="5996" width="6.109375" style="365" hidden="1"/>
    <col min="5997" max="5997" width="3" style="365" hidden="1"/>
    <col min="5998" max="6237" width="8.6640625" style="365" hidden="1"/>
    <col min="6238" max="6243" width="14.88671875" style="365" hidden="1"/>
    <col min="6244" max="6245" width="15.88671875" style="365" hidden="1"/>
    <col min="6246" max="6251" width="16.109375" style="365" hidden="1"/>
    <col min="6252" max="6252" width="6.109375" style="365" hidden="1"/>
    <col min="6253" max="6253" width="3" style="365" hidden="1"/>
    <col min="6254" max="6493" width="8.6640625" style="365" hidden="1"/>
    <col min="6494" max="6499" width="14.88671875" style="365" hidden="1"/>
    <col min="6500" max="6501" width="15.88671875" style="365" hidden="1"/>
    <col min="6502" max="6507" width="16.109375" style="365" hidden="1"/>
    <col min="6508" max="6508" width="6.109375" style="365" hidden="1"/>
    <col min="6509" max="6509" width="3" style="365" hidden="1"/>
    <col min="6510" max="6749" width="8.6640625" style="365" hidden="1"/>
    <col min="6750" max="6755" width="14.88671875" style="365" hidden="1"/>
    <col min="6756" max="6757" width="15.88671875" style="365" hidden="1"/>
    <col min="6758" max="6763" width="16.109375" style="365" hidden="1"/>
    <col min="6764" max="6764" width="6.109375" style="365" hidden="1"/>
    <col min="6765" max="6765" width="3" style="365" hidden="1"/>
    <col min="6766" max="7005" width="8.6640625" style="365" hidden="1"/>
    <col min="7006" max="7011" width="14.88671875" style="365" hidden="1"/>
    <col min="7012" max="7013" width="15.88671875" style="365" hidden="1"/>
    <col min="7014" max="7019" width="16.109375" style="365" hidden="1"/>
    <col min="7020" max="7020" width="6.109375" style="365" hidden="1"/>
    <col min="7021" max="7021" width="3" style="365" hidden="1"/>
    <col min="7022" max="7261" width="8.6640625" style="365" hidden="1"/>
    <col min="7262" max="7267" width="14.88671875" style="365" hidden="1"/>
    <col min="7268" max="7269" width="15.88671875" style="365" hidden="1"/>
    <col min="7270" max="7275" width="16.109375" style="365" hidden="1"/>
    <col min="7276" max="7276" width="6.109375" style="365" hidden="1"/>
    <col min="7277" max="7277" width="3" style="365" hidden="1"/>
    <col min="7278" max="7517" width="8.6640625" style="365" hidden="1"/>
    <col min="7518" max="7523" width="14.88671875" style="365" hidden="1"/>
    <col min="7524" max="7525" width="15.88671875" style="365" hidden="1"/>
    <col min="7526" max="7531" width="16.109375" style="365" hidden="1"/>
    <col min="7532" max="7532" width="6.109375" style="365" hidden="1"/>
    <col min="7533" max="7533" width="3" style="365" hidden="1"/>
    <col min="7534" max="7773" width="8.6640625" style="365" hidden="1"/>
    <col min="7774" max="7779" width="14.88671875" style="365" hidden="1"/>
    <col min="7780" max="7781" width="15.88671875" style="365" hidden="1"/>
    <col min="7782" max="7787" width="16.109375" style="365" hidden="1"/>
    <col min="7788" max="7788" width="6.109375" style="365" hidden="1"/>
    <col min="7789" max="7789" width="3" style="365" hidden="1"/>
    <col min="7790" max="8029" width="8.6640625" style="365" hidden="1"/>
    <col min="8030" max="8035" width="14.88671875" style="365" hidden="1"/>
    <col min="8036" max="8037" width="15.88671875" style="365" hidden="1"/>
    <col min="8038" max="8043" width="16.109375" style="365" hidden="1"/>
    <col min="8044" max="8044" width="6.109375" style="365" hidden="1"/>
    <col min="8045" max="8045" width="3" style="365" hidden="1"/>
    <col min="8046" max="8285" width="8.6640625" style="365" hidden="1"/>
    <col min="8286" max="8291" width="14.88671875" style="365" hidden="1"/>
    <col min="8292" max="8293" width="15.88671875" style="365" hidden="1"/>
    <col min="8294" max="8299" width="16.109375" style="365" hidden="1"/>
    <col min="8300" max="8300" width="6.109375" style="365" hidden="1"/>
    <col min="8301" max="8301" width="3" style="365" hidden="1"/>
    <col min="8302" max="8541" width="8.6640625" style="365" hidden="1"/>
    <col min="8542" max="8547" width="14.88671875" style="365" hidden="1"/>
    <col min="8548" max="8549" width="15.88671875" style="365" hidden="1"/>
    <col min="8550" max="8555" width="16.109375" style="365" hidden="1"/>
    <col min="8556" max="8556" width="6.109375" style="365" hidden="1"/>
    <col min="8557" max="8557" width="3" style="365" hidden="1"/>
    <col min="8558" max="8797" width="8.6640625" style="365" hidden="1"/>
    <col min="8798" max="8803" width="14.88671875" style="365" hidden="1"/>
    <col min="8804" max="8805" width="15.88671875" style="365" hidden="1"/>
    <col min="8806" max="8811" width="16.109375" style="365" hidden="1"/>
    <col min="8812" max="8812" width="6.109375" style="365" hidden="1"/>
    <col min="8813" max="8813" width="3" style="365" hidden="1"/>
    <col min="8814" max="9053" width="8.6640625" style="365" hidden="1"/>
    <col min="9054" max="9059" width="14.88671875" style="365" hidden="1"/>
    <col min="9060" max="9061" width="15.88671875" style="365" hidden="1"/>
    <col min="9062" max="9067" width="16.109375" style="365" hidden="1"/>
    <col min="9068" max="9068" width="6.109375" style="365" hidden="1"/>
    <col min="9069" max="9069" width="3" style="365" hidden="1"/>
    <col min="9070" max="9309" width="8.6640625" style="365" hidden="1"/>
    <col min="9310" max="9315" width="14.88671875" style="365" hidden="1"/>
    <col min="9316" max="9317" width="15.88671875" style="365" hidden="1"/>
    <col min="9318" max="9323" width="16.109375" style="365" hidden="1"/>
    <col min="9324" max="9324" width="6.109375" style="365" hidden="1"/>
    <col min="9325" max="9325" width="3" style="365" hidden="1"/>
    <col min="9326" max="9565" width="8.6640625" style="365" hidden="1"/>
    <col min="9566" max="9571" width="14.88671875" style="365" hidden="1"/>
    <col min="9572" max="9573" width="15.88671875" style="365" hidden="1"/>
    <col min="9574" max="9579" width="16.109375" style="365" hidden="1"/>
    <col min="9580" max="9580" width="6.109375" style="365" hidden="1"/>
    <col min="9581" max="9581" width="3" style="365" hidden="1"/>
    <col min="9582" max="9821" width="8.6640625" style="365" hidden="1"/>
    <col min="9822" max="9827" width="14.88671875" style="365" hidden="1"/>
    <col min="9828" max="9829" width="15.88671875" style="365" hidden="1"/>
    <col min="9830" max="9835" width="16.109375" style="365" hidden="1"/>
    <col min="9836" max="9836" width="6.109375" style="365" hidden="1"/>
    <col min="9837" max="9837" width="3" style="365" hidden="1"/>
    <col min="9838" max="10077" width="8.6640625" style="365" hidden="1"/>
    <col min="10078" max="10083" width="14.88671875" style="365" hidden="1"/>
    <col min="10084" max="10085" width="15.88671875" style="365" hidden="1"/>
    <col min="10086" max="10091" width="16.109375" style="365" hidden="1"/>
    <col min="10092" max="10092" width="6.109375" style="365" hidden="1"/>
    <col min="10093" max="10093" width="3" style="365" hidden="1"/>
    <col min="10094" max="10333" width="8.6640625" style="365" hidden="1"/>
    <col min="10334" max="10339" width="14.88671875" style="365" hidden="1"/>
    <col min="10340" max="10341" width="15.88671875" style="365" hidden="1"/>
    <col min="10342" max="10347" width="16.109375" style="365" hidden="1"/>
    <col min="10348" max="10348" width="6.109375" style="365" hidden="1"/>
    <col min="10349" max="10349" width="3" style="365" hidden="1"/>
    <col min="10350" max="10589" width="8.6640625" style="365" hidden="1"/>
    <col min="10590" max="10595" width="14.88671875" style="365" hidden="1"/>
    <col min="10596" max="10597" width="15.88671875" style="365" hidden="1"/>
    <col min="10598" max="10603" width="16.109375" style="365" hidden="1"/>
    <col min="10604" max="10604" width="6.109375" style="365" hidden="1"/>
    <col min="10605" max="10605" width="3" style="365" hidden="1"/>
    <col min="10606" max="10845" width="8.6640625" style="365" hidden="1"/>
    <col min="10846" max="10851" width="14.88671875" style="365" hidden="1"/>
    <col min="10852" max="10853" width="15.88671875" style="365" hidden="1"/>
    <col min="10854" max="10859" width="16.109375" style="365" hidden="1"/>
    <col min="10860" max="10860" width="6.109375" style="365" hidden="1"/>
    <col min="10861" max="10861" width="3" style="365" hidden="1"/>
    <col min="10862" max="11101" width="8.6640625" style="365" hidden="1"/>
    <col min="11102" max="11107" width="14.88671875" style="365" hidden="1"/>
    <col min="11108" max="11109" width="15.88671875" style="365" hidden="1"/>
    <col min="11110" max="11115" width="16.109375" style="365" hidden="1"/>
    <col min="11116" max="11116" width="6.109375" style="365" hidden="1"/>
    <col min="11117" max="11117" width="3" style="365" hidden="1"/>
    <col min="11118" max="11357" width="8.6640625" style="365" hidden="1"/>
    <col min="11358" max="11363" width="14.88671875" style="365" hidden="1"/>
    <col min="11364" max="11365" width="15.88671875" style="365" hidden="1"/>
    <col min="11366" max="11371" width="16.109375" style="365" hidden="1"/>
    <col min="11372" max="11372" width="6.109375" style="365" hidden="1"/>
    <col min="11373" max="11373" width="3" style="365" hidden="1"/>
    <col min="11374" max="11613" width="8.6640625" style="365" hidden="1"/>
    <col min="11614" max="11619" width="14.88671875" style="365" hidden="1"/>
    <col min="11620" max="11621" width="15.88671875" style="365" hidden="1"/>
    <col min="11622" max="11627" width="16.109375" style="365" hidden="1"/>
    <col min="11628" max="11628" width="6.109375" style="365" hidden="1"/>
    <col min="11629" max="11629" width="3" style="365" hidden="1"/>
    <col min="11630" max="11869" width="8.6640625" style="365" hidden="1"/>
    <col min="11870" max="11875" width="14.88671875" style="365" hidden="1"/>
    <col min="11876" max="11877" width="15.88671875" style="365" hidden="1"/>
    <col min="11878" max="11883" width="16.109375" style="365" hidden="1"/>
    <col min="11884" max="11884" width="6.109375" style="365" hidden="1"/>
    <col min="11885" max="11885" width="3" style="365" hidden="1"/>
    <col min="11886" max="12125" width="8.6640625" style="365" hidden="1"/>
    <col min="12126" max="12131" width="14.88671875" style="365" hidden="1"/>
    <col min="12132" max="12133" width="15.88671875" style="365" hidden="1"/>
    <col min="12134" max="12139" width="16.109375" style="365" hidden="1"/>
    <col min="12140" max="12140" width="6.109375" style="365" hidden="1"/>
    <col min="12141" max="12141" width="3" style="365" hidden="1"/>
    <col min="12142" max="12381" width="8.6640625" style="365" hidden="1"/>
    <col min="12382" max="12387" width="14.88671875" style="365" hidden="1"/>
    <col min="12388" max="12389" width="15.88671875" style="365" hidden="1"/>
    <col min="12390" max="12395" width="16.109375" style="365" hidden="1"/>
    <col min="12396" max="12396" width="6.109375" style="365" hidden="1"/>
    <col min="12397" max="12397" width="3" style="365" hidden="1"/>
    <col min="12398" max="12637" width="8.6640625" style="365" hidden="1"/>
    <col min="12638" max="12643" width="14.88671875" style="365" hidden="1"/>
    <col min="12644" max="12645" width="15.88671875" style="365" hidden="1"/>
    <col min="12646" max="12651" width="16.109375" style="365" hidden="1"/>
    <col min="12652" max="12652" width="6.109375" style="365" hidden="1"/>
    <col min="12653" max="12653" width="3" style="365" hidden="1"/>
    <col min="12654" max="12893" width="8.6640625" style="365" hidden="1"/>
    <col min="12894" max="12899" width="14.88671875" style="365" hidden="1"/>
    <col min="12900" max="12901" width="15.88671875" style="365" hidden="1"/>
    <col min="12902" max="12907" width="16.109375" style="365" hidden="1"/>
    <col min="12908" max="12908" width="6.109375" style="365" hidden="1"/>
    <col min="12909" max="12909" width="3" style="365" hidden="1"/>
    <col min="12910" max="13149" width="8.6640625" style="365" hidden="1"/>
    <col min="13150" max="13155" width="14.88671875" style="365" hidden="1"/>
    <col min="13156" max="13157" width="15.88671875" style="365" hidden="1"/>
    <col min="13158" max="13163" width="16.109375" style="365" hidden="1"/>
    <col min="13164" max="13164" width="6.109375" style="365" hidden="1"/>
    <col min="13165" max="13165" width="3" style="365" hidden="1"/>
    <col min="13166" max="13405" width="8.6640625" style="365" hidden="1"/>
    <col min="13406" max="13411" width="14.88671875" style="365" hidden="1"/>
    <col min="13412" max="13413" width="15.88671875" style="365" hidden="1"/>
    <col min="13414" max="13419" width="16.109375" style="365" hidden="1"/>
    <col min="13420" max="13420" width="6.109375" style="365" hidden="1"/>
    <col min="13421" max="13421" width="3" style="365" hidden="1"/>
    <col min="13422" max="13661" width="8.6640625" style="365" hidden="1"/>
    <col min="13662" max="13667" width="14.88671875" style="365" hidden="1"/>
    <col min="13668" max="13669" width="15.88671875" style="365" hidden="1"/>
    <col min="13670" max="13675" width="16.109375" style="365" hidden="1"/>
    <col min="13676" max="13676" width="6.109375" style="365" hidden="1"/>
    <col min="13677" max="13677" width="3" style="365" hidden="1"/>
    <col min="13678" max="13917" width="8.6640625" style="365" hidden="1"/>
    <col min="13918" max="13923" width="14.88671875" style="365" hidden="1"/>
    <col min="13924" max="13925" width="15.88671875" style="365" hidden="1"/>
    <col min="13926" max="13931" width="16.109375" style="365" hidden="1"/>
    <col min="13932" max="13932" width="6.109375" style="365" hidden="1"/>
    <col min="13933" max="13933" width="3" style="365" hidden="1"/>
    <col min="13934" max="14173" width="8.6640625" style="365" hidden="1"/>
    <col min="14174" max="14179" width="14.88671875" style="365" hidden="1"/>
    <col min="14180" max="14181" width="15.88671875" style="365" hidden="1"/>
    <col min="14182" max="14187" width="16.109375" style="365" hidden="1"/>
    <col min="14188" max="14188" width="6.109375" style="365" hidden="1"/>
    <col min="14189" max="14189" width="3" style="365" hidden="1"/>
    <col min="14190" max="14429" width="8.6640625" style="365" hidden="1"/>
    <col min="14430" max="14435" width="14.88671875" style="365" hidden="1"/>
    <col min="14436" max="14437" width="15.88671875" style="365" hidden="1"/>
    <col min="14438" max="14443" width="16.109375" style="365" hidden="1"/>
    <col min="14444" max="14444" width="6.109375" style="365" hidden="1"/>
    <col min="14445" max="14445" width="3" style="365" hidden="1"/>
    <col min="14446" max="14685" width="8.6640625" style="365" hidden="1"/>
    <col min="14686" max="14691" width="14.88671875" style="365" hidden="1"/>
    <col min="14692" max="14693" width="15.88671875" style="365" hidden="1"/>
    <col min="14694" max="14699" width="16.109375" style="365" hidden="1"/>
    <col min="14700" max="14700" width="6.109375" style="365" hidden="1"/>
    <col min="14701" max="14701" width="3" style="365" hidden="1"/>
    <col min="14702" max="14941" width="8.6640625" style="365" hidden="1"/>
    <col min="14942" max="14947" width="14.88671875" style="365" hidden="1"/>
    <col min="14948" max="14949" width="15.88671875" style="365" hidden="1"/>
    <col min="14950" max="14955" width="16.109375" style="365" hidden="1"/>
    <col min="14956" max="14956" width="6.109375" style="365" hidden="1"/>
    <col min="14957" max="14957" width="3" style="365" hidden="1"/>
    <col min="14958" max="15197" width="8.6640625" style="365" hidden="1"/>
    <col min="15198" max="15203" width="14.88671875" style="365" hidden="1"/>
    <col min="15204" max="15205" width="15.88671875" style="365" hidden="1"/>
    <col min="15206" max="15211" width="16.109375" style="365" hidden="1"/>
    <col min="15212" max="15212" width="6.109375" style="365" hidden="1"/>
    <col min="15213" max="15213" width="3" style="365" hidden="1"/>
    <col min="15214" max="15453" width="8.6640625" style="365" hidden="1"/>
    <col min="15454" max="15459" width="14.88671875" style="365" hidden="1"/>
    <col min="15460" max="15461" width="15.88671875" style="365" hidden="1"/>
    <col min="15462" max="15467" width="16.109375" style="365" hidden="1"/>
    <col min="15468" max="15468" width="6.109375" style="365" hidden="1"/>
    <col min="15469" max="15469" width="3" style="365" hidden="1"/>
    <col min="15470" max="15709" width="8.6640625" style="365" hidden="1"/>
    <col min="15710" max="15715" width="14.88671875" style="365" hidden="1"/>
    <col min="15716" max="15717" width="15.88671875" style="365" hidden="1"/>
    <col min="15718" max="15723" width="16.109375" style="365" hidden="1"/>
    <col min="15724" max="15724" width="6.109375" style="365" hidden="1"/>
    <col min="15725" max="15725" width="3" style="365" hidden="1"/>
    <col min="15726" max="15965" width="8.6640625" style="365" hidden="1"/>
    <col min="15966" max="15971" width="14.88671875" style="365" hidden="1"/>
    <col min="15972" max="15973" width="15.88671875" style="365" hidden="1"/>
    <col min="15974" max="15979" width="16.109375" style="365" hidden="1"/>
    <col min="15980" max="15980" width="6.109375" style="365" hidden="1"/>
    <col min="15981" max="15981" width="3" style="365" hidden="1"/>
    <col min="15982" max="16221" width="8.6640625" style="365" hidden="1"/>
    <col min="16222" max="16227" width="14.88671875" style="365" hidden="1"/>
    <col min="16228" max="16229" width="15.88671875" style="365" hidden="1"/>
    <col min="16230" max="16235" width="16.109375" style="365" hidden="1"/>
    <col min="16236" max="16236" width="6.109375" style="365" hidden="1"/>
    <col min="16237" max="16237" width="3" style="365" hidden="1"/>
    <col min="16238" max="16384" width="8.6640625" style="365" hidden="1"/>
  </cols>
  <sheetData>
    <row r="1" spans="1:143" ht="42.75" customHeight="1" x14ac:dyDescent="0.2">
      <c r="A1" s="402"/>
      <c r="B1" s="401"/>
      <c r="DD1" s="365"/>
      <c r="DE1" s="365"/>
    </row>
    <row r="2" spans="1:143" ht="25.5" customHeight="1" x14ac:dyDescent="0.2">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x14ac:dyDescent="0.2">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2" x14ac:dyDescent="0.2">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625</v>
      </c>
    </row>
    <row r="11" spans="1:143" s="270" customFormat="1" ht="13.2" x14ac:dyDescent="0.2">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625</v>
      </c>
    </row>
    <row r="13" spans="1:143" s="270" customFormat="1" ht="13.2" x14ac:dyDescent="0.2">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5"/>
      <c r="DE19" s="365"/>
    </row>
    <row r="20" spans="1:351" ht="13.2" x14ac:dyDescent="0.2">
      <c r="DD20" s="365"/>
      <c r="DE20" s="365"/>
    </row>
    <row r="21" spans="1:351" ht="16.2" x14ac:dyDescent="0.2">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6.2" x14ac:dyDescent="0.2">
      <c r="B22" s="366"/>
      <c r="MM22" s="397"/>
    </row>
    <row r="23" spans="1:351" ht="13.2" x14ac:dyDescent="0.2">
      <c r="B23" s="366"/>
    </row>
    <row r="24" spans="1:351" ht="13.2" x14ac:dyDescent="0.2">
      <c r="B24" s="366"/>
    </row>
    <row r="25" spans="1:351" ht="13.2" x14ac:dyDescent="0.2">
      <c r="B25" s="366"/>
    </row>
    <row r="26" spans="1:351" ht="13.2" x14ac:dyDescent="0.2">
      <c r="B26" s="366"/>
    </row>
    <row r="27" spans="1:351" ht="13.2" x14ac:dyDescent="0.2">
      <c r="B27" s="366"/>
    </row>
    <row r="28" spans="1:351" ht="13.2" x14ac:dyDescent="0.2">
      <c r="B28" s="366"/>
    </row>
    <row r="29" spans="1:351" ht="13.2" x14ac:dyDescent="0.2">
      <c r="B29" s="366"/>
    </row>
    <row r="30" spans="1:351" ht="13.2" x14ac:dyDescent="0.2">
      <c r="B30" s="366"/>
    </row>
    <row r="31" spans="1:351" ht="13.2" x14ac:dyDescent="0.2">
      <c r="B31" s="366"/>
    </row>
    <row r="32" spans="1:351" ht="13.2" x14ac:dyDescent="0.2">
      <c r="B32" s="366"/>
    </row>
    <row r="33" spans="2:109" ht="13.2" x14ac:dyDescent="0.2">
      <c r="B33" s="366"/>
    </row>
    <row r="34" spans="2:109" ht="13.2" x14ac:dyDescent="0.2">
      <c r="B34" s="366"/>
    </row>
    <row r="35" spans="2:109" ht="13.2" x14ac:dyDescent="0.2">
      <c r="B35" s="366"/>
    </row>
    <row r="36" spans="2:109" ht="13.2" x14ac:dyDescent="0.2">
      <c r="B36" s="366"/>
    </row>
    <row r="37" spans="2:109" ht="13.2" x14ac:dyDescent="0.2">
      <c r="B37" s="366"/>
    </row>
    <row r="38" spans="2:109" ht="13.2" x14ac:dyDescent="0.2">
      <c r="B38" s="366"/>
    </row>
    <row r="39" spans="2:109" ht="13.2" x14ac:dyDescent="0.2">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2" x14ac:dyDescent="0.2">
      <c r="B40" s="386"/>
      <c r="DD40" s="386"/>
      <c r="DE40" s="365"/>
    </row>
    <row r="41" spans="2:109" ht="16.2" x14ac:dyDescent="0.2">
      <c r="B41" s="396" t="s">
        <v>624</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2" x14ac:dyDescent="0.2">
      <c r="B42" s="366"/>
      <c r="G42" s="382"/>
      <c r="I42" s="381"/>
      <c r="J42" s="381"/>
      <c r="K42" s="381"/>
      <c r="AM42" s="382"/>
      <c r="AN42" s="382" t="s">
        <v>620</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x14ac:dyDescent="0.2">
      <c r="B43" s="366"/>
      <c r="AN43" s="1280" t="s">
        <v>628</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ht="13.2" x14ac:dyDescent="0.2">
      <c r="B44" s="366"/>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ht="13.2" x14ac:dyDescent="0.2">
      <c r="B45" s="366"/>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ht="13.2" x14ac:dyDescent="0.2">
      <c r="B46" s="366"/>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ht="13.2" x14ac:dyDescent="0.2">
      <c r="B47" s="366"/>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ht="13.2" x14ac:dyDescent="0.2">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2" x14ac:dyDescent="0.2">
      <c r="B49" s="366"/>
      <c r="AN49" s="365" t="s">
        <v>618</v>
      </c>
    </row>
    <row r="50" spans="1:109" ht="13.2" x14ac:dyDescent="0.2">
      <c r="B50" s="366"/>
      <c r="G50" s="1275"/>
      <c r="H50" s="1275"/>
      <c r="I50" s="1275"/>
      <c r="J50" s="1275"/>
      <c r="K50" s="375"/>
      <c r="L50" s="375"/>
      <c r="M50" s="374"/>
      <c r="N50" s="374"/>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568</v>
      </c>
      <c r="BQ50" s="1279"/>
      <c r="BR50" s="1279"/>
      <c r="BS50" s="1279"/>
      <c r="BT50" s="1279"/>
      <c r="BU50" s="1279"/>
      <c r="BV50" s="1279"/>
      <c r="BW50" s="1279"/>
      <c r="BX50" s="1279" t="s">
        <v>569</v>
      </c>
      <c r="BY50" s="1279"/>
      <c r="BZ50" s="1279"/>
      <c r="CA50" s="1279"/>
      <c r="CB50" s="1279"/>
      <c r="CC50" s="1279"/>
      <c r="CD50" s="1279"/>
      <c r="CE50" s="1279"/>
      <c r="CF50" s="1279" t="s">
        <v>570</v>
      </c>
      <c r="CG50" s="1279"/>
      <c r="CH50" s="1279"/>
      <c r="CI50" s="1279"/>
      <c r="CJ50" s="1279"/>
      <c r="CK50" s="1279"/>
      <c r="CL50" s="1279"/>
      <c r="CM50" s="1279"/>
      <c r="CN50" s="1279" t="s">
        <v>571</v>
      </c>
      <c r="CO50" s="1279"/>
      <c r="CP50" s="1279"/>
      <c r="CQ50" s="1279"/>
      <c r="CR50" s="1279"/>
      <c r="CS50" s="1279"/>
      <c r="CT50" s="1279"/>
      <c r="CU50" s="1279"/>
      <c r="CV50" s="1279" t="s">
        <v>572</v>
      </c>
      <c r="CW50" s="1279"/>
      <c r="CX50" s="1279"/>
      <c r="CY50" s="1279"/>
      <c r="CZ50" s="1279"/>
      <c r="DA50" s="1279"/>
      <c r="DB50" s="1279"/>
      <c r="DC50" s="1279"/>
    </row>
    <row r="51" spans="1:109" ht="13.5" customHeight="1" x14ac:dyDescent="0.2">
      <c r="B51" s="366"/>
      <c r="G51" s="1292"/>
      <c r="H51" s="1292"/>
      <c r="I51" s="1294"/>
      <c r="J51" s="1294"/>
      <c r="K51" s="1293"/>
      <c r="L51" s="1293"/>
      <c r="M51" s="1293"/>
      <c r="N51" s="1293"/>
      <c r="AM51" s="373"/>
      <c r="AN51" s="1291" t="s">
        <v>617</v>
      </c>
      <c r="AO51" s="1291"/>
      <c r="AP51" s="1291"/>
      <c r="AQ51" s="1291"/>
      <c r="AR51" s="1291"/>
      <c r="AS51" s="1291"/>
      <c r="AT51" s="1291"/>
      <c r="AU51" s="1291"/>
      <c r="AV51" s="1291"/>
      <c r="AW51" s="1291"/>
      <c r="AX51" s="1291"/>
      <c r="AY51" s="1291"/>
      <c r="AZ51" s="1291"/>
      <c r="BA51" s="1291"/>
      <c r="BB51" s="1291" t="s">
        <v>623</v>
      </c>
      <c r="BC51" s="1291"/>
      <c r="BD51" s="1291"/>
      <c r="BE51" s="1291"/>
      <c r="BF51" s="1291"/>
      <c r="BG51" s="1291"/>
      <c r="BH51" s="1291"/>
      <c r="BI51" s="1291"/>
      <c r="BJ51" s="1291"/>
      <c r="BK51" s="1291"/>
      <c r="BL51" s="1291"/>
      <c r="BM51" s="1291"/>
      <c r="BN51" s="1291"/>
      <c r="BO51" s="1291"/>
      <c r="BP51" s="1289"/>
      <c r="BQ51" s="1290"/>
      <c r="BR51" s="1290"/>
      <c r="BS51" s="1290"/>
      <c r="BT51" s="1290"/>
      <c r="BU51" s="1290"/>
      <c r="BV51" s="1290"/>
      <c r="BW51" s="1290"/>
      <c r="BX51" s="1289"/>
      <c r="BY51" s="1290"/>
      <c r="BZ51" s="1290"/>
      <c r="CA51" s="1290"/>
      <c r="CB51" s="1290"/>
      <c r="CC51" s="1290"/>
      <c r="CD51" s="1290"/>
      <c r="CE51" s="1290"/>
      <c r="CF51" s="1290">
        <v>100.6</v>
      </c>
      <c r="CG51" s="1290"/>
      <c r="CH51" s="1290"/>
      <c r="CI51" s="1290"/>
      <c r="CJ51" s="1290"/>
      <c r="CK51" s="1290"/>
      <c r="CL51" s="1290"/>
      <c r="CM51" s="1290"/>
      <c r="CN51" s="1290">
        <v>101.7</v>
      </c>
      <c r="CO51" s="1290"/>
      <c r="CP51" s="1290"/>
      <c r="CQ51" s="1290"/>
      <c r="CR51" s="1290"/>
      <c r="CS51" s="1290"/>
      <c r="CT51" s="1290"/>
      <c r="CU51" s="1290"/>
      <c r="CV51" s="1289"/>
      <c r="CW51" s="1290"/>
      <c r="CX51" s="1290"/>
      <c r="CY51" s="1290"/>
      <c r="CZ51" s="1290"/>
      <c r="DA51" s="1290"/>
      <c r="DB51" s="1290"/>
      <c r="DC51" s="1290"/>
    </row>
    <row r="52" spans="1:109" ht="13.2" x14ac:dyDescent="0.2">
      <c r="B52" s="366"/>
      <c r="G52" s="1292"/>
      <c r="H52" s="1292"/>
      <c r="I52" s="1294"/>
      <c r="J52" s="1294"/>
      <c r="K52" s="1293"/>
      <c r="L52" s="1293"/>
      <c r="M52" s="1293"/>
      <c r="N52" s="1293"/>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ht="13.2" x14ac:dyDescent="0.2">
      <c r="A53" s="381"/>
      <c r="B53" s="366"/>
      <c r="G53" s="1292"/>
      <c r="H53" s="1292"/>
      <c r="I53" s="1275"/>
      <c r="J53" s="1275"/>
      <c r="K53" s="1293"/>
      <c r="L53" s="1293"/>
      <c r="M53" s="1293"/>
      <c r="N53" s="1293"/>
      <c r="AM53" s="373"/>
      <c r="AN53" s="1291"/>
      <c r="AO53" s="1291"/>
      <c r="AP53" s="1291"/>
      <c r="AQ53" s="1291"/>
      <c r="AR53" s="1291"/>
      <c r="AS53" s="1291"/>
      <c r="AT53" s="1291"/>
      <c r="AU53" s="1291"/>
      <c r="AV53" s="1291"/>
      <c r="AW53" s="1291"/>
      <c r="AX53" s="1291"/>
      <c r="AY53" s="1291"/>
      <c r="AZ53" s="1291"/>
      <c r="BA53" s="1291"/>
      <c r="BB53" s="1291" t="s">
        <v>622</v>
      </c>
      <c r="BC53" s="1291"/>
      <c r="BD53" s="1291"/>
      <c r="BE53" s="1291"/>
      <c r="BF53" s="1291"/>
      <c r="BG53" s="1291"/>
      <c r="BH53" s="1291"/>
      <c r="BI53" s="1291"/>
      <c r="BJ53" s="1291"/>
      <c r="BK53" s="1291"/>
      <c r="BL53" s="1291"/>
      <c r="BM53" s="1291"/>
      <c r="BN53" s="1291"/>
      <c r="BO53" s="1291"/>
      <c r="BP53" s="1289"/>
      <c r="BQ53" s="1290"/>
      <c r="BR53" s="1290"/>
      <c r="BS53" s="1290"/>
      <c r="BT53" s="1290"/>
      <c r="BU53" s="1290"/>
      <c r="BV53" s="1290"/>
      <c r="BW53" s="1290"/>
      <c r="BX53" s="1289"/>
      <c r="BY53" s="1290"/>
      <c r="BZ53" s="1290"/>
      <c r="CA53" s="1290"/>
      <c r="CB53" s="1290"/>
      <c r="CC53" s="1290"/>
      <c r="CD53" s="1290"/>
      <c r="CE53" s="1290"/>
      <c r="CF53" s="1290">
        <v>72.5</v>
      </c>
      <c r="CG53" s="1290"/>
      <c r="CH53" s="1290"/>
      <c r="CI53" s="1290"/>
      <c r="CJ53" s="1290"/>
      <c r="CK53" s="1290"/>
      <c r="CL53" s="1290"/>
      <c r="CM53" s="1290"/>
      <c r="CN53" s="1290">
        <v>73.400000000000006</v>
      </c>
      <c r="CO53" s="1290"/>
      <c r="CP53" s="1290"/>
      <c r="CQ53" s="1290"/>
      <c r="CR53" s="1290"/>
      <c r="CS53" s="1290"/>
      <c r="CT53" s="1290"/>
      <c r="CU53" s="1290"/>
      <c r="CV53" s="1289"/>
      <c r="CW53" s="1290"/>
      <c r="CX53" s="1290"/>
      <c r="CY53" s="1290"/>
      <c r="CZ53" s="1290"/>
      <c r="DA53" s="1290"/>
      <c r="DB53" s="1290"/>
      <c r="DC53" s="1290"/>
    </row>
    <row r="54" spans="1:109" ht="13.2" x14ac:dyDescent="0.2">
      <c r="A54" s="381"/>
      <c r="B54" s="366"/>
      <c r="G54" s="1292"/>
      <c r="H54" s="1292"/>
      <c r="I54" s="1275"/>
      <c r="J54" s="1275"/>
      <c r="K54" s="1293"/>
      <c r="L54" s="1293"/>
      <c r="M54" s="1293"/>
      <c r="N54" s="1293"/>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ht="13.2" x14ac:dyDescent="0.2">
      <c r="A55" s="381"/>
      <c r="B55" s="366"/>
      <c r="G55" s="1275"/>
      <c r="H55" s="1275"/>
      <c r="I55" s="1275"/>
      <c r="J55" s="1275"/>
      <c r="K55" s="1293"/>
      <c r="L55" s="1293"/>
      <c r="M55" s="1293"/>
      <c r="N55" s="1293"/>
      <c r="AN55" s="1279" t="s">
        <v>615</v>
      </c>
      <c r="AO55" s="1279"/>
      <c r="AP55" s="1279"/>
      <c r="AQ55" s="1279"/>
      <c r="AR55" s="1279"/>
      <c r="AS55" s="1279"/>
      <c r="AT55" s="1279"/>
      <c r="AU55" s="1279"/>
      <c r="AV55" s="1279"/>
      <c r="AW55" s="1279"/>
      <c r="AX55" s="1279"/>
      <c r="AY55" s="1279"/>
      <c r="AZ55" s="1279"/>
      <c r="BA55" s="1279"/>
      <c r="BB55" s="1291" t="s">
        <v>614</v>
      </c>
      <c r="BC55" s="1291"/>
      <c r="BD55" s="1291"/>
      <c r="BE55" s="1291"/>
      <c r="BF55" s="1291"/>
      <c r="BG55" s="1291"/>
      <c r="BH55" s="1291"/>
      <c r="BI55" s="1291"/>
      <c r="BJ55" s="1291"/>
      <c r="BK55" s="1291"/>
      <c r="BL55" s="1291"/>
      <c r="BM55" s="1291"/>
      <c r="BN55" s="1291"/>
      <c r="BO55" s="1291"/>
      <c r="BP55" s="1289"/>
      <c r="BQ55" s="1290"/>
      <c r="BR55" s="1290"/>
      <c r="BS55" s="1290"/>
      <c r="BT55" s="1290"/>
      <c r="BU55" s="1290"/>
      <c r="BV55" s="1290"/>
      <c r="BW55" s="1290"/>
      <c r="BX55" s="1289"/>
      <c r="BY55" s="1290"/>
      <c r="BZ55" s="1290"/>
      <c r="CA55" s="1290"/>
      <c r="CB55" s="1290"/>
      <c r="CC55" s="1290"/>
      <c r="CD55" s="1290"/>
      <c r="CE55" s="1290"/>
      <c r="CF55" s="1290">
        <v>44.9</v>
      </c>
      <c r="CG55" s="1290"/>
      <c r="CH55" s="1290"/>
      <c r="CI55" s="1290"/>
      <c r="CJ55" s="1290"/>
      <c r="CK55" s="1290"/>
      <c r="CL55" s="1290"/>
      <c r="CM55" s="1290"/>
      <c r="CN55" s="1290">
        <v>32.9</v>
      </c>
      <c r="CO55" s="1290"/>
      <c r="CP55" s="1290"/>
      <c r="CQ55" s="1290"/>
      <c r="CR55" s="1290"/>
      <c r="CS55" s="1290"/>
      <c r="CT55" s="1290"/>
      <c r="CU55" s="1290"/>
      <c r="CV55" s="1289"/>
      <c r="CW55" s="1290"/>
      <c r="CX55" s="1290"/>
      <c r="CY55" s="1290"/>
      <c r="CZ55" s="1290"/>
      <c r="DA55" s="1290"/>
      <c r="DB55" s="1290"/>
      <c r="DC55" s="1290"/>
    </row>
    <row r="56" spans="1:109" ht="13.2" x14ac:dyDescent="0.2">
      <c r="A56" s="381"/>
      <c r="B56" s="366"/>
      <c r="G56" s="1275"/>
      <c r="H56" s="1275"/>
      <c r="I56" s="1275"/>
      <c r="J56" s="1275"/>
      <c r="K56" s="1293"/>
      <c r="L56" s="1293"/>
      <c r="M56" s="1293"/>
      <c r="N56" s="1293"/>
      <c r="AN56" s="1279"/>
      <c r="AO56" s="1279"/>
      <c r="AP56" s="1279"/>
      <c r="AQ56" s="1279"/>
      <c r="AR56" s="1279"/>
      <c r="AS56" s="1279"/>
      <c r="AT56" s="1279"/>
      <c r="AU56" s="1279"/>
      <c r="AV56" s="1279"/>
      <c r="AW56" s="1279"/>
      <c r="AX56" s="1279"/>
      <c r="AY56" s="1279"/>
      <c r="AZ56" s="1279"/>
      <c r="BA56" s="1279"/>
      <c r="BB56" s="1291"/>
      <c r="BC56" s="1291"/>
      <c r="BD56" s="1291"/>
      <c r="BE56" s="1291"/>
      <c r="BF56" s="1291"/>
      <c r="BG56" s="1291"/>
      <c r="BH56" s="1291"/>
      <c r="BI56" s="1291"/>
      <c r="BJ56" s="1291"/>
      <c r="BK56" s="1291"/>
      <c r="BL56" s="1291"/>
      <c r="BM56" s="1291"/>
      <c r="BN56" s="1291"/>
      <c r="BO56" s="1291"/>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1" customFormat="1" ht="13.2" x14ac:dyDescent="0.2">
      <c r="B57" s="387"/>
      <c r="G57" s="1275"/>
      <c r="H57" s="1275"/>
      <c r="I57" s="1295"/>
      <c r="J57" s="1295"/>
      <c r="K57" s="1293"/>
      <c r="L57" s="1293"/>
      <c r="M57" s="1293"/>
      <c r="N57" s="1293"/>
      <c r="AM57" s="365"/>
      <c r="AN57" s="1279"/>
      <c r="AO57" s="1279"/>
      <c r="AP57" s="1279"/>
      <c r="AQ57" s="1279"/>
      <c r="AR57" s="1279"/>
      <c r="AS57" s="1279"/>
      <c r="AT57" s="1279"/>
      <c r="AU57" s="1279"/>
      <c r="AV57" s="1279"/>
      <c r="AW57" s="1279"/>
      <c r="AX57" s="1279"/>
      <c r="AY57" s="1279"/>
      <c r="AZ57" s="1279"/>
      <c r="BA57" s="1279"/>
      <c r="BB57" s="1291" t="s">
        <v>622</v>
      </c>
      <c r="BC57" s="1291"/>
      <c r="BD57" s="1291"/>
      <c r="BE57" s="1291"/>
      <c r="BF57" s="1291"/>
      <c r="BG57" s="1291"/>
      <c r="BH57" s="1291"/>
      <c r="BI57" s="1291"/>
      <c r="BJ57" s="1291"/>
      <c r="BK57" s="1291"/>
      <c r="BL57" s="1291"/>
      <c r="BM57" s="1291"/>
      <c r="BN57" s="1291"/>
      <c r="BO57" s="1291"/>
      <c r="BP57" s="1289"/>
      <c r="BQ57" s="1290"/>
      <c r="BR57" s="1290"/>
      <c r="BS57" s="1290"/>
      <c r="BT57" s="1290"/>
      <c r="BU57" s="1290"/>
      <c r="BV57" s="1290"/>
      <c r="BW57" s="1290"/>
      <c r="BX57" s="1289"/>
      <c r="BY57" s="1290"/>
      <c r="BZ57" s="1290"/>
      <c r="CA57" s="1290"/>
      <c r="CB57" s="1290"/>
      <c r="CC57" s="1290"/>
      <c r="CD57" s="1290"/>
      <c r="CE57" s="1290"/>
      <c r="CF57" s="1290">
        <v>61.9</v>
      </c>
      <c r="CG57" s="1290"/>
      <c r="CH57" s="1290"/>
      <c r="CI57" s="1290"/>
      <c r="CJ57" s="1290"/>
      <c r="CK57" s="1290"/>
      <c r="CL57" s="1290"/>
      <c r="CM57" s="1290"/>
      <c r="CN57" s="1290">
        <v>57</v>
      </c>
      <c r="CO57" s="1290"/>
      <c r="CP57" s="1290"/>
      <c r="CQ57" s="1290"/>
      <c r="CR57" s="1290"/>
      <c r="CS57" s="1290"/>
      <c r="CT57" s="1290"/>
      <c r="CU57" s="1290"/>
      <c r="CV57" s="1289"/>
      <c r="CW57" s="1290"/>
      <c r="CX57" s="1290"/>
      <c r="CY57" s="1290"/>
      <c r="CZ57" s="1290"/>
      <c r="DA57" s="1290"/>
      <c r="DB57" s="1290"/>
      <c r="DC57" s="1290"/>
      <c r="DD57" s="392"/>
      <c r="DE57" s="387"/>
    </row>
    <row r="58" spans="1:109" s="381" customFormat="1" ht="13.2" x14ac:dyDescent="0.2">
      <c r="A58" s="365"/>
      <c r="B58" s="387"/>
      <c r="G58" s="1275"/>
      <c r="H58" s="1275"/>
      <c r="I58" s="1295"/>
      <c r="J58" s="1295"/>
      <c r="K58" s="1293"/>
      <c r="L58" s="1293"/>
      <c r="M58" s="1293"/>
      <c r="N58" s="1293"/>
      <c r="AM58" s="365"/>
      <c r="AN58" s="1279"/>
      <c r="AO58" s="1279"/>
      <c r="AP58" s="1279"/>
      <c r="AQ58" s="1279"/>
      <c r="AR58" s="1279"/>
      <c r="AS58" s="1279"/>
      <c r="AT58" s="1279"/>
      <c r="AU58" s="1279"/>
      <c r="AV58" s="1279"/>
      <c r="AW58" s="1279"/>
      <c r="AX58" s="1279"/>
      <c r="AY58" s="1279"/>
      <c r="AZ58" s="1279"/>
      <c r="BA58" s="1279"/>
      <c r="BB58" s="1291"/>
      <c r="BC58" s="1291"/>
      <c r="BD58" s="1291"/>
      <c r="BE58" s="1291"/>
      <c r="BF58" s="1291"/>
      <c r="BG58" s="1291"/>
      <c r="BH58" s="1291"/>
      <c r="BI58" s="1291"/>
      <c r="BJ58" s="1291"/>
      <c r="BK58" s="1291"/>
      <c r="BL58" s="1291"/>
      <c r="BM58" s="1291"/>
      <c r="BN58" s="1291"/>
      <c r="BO58" s="1291"/>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92"/>
      <c r="DE58" s="387"/>
    </row>
    <row r="59" spans="1:109" s="381" customFormat="1" ht="13.2" x14ac:dyDescent="0.2">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2" x14ac:dyDescent="0.2">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2" x14ac:dyDescent="0.2">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2" x14ac:dyDescent="0.2">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6.2" x14ac:dyDescent="0.2">
      <c r="B63" s="385" t="s">
        <v>621</v>
      </c>
    </row>
    <row r="64" spans="1:109" ht="13.2" x14ac:dyDescent="0.2">
      <c r="B64" s="366"/>
      <c r="G64" s="382"/>
      <c r="I64" s="384"/>
      <c r="J64" s="384"/>
      <c r="K64" s="384"/>
      <c r="L64" s="384"/>
      <c r="M64" s="384"/>
      <c r="N64" s="383"/>
      <c r="AM64" s="382"/>
      <c r="AN64" s="382" t="s">
        <v>620</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2" x14ac:dyDescent="0.2">
      <c r="B65" s="366"/>
      <c r="AN65" s="1280" t="s">
        <v>619</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ht="13.2" x14ac:dyDescent="0.2">
      <c r="B66" s="366"/>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ht="13.2" x14ac:dyDescent="0.2">
      <c r="B67" s="366"/>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ht="13.2" x14ac:dyDescent="0.2">
      <c r="B68" s="366"/>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ht="13.2" x14ac:dyDescent="0.2">
      <c r="B69" s="366"/>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ht="13.2" x14ac:dyDescent="0.2">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2" x14ac:dyDescent="0.2">
      <c r="B71" s="366"/>
      <c r="G71" s="376"/>
      <c r="I71" s="379"/>
      <c r="J71" s="378"/>
      <c r="K71" s="378"/>
      <c r="L71" s="377"/>
      <c r="M71" s="378"/>
      <c r="N71" s="377"/>
      <c r="AM71" s="376"/>
      <c r="AN71" s="365" t="s">
        <v>618</v>
      </c>
    </row>
    <row r="72" spans="2:107" ht="13.2" x14ac:dyDescent="0.2">
      <c r="B72" s="366"/>
      <c r="G72" s="1275"/>
      <c r="H72" s="1275"/>
      <c r="I72" s="1275"/>
      <c r="J72" s="1275"/>
      <c r="K72" s="375"/>
      <c r="L72" s="375"/>
      <c r="M72" s="374"/>
      <c r="N72" s="374"/>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568</v>
      </c>
      <c r="BQ72" s="1279"/>
      <c r="BR72" s="1279"/>
      <c r="BS72" s="1279"/>
      <c r="BT72" s="1279"/>
      <c r="BU72" s="1279"/>
      <c r="BV72" s="1279"/>
      <c r="BW72" s="1279"/>
      <c r="BX72" s="1279" t="s">
        <v>569</v>
      </c>
      <c r="BY72" s="1279"/>
      <c r="BZ72" s="1279"/>
      <c r="CA72" s="1279"/>
      <c r="CB72" s="1279"/>
      <c r="CC72" s="1279"/>
      <c r="CD72" s="1279"/>
      <c r="CE72" s="1279"/>
      <c r="CF72" s="1279" t="s">
        <v>570</v>
      </c>
      <c r="CG72" s="1279"/>
      <c r="CH72" s="1279"/>
      <c r="CI72" s="1279"/>
      <c r="CJ72" s="1279"/>
      <c r="CK72" s="1279"/>
      <c r="CL72" s="1279"/>
      <c r="CM72" s="1279"/>
      <c r="CN72" s="1279" t="s">
        <v>571</v>
      </c>
      <c r="CO72" s="1279"/>
      <c r="CP72" s="1279"/>
      <c r="CQ72" s="1279"/>
      <c r="CR72" s="1279"/>
      <c r="CS72" s="1279"/>
      <c r="CT72" s="1279"/>
      <c r="CU72" s="1279"/>
      <c r="CV72" s="1279" t="s">
        <v>572</v>
      </c>
      <c r="CW72" s="1279"/>
      <c r="CX72" s="1279"/>
      <c r="CY72" s="1279"/>
      <c r="CZ72" s="1279"/>
      <c r="DA72" s="1279"/>
      <c r="DB72" s="1279"/>
      <c r="DC72" s="1279"/>
    </row>
    <row r="73" spans="2:107" ht="13.2" x14ac:dyDescent="0.2">
      <c r="B73" s="366"/>
      <c r="G73" s="1292"/>
      <c r="H73" s="1292"/>
      <c r="I73" s="1292"/>
      <c r="J73" s="1292"/>
      <c r="K73" s="1296"/>
      <c r="L73" s="1296"/>
      <c r="M73" s="1296"/>
      <c r="N73" s="1296"/>
      <c r="AM73" s="373"/>
      <c r="AN73" s="1291" t="s">
        <v>617</v>
      </c>
      <c r="AO73" s="1291"/>
      <c r="AP73" s="1291"/>
      <c r="AQ73" s="1291"/>
      <c r="AR73" s="1291"/>
      <c r="AS73" s="1291"/>
      <c r="AT73" s="1291"/>
      <c r="AU73" s="1291"/>
      <c r="AV73" s="1291"/>
      <c r="AW73" s="1291"/>
      <c r="AX73" s="1291"/>
      <c r="AY73" s="1291"/>
      <c r="AZ73" s="1291"/>
      <c r="BA73" s="1291"/>
      <c r="BB73" s="1291" t="s">
        <v>614</v>
      </c>
      <c r="BC73" s="1291"/>
      <c r="BD73" s="1291"/>
      <c r="BE73" s="1291"/>
      <c r="BF73" s="1291"/>
      <c r="BG73" s="1291"/>
      <c r="BH73" s="1291"/>
      <c r="BI73" s="1291"/>
      <c r="BJ73" s="1291"/>
      <c r="BK73" s="1291"/>
      <c r="BL73" s="1291"/>
      <c r="BM73" s="1291"/>
      <c r="BN73" s="1291"/>
      <c r="BO73" s="1291"/>
      <c r="BP73" s="1290">
        <v>91.6</v>
      </c>
      <c r="BQ73" s="1290"/>
      <c r="BR73" s="1290"/>
      <c r="BS73" s="1290"/>
      <c r="BT73" s="1290"/>
      <c r="BU73" s="1290"/>
      <c r="BV73" s="1290"/>
      <c r="BW73" s="1290"/>
      <c r="BX73" s="1290">
        <v>99.1</v>
      </c>
      <c r="BY73" s="1290"/>
      <c r="BZ73" s="1290"/>
      <c r="CA73" s="1290"/>
      <c r="CB73" s="1290"/>
      <c r="CC73" s="1290"/>
      <c r="CD73" s="1290"/>
      <c r="CE73" s="1290"/>
      <c r="CF73" s="1290">
        <v>100.6</v>
      </c>
      <c r="CG73" s="1290"/>
      <c r="CH73" s="1290"/>
      <c r="CI73" s="1290"/>
      <c r="CJ73" s="1290"/>
      <c r="CK73" s="1290"/>
      <c r="CL73" s="1290"/>
      <c r="CM73" s="1290"/>
      <c r="CN73" s="1290">
        <v>101.7</v>
      </c>
      <c r="CO73" s="1290"/>
      <c r="CP73" s="1290"/>
      <c r="CQ73" s="1290"/>
      <c r="CR73" s="1290"/>
      <c r="CS73" s="1290"/>
      <c r="CT73" s="1290"/>
      <c r="CU73" s="1290"/>
      <c r="CV73" s="1290">
        <v>110.1</v>
      </c>
      <c r="CW73" s="1290"/>
      <c r="CX73" s="1290"/>
      <c r="CY73" s="1290"/>
      <c r="CZ73" s="1290"/>
      <c r="DA73" s="1290"/>
      <c r="DB73" s="1290"/>
      <c r="DC73" s="1290"/>
    </row>
    <row r="74" spans="2:107" ht="13.2" x14ac:dyDescent="0.2">
      <c r="B74" s="366"/>
      <c r="G74" s="1292"/>
      <c r="H74" s="1292"/>
      <c r="I74" s="1292"/>
      <c r="J74" s="1292"/>
      <c r="K74" s="1296"/>
      <c r="L74" s="1296"/>
      <c r="M74" s="1296"/>
      <c r="N74" s="1296"/>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ht="13.2" x14ac:dyDescent="0.2">
      <c r="B75" s="366"/>
      <c r="G75" s="1292"/>
      <c r="H75" s="1292"/>
      <c r="I75" s="1275"/>
      <c r="J75" s="1275"/>
      <c r="K75" s="1293"/>
      <c r="L75" s="1293"/>
      <c r="M75" s="1293"/>
      <c r="N75" s="1293"/>
      <c r="AM75" s="373"/>
      <c r="AN75" s="1291"/>
      <c r="AO75" s="1291"/>
      <c r="AP75" s="1291"/>
      <c r="AQ75" s="1291"/>
      <c r="AR75" s="1291"/>
      <c r="AS75" s="1291"/>
      <c r="AT75" s="1291"/>
      <c r="AU75" s="1291"/>
      <c r="AV75" s="1291"/>
      <c r="AW75" s="1291"/>
      <c r="AX75" s="1291"/>
      <c r="AY75" s="1291"/>
      <c r="AZ75" s="1291"/>
      <c r="BA75" s="1291"/>
      <c r="BB75" s="1291" t="s">
        <v>613</v>
      </c>
      <c r="BC75" s="1291"/>
      <c r="BD75" s="1291"/>
      <c r="BE75" s="1291"/>
      <c r="BF75" s="1291"/>
      <c r="BG75" s="1291"/>
      <c r="BH75" s="1291"/>
      <c r="BI75" s="1291"/>
      <c r="BJ75" s="1291"/>
      <c r="BK75" s="1291"/>
      <c r="BL75" s="1291"/>
      <c r="BM75" s="1291"/>
      <c r="BN75" s="1291"/>
      <c r="BO75" s="1291"/>
      <c r="BP75" s="1290">
        <v>9.4</v>
      </c>
      <c r="BQ75" s="1290"/>
      <c r="BR75" s="1290"/>
      <c r="BS75" s="1290"/>
      <c r="BT75" s="1290"/>
      <c r="BU75" s="1290"/>
      <c r="BV75" s="1290"/>
      <c r="BW75" s="1290"/>
      <c r="BX75" s="1290">
        <v>8</v>
      </c>
      <c r="BY75" s="1290"/>
      <c r="BZ75" s="1290"/>
      <c r="CA75" s="1290"/>
      <c r="CB75" s="1290"/>
      <c r="CC75" s="1290"/>
      <c r="CD75" s="1290"/>
      <c r="CE75" s="1290"/>
      <c r="CF75" s="1290">
        <v>6.8</v>
      </c>
      <c r="CG75" s="1290"/>
      <c r="CH75" s="1290"/>
      <c r="CI75" s="1290"/>
      <c r="CJ75" s="1290"/>
      <c r="CK75" s="1290"/>
      <c r="CL75" s="1290"/>
      <c r="CM75" s="1290"/>
      <c r="CN75" s="1290">
        <v>7</v>
      </c>
      <c r="CO75" s="1290"/>
      <c r="CP75" s="1290"/>
      <c r="CQ75" s="1290"/>
      <c r="CR75" s="1290"/>
      <c r="CS75" s="1290"/>
      <c r="CT75" s="1290"/>
      <c r="CU75" s="1290"/>
      <c r="CV75" s="1290">
        <v>7.8</v>
      </c>
      <c r="CW75" s="1290"/>
      <c r="CX75" s="1290"/>
      <c r="CY75" s="1290"/>
      <c r="CZ75" s="1290"/>
      <c r="DA75" s="1290"/>
      <c r="DB75" s="1290"/>
      <c r="DC75" s="1290"/>
    </row>
    <row r="76" spans="2:107" ht="13.2" x14ac:dyDescent="0.2">
      <c r="B76" s="366"/>
      <c r="G76" s="1292"/>
      <c r="H76" s="1292"/>
      <c r="I76" s="1275"/>
      <c r="J76" s="1275"/>
      <c r="K76" s="1293"/>
      <c r="L76" s="1293"/>
      <c r="M76" s="1293"/>
      <c r="N76" s="1293"/>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ht="13.2" x14ac:dyDescent="0.2">
      <c r="B77" s="366"/>
      <c r="G77" s="1275"/>
      <c r="H77" s="1275"/>
      <c r="I77" s="1275"/>
      <c r="J77" s="1275"/>
      <c r="K77" s="1296"/>
      <c r="L77" s="1296"/>
      <c r="M77" s="1296"/>
      <c r="N77" s="1296"/>
      <c r="AN77" s="1279" t="s">
        <v>616</v>
      </c>
      <c r="AO77" s="1279"/>
      <c r="AP77" s="1279"/>
      <c r="AQ77" s="1279"/>
      <c r="AR77" s="1279"/>
      <c r="AS77" s="1279"/>
      <c r="AT77" s="1279"/>
      <c r="AU77" s="1279"/>
      <c r="AV77" s="1279"/>
      <c r="AW77" s="1279"/>
      <c r="AX77" s="1279"/>
      <c r="AY77" s="1279"/>
      <c r="AZ77" s="1279"/>
      <c r="BA77" s="1279"/>
      <c r="BB77" s="1291" t="s">
        <v>614</v>
      </c>
      <c r="BC77" s="1291"/>
      <c r="BD77" s="1291"/>
      <c r="BE77" s="1291"/>
      <c r="BF77" s="1291"/>
      <c r="BG77" s="1291"/>
      <c r="BH77" s="1291"/>
      <c r="BI77" s="1291"/>
      <c r="BJ77" s="1291"/>
      <c r="BK77" s="1291"/>
      <c r="BL77" s="1291"/>
      <c r="BM77" s="1291"/>
      <c r="BN77" s="1291"/>
      <c r="BO77" s="1291"/>
      <c r="BP77" s="1290">
        <v>54.6</v>
      </c>
      <c r="BQ77" s="1290"/>
      <c r="BR77" s="1290"/>
      <c r="BS77" s="1290"/>
      <c r="BT77" s="1290"/>
      <c r="BU77" s="1290"/>
      <c r="BV77" s="1290"/>
      <c r="BW77" s="1290"/>
      <c r="BX77" s="1290">
        <v>48.7</v>
      </c>
      <c r="BY77" s="1290"/>
      <c r="BZ77" s="1290"/>
      <c r="CA77" s="1290"/>
      <c r="CB77" s="1290"/>
      <c r="CC77" s="1290"/>
      <c r="CD77" s="1290"/>
      <c r="CE77" s="1290"/>
      <c r="CF77" s="1290">
        <v>44.9</v>
      </c>
      <c r="CG77" s="1290"/>
      <c r="CH77" s="1290"/>
      <c r="CI77" s="1290"/>
      <c r="CJ77" s="1290"/>
      <c r="CK77" s="1290"/>
      <c r="CL77" s="1290"/>
      <c r="CM77" s="1290"/>
      <c r="CN77" s="1290">
        <v>32.9</v>
      </c>
      <c r="CO77" s="1290"/>
      <c r="CP77" s="1290"/>
      <c r="CQ77" s="1290"/>
      <c r="CR77" s="1290"/>
      <c r="CS77" s="1290"/>
      <c r="CT77" s="1290"/>
      <c r="CU77" s="1290"/>
      <c r="CV77" s="1290">
        <v>28.5</v>
      </c>
      <c r="CW77" s="1290"/>
      <c r="CX77" s="1290"/>
      <c r="CY77" s="1290"/>
      <c r="CZ77" s="1290"/>
      <c r="DA77" s="1290"/>
      <c r="DB77" s="1290"/>
      <c r="DC77" s="1290"/>
    </row>
    <row r="78" spans="2:107" ht="13.2" x14ac:dyDescent="0.2">
      <c r="B78" s="366"/>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91"/>
      <c r="BC78" s="1291"/>
      <c r="BD78" s="1291"/>
      <c r="BE78" s="1291"/>
      <c r="BF78" s="1291"/>
      <c r="BG78" s="1291"/>
      <c r="BH78" s="1291"/>
      <c r="BI78" s="1291"/>
      <c r="BJ78" s="1291"/>
      <c r="BK78" s="1291"/>
      <c r="BL78" s="1291"/>
      <c r="BM78" s="1291"/>
      <c r="BN78" s="1291"/>
      <c r="BO78" s="1291"/>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ht="13.2" x14ac:dyDescent="0.2">
      <c r="B79" s="366"/>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91" t="s">
        <v>613</v>
      </c>
      <c r="BC79" s="1291"/>
      <c r="BD79" s="1291"/>
      <c r="BE79" s="1291"/>
      <c r="BF79" s="1291"/>
      <c r="BG79" s="1291"/>
      <c r="BH79" s="1291"/>
      <c r="BI79" s="1291"/>
      <c r="BJ79" s="1291"/>
      <c r="BK79" s="1291"/>
      <c r="BL79" s="1291"/>
      <c r="BM79" s="1291"/>
      <c r="BN79" s="1291"/>
      <c r="BO79" s="1291"/>
      <c r="BP79" s="1290">
        <v>11.2</v>
      </c>
      <c r="BQ79" s="1290"/>
      <c r="BR79" s="1290"/>
      <c r="BS79" s="1290"/>
      <c r="BT79" s="1290"/>
      <c r="BU79" s="1290"/>
      <c r="BV79" s="1290"/>
      <c r="BW79" s="1290"/>
      <c r="BX79" s="1290">
        <v>10.4</v>
      </c>
      <c r="BY79" s="1290"/>
      <c r="BZ79" s="1290"/>
      <c r="CA79" s="1290"/>
      <c r="CB79" s="1290"/>
      <c r="CC79" s="1290"/>
      <c r="CD79" s="1290"/>
      <c r="CE79" s="1290"/>
      <c r="CF79" s="1290">
        <v>8.5</v>
      </c>
      <c r="CG79" s="1290"/>
      <c r="CH79" s="1290"/>
      <c r="CI79" s="1290"/>
      <c r="CJ79" s="1290"/>
      <c r="CK79" s="1290"/>
      <c r="CL79" s="1290"/>
      <c r="CM79" s="1290"/>
      <c r="CN79" s="1290">
        <v>8.1999999999999993</v>
      </c>
      <c r="CO79" s="1290"/>
      <c r="CP79" s="1290"/>
      <c r="CQ79" s="1290"/>
      <c r="CR79" s="1290"/>
      <c r="CS79" s="1290"/>
      <c r="CT79" s="1290"/>
      <c r="CU79" s="1290"/>
      <c r="CV79" s="1290">
        <v>8</v>
      </c>
      <c r="CW79" s="1290"/>
      <c r="CX79" s="1290"/>
      <c r="CY79" s="1290"/>
      <c r="CZ79" s="1290"/>
      <c r="DA79" s="1290"/>
      <c r="DB79" s="1290"/>
      <c r="DC79" s="1290"/>
    </row>
    <row r="80" spans="2:107" ht="13.2" x14ac:dyDescent="0.2">
      <c r="B80" s="366"/>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91"/>
      <c r="BC80" s="1291"/>
      <c r="BD80" s="1291"/>
      <c r="BE80" s="1291"/>
      <c r="BF80" s="1291"/>
      <c r="BG80" s="1291"/>
      <c r="BH80" s="1291"/>
      <c r="BI80" s="1291"/>
      <c r="BJ80" s="1291"/>
      <c r="BK80" s="1291"/>
      <c r="BL80" s="1291"/>
      <c r="BM80" s="1291"/>
      <c r="BN80" s="1291"/>
      <c r="BO80" s="1291"/>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ht="13.2" x14ac:dyDescent="0.2">
      <c r="B81" s="366"/>
    </row>
    <row r="82" spans="2:109" ht="16.2" x14ac:dyDescent="0.2">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2" x14ac:dyDescent="0.2">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2" x14ac:dyDescent="0.2">
      <c r="DD84" s="365"/>
      <c r="DE84" s="365"/>
    </row>
    <row r="85" spans="2:109" ht="13.2" x14ac:dyDescent="0.2">
      <c r="DD85" s="365"/>
      <c r="DE85" s="365"/>
    </row>
    <row r="86" spans="2:109" ht="13.2" hidden="1" x14ac:dyDescent="0.2">
      <c r="DD86" s="365"/>
      <c r="DE86" s="365"/>
    </row>
    <row r="87" spans="2:109" ht="13.2" hidden="1" x14ac:dyDescent="0.2">
      <c r="K87" s="368"/>
      <c r="AQ87" s="368"/>
      <c r="BC87" s="368"/>
      <c r="BO87" s="368"/>
      <c r="CA87" s="368"/>
      <c r="CM87" s="368"/>
      <c r="CY87" s="368"/>
      <c r="DD87" s="365"/>
      <c r="DE87" s="365"/>
    </row>
    <row r="88" spans="2:109" ht="13.2" hidden="1" x14ac:dyDescent="0.2">
      <c r="DD88" s="365"/>
      <c r="DE88" s="365"/>
    </row>
    <row r="89" spans="2:109" ht="13.2" hidden="1" x14ac:dyDescent="0.2">
      <c r="DD89" s="365"/>
      <c r="DE89" s="365"/>
    </row>
    <row r="90" spans="2:109" ht="13.2" hidden="1" x14ac:dyDescent="0.2">
      <c r="DD90" s="365"/>
      <c r="DE90" s="365"/>
    </row>
    <row r="91" spans="2:109" ht="13.2" hidden="1" x14ac:dyDescent="0.2">
      <c r="DD91" s="365"/>
      <c r="DE91" s="365"/>
    </row>
    <row r="92" spans="2:109" ht="13.5" hidden="1" customHeight="1" x14ac:dyDescent="0.2">
      <c r="DD92" s="365"/>
      <c r="DE92" s="365"/>
    </row>
    <row r="93" spans="2:109" ht="13.5" hidden="1" customHeight="1" x14ac:dyDescent="0.2">
      <c r="DD93" s="365"/>
      <c r="DE93" s="365"/>
    </row>
    <row r="94" spans="2:109" ht="13.5" hidden="1" customHeight="1" x14ac:dyDescent="0.2">
      <c r="DD94" s="365"/>
      <c r="DE94" s="365"/>
    </row>
    <row r="95" spans="2:109" ht="13.5" hidden="1" customHeight="1" x14ac:dyDescent="0.2">
      <c r="DD95" s="365"/>
      <c r="DE95" s="365"/>
    </row>
    <row r="96" spans="2:109" ht="13.5" hidden="1" customHeight="1" x14ac:dyDescent="0.2">
      <c r="DD96" s="365"/>
      <c r="DE96" s="365"/>
    </row>
    <row r="97" spans="108:109" ht="13.5" hidden="1" customHeight="1" x14ac:dyDescent="0.2">
      <c r="DD97" s="365"/>
      <c r="DE97" s="365"/>
    </row>
    <row r="98" spans="108:109" ht="13.5" hidden="1" customHeight="1" x14ac:dyDescent="0.2">
      <c r="DD98" s="365"/>
      <c r="DE98" s="365"/>
    </row>
    <row r="99" spans="108:109" ht="13.5" hidden="1" customHeight="1" x14ac:dyDescent="0.2">
      <c r="DD99" s="365"/>
      <c r="DE99" s="365"/>
    </row>
    <row r="100" spans="108:109" ht="13.5" hidden="1" customHeight="1" x14ac:dyDescent="0.2">
      <c r="DD100" s="365"/>
      <c r="DE100" s="365"/>
    </row>
    <row r="101" spans="108:109" ht="13.5" hidden="1" customHeight="1" x14ac:dyDescent="0.2">
      <c r="DD101" s="365"/>
      <c r="DE101" s="365"/>
    </row>
    <row r="102" spans="108:109" ht="13.5" hidden="1" customHeight="1" x14ac:dyDescent="0.2">
      <c r="DD102" s="365"/>
      <c r="DE102" s="365"/>
    </row>
    <row r="103" spans="108:109" ht="13.5" hidden="1" customHeight="1" x14ac:dyDescent="0.2">
      <c r="DD103" s="365"/>
      <c r="DE103" s="365"/>
    </row>
    <row r="104" spans="108:109" ht="13.5" hidden="1" customHeight="1" x14ac:dyDescent="0.2">
      <c r="DD104" s="365"/>
      <c r="DE104" s="365"/>
    </row>
    <row r="105" spans="108:109" ht="13.5" hidden="1" customHeight="1" x14ac:dyDescent="0.2">
      <c r="DD105" s="365"/>
      <c r="DE105" s="365"/>
    </row>
    <row r="106" spans="108:109" ht="13.5" hidden="1" customHeight="1" x14ac:dyDescent="0.2">
      <c r="DD106" s="365"/>
      <c r="DE106" s="365"/>
    </row>
    <row r="107" spans="108:109" ht="13.5" hidden="1" customHeight="1" x14ac:dyDescent="0.2">
      <c r="DD107" s="365"/>
      <c r="DE107" s="365"/>
    </row>
    <row r="108" spans="108:109" ht="13.5" hidden="1" customHeight="1" x14ac:dyDescent="0.2">
      <c r="DD108" s="365"/>
      <c r="DE108" s="365"/>
    </row>
    <row r="109" spans="108:109" ht="13.5" hidden="1" customHeight="1" x14ac:dyDescent="0.2">
      <c r="DD109" s="365"/>
      <c r="DE109" s="365"/>
    </row>
    <row r="110" spans="108:109" ht="13.5" hidden="1" customHeight="1" x14ac:dyDescent="0.2">
      <c r="DD110" s="365"/>
      <c r="DE110" s="365"/>
    </row>
    <row r="111" spans="108:109" ht="13.5" hidden="1" customHeight="1" x14ac:dyDescent="0.2">
      <c r="DD111" s="365"/>
      <c r="DE111" s="365"/>
    </row>
    <row r="112" spans="108:109" ht="13.5" hidden="1" customHeight="1" x14ac:dyDescent="0.2">
      <c r="DD112" s="365"/>
      <c r="DE112" s="365"/>
    </row>
    <row r="113" spans="108:109" ht="13.5" hidden="1" customHeight="1" x14ac:dyDescent="0.2">
      <c r="DD113" s="365"/>
      <c r="DE113" s="365"/>
    </row>
    <row r="114" spans="108:109" ht="13.5" hidden="1" customHeight="1" x14ac:dyDescent="0.2">
      <c r="DD114" s="365"/>
      <c r="DE114" s="365"/>
    </row>
    <row r="115" spans="108:109" ht="13.5" hidden="1" customHeight="1" x14ac:dyDescent="0.2">
      <c r="DD115" s="365"/>
      <c r="DE115" s="365"/>
    </row>
    <row r="116" spans="108:109" ht="13.5" hidden="1" customHeight="1" x14ac:dyDescent="0.2">
      <c r="DD116" s="365"/>
      <c r="DE116" s="365"/>
    </row>
    <row r="117" spans="108:109" ht="13.5" hidden="1" customHeight="1" x14ac:dyDescent="0.2">
      <c r="DD117" s="365"/>
      <c r="DE117" s="365"/>
    </row>
    <row r="118" spans="108:109" ht="13.5" hidden="1" customHeight="1" x14ac:dyDescent="0.2">
      <c r="DD118" s="365"/>
      <c r="DE118" s="365"/>
    </row>
    <row r="119" spans="108:109" ht="13.5" hidden="1" customHeight="1" x14ac:dyDescent="0.2">
      <c r="DD119" s="365"/>
      <c r="DE119" s="365"/>
    </row>
    <row r="120" spans="108:109" ht="13.5" hidden="1" customHeight="1" x14ac:dyDescent="0.2">
      <c r="DD120" s="365"/>
      <c r="DE120" s="365"/>
    </row>
    <row r="121" spans="108:109" ht="13.5" hidden="1" customHeight="1" x14ac:dyDescent="0.2">
      <c r="DD121" s="365"/>
      <c r="DE121" s="365"/>
    </row>
    <row r="122" spans="108:109" ht="13.5" hidden="1" customHeight="1" x14ac:dyDescent="0.2">
      <c r="DD122" s="365"/>
      <c r="DE122" s="365"/>
    </row>
    <row r="123" spans="108:109" ht="13.5" hidden="1" customHeight="1" x14ac:dyDescent="0.2">
      <c r="DD123" s="365"/>
      <c r="DE123" s="365"/>
    </row>
    <row r="124" spans="108:109" ht="13.5" hidden="1" customHeight="1" x14ac:dyDescent="0.2">
      <c r="DD124" s="365"/>
      <c r="DE124" s="365"/>
    </row>
    <row r="125" spans="108:109" ht="13.5" hidden="1" customHeight="1" x14ac:dyDescent="0.2">
      <c r="DD125" s="365"/>
      <c r="DE125" s="365"/>
    </row>
    <row r="126" spans="108:109" ht="13.5" hidden="1" customHeight="1" x14ac:dyDescent="0.2">
      <c r="DD126" s="365"/>
      <c r="DE126" s="365"/>
    </row>
    <row r="127" spans="108:109" ht="13.5" hidden="1" customHeight="1" x14ac:dyDescent="0.2">
      <c r="DD127" s="365"/>
      <c r="DE127" s="365"/>
    </row>
    <row r="128" spans="108:109" ht="13.5" hidden="1" customHeight="1" x14ac:dyDescent="0.2">
      <c r="DD128" s="365"/>
      <c r="DE128" s="365"/>
    </row>
    <row r="129" spans="108:109" ht="13.5" hidden="1" customHeight="1" x14ac:dyDescent="0.2">
      <c r="DD129" s="365"/>
      <c r="DE129" s="365"/>
    </row>
    <row r="130" spans="108:109" ht="13.5" hidden="1" customHeight="1" x14ac:dyDescent="0.2">
      <c r="DD130" s="365"/>
      <c r="DE130" s="365"/>
    </row>
    <row r="131" spans="108:109" ht="13.5" hidden="1" customHeight="1" x14ac:dyDescent="0.2">
      <c r="DD131" s="365"/>
      <c r="DE131" s="365"/>
    </row>
    <row r="132" spans="108:109" ht="13.5" hidden="1" customHeight="1" x14ac:dyDescent="0.2">
      <c r="DD132" s="365"/>
      <c r="DE132" s="365"/>
    </row>
    <row r="133" spans="108:109" ht="13.5" hidden="1" customHeight="1" x14ac:dyDescent="0.2">
      <c r="DD133" s="365"/>
      <c r="DE133" s="365"/>
    </row>
    <row r="134" spans="108:109" ht="13.5" hidden="1" customHeight="1" x14ac:dyDescent="0.2">
      <c r="DD134" s="365"/>
      <c r="DE134" s="365"/>
    </row>
    <row r="135" spans="108:109" ht="13.5" hidden="1" customHeight="1" x14ac:dyDescent="0.2">
      <c r="DD135" s="365"/>
      <c r="DE135" s="365"/>
    </row>
    <row r="136" spans="108:109" ht="13.5" hidden="1" customHeight="1" x14ac:dyDescent="0.2">
      <c r="DD136" s="365"/>
      <c r="DE136" s="365"/>
    </row>
    <row r="137" spans="108:109" ht="13.5" hidden="1" customHeight="1" x14ac:dyDescent="0.2">
      <c r="DD137" s="365"/>
      <c r="DE137" s="365"/>
    </row>
    <row r="138" spans="108:109" ht="13.5" hidden="1" customHeight="1" x14ac:dyDescent="0.2">
      <c r="DD138" s="365"/>
      <c r="DE138" s="365"/>
    </row>
    <row r="139" spans="108:109" ht="13.5" hidden="1" customHeight="1" x14ac:dyDescent="0.2">
      <c r="DD139" s="365"/>
      <c r="DE139" s="365"/>
    </row>
    <row r="140" spans="108:109" ht="13.5" hidden="1" customHeight="1" x14ac:dyDescent="0.2">
      <c r="DD140" s="365"/>
      <c r="DE140" s="365"/>
    </row>
    <row r="141" spans="108:109" ht="13.5" hidden="1" customHeight="1" x14ac:dyDescent="0.2">
      <c r="DD141" s="365"/>
      <c r="DE141" s="365"/>
    </row>
    <row r="142" spans="108:109" ht="13.5" hidden="1" customHeight="1" x14ac:dyDescent="0.2">
      <c r="DD142" s="365"/>
      <c r="DE142" s="365"/>
    </row>
    <row r="143" spans="108:109" ht="13.5" hidden="1" customHeight="1" x14ac:dyDescent="0.2">
      <c r="DD143" s="365"/>
      <c r="DE143" s="365"/>
    </row>
    <row r="144" spans="108:109" ht="13.5" hidden="1" customHeight="1" x14ac:dyDescent="0.2">
      <c r="DD144" s="365"/>
      <c r="DE144" s="365"/>
    </row>
    <row r="145" spans="108:109" ht="13.5" hidden="1" customHeight="1" x14ac:dyDescent="0.2">
      <c r="DD145" s="365"/>
      <c r="DE145" s="365"/>
    </row>
    <row r="146" spans="108:109" ht="13.5" hidden="1" customHeight="1" x14ac:dyDescent="0.2">
      <c r="DD146" s="365"/>
      <c r="DE146" s="365"/>
    </row>
    <row r="147" spans="108:109" ht="13.5" hidden="1" customHeight="1" x14ac:dyDescent="0.2">
      <c r="DD147" s="365"/>
      <c r="DE147" s="365"/>
    </row>
    <row r="148" spans="108:109" ht="13.5" hidden="1" customHeight="1" x14ac:dyDescent="0.2">
      <c r="DD148" s="365"/>
      <c r="DE148" s="365"/>
    </row>
    <row r="149" spans="108:109" ht="13.5" hidden="1" customHeight="1" x14ac:dyDescent="0.2">
      <c r="DD149" s="365"/>
      <c r="DE149" s="365"/>
    </row>
    <row r="150" spans="108:109" ht="13.5" hidden="1" customHeight="1" x14ac:dyDescent="0.2">
      <c r="DD150" s="365"/>
      <c r="DE150" s="365"/>
    </row>
    <row r="151" spans="108:109" ht="13.5" hidden="1" customHeight="1" x14ac:dyDescent="0.2">
      <c r="DD151" s="365"/>
      <c r="DE151" s="365"/>
    </row>
    <row r="152" spans="108:109" ht="13.5" hidden="1" customHeight="1" x14ac:dyDescent="0.2">
      <c r="DD152" s="365"/>
      <c r="DE152" s="365"/>
    </row>
    <row r="153" spans="108:109" ht="13.5" hidden="1" customHeight="1" x14ac:dyDescent="0.2">
      <c r="DD153" s="365"/>
      <c r="DE153" s="365"/>
    </row>
    <row r="154" spans="108:109" ht="13.5" hidden="1" customHeight="1" x14ac:dyDescent="0.2">
      <c r="DD154" s="365"/>
      <c r="DE154" s="365"/>
    </row>
    <row r="155" spans="108:109" ht="13.5" hidden="1" customHeight="1" x14ac:dyDescent="0.2">
      <c r="DD155" s="365"/>
      <c r="DE155" s="365"/>
    </row>
    <row r="156" spans="108:109" ht="13.5" hidden="1" customHeight="1" x14ac:dyDescent="0.2">
      <c r="DD156" s="365"/>
      <c r="DE156" s="365"/>
    </row>
    <row r="157" spans="108:109" ht="13.5" hidden="1" customHeight="1" x14ac:dyDescent="0.2">
      <c r="DD157" s="365"/>
      <c r="DE157" s="365"/>
    </row>
    <row r="158" spans="108:109" ht="13.5" hidden="1" customHeight="1" x14ac:dyDescent="0.2">
      <c r="DD158" s="365"/>
      <c r="DE158" s="365"/>
    </row>
    <row r="159" spans="108:109" ht="13.5" hidden="1" customHeight="1" x14ac:dyDescent="0.2">
      <c r="DD159" s="365"/>
      <c r="DE159" s="365"/>
    </row>
    <row r="160" spans="108:109" ht="13.5" hidden="1" customHeight="1" x14ac:dyDescent="0.2">
      <c r="DD160" s="365"/>
      <c r="DE160" s="36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VYxVTegYuWv8QL98aug0SGJINEeRoVIlGRCGOKI1WIcWqMuspACjmXRQBFSfToSViP/n6AjP1n5Vmqp+rcEQQ==" saltValue="jI1DfrIu0SDgJvKGCMpRMA==" spinCount="100000" sheet="1" objects="1" scenarios="1" formatCells="0"/>
  <dataConsolidate/>
  <mergeCells count="112">
    <mergeCell ref="N79:N80"/>
    <mergeCell ref="BB79:BO80"/>
    <mergeCell ref="BP79:BW80"/>
    <mergeCell ref="BX73:CE74"/>
    <mergeCell ref="CV79:DC80"/>
    <mergeCell ref="CN77:CU78"/>
    <mergeCell ref="CV77:DC78"/>
    <mergeCell ref="BX75:CE76"/>
    <mergeCell ref="CF75:CM76"/>
    <mergeCell ref="CF77:CM78"/>
    <mergeCell ref="CF79:CM80"/>
    <mergeCell ref="BX79:CE80"/>
    <mergeCell ref="N77:N78"/>
    <mergeCell ref="AN77:BA80"/>
    <mergeCell ref="BB77:BO78"/>
    <mergeCell ref="BP77:BW78"/>
    <mergeCell ref="BX77:CE78"/>
    <mergeCell ref="CV73:DC74"/>
    <mergeCell ref="I75:J76"/>
    <mergeCell ref="K75:K76"/>
    <mergeCell ref="L75:L76"/>
    <mergeCell ref="M75:M76"/>
    <mergeCell ref="N75:N76"/>
    <mergeCell ref="BB75:BO76"/>
    <mergeCell ref="CN75:CU76"/>
    <mergeCell ref="CV75:DC76"/>
    <mergeCell ref="BP73:BW74"/>
    <mergeCell ref="G77:H80"/>
    <mergeCell ref="I77:J78"/>
    <mergeCell ref="K77:K78"/>
    <mergeCell ref="L77:L78"/>
    <mergeCell ref="M77:M78"/>
    <mergeCell ref="CN79:CU80"/>
    <mergeCell ref="AN73:BA76"/>
    <mergeCell ref="BB73:BO74"/>
    <mergeCell ref="G72:J72"/>
    <mergeCell ref="AN72:BO72"/>
    <mergeCell ref="BP72:BW72"/>
    <mergeCell ref="BP75:BW76"/>
    <mergeCell ref="G73:H76"/>
    <mergeCell ref="I73:J74"/>
    <mergeCell ref="K73:K74"/>
    <mergeCell ref="L73:L74"/>
    <mergeCell ref="M73:M74"/>
    <mergeCell ref="N73:N74"/>
    <mergeCell ref="CF73:CM74"/>
    <mergeCell ref="CN73:CU74"/>
    <mergeCell ref="I79:J80"/>
    <mergeCell ref="K79:K80"/>
    <mergeCell ref="L79:L80"/>
    <mergeCell ref="M79:M80"/>
    <mergeCell ref="CV72:DC72"/>
    <mergeCell ref="BX72:CE72"/>
    <mergeCell ref="CF72:CM72"/>
    <mergeCell ref="CN72:CU72"/>
    <mergeCell ref="CF57:CM58"/>
    <mergeCell ref="CN57:CU58"/>
    <mergeCell ref="CV57:DC58"/>
    <mergeCell ref="I57:J58"/>
    <mergeCell ref="AN55:BA58"/>
    <mergeCell ref="BB55:BO56"/>
    <mergeCell ref="BP55:BW56"/>
    <mergeCell ref="L53:L54"/>
    <mergeCell ref="M53:M54"/>
    <mergeCell ref="N53:N54"/>
    <mergeCell ref="BB53:BO54"/>
    <mergeCell ref="CF51:CM52"/>
    <mergeCell ref="AN65:DC69"/>
    <mergeCell ref="BX55:CE56"/>
    <mergeCell ref="CF55:CM56"/>
    <mergeCell ref="CN55:CU56"/>
    <mergeCell ref="CV55:DC56"/>
    <mergeCell ref="BP51:BW52"/>
    <mergeCell ref="BX51:CE52"/>
    <mergeCell ref="CN53:CU54"/>
    <mergeCell ref="BP57:BW58"/>
    <mergeCell ref="BX57:CE58"/>
    <mergeCell ref="K57:K58"/>
    <mergeCell ref="G55:H58"/>
    <mergeCell ref="I55:J56"/>
    <mergeCell ref="K55:K56"/>
    <mergeCell ref="L55:L56"/>
    <mergeCell ref="M55:M56"/>
    <mergeCell ref="N55:N56"/>
    <mergeCell ref="L57:L58"/>
    <mergeCell ref="M57:M58"/>
    <mergeCell ref="N57:N58"/>
    <mergeCell ref="BB57:BO58"/>
    <mergeCell ref="G50:J50"/>
    <mergeCell ref="AN50:BO50"/>
    <mergeCell ref="BP50:BW50"/>
    <mergeCell ref="BX50:CE50"/>
    <mergeCell ref="CF50:CM50"/>
    <mergeCell ref="CN50:CU50"/>
    <mergeCell ref="AN43:DC47"/>
    <mergeCell ref="CV53:DC54"/>
    <mergeCell ref="CV50:DC50"/>
    <mergeCell ref="CV51:DC52"/>
    <mergeCell ref="CN51:CU52"/>
    <mergeCell ref="BP53:BW54"/>
    <mergeCell ref="BX53:CE54"/>
    <mergeCell ref="CF53:CM54"/>
    <mergeCell ref="AN51:BA54"/>
    <mergeCell ref="BB51:BO52"/>
    <mergeCell ref="G51:H54"/>
    <mergeCell ref="I51:J52"/>
    <mergeCell ref="K51:K52"/>
    <mergeCell ref="L51:L52"/>
    <mergeCell ref="M51:M52"/>
    <mergeCell ref="N51:N52"/>
    <mergeCell ref="I53:J54"/>
    <mergeCell ref="K53:K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4" zoomScale="75" zoomScaleNormal="75"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626</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4QRXnrsl2Mq43LHPCTcliJJ1iZpJWMtEvLhm4GHm9bdZYkx3mdaxZYaLW3dg5rXLLIsAQ+3/v+2clDrIpENaSA==" saltValue="FpjxFsi3AFjuh+rPWumMu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5" zoomScaleNormal="75"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627</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nYk6UtXnQKCp2Nxv4FOyodrBoBsublgPh/5BwU/wOEyjbw16CEmfRDcwvg8i+e8QtSi/q+0E/DitsYbvmOxJw==" saltValue="eXBlqjjH7mKkAgA65kAzu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565</v>
      </c>
      <c r="G2" s="136"/>
      <c r="H2" s="137"/>
    </row>
    <row r="3" spans="1:8" x14ac:dyDescent="0.2">
      <c r="A3" s="133" t="s">
        <v>558</v>
      </c>
      <c r="B3" s="138"/>
      <c r="C3" s="139"/>
      <c r="D3" s="140">
        <v>57811</v>
      </c>
      <c r="E3" s="141"/>
      <c r="F3" s="142">
        <v>74444</v>
      </c>
      <c r="G3" s="143"/>
      <c r="H3" s="144"/>
    </row>
    <row r="4" spans="1:8" x14ac:dyDescent="0.2">
      <c r="A4" s="145"/>
      <c r="B4" s="146"/>
      <c r="C4" s="147"/>
      <c r="D4" s="148">
        <v>38920</v>
      </c>
      <c r="E4" s="149"/>
      <c r="F4" s="150">
        <v>34175</v>
      </c>
      <c r="G4" s="151"/>
      <c r="H4" s="152"/>
    </row>
    <row r="5" spans="1:8" x14ac:dyDescent="0.2">
      <c r="A5" s="133" t="s">
        <v>560</v>
      </c>
      <c r="B5" s="138"/>
      <c r="C5" s="139"/>
      <c r="D5" s="140">
        <v>61215</v>
      </c>
      <c r="E5" s="141"/>
      <c r="F5" s="142">
        <v>85205</v>
      </c>
      <c r="G5" s="143"/>
      <c r="H5" s="144"/>
    </row>
    <row r="6" spans="1:8" x14ac:dyDescent="0.2">
      <c r="A6" s="145"/>
      <c r="B6" s="146"/>
      <c r="C6" s="147"/>
      <c r="D6" s="148">
        <v>38745</v>
      </c>
      <c r="E6" s="149"/>
      <c r="F6" s="150">
        <v>38847</v>
      </c>
      <c r="G6" s="151"/>
      <c r="H6" s="152"/>
    </row>
    <row r="7" spans="1:8" x14ac:dyDescent="0.2">
      <c r="A7" s="133" t="s">
        <v>561</v>
      </c>
      <c r="B7" s="138"/>
      <c r="C7" s="139"/>
      <c r="D7" s="140">
        <v>89965</v>
      </c>
      <c r="E7" s="141"/>
      <c r="F7" s="142">
        <v>77577</v>
      </c>
      <c r="G7" s="143"/>
      <c r="H7" s="144"/>
    </row>
    <row r="8" spans="1:8" x14ac:dyDescent="0.2">
      <c r="A8" s="145"/>
      <c r="B8" s="146"/>
      <c r="C8" s="147"/>
      <c r="D8" s="148">
        <v>40005</v>
      </c>
      <c r="E8" s="149"/>
      <c r="F8" s="150">
        <v>40870</v>
      </c>
      <c r="G8" s="151"/>
      <c r="H8" s="152"/>
    </row>
    <row r="9" spans="1:8" x14ac:dyDescent="0.2">
      <c r="A9" s="133" t="s">
        <v>562</v>
      </c>
      <c r="B9" s="138"/>
      <c r="C9" s="139"/>
      <c r="D9" s="140">
        <v>85612</v>
      </c>
      <c r="E9" s="141"/>
      <c r="F9" s="142">
        <v>67293</v>
      </c>
      <c r="G9" s="143"/>
      <c r="H9" s="144"/>
    </row>
    <row r="10" spans="1:8" x14ac:dyDescent="0.2">
      <c r="A10" s="145"/>
      <c r="B10" s="146"/>
      <c r="C10" s="147"/>
      <c r="D10" s="148">
        <v>63970</v>
      </c>
      <c r="E10" s="149"/>
      <c r="F10" s="150">
        <v>35076</v>
      </c>
      <c r="G10" s="151"/>
      <c r="H10" s="152"/>
    </row>
    <row r="11" spans="1:8" x14ac:dyDescent="0.2">
      <c r="A11" s="133" t="s">
        <v>563</v>
      </c>
      <c r="B11" s="138"/>
      <c r="C11" s="139"/>
      <c r="D11" s="140">
        <v>78083</v>
      </c>
      <c r="E11" s="141"/>
      <c r="F11" s="142">
        <v>67343</v>
      </c>
      <c r="G11" s="143"/>
      <c r="H11" s="144"/>
    </row>
    <row r="12" spans="1:8" x14ac:dyDescent="0.2">
      <c r="A12" s="145"/>
      <c r="B12" s="146"/>
      <c r="C12" s="153"/>
      <c r="D12" s="148">
        <v>55355</v>
      </c>
      <c r="E12" s="149"/>
      <c r="F12" s="150">
        <v>32865</v>
      </c>
      <c r="G12" s="151"/>
      <c r="H12" s="152"/>
    </row>
    <row r="13" spans="1:8" x14ac:dyDescent="0.2">
      <c r="A13" s="133"/>
      <c r="B13" s="138"/>
      <c r="C13" s="154"/>
      <c r="D13" s="155">
        <v>74537</v>
      </c>
      <c r="E13" s="156"/>
      <c r="F13" s="157">
        <v>74372</v>
      </c>
      <c r="G13" s="158"/>
      <c r="H13" s="144"/>
    </row>
    <row r="14" spans="1:8" x14ac:dyDescent="0.2">
      <c r="A14" s="145"/>
      <c r="B14" s="146"/>
      <c r="C14" s="147"/>
      <c r="D14" s="148">
        <v>47399</v>
      </c>
      <c r="E14" s="149"/>
      <c r="F14" s="150">
        <v>36367</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8.42</v>
      </c>
      <c r="C19" s="159">
        <f>ROUND(VALUE(SUBSTITUTE(実質収支比率等に係る経年分析!G$48,"▲","-")),2)</f>
        <v>11.79</v>
      </c>
      <c r="D19" s="159">
        <f>ROUND(VALUE(SUBSTITUTE(実質収支比率等に係る経年分析!H$48,"▲","-")),2)</f>
        <v>18.190000000000001</v>
      </c>
      <c r="E19" s="159">
        <f>ROUND(VALUE(SUBSTITUTE(実質収支比率等に係る経年分析!I$48,"▲","-")),2)</f>
        <v>11.88</v>
      </c>
      <c r="F19" s="159">
        <f>ROUND(VALUE(SUBSTITUTE(実質収支比率等に係る経年分析!J$48,"▲","-")),2)</f>
        <v>7.88</v>
      </c>
    </row>
    <row r="20" spans="1:11" x14ac:dyDescent="0.2">
      <c r="A20" s="159" t="s">
        <v>49</v>
      </c>
      <c r="B20" s="159">
        <f>ROUND(VALUE(SUBSTITUTE(実質収支比率等に係る経年分析!F$47,"▲","-")),2)</f>
        <v>19.72</v>
      </c>
      <c r="C20" s="159">
        <f>ROUND(VALUE(SUBSTITUTE(実質収支比率等に係る経年分析!G$47,"▲","-")),2)</f>
        <v>25.09</v>
      </c>
      <c r="D20" s="159">
        <f>ROUND(VALUE(SUBSTITUTE(実質収支比率等に係る経年分析!H$47,"▲","-")),2)</f>
        <v>26.5</v>
      </c>
      <c r="E20" s="159">
        <f>ROUND(VALUE(SUBSTITUTE(実質収支比率等に係る経年分析!I$47,"▲","-")),2)</f>
        <v>37.24</v>
      </c>
      <c r="F20" s="159">
        <f>ROUND(VALUE(SUBSTITUTE(実質収支比率等に係る経年分析!J$47,"▲","-")),2)</f>
        <v>40.03</v>
      </c>
    </row>
    <row r="21" spans="1:11" x14ac:dyDescent="0.2">
      <c r="A21" s="159" t="s">
        <v>50</v>
      </c>
      <c r="B21" s="159">
        <f>IF(ISNUMBER(VALUE(SUBSTITUTE(実質収支比率等に係る経年分析!F$49,"▲","-"))),ROUND(VALUE(SUBSTITUTE(実質収支比率等に係る経年分析!F$49,"▲","-")),2),NA())</f>
        <v>2.0099999999999998</v>
      </c>
      <c r="C21" s="159">
        <f>IF(ISNUMBER(VALUE(SUBSTITUTE(実質収支比率等に係る経年分析!G$49,"▲","-"))),ROUND(VALUE(SUBSTITUTE(実質収支比率等に係る経年分析!G$49,"▲","-")),2),NA())</f>
        <v>8.74</v>
      </c>
      <c r="D21" s="159">
        <f>IF(ISNUMBER(VALUE(SUBSTITUTE(実質収支比率等に係る経年分析!H$49,"▲","-"))),ROUND(VALUE(SUBSTITUTE(実質収支比率等に係る経年分析!H$49,"▲","-")),2),NA())</f>
        <v>8.2200000000000006</v>
      </c>
      <c r="E21" s="159">
        <f>IF(ISNUMBER(VALUE(SUBSTITUTE(実質収支比率等に係る経年分析!I$49,"▲","-"))),ROUND(VALUE(SUBSTITUTE(実質収支比率等に係る経年分析!I$49,"▲","-")),2),NA())</f>
        <v>3.42</v>
      </c>
      <c r="F21" s="159">
        <f>IF(ISNUMBER(VALUE(SUBSTITUTE(実質収支比率等に係る経年分析!J$49,"▲","-"))),ROUND(VALUE(SUBSTITUTE(実質収支比率等に係る経年分析!J$49,"▲","-")),2),NA())</f>
        <v>-1.42</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2.48</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0.08</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0.06</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7.0000000000000007E-2</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0.1</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歌舞伎文化公園管理特別会計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0.03</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0.02</v>
      </c>
    </row>
    <row r="30" spans="1:11" x14ac:dyDescent="0.2">
      <c r="A30" s="160" t="str">
        <f>IF(連結実質赤字比率に係る赤字・黒字の構成分析!C$40="",NA(),連結実質赤字比率に係る赤字・黒字の構成分析!C$40)</f>
        <v>恩賜県有財産保護管理事業特別会計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0.03</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0.03</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x14ac:dyDescent="0.2">
      <c r="A31" s="160" t="str">
        <f>IF(連結実質赤字比率に係る赤字・黒字の構成分析!C$39="",NA(),連結実質赤字比率に係る赤字・黒字の構成分析!C$39)</f>
        <v>公共下水道事業特別会計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0.44</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0.24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0.26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0.33</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0.25</v>
      </c>
    </row>
    <row r="32" spans="1:11" x14ac:dyDescent="0.2">
      <c r="A32" s="160" t="str">
        <f>IF(連結実質赤字比率に係る赤字・黒字の構成分析!C$38="",NA(),連結実質赤字比率に係る赤字・黒字の構成分析!C$38)</f>
        <v>簡易水道特別会計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0.17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0.18</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0.34</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0.28000000000000003</v>
      </c>
    </row>
    <row r="33" spans="1:16" x14ac:dyDescent="0.2">
      <c r="A33" s="160" t="str">
        <f>IF(連結実質赤字比率に係る赤字・黒字の構成分析!C$37="",NA(),連結実質赤字比率に係る赤字・黒字の構成分析!C$37)</f>
        <v>上水道事業会計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1.63</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0.96</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1.97</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1.95</v>
      </c>
    </row>
    <row r="34" spans="1:16" x14ac:dyDescent="0.2">
      <c r="A34" s="160" t="str">
        <f>IF(連結実質赤字比率に係る赤字・黒字の構成分析!C$36="",NA(),連結実質赤字比率に係る赤字・黒字の構成分析!C$36)</f>
        <v>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0.86</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0.81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1.32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1.41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2.08</v>
      </c>
    </row>
    <row r="35" spans="1:16" x14ac:dyDescent="0.2">
      <c r="A35" s="160" t="str">
        <f>IF(連結実質赤字比率に係る赤字・黒字の構成分析!C$35="",NA(),連結実質赤字比率に係る赤字・黒字の構成分析!C$35)</f>
        <v>国民健康保険特別会計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2.16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2.19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2.11</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2.1</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8.35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11.71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18.09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11.8</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7.81</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1212</v>
      </c>
      <c r="E42" s="161"/>
      <c r="F42" s="161"/>
      <c r="G42" s="161">
        <f>'実質公債費比率（分子）の構造'!L$52</f>
        <v>1249</v>
      </c>
      <c r="H42" s="161"/>
      <c r="I42" s="161"/>
      <c r="J42" s="161">
        <f>'実質公債費比率（分子）の構造'!M$52</f>
        <v>1202</v>
      </c>
      <c r="K42" s="161"/>
      <c r="L42" s="161"/>
      <c r="M42" s="161">
        <f>'実質公債費比率（分子）の構造'!N$52</f>
        <v>1240</v>
      </c>
      <c r="N42" s="161"/>
      <c r="O42" s="161"/>
      <c r="P42" s="161">
        <f>'実質公債費比率（分子）の構造'!O$52</f>
        <v>1255</v>
      </c>
    </row>
    <row r="43" spans="1:16" x14ac:dyDescent="0.2">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4</v>
      </c>
      <c r="C44" s="161"/>
      <c r="D44" s="161"/>
      <c r="E44" s="161">
        <f>'実質公債費比率（分子）の構造'!L$50</f>
        <v>9</v>
      </c>
      <c r="F44" s="161"/>
      <c r="G44" s="161"/>
      <c r="H44" s="161">
        <f>'実質公債費比率（分子）の構造'!M$50</f>
        <v>10</v>
      </c>
      <c r="I44" s="161"/>
      <c r="J44" s="161"/>
      <c r="K44" s="161">
        <f>'実質公債費比率（分子）の構造'!N$50</f>
        <v>10</v>
      </c>
      <c r="L44" s="161"/>
      <c r="M44" s="161"/>
      <c r="N44" s="161">
        <f>'実質公債費比率（分子）の構造'!O$50</f>
        <v>10</v>
      </c>
      <c r="O44" s="161"/>
      <c r="P44" s="161"/>
    </row>
    <row r="45" spans="1:16" x14ac:dyDescent="0.2">
      <c r="A45" s="161" t="s">
        <v>60</v>
      </c>
      <c r="B45" s="161">
        <f>'実質公債費比率（分子）の構造'!K$49</f>
        <v>54</v>
      </c>
      <c r="C45" s="161"/>
      <c r="D45" s="161"/>
      <c r="E45" s="161">
        <f>'実質公債費比率（分子）の構造'!L$49</f>
        <v>115</v>
      </c>
      <c r="F45" s="161"/>
      <c r="G45" s="161"/>
      <c r="H45" s="161">
        <f>'実質公債費比率（分子）の構造'!M$49</f>
        <v>101</v>
      </c>
      <c r="I45" s="161"/>
      <c r="J45" s="161"/>
      <c r="K45" s="161">
        <f>'実質公債費比率（分子）の構造'!N$49</f>
        <v>93</v>
      </c>
      <c r="L45" s="161"/>
      <c r="M45" s="161"/>
      <c r="N45" s="161">
        <f>'実質公債費比率（分子）の構造'!O$49</f>
        <v>61</v>
      </c>
      <c r="O45" s="161"/>
      <c r="P45" s="161"/>
    </row>
    <row r="46" spans="1:16" x14ac:dyDescent="0.2">
      <c r="A46" s="161" t="s">
        <v>61</v>
      </c>
      <c r="B46" s="161">
        <f>'実質公債費比率（分子）の構造'!K$48</f>
        <v>539</v>
      </c>
      <c r="C46" s="161"/>
      <c r="D46" s="161"/>
      <c r="E46" s="161">
        <f>'実質公債費比率（分子）の構造'!L$48</f>
        <v>512</v>
      </c>
      <c r="F46" s="161"/>
      <c r="G46" s="161"/>
      <c r="H46" s="161">
        <f>'実質公債費比率（分子）の構造'!M$48</f>
        <v>512</v>
      </c>
      <c r="I46" s="161"/>
      <c r="J46" s="161"/>
      <c r="K46" s="161">
        <f>'実質公債費比率（分子）の構造'!N$48</f>
        <v>515</v>
      </c>
      <c r="L46" s="161"/>
      <c r="M46" s="161"/>
      <c r="N46" s="161">
        <f>'実質公債費比率（分子）の構造'!O$48</f>
        <v>534</v>
      </c>
      <c r="O46" s="161"/>
      <c r="P46" s="161"/>
    </row>
    <row r="47" spans="1:16" x14ac:dyDescent="0.2">
      <c r="A47" s="161" t="s">
        <v>14</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63</v>
      </c>
      <c r="B49" s="161">
        <f>'実質公債費比率（分子）の構造'!K$45</f>
        <v>977</v>
      </c>
      <c r="C49" s="161"/>
      <c r="D49" s="161"/>
      <c r="E49" s="161">
        <f>'実質公債費比率（分子）の構造'!L$45</f>
        <v>937</v>
      </c>
      <c r="F49" s="161"/>
      <c r="G49" s="161"/>
      <c r="H49" s="161">
        <f>'実質公債費比率（分子）の構造'!M$45</f>
        <v>909</v>
      </c>
      <c r="I49" s="161"/>
      <c r="J49" s="161"/>
      <c r="K49" s="161">
        <f>'実質公債費比率（分子）の構造'!N$45</f>
        <v>1005</v>
      </c>
      <c r="L49" s="161"/>
      <c r="M49" s="161"/>
      <c r="N49" s="161">
        <f>'実質公債費比率（分子）の構造'!O$45</f>
        <v>1067</v>
      </c>
      <c r="O49" s="161"/>
      <c r="P49" s="161"/>
    </row>
    <row r="50" spans="1:16" x14ac:dyDescent="0.2">
      <c r="A50" s="161" t="s">
        <v>64</v>
      </c>
      <c r="B50" s="161" t="e">
        <f>NA()</f>
        <v>#N/A</v>
      </c>
      <c r="C50" s="161">
        <f>IF(ISNUMBER('実質公債費比率（分子）の構造'!K$53),'実質公債費比率（分子）の構造'!K$53,NA())</f>
        <v>362</v>
      </c>
      <c r="D50" s="161" t="e">
        <f>NA()</f>
        <v>#N/A</v>
      </c>
      <c r="E50" s="161" t="e">
        <f>NA()</f>
        <v>#N/A</v>
      </c>
      <c r="F50" s="161">
        <f>IF(ISNUMBER('実質公債費比率（分子）の構造'!L$53),'実質公債費比率（分子）の構造'!L$53,NA())</f>
        <v>324</v>
      </c>
      <c r="G50" s="161" t="e">
        <f>NA()</f>
        <v>#N/A</v>
      </c>
      <c r="H50" s="161" t="e">
        <f>NA()</f>
        <v>#N/A</v>
      </c>
      <c r="I50" s="161">
        <f>IF(ISNUMBER('実質公債費比率（分子）の構造'!M$53),'実質公債費比率（分子）の構造'!M$53,NA())</f>
        <v>330</v>
      </c>
      <c r="J50" s="161" t="e">
        <f>NA()</f>
        <v>#N/A</v>
      </c>
      <c r="K50" s="161" t="e">
        <f>NA()</f>
        <v>#N/A</v>
      </c>
      <c r="L50" s="161">
        <f>IF(ISNUMBER('実質公債費比率（分子）の構造'!N$53),'実質公債費比率（分子）の構造'!N$53,NA())</f>
        <v>383</v>
      </c>
      <c r="M50" s="161" t="e">
        <f>NA()</f>
        <v>#N/A</v>
      </c>
      <c r="N50" s="161" t="e">
        <f>NA()</f>
        <v>#N/A</v>
      </c>
      <c r="O50" s="161">
        <f>IF(ISNUMBER('実質公債費比率（分子）の構造'!O$53),'実質公債費比率（分子）の構造'!O$53,NA())</f>
        <v>417</v>
      </c>
      <c r="P50" s="161" t="e">
        <f>NA()</f>
        <v>#N/A</v>
      </c>
    </row>
    <row r="53" spans="1:16" x14ac:dyDescent="0.2">
      <c r="A53" s="129" t="s">
        <v>65</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x14ac:dyDescent="0.2">
      <c r="A56" s="160" t="s">
        <v>37</v>
      </c>
      <c r="B56" s="160"/>
      <c r="C56" s="160"/>
      <c r="D56" s="160">
        <f>'将来負担比率（分子）の構造'!I$52</f>
        <v>13436</v>
      </c>
      <c r="E56" s="160"/>
      <c r="F56" s="160"/>
      <c r="G56" s="160">
        <f>'将来負担比率（分子）の構造'!J$52</f>
        <v>13415</v>
      </c>
      <c r="H56" s="160"/>
      <c r="I56" s="160"/>
      <c r="J56" s="160">
        <f>'将来負担比率（分子）の構造'!K$52</f>
        <v>13673</v>
      </c>
      <c r="K56" s="160"/>
      <c r="L56" s="160"/>
      <c r="M56" s="160">
        <f>'将来負担比率（分子）の構造'!L$52</f>
        <v>13745</v>
      </c>
      <c r="N56" s="160"/>
      <c r="O56" s="160"/>
      <c r="P56" s="160">
        <f>'将来負担比率（分子）の構造'!M$52</f>
        <v>13596</v>
      </c>
    </row>
    <row r="57" spans="1:16" x14ac:dyDescent="0.2">
      <c r="A57" s="160" t="s">
        <v>36</v>
      </c>
      <c r="B57" s="160"/>
      <c r="C57" s="160"/>
      <c r="D57" s="160">
        <f>'将来負担比率（分子）の構造'!I$51</f>
        <v>2097</v>
      </c>
      <c r="E57" s="160"/>
      <c r="F57" s="160"/>
      <c r="G57" s="160">
        <f>'将来負担比率（分子）の構造'!J$51</f>
        <v>2063</v>
      </c>
      <c r="H57" s="160"/>
      <c r="I57" s="160"/>
      <c r="J57" s="160">
        <f>'将来負担比率（分子）の構造'!K$51</f>
        <v>1951</v>
      </c>
      <c r="K57" s="160"/>
      <c r="L57" s="160"/>
      <c r="M57" s="160">
        <f>'将来負担比率（分子）の構造'!L$51</f>
        <v>1739</v>
      </c>
      <c r="N57" s="160"/>
      <c r="O57" s="160"/>
      <c r="P57" s="160">
        <f>'将来負担比率（分子）の構造'!M$51</f>
        <v>1369</v>
      </c>
    </row>
    <row r="58" spans="1:16" x14ac:dyDescent="0.2">
      <c r="A58" s="160" t="s">
        <v>35</v>
      </c>
      <c r="B58" s="160"/>
      <c r="C58" s="160"/>
      <c r="D58" s="160">
        <f>'将来負担比率（分子）の構造'!I$50</f>
        <v>2267</v>
      </c>
      <c r="E58" s="160"/>
      <c r="F58" s="160"/>
      <c r="G58" s="160">
        <f>'将来負担比率（分子）の構造'!J$50</f>
        <v>2531</v>
      </c>
      <c r="H58" s="160"/>
      <c r="I58" s="160"/>
      <c r="J58" s="160">
        <f>'将来負担比率（分子）の構造'!K$50</f>
        <v>2620</v>
      </c>
      <c r="K58" s="160"/>
      <c r="L58" s="160"/>
      <c r="M58" s="160">
        <f>'将来負担比率（分子）の構造'!L$50</f>
        <v>3223</v>
      </c>
      <c r="N58" s="160"/>
      <c r="O58" s="160"/>
      <c r="P58" s="160">
        <f>'将来負担比率（分子）の構造'!M$50</f>
        <v>3356</v>
      </c>
    </row>
    <row r="59" spans="1:16" x14ac:dyDescent="0.2">
      <c r="A59" s="160" t="s">
        <v>33</v>
      </c>
      <c r="B59" s="160" t="str">
        <f>'将来負担比率（分子）の構造'!I$49</f>
        <v>-</v>
      </c>
      <c r="C59" s="160"/>
      <c r="D59" s="160"/>
      <c r="E59" s="160">
        <f>'将来負担比率（分子）の構造'!J$49</f>
        <v>159</v>
      </c>
      <c r="F59" s="160"/>
      <c r="G59" s="160"/>
      <c r="H59" s="160">
        <f>'将来負担比率（分子）の構造'!K$49</f>
        <v>28</v>
      </c>
      <c r="I59" s="160"/>
      <c r="J59" s="160"/>
      <c r="K59" s="160">
        <f>'将来負担比率（分子）の構造'!L$49</f>
        <v>163</v>
      </c>
      <c r="L59" s="160"/>
      <c r="M59" s="160"/>
      <c r="N59" s="160">
        <f>'将来負担比率（分子）の構造'!M$49</f>
        <v>244</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0</v>
      </c>
      <c r="C61" s="160"/>
      <c r="D61" s="160"/>
      <c r="E61" s="160">
        <f>'将来負担比率（分子）の構造'!J$46</f>
        <v>0</v>
      </c>
      <c r="F61" s="160"/>
      <c r="G61" s="160"/>
      <c r="H61" s="160">
        <f>'将来負担比率（分子）の構造'!K$46</f>
        <v>0</v>
      </c>
      <c r="I61" s="160"/>
      <c r="J61" s="160"/>
      <c r="K61" s="160">
        <f>'将来負担比率（分子）の構造'!L$46</f>
        <v>0</v>
      </c>
      <c r="L61" s="160"/>
      <c r="M61" s="160"/>
      <c r="N61" s="160">
        <f>'将来負担比率（分子）の構造'!M$46</f>
        <v>0</v>
      </c>
      <c r="O61" s="160"/>
      <c r="P61" s="160"/>
    </row>
    <row r="62" spans="1:16" x14ac:dyDescent="0.2">
      <c r="A62" s="160" t="s">
        <v>29</v>
      </c>
      <c r="B62" s="160">
        <f>'将来負担比率（分子）の構造'!I$45</f>
        <v>1631</v>
      </c>
      <c r="C62" s="160"/>
      <c r="D62" s="160"/>
      <c r="E62" s="160">
        <f>'将来負担比率（分子）の構造'!J$45</f>
        <v>1517</v>
      </c>
      <c r="F62" s="160"/>
      <c r="G62" s="160"/>
      <c r="H62" s="160">
        <f>'将来負担比率（分子）の構造'!K$45</f>
        <v>1571</v>
      </c>
      <c r="I62" s="160"/>
      <c r="J62" s="160"/>
      <c r="K62" s="160">
        <f>'将来負担比率（分子）の構造'!L$45</f>
        <v>1572</v>
      </c>
      <c r="L62" s="160"/>
      <c r="M62" s="160"/>
      <c r="N62" s="160">
        <f>'将来負担比率（分子）の構造'!M$45</f>
        <v>1684</v>
      </c>
      <c r="O62" s="160"/>
      <c r="P62" s="160"/>
    </row>
    <row r="63" spans="1:16" x14ac:dyDescent="0.2">
      <c r="A63" s="160" t="s">
        <v>28</v>
      </c>
      <c r="B63" s="160">
        <f>'将来負担比率（分子）の構造'!I$44</f>
        <v>118</v>
      </c>
      <c r="C63" s="160"/>
      <c r="D63" s="160"/>
      <c r="E63" s="160">
        <f>'将来負担比率（分子）の構造'!J$44</f>
        <v>1362</v>
      </c>
      <c r="F63" s="160"/>
      <c r="G63" s="160"/>
      <c r="H63" s="160">
        <f>'将来負担比率（分子）の構造'!K$44</f>
        <v>1347</v>
      </c>
      <c r="I63" s="160"/>
      <c r="J63" s="160"/>
      <c r="K63" s="160">
        <f>'将来負担比率（分子）の構造'!L$44</f>
        <v>1298</v>
      </c>
      <c r="L63" s="160"/>
      <c r="M63" s="160"/>
      <c r="N63" s="160">
        <f>'将来負担比率（分子）の構造'!M$44</f>
        <v>1188</v>
      </c>
      <c r="O63" s="160"/>
      <c r="P63" s="160"/>
    </row>
    <row r="64" spans="1:16" x14ac:dyDescent="0.2">
      <c r="A64" s="160" t="s">
        <v>27</v>
      </c>
      <c r="B64" s="160">
        <f>'将来負担比率（分子）の構造'!I$43</f>
        <v>10016</v>
      </c>
      <c r="C64" s="160"/>
      <c r="D64" s="160"/>
      <c r="E64" s="160">
        <f>'将来負担比率（分子）の構造'!J$43</f>
        <v>9141</v>
      </c>
      <c r="F64" s="160"/>
      <c r="G64" s="160"/>
      <c r="H64" s="160">
        <f>'将来負担比率（分子）の構造'!K$43</f>
        <v>9027</v>
      </c>
      <c r="I64" s="160"/>
      <c r="J64" s="160"/>
      <c r="K64" s="160">
        <f>'将来負担比率（分子）の構造'!L$43</f>
        <v>8826</v>
      </c>
      <c r="L64" s="160"/>
      <c r="M64" s="160"/>
      <c r="N64" s="160">
        <f>'将来負担比率（分子）の構造'!M$43</f>
        <v>8401</v>
      </c>
      <c r="O64" s="160"/>
      <c r="P64" s="160"/>
    </row>
    <row r="65" spans="1:16" x14ac:dyDescent="0.2">
      <c r="A65" s="160" t="s">
        <v>26</v>
      </c>
      <c r="B65" s="160">
        <f>'将来負担比率（分子）の構造'!I$42</f>
        <v>145</v>
      </c>
      <c r="C65" s="160"/>
      <c r="D65" s="160"/>
      <c r="E65" s="160">
        <f>'将来負担比率（分子）の構造'!J$42</f>
        <v>138</v>
      </c>
      <c r="F65" s="160"/>
      <c r="G65" s="160"/>
      <c r="H65" s="160">
        <f>'将来負担比率（分子）の構造'!K$42</f>
        <v>130</v>
      </c>
      <c r="I65" s="160"/>
      <c r="J65" s="160"/>
      <c r="K65" s="160">
        <f>'将来負担比率（分子）の構造'!L$42</f>
        <v>123</v>
      </c>
      <c r="L65" s="160"/>
      <c r="M65" s="160"/>
      <c r="N65" s="160">
        <f>'将来負担比率（分子）の構造'!M$42</f>
        <v>115</v>
      </c>
      <c r="O65" s="160"/>
      <c r="P65" s="160"/>
    </row>
    <row r="66" spans="1:16" x14ac:dyDescent="0.2">
      <c r="A66" s="160" t="s">
        <v>25</v>
      </c>
      <c r="B66" s="160">
        <f>'将来負担比率（分子）の構造'!I$41</f>
        <v>10395</v>
      </c>
      <c r="C66" s="160"/>
      <c r="D66" s="160"/>
      <c r="E66" s="160">
        <f>'将来負担比率（分子）の構造'!J$41</f>
        <v>10532</v>
      </c>
      <c r="F66" s="160"/>
      <c r="G66" s="160"/>
      <c r="H66" s="160">
        <f>'将来負担比率（分子）の構造'!K$41</f>
        <v>11154</v>
      </c>
      <c r="I66" s="160"/>
      <c r="J66" s="160"/>
      <c r="K66" s="160">
        <f>'将来負担比率（分子）の構造'!L$41</f>
        <v>11584</v>
      </c>
      <c r="L66" s="160"/>
      <c r="M66" s="160"/>
      <c r="N66" s="160">
        <f>'将来負担比率（分子）の構造'!M$41</f>
        <v>11839</v>
      </c>
      <c r="O66" s="160"/>
      <c r="P66" s="160"/>
    </row>
    <row r="67" spans="1:16" x14ac:dyDescent="0.2">
      <c r="A67" s="160" t="s">
        <v>68</v>
      </c>
      <c r="B67" s="160" t="e">
        <f>NA()</f>
        <v>#N/A</v>
      </c>
      <c r="C67" s="160">
        <f>IF(ISNUMBER('将来負担比率（分子）の構造'!I$53), IF('将来負担比率（分子）の構造'!I$53 &lt; 0, 0, '将来負担比率（分子）の構造'!I$53), NA())</f>
        <v>4504</v>
      </c>
      <c r="D67" s="160" t="e">
        <f>NA()</f>
        <v>#N/A</v>
      </c>
      <c r="E67" s="160" t="e">
        <f>NA()</f>
        <v>#N/A</v>
      </c>
      <c r="F67" s="160">
        <f>IF(ISNUMBER('将来負担比率（分子）の構造'!J$53), IF('将来負担比率（分子）の構造'!J$53 &lt; 0, 0, '将来負担比率（分子）の構造'!J$53), NA())</f>
        <v>4839</v>
      </c>
      <c r="G67" s="160" t="e">
        <f>NA()</f>
        <v>#N/A</v>
      </c>
      <c r="H67" s="160" t="e">
        <f>NA()</f>
        <v>#N/A</v>
      </c>
      <c r="I67" s="160">
        <f>IF(ISNUMBER('将来負担比率（分子）の構造'!K$53), IF('将来負担比率（分子）の構造'!K$53 &lt; 0, 0, '将来負担比率（分子）の構造'!K$53), NA())</f>
        <v>5012</v>
      </c>
      <c r="J67" s="160" t="e">
        <f>NA()</f>
        <v>#N/A</v>
      </c>
      <c r="K67" s="160" t="e">
        <f>NA()</f>
        <v>#N/A</v>
      </c>
      <c r="L67" s="160">
        <f>IF(ISNUMBER('将来負担比率（分子）の構造'!L$53), IF('将来負担比率（分子）の構造'!L$53 &lt; 0, 0, '将来負担比率（分子）の構造'!L$53), NA())</f>
        <v>4858</v>
      </c>
      <c r="M67" s="160" t="e">
        <f>NA()</f>
        <v>#N/A</v>
      </c>
      <c r="N67" s="160" t="e">
        <f>NA()</f>
        <v>#N/A</v>
      </c>
      <c r="O67" s="160">
        <f>IF(ISNUMBER('将来負担比率（分子）の構造'!M$53), IF('将来負担比率（分子）の構造'!M$53 &lt; 0, 0, '将来負担比率（分子）の構造'!M$53), NA())</f>
        <v>5149</v>
      </c>
      <c r="P67" s="160" t="e">
        <f>NA()</f>
        <v>#N/A</v>
      </c>
    </row>
    <row r="70" spans="1:16" x14ac:dyDescent="0.2">
      <c r="A70" s="162" t="s">
        <v>69</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70</v>
      </c>
      <c r="B72" s="164">
        <f>基金残高に係る経年分析!F55</f>
        <v>1607</v>
      </c>
      <c r="C72" s="164">
        <f>基金残高に係る経年分析!G55</f>
        <v>2209</v>
      </c>
      <c r="D72" s="164">
        <f>基金残高に係る経年分析!H55</f>
        <v>2351</v>
      </c>
    </row>
    <row r="73" spans="1:16" x14ac:dyDescent="0.2">
      <c r="A73" s="163" t="s">
        <v>71</v>
      </c>
      <c r="B73" s="164">
        <f>基金残高に係る経年分析!F56</f>
        <v>340</v>
      </c>
      <c r="C73" s="164">
        <f>基金残高に係る経年分析!G56</f>
        <v>341</v>
      </c>
      <c r="D73" s="164">
        <f>基金残高に係る経年分析!H56</f>
        <v>341</v>
      </c>
    </row>
    <row r="74" spans="1:16" x14ac:dyDescent="0.2">
      <c r="A74" s="163" t="s">
        <v>72</v>
      </c>
      <c r="B74" s="164">
        <f>基金残高に係る経年分析!F57</f>
        <v>1569</v>
      </c>
      <c r="C74" s="164">
        <f>基金残高に係る経年分析!G57</f>
        <v>1721</v>
      </c>
      <c r="D74" s="164">
        <f>基金残高に係る経年分析!H57</f>
        <v>1772</v>
      </c>
    </row>
  </sheetData>
  <sheetProtection algorithmName="SHA-512" hashValue="OMGYDcdeMC9S8NXrphBPZo09FUzR1CUITNloERoRjchtOw+0as2ICR0bg0PR2NfOBZH6ySNcHfQcGkhOrgCzOA==" saltValue="FO9zk6/ea05w+NEiXq2Nb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5" zoomScaleNormal="75"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635" t="s">
        <v>208</v>
      </c>
      <c r="DI1" s="636"/>
      <c r="DJ1" s="636"/>
      <c r="DK1" s="636"/>
      <c r="DL1" s="636"/>
      <c r="DM1" s="636"/>
      <c r="DN1" s="637"/>
      <c r="DO1" s="205"/>
      <c r="DP1" s="635" t="s">
        <v>209</v>
      </c>
      <c r="DQ1" s="636"/>
      <c r="DR1" s="636"/>
      <c r="DS1" s="636"/>
      <c r="DT1" s="636"/>
      <c r="DU1" s="636"/>
      <c r="DV1" s="636"/>
      <c r="DW1" s="636"/>
      <c r="DX1" s="636"/>
      <c r="DY1" s="636"/>
      <c r="DZ1" s="636"/>
      <c r="EA1" s="636"/>
      <c r="EB1" s="636"/>
      <c r="EC1" s="637"/>
      <c r="ED1" s="203"/>
      <c r="EE1" s="203"/>
      <c r="EF1" s="203"/>
      <c r="EG1" s="203"/>
      <c r="EH1" s="203"/>
      <c r="EI1" s="203"/>
      <c r="EJ1" s="203"/>
      <c r="EK1" s="203"/>
      <c r="EL1" s="203"/>
      <c r="EM1" s="203"/>
    </row>
    <row r="2" spans="2:143" ht="22.5" customHeight="1" x14ac:dyDescent="0.2">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638" t="s">
        <v>211</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212</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213</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2">
      <c r="B4" s="638" t="s">
        <v>1</v>
      </c>
      <c r="C4" s="639"/>
      <c r="D4" s="639"/>
      <c r="E4" s="639"/>
      <c r="F4" s="639"/>
      <c r="G4" s="639"/>
      <c r="H4" s="639"/>
      <c r="I4" s="639"/>
      <c r="J4" s="639"/>
      <c r="K4" s="639"/>
      <c r="L4" s="639"/>
      <c r="M4" s="639"/>
      <c r="N4" s="639"/>
      <c r="O4" s="639"/>
      <c r="P4" s="639"/>
      <c r="Q4" s="640"/>
      <c r="R4" s="638" t="s">
        <v>214</v>
      </c>
      <c r="S4" s="639"/>
      <c r="T4" s="639"/>
      <c r="U4" s="639"/>
      <c r="V4" s="639"/>
      <c r="W4" s="639"/>
      <c r="X4" s="639"/>
      <c r="Y4" s="640"/>
      <c r="Z4" s="638" t="s">
        <v>215</v>
      </c>
      <c r="AA4" s="639"/>
      <c r="AB4" s="639"/>
      <c r="AC4" s="640"/>
      <c r="AD4" s="638" t="s">
        <v>216</v>
      </c>
      <c r="AE4" s="639"/>
      <c r="AF4" s="639"/>
      <c r="AG4" s="639"/>
      <c r="AH4" s="639"/>
      <c r="AI4" s="639"/>
      <c r="AJ4" s="639"/>
      <c r="AK4" s="640"/>
      <c r="AL4" s="638" t="s">
        <v>215</v>
      </c>
      <c r="AM4" s="639"/>
      <c r="AN4" s="639"/>
      <c r="AO4" s="640"/>
      <c r="AP4" s="644" t="s">
        <v>217</v>
      </c>
      <c r="AQ4" s="644"/>
      <c r="AR4" s="644"/>
      <c r="AS4" s="644"/>
      <c r="AT4" s="644"/>
      <c r="AU4" s="644"/>
      <c r="AV4" s="644"/>
      <c r="AW4" s="644"/>
      <c r="AX4" s="644"/>
      <c r="AY4" s="644"/>
      <c r="AZ4" s="644"/>
      <c r="BA4" s="644"/>
      <c r="BB4" s="644"/>
      <c r="BC4" s="644"/>
      <c r="BD4" s="644"/>
      <c r="BE4" s="644"/>
      <c r="BF4" s="644"/>
      <c r="BG4" s="644" t="s">
        <v>218</v>
      </c>
      <c r="BH4" s="644"/>
      <c r="BI4" s="644"/>
      <c r="BJ4" s="644"/>
      <c r="BK4" s="644"/>
      <c r="BL4" s="644"/>
      <c r="BM4" s="644"/>
      <c r="BN4" s="644"/>
      <c r="BO4" s="644" t="s">
        <v>215</v>
      </c>
      <c r="BP4" s="644"/>
      <c r="BQ4" s="644"/>
      <c r="BR4" s="644"/>
      <c r="BS4" s="644" t="s">
        <v>219</v>
      </c>
      <c r="BT4" s="644"/>
      <c r="BU4" s="644"/>
      <c r="BV4" s="644"/>
      <c r="BW4" s="644"/>
      <c r="BX4" s="644"/>
      <c r="BY4" s="644"/>
      <c r="BZ4" s="644"/>
      <c r="CA4" s="644"/>
      <c r="CB4" s="644"/>
      <c r="CD4" s="641" t="s">
        <v>220</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209" customFormat="1" ht="11.25" customHeight="1" x14ac:dyDescent="0.2">
      <c r="B5" s="645" t="s">
        <v>221</v>
      </c>
      <c r="C5" s="646"/>
      <c r="D5" s="646"/>
      <c r="E5" s="646"/>
      <c r="F5" s="646"/>
      <c r="G5" s="646"/>
      <c r="H5" s="646"/>
      <c r="I5" s="646"/>
      <c r="J5" s="646"/>
      <c r="K5" s="646"/>
      <c r="L5" s="646"/>
      <c r="M5" s="646"/>
      <c r="N5" s="646"/>
      <c r="O5" s="646"/>
      <c r="P5" s="646"/>
      <c r="Q5" s="647"/>
      <c r="R5" s="648">
        <v>1713792</v>
      </c>
      <c r="S5" s="649"/>
      <c r="T5" s="649"/>
      <c r="U5" s="649"/>
      <c r="V5" s="649"/>
      <c r="W5" s="649"/>
      <c r="X5" s="649"/>
      <c r="Y5" s="650"/>
      <c r="Z5" s="651">
        <v>16.899999999999999</v>
      </c>
      <c r="AA5" s="651"/>
      <c r="AB5" s="651"/>
      <c r="AC5" s="651"/>
      <c r="AD5" s="652">
        <v>1712930</v>
      </c>
      <c r="AE5" s="652"/>
      <c r="AF5" s="652"/>
      <c r="AG5" s="652"/>
      <c r="AH5" s="652"/>
      <c r="AI5" s="652"/>
      <c r="AJ5" s="652"/>
      <c r="AK5" s="652"/>
      <c r="AL5" s="653">
        <v>30</v>
      </c>
      <c r="AM5" s="654"/>
      <c r="AN5" s="654"/>
      <c r="AO5" s="655"/>
      <c r="AP5" s="645" t="s">
        <v>222</v>
      </c>
      <c r="AQ5" s="646"/>
      <c r="AR5" s="646"/>
      <c r="AS5" s="646"/>
      <c r="AT5" s="646"/>
      <c r="AU5" s="646"/>
      <c r="AV5" s="646"/>
      <c r="AW5" s="646"/>
      <c r="AX5" s="646"/>
      <c r="AY5" s="646"/>
      <c r="AZ5" s="646"/>
      <c r="BA5" s="646"/>
      <c r="BB5" s="646"/>
      <c r="BC5" s="646"/>
      <c r="BD5" s="646"/>
      <c r="BE5" s="646"/>
      <c r="BF5" s="647"/>
      <c r="BG5" s="659">
        <v>1667089</v>
      </c>
      <c r="BH5" s="660"/>
      <c r="BI5" s="660"/>
      <c r="BJ5" s="660"/>
      <c r="BK5" s="660"/>
      <c r="BL5" s="660"/>
      <c r="BM5" s="660"/>
      <c r="BN5" s="661"/>
      <c r="BO5" s="662">
        <v>97.3</v>
      </c>
      <c r="BP5" s="662"/>
      <c r="BQ5" s="662"/>
      <c r="BR5" s="662"/>
      <c r="BS5" s="663" t="s">
        <v>168</v>
      </c>
      <c r="BT5" s="663"/>
      <c r="BU5" s="663"/>
      <c r="BV5" s="663"/>
      <c r="BW5" s="663"/>
      <c r="BX5" s="663"/>
      <c r="BY5" s="663"/>
      <c r="BZ5" s="663"/>
      <c r="CA5" s="663"/>
      <c r="CB5" s="667"/>
      <c r="CD5" s="641" t="s">
        <v>217</v>
      </c>
      <c r="CE5" s="642"/>
      <c r="CF5" s="642"/>
      <c r="CG5" s="642"/>
      <c r="CH5" s="642"/>
      <c r="CI5" s="642"/>
      <c r="CJ5" s="642"/>
      <c r="CK5" s="642"/>
      <c r="CL5" s="642"/>
      <c r="CM5" s="642"/>
      <c r="CN5" s="642"/>
      <c r="CO5" s="642"/>
      <c r="CP5" s="642"/>
      <c r="CQ5" s="643"/>
      <c r="CR5" s="641" t="s">
        <v>223</v>
      </c>
      <c r="CS5" s="642"/>
      <c r="CT5" s="642"/>
      <c r="CU5" s="642"/>
      <c r="CV5" s="642"/>
      <c r="CW5" s="642"/>
      <c r="CX5" s="642"/>
      <c r="CY5" s="643"/>
      <c r="CZ5" s="641" t="s">
        <v>215</v>
      </c>
      <c r="DA5" s="642"/>
      <c r="DB5" s="642"/>
      <c r="DC5" s="643"/>
      <c r="DD5" s="641" t="s">
        <v>224</v>
      </c>
      <c r="DE5" s="642"/>
      <c r="DF5" s="642"/>
      <c r="DG5" s="642"/>
      <c r="DH5" s="642"/>
      <c r="DI5" s="642"/>
      <c r="DJ5" s="642"/>
      <c r="DK5" s="642"/>
      <c r="DL5" s="642"/>
      <c r="DM5" s="642"/>
      <c r="DN5" s="642"/>
      <c r="DO5" s="642"/>
      <c r="DP5" s="643"/>
      <c r="DQ5" s="641" t="s">
        <v>225</v>
      </c>
      <c r="DR5" s="642"/>
      <c r="DS5" s="642"/>
      <c r="DT5" s="642"/>
      <c r="DU5" s="642"/>
      <c r="DV5" s="642"/>
      <c r="DW5" s="642"/>
      <c r="DX5" s="642"/>
      <c r="DY5" s="642"/>
      <c r="DZ5" s="642"/>
      <c r="EA5" s="642"/>
      <c r="EB5" s="642"/>
      <c r="EC5" s="643"/>
    </row>
    <row r="6" spans="2:143" ht="11.25" customHeight="1" x14ac:dyDescent="0.2">
      <c r="B6" s="656" t="s">
        <v>226</v>
      </c>
      <c r="C6" s="657"/>
      <c r="D6" s="657"/>
      <c r="E6" s="657"/>
      <c r="F6" s="657"/>
      <c r="G6" s="657"/>
      <c r="H6" s="657"/>
      <c r="I6" s="657"/>
      <c r="J6" s="657"/>
      <c r="K6" s="657"/>
      <c r="L6" s="657"/>
      <c r="M6" s="657"/>
      <c r="N6" s="657"/>
      <c r="O6" s="657"/>
      <c r="P6" s="657"/>
      <c r="Q6" s="658"/>
      <c r="R6" s="659">
        <v>65632</v>
      </c>
      <c r="S6" s="660"/>
      <c r="T6" s="660"/>
      <c r="U6" s="660"/>
      <c r="V6" s="660"/>
      <c r="W6" s="660"/>
      <c r="X6" s="660"/>
      <c r="Y6" s="661"/>
      <c r="Z6" s="662">
        <v>0.6</v>
      </c>
      <c r="AA6" s="662"/>
      <c r="AB6" s="662"/>
      <c r="AC6" s="662"/>
      <c r="AD6" s="663">
        <v>65632</v>
      </c>
      <c r="AE6" s="663"/>
      <c r="AF6" s="663"/>
      <c r="AG6" s="663"/>
      <c r="AH6" s="663"/>
      <c r="AI6" s="663"/>
      <c r="AJ6" s="663"/>
      <c r="AK6" s="663"/>
      <c r="AL6" s="664">
        <v>1.2</v>
      </c>
      <c r="AM6" s="665"/>
      <c r="AN6" s="665"/>
      <c r="AO6" s="666"/>
      <c r="AP6" s="656" t="s">
        <v>227</v>
      </c>
      <c r="AQ6" s="657"/>
      <c r="AR6" s="657"/>
      <c r="AS6" s="657"/>
      <c r="AT6" s="657"/>
      <c r="AU6" s="657"/>
      <c r="AV6" s="657"/>
      <c r="AW6" s="657"/>
      <c r="AX6" s="657"/>
      <c r="AY6" s="657"/>
      <c r="AZ6" s="657"/>
      <c r="BA6" s="657"/>
      <c r="BB6" s="657"/>
      <c r="BC6" s="657"/>
      <c r="BD6" s="657"/>
      <c r="BE6" s="657"/>
      <c r="BF6" s="658"/>
      <c r="BG6" s="659">
        <v>1667089</v>
      </c>
      <c r="BH6" s="660"/>
      <c r="BI6" s="660"/>
      <c r="BJ6" s="660"/>
      <c r="BK6" s="660"/>
      <c r="BL6" s="660"/>
      <c r="BM6" s="660"/>
      <c r="BN6" s="661"/>
      <c r="BO6" s="662">
        <v>97.3</v>
      </c>
      <c r="BP6" s="662"/>
      <c r="BQ6" s="662"/>
      <c r="BR6" s="662"/>
      <c r="BS6" s="663" t="s">
        <v>168</v>
      </c>
      <c r="BT6" s="663"/>
      <c r="BU6" s="663"/>
      <c r="BV6" s="663"/>
      <c r="BW6" s="663"/>
      <c r="BX6" s="663"/>
      <c r="BY6" s="663"/>
      <c r="BZ6" s="663"/>
      <c r="CA6" s="663"/>
      <c r="CB6" s="667"/>
      <c r="CD6" s="670" t="s">
        <v>228</v>
      </c>
      <c r="CE6" s="671"/>
      <c r="CF6" s="671"/>
      <c r="CG6" s="671"/>
      <c r="CH6" s="671"/>
      <c r="CI6" s="671"/>
      <c r="CJ6" s="671"/>
      <c r="CK6" s="671"/>
      <c r="CL6" s="671"/>
      <c r="CM6" s="671"/>
      <c r="CN6" s="671"/>
      <c r="CO6" s="671"/>
      <c r="CP6" s="671"/>
      <c r="CQ6" s="672"/>
      <c r="CR6" s="659">
        <v>76766</v>
      </c>
      <c r="CS6" s="660"/>
      <c r="CT6" s="660"/>
      <c r="CU6" s="660"/>
      <c r="CV6" s="660"/>
      <c r="CW6" s="660"/>
      <c r="CX6" s="660"/>
      <c r="CY6" s="661"/>
      <c r="CZ6" s="653">
        <v>0.8</v>
      </c>
      <c r="DA6" s="654"/>
      <c r="DB6" s="654"/>
      <c r="DC6" s="673"/>
      <c r="DD6" s="668" t="s">
        <v>168</v>
      </c>
      <c r="DE6" s="660"/>
      <c r="DF6" s="660"/>
      <c r="DG6" s="660"/>
      <c r="DH6" s="660"/>
      <c r="DI6" s="660"/>
      <c r="DJ6" s="660"/>
      <c r="DK6" s="660"/>
      <c r="DL6" s="660"/>
      <c r="DM6" s="660"/>
      <c r="DN6" s="660"/>
      <c r="DO6" s="660"/>
      <c r="DP6" s="661"/>
      <c r="DQ6" s="668">
        <v>76766</v>
      </c>
      <c r="DR6" s="660"/>
      <c r="DS6" s="660"/>
      <c r="DT6" s="660"/>
      <c r="DU6" s="660"/>
      <c r="DV6" s="660"/>
      <c r="DW6" s="660"/>
      <c r="DX6" s="660"/>
      <c r="DY6" s="660"/>
      <c r="DZ6" s="660"/>
      <c r="EA6" s="660"/>
      <c r="EB6" s="660"/>
      <c r="EC6" s="669"/>
    </row>
    <row r="7" spans="2:143" ht="11.25" customHeight="1" x14ac:dyDescent="0.2">
      <c r="B7" s="656" t="s">
        <v>229</v>
      </c>
      <c r="C7" s="657"/>
      <c r="D7" s="657"/>
      <c r="E7" s="657"/>
      <c r="F7" s="657"/>
      <c r="G7" s="657"/>
      <c r="H7" s="657"/>
      <c r="I7" s="657"/>
      <c r="J7" s="657"/>
      <c r="K7" s="657"/>
      <c r="L7" s="657"/>
      <c r="M7" s="657"/>
      <c r="N7" s="657"/>
      <c r="O7" s="657"/>
      <c r="P7" s="657"/>
      <c r="Q7" s="658"/>
      <c r="R7" s="659">
        <v>2634</v>
      </c>
      <c r="S7" s="660"/>
      <c r="T7" s="660"/>
      <c r="U7" s="660"/>
      <c r="V7" s="660"/>
      <c r="W7" s="660"/>
      <c r="X7" s="660"/>
      <c r="Y7" s="661"/>
      <c r="Z7" s="662">
        <v>0</v>
      </c>
      <c r="AA7" s="662"/>
      <c r="AB7" s="662"/>
      <c r="AC7" s="662"/>
      <c r="AD7" s="663">
        <v>2634</v>
      </c>
      <c r="AE7" s="663"/>
      <c r="AF7" s="663"/>
      <c r="AG7" s="663"/>
      <c r="AH7" s="663"/>
      <c r="AI7" s="663"/>
      <c r="AJ7" s="663"/>
      <c r="AK7" s="663"/>
      <c r="AL7" s="664">
        <v>0</v>
      </c>
      <c r="AM7" s="665"/>
      <c r="AN7" s="665"/>
      <c r="AO7" s="666"/>
      <c r="AP7" s="656" t="s">
        <v>230</v>
      </c>
      <c r="AQ7" s="657"/>
      <c r="AR7" s="657"/>
      <c r="AS7" s="657"/>
      <c r="AT7" s="657"/>
      <c r="AU7" s="657"/>
      <c r="AV7" s="657"/>
      <c r="AW7" s="657"/>
      <c r="AX7" s="657"/>
      <c r="AY7" s="657"/>
      <c r="AZ7" s="657"/>
      <c r="BA7" s="657"/>
      <c r="BB7" s="657"/>
      <c r="BC7" s="657"/>
      <c r="BD7" s="657"/>
      <c r="BE7" s="657"/>
      <c r="BF7" s="658"/>
      <c r="BG7" s="659">
        <v>728786</v>
      </c>
      <c r="BH7" s="660"/>
      <c r="BI7" s="660"/>
      <c r="BJ7" s="660"/>
      <c r="BK7" s="660"/>
      <c r="BL7" s="660"/>
      <c r="BM7" s="660"/>
      <c r="BN7" s="661"/>
      <c r="BO7" s="662">
        <v>42.5</v>
      </c>
      <c r="BP7" s="662"/>
      <c r="BQ7" s="662"/>
      <c r="BR7" s="662"/>
      <c r="BS7" s="663" t="s">
        <v>168</v>
      </c>
      <c r="BT7" s="663"/>
      <c r="BU7" s="663"/>
      <c r="BV7" s="663"/>
      <c r="BW7" s="663"/>
      <c r="BX7" s="663"/>
      <c r="BY7" s="663"/>
      <c r="BZ7" s="663"/>
      <c r="CA7" s="663"/>
      <c r="CB7" s="667"/>
      <c r="CD7" s="674" t="s">
        <v>231</v>
      </c>
      <c r="CE7" s="675"/>
      <c r="CF7" s="675"/>
      <c r="CG7" s="675"/>
      <c r="CH7" s="675"/>
      <c r="CI7" s="675"/>
      <c r="CJ7" s="675"/>
      <c r="CK7" s="675"/>
      <c r="CL7" s="675"/>
      <c r="CM7" s="675"/>
      <c r="CN7" s="675"/>
      <c r="CO7" s="675"/>
      <c r="CP7" s="675"/>
      <c r="CQ7" s="676"/>
      <c r="CR7" s="659">
        <v>1230155</v>
      </c>
      <c r="CS7" s="660"/>
      <c r="CT7" s="660"/>
      <c r="CU7" s="660"/>
      <c r="CV7" s="660"/>
      <c r="CW7" s="660"/>
      <c r="CX7" s="660"/>
      <c r="CY7" s="661"/>
      <c r="CZ7" s="662">
        <v>12.8</v>
      </c>
      <c r="DA7" s="662"/>
      <c r="DB7" s="662"/>
      <c r="DC7" s="662"/>
      <c r="DD7" s="668">
        <v>3836</v>
      </c>
      <c r="DE7" s="660"/>
      <c r="DF7" s="660"/>
      <c r="DG7" s="660"/>
      <c r="DH7" s="660"/>
      <c r="DI7" s="660"/>
      <c r="DJ7" s="660"/>
      <c r="DK7" s="660"/>
      <c r="DL7" s="660"/>
      <c r="DM7" s="660"/>
      <c r="DN7" s="660"/>
      <c r="DO7" s="660"/>
      <c r="DP7" s="661"/>
      <c r="DQ7" s="668">
        <v>955786</v>
      </c>
      <c r="DR7" s="660"/>
      <c r="DS7" s="660"/>
      <c r="DT7" s="660"/>
      <c r="DU7" s="660"/>
      <c r="DV7" s="660"/>
      <c r="DW7" s="660"/>
      <c r="DX7" s="660"/>
      <c r="DY7" s="660"/>
      <c r="DZ7" s="660"/>
      <c r="EA7" s="660"/>
      <c r="EB7" s="660"/>
      <c r="EC7" s="669"/>
    </row>
    <row r="8" spans="2:143" ht="11.25" customHeight="1" x14ac:dyDescent="0.2">
      <c r="B8" s="656" t="s">
        <v>232</v>
      </c>
      <c r="C8" s="657"/>
      <c r="D8" s="657"/>
      <c r="E8" s="657"/>
      <c r="F8" s="657"/>
      <c r="G8" s="657"/>
      <c r="H8" s="657"/>
      <c r="I8" s="657"/>
      <c r="J8" s="657"/>
      <c r="K8" s="657"/>
      <c r="L8" s="657"/>
      <c r="M8" s="657"/>
      <c r="N8" s="657"/>
      <c r="O8" s="657"/>
      <c r="P8" s="657"/>
      <c r="Q8" s="658"/>
      <c r="R8" s="659">
        <v>7014</v>
      </c>
      <c r="S8" s="660"/>
      <c r="T8" s="660"/>
      <c r="U8" s="660"/>
      <c r="V8" s="660"/>
      <c r="W8" s="660"/>
      <c r="X8" s="660"/>
      <c r="Y8" s="661"/>
      <c r="Z8" s="662">
        <v>0.1</v>
      </c>
      <c r="AA8" s="662"/>
      <c r="AB8" s="662"/>
      <c r="AC8" s="662"/>
      <c r="AD8" s="663">
        <v>7014</v>
      </c>
      <c r="AE8" s="663"/>
      <c r="AF8" s="663"/>
      <c r="AG8" s="663"/>
      <c r="AH8" s="663"/>
      <c r="AI8" s="663"/>
      <c r="AJ8" s="663"/>
      <c r="AK8" s="663"/>
      <c r="AL8" s="664">
        <v>0.1</v>
      </c>
      <c r="AM8" s="665"/>
      <c r="AN8" s="665"/>
      <c r="AO8" s="666"/>
      <c r="AP8" s="656" t="s">
        <v>233</v>
      </c>
      <c r="AQ8" s="657"/>
      <c r="AR8" s="657"/>
      <c r="AS8" s="657"/>
      <c r="AT8" s="657"/>
      <c r="AU8" s="657"/>
      <c r="AV8" s="657"/>
      <c r="AW8" s="657"/>
      <c r="AX8" s="657"/>
      <c r="AY8" s="657"/>
      <c r="AZ8" s="657"/>
      <c r="BA8" s="657"/>
      <c r="BB8" s="657"/>
      <c r="BC8" s="657"/>
      <c r="BD8" s="657"/>
      <c r="BE8" s="657"/>
      <c r="BF8" s="658"/>
      <c r="BG8" s="659">
        <v>29890</v>
      </c>
      <c r="BH8" s="660"/>
      <c r="BI8" s="660"/>
      <c r="BJ8" s="660"/>
      <c r="BK8" s="660"/>
      <c r="BL8" s="660"/>
      <c r="BM8" s="660"/>
      <c r="BN8" s="661"/>
      <c r="BO8" s="662">
        <v>1.7</v>
      </c>
      <c r="BP8" s="662"/>
      <c r="BQ8" s="662"/>
      <c r="BR8" s="662"/>
      <c r="BS8" s="668" t="s">
        <v>234</v>
      </c>
      <c r="BT8" s="660"/>
      <c r="BU8" s="660"/>
      <c r="BV8" s="660"/>
      <c r="BW8" s="660"/>
      <c r="BX8" s="660"/>
      <c r="BY8" s="660"/>
      <c r="BZ8" s="660"/>
      <c r="CA8" s="660"/>
      <c r="CB8" s="669"/>
      <c r="CD8" s="674" t="s">
        <v>235</v>
      </c>
      <c r="CE8" s="675"/>
      <c r="CF8" s="675"/>
      <c r="CG8" s="675"/>
      <c r="CH8" s="675"/>
      <c r="CI8" s="675"/>
      <c r="CJ8" s="675"/>
      <c r="CK8" s="675"/>
      <c r="CL8" s="675"/>
      <c r="CM8" s="675"/>
      <c r="CN8" s="675"/>
      <c r="CO8" s="675"/>
      <c r="CP8" s="675"/>
      <c r="CQ8" s="676"/>
      <c r="CR8" s="659">
        <v>2707373</v>
      </c>
      <c r="CS8" s="660"/>
      <c r="CT8" s="660"/>
      <c r="CU8" s="660"/>
      <c r="CV8" s="660"/>
      <c r="CW8" s="660"/>
      <c r="CX8" s="660"/>
      <c r="CY8" s="661"/>
      <c r="CZ8" s="662">
        <v>28.1</v>
      </c>
      <c r="DA8" s="662"/>
      <c r="DB8" s="662"/>
      <c r="DC8" s="662"/>
      <c r="DD8" s="668">
        <v>268160</v>
      </c>
      <c r="DE8" s="660"/>
      <c r="DF8" s="660"/>
      <c r="DG8" s="660"/>
      <c r="DH8" s="660"/>
      <c r="DI8" s="660"/>
      <c r="DJ8" s="660"/>
      <c r="DK8" s="660"/>
      <c r="DL8" s="660"/>
      <c r="DM8" s="660"/>
      <c r="DN8" s="660"/>
      <c r="DO8" s="660"/>
      <c r="DP8" s="661"/>
      <c r="DQ8" s="668">
        <v>1544761</v>
      </c>
      <c r="DR8" s="660"/>
      <c r="DS8" s="660"/>
      <c r="DT8" s="660"/>
      <c r="DU8" s="660"/>
      <c r="DV8" s="660"/>
      <c r="DW8" s="660"/>
      <c r="DX8" s="660"/>
      <c r="DY8" s="660"/>
      <c r="DZ8" s="660"/>
      <c r="EA8" s="660"/>
      <c r="EB8" s="660"/>
      <c r="EC8" s="669"/>
    </row>
    <row r="9" spans="2:143" ht="11.25" customHeight="1" x14ac:dyDescent="0.2">
      <c r="B9" s="656" t="s">
        <v>236</v>
      </c>
      <c r="C9" s="657"/>
      <c r="D9" s="657"/>
      <c r="E9" s="657"/>
      <c r="F9" s="657"/>
      <c r="G9" s="657"/>
      <c r="H9" s="657"/>
      <c r="I9" s="657"/>
      <c r="J9" s="657"/>
      <c r="K9" s="657"/>
      <c r="L9" s="657"/>
      <c r="M9" s="657"/>
      <c r="N9" s="657"/>
      <c r="O9" s="657"/>
      <c r="P9" s="657"/>
      <c r="Q9" s="658"/>
      <c r="R9" s="659">
        <v>7586</v>
      </c>
      <c r="S9" s="660"/>
      <c r="T9" s="660"/>
      <c r="U9" s="660"/>
      <c r="V9" s="660"/>
      <c r="W9" s="660"/>
      <c r="X9" s="660"/>
      <c r="Y9" s="661"/>
      <c r="Z9" s="662">
        <v>0.1</v>
      </c>
      <c r="AA9" s="662"/>
      <c r="AB9" s="662"/>
      <c r="AC9" s="662"/>
      <c r="AD9" s="663">
        <v>7586</v>
      </c>
      <c r="AE9" s="663"/>
      <c r="AF9" s="663"/>
      <c r="AG9" s="663"/>
      <c r="AH9" s="663"/>
      <c r="AI9" s="663"/>
      <c r="AJ9" s="663"/>
      <c r="AK9" s="663"/>
      <c r="AL9" s="664">
        <v>0.1</v>
      </c>
      <c r="AM9" s="665"/>
      <c r="AN9" s="665"/>
      <c r="AO9" s="666"/>
      <c r="AP9" s="656" t="s">
        <v>237</v>
      </c>
      <c r="AQ9" s="657"/>
      <c r="AR9" s="657"/>
      <c r="AS9" s="657"/>
      <c r="AT9" s="657"/>
      <c r="AU9" s="657"/>
      <c r="AV9" s="657"/>
      <c r="AW9" s="657"/>
      <c r="AX9" s="657"/>
      <c r="AY9" s="657"/>
      <c r="AZ9" s="657"/>
      <c r="BA9" s="657"/>
      <c r="BB9" s="657"/>
      <c r="BC9" s="657"/>
      <c r="BD9" s="657"/>
      <c r="BE9" s="657"/>
      <c r="BF9" s="658"/>
      <c r="BG9" s="659">
        <v>620063</v>
      </c>
      <c r="BH9" s="660"/>
      <c r="BI9" s="660"/>
      <c r="BJ9" s="660"/>
      <c r="BK9" s="660"/>
      <c r="BL9" s="660"/>
      <c r="BM9" s="660"/>
      <c r="BN9" s="661"/>
      <c r="BO9" s="662">
        <v>36.200000000000003</v>
      </c>
      <c r="BP9" s="662"/>
      <c r="BQ9" s="662"/>
      <c r="BR9" s="662"/>
      <c r="BS9" s="668" t="s">
        <v>168</v>
      </c>
      <c r="BT9" s="660"/>
      <c r="BU9" s="660"/>
      <c r="BV9" s="660"/>
      <c r="BW9" s="660"/>
      <c r="BX9" s="660"/>
      <c r="BY9" s="660"/>
      <c r="BZ9" s="660"/>
      <c r="CA9" s="660"/>
      <c r="CB9" s="669"/>
      <c r="CD9" s="674" t="s">
        <v>238</v>
      </c>
      <c r="CE9" s="675"/>
      <c r="CF9" s="675"/>
      <c r="CG9" s="675"/>
      <c r="CH9" s="675"/>
      <c r="CI9" s="675"/>
      <c r="CJ9" s="675"/>
      <c r="CK9" s="675"/>
      <c r="CL9" s="675"/>
      <c r="CM9" s="675"/>
      <c r="CN9" s="675"/>
      <c r="CO9" s="675"/>
      <c r="CP9" s="675"/>
      <c r="CQ9" s="676"/>
      <c r="CR9" s="659">
        <v>1435508</v>
      </c>
      <c r="CS9" s="660"/>
      <c r="CT9" s="660"/>
      <c r="CU9" s="660"/>
      <c r="CV9" s="660"/>
      <c r="CW9" s="660"/>
      <c r="CX9" s="660"/>
      <c r="CY9" s="661"/>
      <c r="CZ9" s="662">
        <v>14.9</v>
      </c>
      <c r="DA9" s="662"/>
      <c r="DB9" s="662"/>
      <c r="DC9" s="662"/>
      <c r="DD9" s="668">
        <v>420</v>
      </c>
      <c r="DE9" s="660"/>
      <c r="DF9" s="660"/>
      <c r="DG9" s="660"/>
      <c r="DH9" s="660"/>
      <c r="DI9" s="660"/>
      <c r="DJ9" s="660"/>
      <c r="DK9" s="660"/>
      <c r="DL9" s="660"/>
      <c r="DM9" s="660"/>
      <c r="DN9" s="660"/>
      <c r="DO9" s="660"/>
      <c r="DP9" s="661"/>
      <c r="DQ9" s="668">
        <v>1380196</v>
      </c>
      <c r="DR9" s="660"/>
      <c r="DS9" s="660"/>
      <c r="DT9" s="660"/>
      <c r="DU9" s="660"/>
      <c r="DV9" s="660"/>
      <c r="DW9" s="660"/>
      <c r="DX9" s="660"/>
      <c r="DY9" s="660"/>
      <c r="DZ9" s="660"/>
      <c r="EA9" s="660"/>
      <c r="EB9" s="660"/>
      <c r="EC9" s="669"/>
    </row>
    <row r="10" spans="2:143" ht="11.25" customHeight="1" x14ac:dyDescent="0.2">
      <c r="B10" s="656" t="s">
        <v>239</v>
      </c>
      <c r="C10" s="657"/>
      <c r="D10" s="657"/>
      <c r="E10" s="657"/>
      <c r="F10" s="657"/>
      <c r="G10" s="657"/>
      <c r="H10" s="657"/>
      <c r="I10" s="657"/>
      <c r="J10" s="657"/>
      <c r="K10" s="657"/>
      <c r="L10" s="657"/>
      <c r="M10" s="657"/>
      <c r="N10" s="657"/>
      <c r="O10" s="657"/>
      <c r="P10" s="657"/>
      <c r="Q10" s="658"/>
      <c r="R10" s="659" t="s">
        <v>234</v>
      </c>
      <c r="S10" s="660"/>
      <c r="T10" s="660"/>
      <c r="U10" s="660"/>
      <c r="V10" s="660"/>
      <c r="W10" s="660"/>
      <c r="X10" s="660"/>
      <c r="Y10" s="661"/>
      <c r="Z10" s="662" t="s">
        <v>234</v>
      </c>
      <c r="AA10" s="662"/>
      <c r="AB10" s="662"/>
      <c r="AC10" s="662"/>
      <c r="AD10" s="663" t="s">
        <v>234</v>
      </c>
      <c r="AE10" s="663"/>
      <c r="AF10" s="663"/>
      <c r="AG10" s="663"/>
      <c r="AH10" s="663"/>
      <c r="AI10" s="663"/>
      <c r="AJ10" s="663"/>
      <c r="AK10" s="663"/>
      <c r="AL10" s="664" t="s">
        <v>168</v>
      </c>
      <c r="AM10" s="665"/>
      <c r="AN10" s="665"/>
      <c r="AO10" s="666"/>
      <c r="AP10" s="656" t="s">
        <v>240</v>
      </c>
      <c r="AQ10" s="657"/>
      <c r="AR10" s="657"/>
      <c r="AS10" s="657"/>
      <c r="AT10" s="657"/>
      <c r="AU10" s="657"/>
      <c r="AV10" s="657"/>
      <c r="AW10" s="657"/>
      <c r="AX10" s="657"/>
      <c r="AY10" s="657"/>
      <c r="AZ10" s="657"/>
      <c r="BA10" s="657"/>
      <c r="BB10" s="657"/>
      <c r="BC10" s="657"/>
      <c r="BD10" s="657"/>
      <c r="BE10" s="657"/>
      <c r="BF10" s="658"/>
      <c r="BG10" s="659">
        <v>36003</v>
      </c>
      <c r="BH10" s="660"/>
      <c r="BI10" s="660"/>
      <c r="BJ10" s="660"/>
      <c r="BK10" s="660"/>
      <c r="BL10" s="660"/>
      <c r="BM10" s="660"/>
      <c r="BN10" s="661"/>
      <c r="BO10" s="662">
        <v>2.1</v>
      </c>
      <c r="BP10" s="662"/>
      <c r="BQ10" s="662"/>
      <c r="BR10" s="662"/>
      <c r="BS10" s="668" t="s">
        <v>234</v>
      </c>
      <c r="BT10" s="660"/>
      <c r="BU10" s="660"/>
      <c r="BV10" s="660"/>
      <c r="BW10" s="660"/>
      <c r="BX10" s="660"/>
      <c r="BY10" s="660"/>
      <c r="BZ10" s="660"/>
      <c r="CA10" s="660"/>
      <c r="CB10" s="669"/>
      <c r="CD10" s="674" t="s">
        <v>241</v>
      </c>
      <c r="CE10" s="675"/>
      <c r="CF10" s="675"/>
      <c r="CG10" s="675"/>
      <c r="CH10" s="675"/>
      <c r="CI10" s="675"/>
      <c r="CJ10" s="675"/>
      <c r="CK10" s="675"/>
      <c r="CL10" s="675"/>
      <c r="CM10" s="675"/>
      <c r="CN10" s="675"/>
      <c r="CO10" s="675"/>
      <c r="CP10" s="675"/>
      <c r="CQ10" s="676"/>
      <c r="CR10" s="659">
        <v>23652</v>
      </c>
      <c r="CS10" s="660"/>
      <c r="CT10" s="660"/>
      <c r="CU10" s="660"/>
      <c r="CV10" s="660"/>
      <c r="CW10" s="660"/>
      <c r="CX10" s="660"/>
      <c r="CY10" s="661"/>
      <c r="CZ10" s="662">
        <v>0.2</v>
      </c>
      <c r="DA10" s="662"/>
      <c r="DB10" s="662"/>
      <c r="DC10" s="662"/>
      <c r="DD10" s="668" t="s">
        <v>234</v>
      </c>
      <c r="DE10" s="660"/>
      <c r="DF10" s="660"/>
      <c r="DG10" s="660"/>
      <c r="DH10" s="660"/>
      <c r="DI10" s="660"/>
      <c r="DJ10" s="660"/>
      <c r="DK10" s="660"/>
      <c r="DL10" s="660"/>
      <c r="DM10" s="660"/>
      <c r="DN10" s="660"/>
      <c r="DO10" s="660"/>
      <c r="DP10" s="661"/>
      <c r="DQ10" s="668">
        <v>22989</v>
      </c>
      <c r="DR10" s="660"/>
      <c r="DS10" s="660"/>
      <c r="DT10" s="660"/>
      <c r="DU10" s="660"/>
      <c r="DV10" s="660"/>
      <c r="DW10" s="660"/>
      <c r="DX10" s="660"/>
      <c r="DY10" s="660"/>
      <c r="DZ10" s="660"/>
      <c r="EA10" s="660"/>
      <c r="EB10" s="660"/>
      <c r="EC10" s="669"/>
    </row>
    <row r="11" spans="2:143" ht="11.25" customHeight="1" x14ac:dyDescent="0.2">
      <c r="B11" s="656" t="s">
        <v>242</v>
      </c>
      <c r="C11" s="657"/>
      <c r="D11" s="657"/>
      <c r="E11" s="657"/>
      <c r="F11" s="657"/>
      <c r="G11" s="657"/>
      <c r="H11" s="657"/>
      <c r="I11" s="657"/>
      <c r="J11" s="657"/>
      <c r="K11" s="657"/>
      <c r="L11" s="657"/>
      <c r="M11" s="657"/>
      <c r="N11" s="657"/>
      <c r="O11" s="657"/>
      <c r="P11" s="657"/>
      <c r="Q11" s="658"/>
      <c r="R11" s="659" t="s">
        <v>168</v>
      </c>
      <c r="S11" s="660"/>
      <c r="T11" s="660"/>
      <c r="U11" s="660"/>
      <c r="V11" s="660"/>
      <c r="W11" s="660"/>
      <c r="X11" s="660"/>
      <c r="Y11" s="661"/>
      <c r="Z11" s="662" t="s">
        <v>168</v>
      </c>
      <c r="AA11" s="662"/>
      <c r="AB11" s="662"/>
      <c r="AC11" s="662"/>
      <c r="AD11" s="663" t="s">
        <v>234</v>
      </c>
      <c r="AE11" s="663"/>
      <c r="AF11" s="663"/>
      <c r="AG11" s="663"/>
      <c r="AH11" s="663"/>
      <c r="AI11" s="663"/>
      <c r="AJ11" s="663"/>
      <c r="AK11" s="663"/>
      <c r="AL11" s="664" t="s">
        <v>168</v>
      </c>
      <c r="AM11" s="665"/>
      <c r="AN11" s="665"/>
      <c r="AO11" s="666"/>
      <c r="AP11" s="656" t="s">
        <v>243</v>
      </c>
      <c r="AQ11" s="657"/>
      <c r="AR11" s="657"/>
      <c r="AS11" s="657"/>
      <c r="AT11" s="657"/>
      <c r="AU11" s="657"/>
      <c r="AV11" s="657"/>
      <c r="AW11" s="657"/>
      <c r="AX11" s="657"/>
      <c r="AY11" s="657"/>
      <c r="AZ11" s="657"/>
      <c r="BA11" s="657"/>
      <c r="BB11" s="657"/>
      <c r="BC11" s="657"/>
      <c r="BD11" s="657"/>
      <c r="BE11" s="657"/>
      <c r="BF11" s="658"/>
      <c r="BG11" s="659">
        <v>42830</v>
      </c>
      <c r="BH11" s="660"/>
      <c r="BI11" s="660"/>
      <c r="BJ11" s="660"/>
      <c r="BK11" s="660"/>
      <c r="BL11" s="660"/>
      <c r="BM11" s="660"/>
      <c r="BN11" s="661"/>
      <c r="BO11" s="662">
        <v>2.5</v>
      </c>
      <c r="BP11" s="662"/>
      <c r="BQ11" s="662"/>
      <c r="BR11" s="662"/>
      <c r="BS11" s="668" t="s">
        <v>234</v>
      </c>
      <c r="BT11" s="660"/>
      <c r="BU11" s="660"/>
      <c r="BV11" s="660"/>
      <c r="BW11" s="660"/>
      <c r="BX11" s="660"/>
      <c r="BY11" s="660"/>
      <c r="BZ11" s="660"/>
      <c r="CA11" s="660"/>
      <c r="CB11" s="669"/>
      <c r="CD11" s="674" t="s">
        <v>244</v>
      </c>
      <c r="CE11" s="675"/>
      <c r="CF11" s="675"/>
      <c r="CG11" s="675"/>
      <c r="CH11" s="675"/>
      <c r="CI11" s="675"/>
      <c r="CJ11" s="675"/>
      <c r="CK11" s="675"/>
      <c r="CL11" s="675"/>
      <c r="CM11" s="675"/>
      <c r="CN11" s="675"/>
      <c r="CO11" s="675"/>
      <c r="CP11" s="675"/>
      <c r="CQ11" s="676"/>
      <c r="CR11" s="659">
        <v>340644</v>
      </c>
      <c r="CS11" s="660"/>
      <c r="CT11" s="660"/>
      <c r="CU11" s="660"/>
      <c r="CV11" s="660"/>
      <c r="CW11" s="660"/>
      <c r="CX11" s="660"/>
      <c r="CY11" s="661"/>
      <c r="CZ11" s="662">
        <v>3.5</v>
      </c>
      <c r="DA11" s="662"/>
      <c r="DB11" s="662"/>
      <c r="DC11" s="662"/>
      <c r="DD11" s="668">
        <v>129284</v>
      </c>
      <c r="DE11" s="660"/>
      <c r="DF11" s="660"/>
      <c r="DG11" s="660"/>
      <c r="DH11" s="660"/>
      <c r="DI11" s="660"/>
      <c r="DJ11" s="660"/>
      <c r="DK11" s="660"/>
      <c r="DL11" s="660"/>
      <c r="DM11" s="660"/>
      <c r="DN11" s="660"/>
      <c r="DO11" s="660"/>
      <c r="DP11" s="661"/>
      <c r="DQ11" s="668">
        <v>191692</v>
      </c>
      <c r="DR11" s="660"/>
      <c r="DS11" s="660"/>
      <c r="DT11" s="660"/>
      <c r="DU11" s="660"/>
      <c r="DV11" s="660"/>
      <c r="DW11" s="660"/>
      <c r="DX11" s="660"/>
      <c r="DY11" s="660"/>
      <c r="DZ11" s="660"/>
      <c r="EA11" s="660"/>
      <c r="EB11" s="660"/>
      <c r="EC11" s="669"/>
    </row>
    <row r="12" spans="2:143" ht="11.25" customHeight="1" x14ac:dyDescent="0.2">
      <c r="B12" s="656" t="s">
        <v>245</v>
      </c>
      <c r="C12" s="657"/>
      <c r="D12" s="657"/>
      <c r="E12" s="657"/>
      <c r="F12" s="657"/>
      <c r="G12" s="657"/>
      <c r="H12" s="657"/>
      <c r="I12" s="657"/>
      <c r="J12" s="657"/>
      <c r="K12" s="657"/>
      <c r="L12" s="657"/>
      <c r="M12" s="657"/>
      <c r="N12" s="657"/>
      <c r="O12" s="657"/>
      <c r="P12" s="657"/>
      <c r="Q12" s="658"/>
      <c r="R12" s="659">
        <v>272720</v>
      </c>
      <c r="S12" s="660"/>
      <c r="T12" s="660"/>
      <c r="U12" s="660"/>
      <c r="V12" s="660"/>
      <c r="W12" s="660"/>
      <c r="X12" s="660"/>
      <c r="Y12" s="661"/>
      <c r="Z12" s="662">
        <v>2.7</v>
      </c>
      <c r="AA12" s="662"/>
      <c r="AB12" s="662"/>
      <c r="AC12" s="662"/>
      <c r="AD12" s="663">
        <v>272720</v>
      </c>
      <c r="AE12" s="663"/>
      <c r="AF12" s="663"/>
      <c r="AG12" s="663"/>
      <c r="AH12" s="663"/>
      <c r="AI12" s="663"/>
      <c r="AJ12" s="663"/>
      <c r="AK12" s="663"/>
      <c r="AL12" s="664">
        <v>4.8</v>
      </c>
      <c r="AM12" s="665"/>
      <c r="AN12" s="665"/>
      <c r="AO12" s="666"/>
      <c r="AP12" s="656" t="s">
        <v>246</v>
      </c>
      <c r="AQ12" s="657"/>
      <c r="AR12" s="657"/>
      <c r="AS12" s="657"/>
      <c r="AT12" s="657"/>
      <c r="AU12" s="657"/>
      <c r="AV12" s="657"/>
      <c r="AW12" s="657"/>
      <c r="AX12" s="657"/>
      <c r="AY12" s="657"/>
      <c r="AZ12" s="657"/>
      <c r="BA12" s="657"/>
      <c r="BB12" s="657"/>
      <c r="BC12" s="657"/>
      <c r="BD12" s="657"/>
      <c r="BE12" s="657"/>
      <c r="BF12" s="658"/>
      <c r="BG12" s="659">
        <v>798385</v>
      </c>
      <c r="BH12" s="660"/>
      <c r="BI12" s="660"/>
      <c r="BJ12" s="660"/>
      <c r="BK12" s="660"/>
      <c r="BL12" s="660"/>
      <c r="BM12" s="660"/>
      <c r="BN12" s="661"/>
      <c r="BO12" s="662">
        <v>46.6</v>
      </c>
      <c r="BP12" s="662"/>
      <c r="BQ12" s="662"/>
      <c r="BR12" s="662"/>
      <c r="BS12" s="668" t="s">
        <v>168</v>
      </c>
      <c r="BT12" s="660"/>
      <c r="BU12" s="660"/>
      <c r="BV12" s="660"/>
      <c r="BW12" s="660"/>
      <c r="BX12" s="660"/>
      <c r="BY12" s="660"/>
      <c r="BZ12" s="660"/>
      <c r="CA12" s="660"/>
      <c r="CB12" s="669"/>
      <c r="CD12" s="674" t="s">
        <v>247</v>
      </c>
      <c r="CE12" s="675"/>
      <c r="CF12" s="675"/>
      <c r="CG12" s="675"/>
      <c r="CH12" s="675"/>
      <c r="CI12" s="675"/>
      <c r="CJ12" s="675"/>
      <c r="CK12" s="675"/>
      <c r="CL12" s="675"/>
      <c r="CM12" s="675"/>
      <c r="CN12" s="675"/>
      <c r="CO12" s="675"/>
      <c r="CP12" s="675"/>
      <c r="CQ12" s="676"/>
      <c r="CR12" s="659">
        <v>126682</v>
      </c>
      <c r="CS12" s="660"/>
      <c r="CT12" s="660"/>
      <c r="CU12" s="660"/>
      <c r="CV12" s="660"/>
      <c r="CW12" s="660"/>
      <c r="CX12" s="660"/>
      <c r="CY12" s="661"/>
      <c r="CZ12" s="662">
        <v>1.3</v>
      </c>
      <c r="DA12" s="662"/>
      <c r="DB12" s="662"/>
      <c r="DC12" s="662"/>
      <c r="DD12" s="668">
        <v>853</v>
      </c>
      <c r="DE12" s="660"/>
      <c r="DF12" s="660"/>
      <c r="DG12" s="660"/>
      <c r="DH12" s="660"/>
      <c r="DI12" s="660"/>
      <c r="DJ12" s="660"/>
      <c r="DK12" s="660"/>
      <c r="DL12" s="660"/>
      <c r="DM12" s="660"/>
      <c r="DN12" s="660"/>
      <c r="DO12" s="660"/>
      <c r="DP12" s="661"/>
      <c r="DQ12" s="668">
        <v>107659</v>
      </c>
      <c r="DR12" s="660"/>
      <c r="DS12" s="660"/>
      <c r="DT12" s="660"/>
      <c r="DU12" s="660"/>
      <c r="DV12" s="660"/>
      <c r="DW12" s="660"/>
      <c r="DX12" s="660"/>
      <c r="DY12" s="660"/>
      <c r="DZ12" s="660"/>
      <c r="EA12" s="660"/>
      <c r="EB12" s="660"/>
      <c r="EC12" s="669"/>
    </row>
    <row r="13" spans="2:143" ht="11.25" customHeight="1" x14ac:dyDescent="0.2">
      <c r="B13" s="656" t="s">
        <v>248</v>
      </c>
      <c r="C13" s="657"/>
      <c r="D13" s="657"/>
      <c r="E13" s="657"/>
      <c r="F13" s="657"/>
      <c r="G13" s="657"/>
      <c r="H13" s="657"/>
      <c r="I13" s="657"/>
      <c r="J13" s="657"/>
      <c r="K13" s="657"/>
      <c r="L13" s="657"/>
      <c r="M13" s="657"/>
      <c r="N13" s="657"/>
      <c r="O13" s="657"/>
      <c r="P13" s="657"/>
      <c r="Q13" s="658"/>
      <c r="R13" s="659" t="s">
        <v>234</v>
      </c>
      <c r="S13" s="660"/>
      <c r="T13" s="660"/>
      <c r="U13" s="660"/>
      <c r="V13" s="660"/>
      <c r="W13" s="660"/>
      <c r="X13" s="660"/>
      <c r="Y13" s="661"/>
      <c r="Z13" s="662" t="s">
        <v>168</v>
      </c>
      <c r="AA13" s="662"/>
      <c r="AB13" s="662"/>
      <c r="AC13" s="662"/>
      <c r="AD13" s="663" t="s">
        <v>234</v>
      </c>
      <c r="AE13" s="663"/>
      <c r="AF13" s="663"/>
      <c r="AG13" s="663"/>
      <c r="AH13" s="663"/>
      <c r="AI13" s="663"/>
      <c r="AJ13" s="663"/>
      <c r="AK13" s="663"/>
      <c r="AL13" s="664" t="s">
        <v>168</v>
      </c>
      <c r="AM13" s="665"/>
      <c r="AN13" s="665"/>
      <c r="AO13" s="666"/>
      <c r="AP13" s="656" t="s">
        <v>249</v>
      </c>
      <c r="AQ13" s="657"/>
      <c r="AR13" s="657"/>
      <c r="AS13" s="657"/>
      <c r="AT13" s="657"/>
      <c r="AU13" s="657"/>
      <c r="AV13" s="657"/>
      <c r="AW13" s="657"/>
      <c r="AX13" s="657"/>
      <c r="AY13" s="657"/>
      <c r="AZ13" s="657"/>
      <c r="BA13" s="657"/>
      <c r="BB13" s="657"/>
      <c r="BC13" s="657"/>
      <c r="BD13" s="657"/>
      <c r="BE13" s="657"/>
      <c r="BF13" s="658"/>
      <c r="BG13" s="659">
        <v>796141</v>
      </c>
      <c r="BH13" s="660"/>
      <c r="BI13" s="660"/>
      <c r="BJ13" s="660"/>
      <c r="BK13" s="660"/>
      <c r="BL13" s="660"/>
      <c r="BM13" s="660"/>
      <c r="BN13" s="661"/>
      <c r="BO13" s="662">
        <v>46.5</v>
      </c>
      <c r="BP13" s="662"/>
      <c r="BQ13" s="662"/>
      <c r="BR13" s="662"/>
      <c r="BS13" s="668" t="s">
        <v>168</v>
      </c>
      <c r="BT13" s="660"/>
      <c r="BU13" s="660"/>
      <c r="BV13" s="660"/>
      <c r="BW13" s="660"/>
      <c r="BX13" s="660"/>
      <c r="BY13" s="660"/>
      <c r="BZ13" s="660"/>
      <c r="CA13" s="660"/>
      <c r="CB13" s="669"/>
      <c r="CD13" s="674" t="s">
        <v>250</v>
      </c>
      <c r="CE13" s="675"/>
      <c r="CF13" s="675"/>
      <c r="CG13" s="675"/>
      <c r="CH13" s="675"/>
      <c r="CI13" s="675"/>
      <c r="CJ13" s="675"/>
      <c r="CK13" s="675"/>
      <c r="CL13" s="675"/>
      <c r="CM13" s="675"/>
      <c r="CN13" s="675"/>
      <c r="CO13" s="675"/>
      <c r="CP13" s="675"/>
      <c r="CQ13" s="676"/>
      <c r="CR13" s="659">
        <v>1089918</v>
      </c>
      <c r="CS13" s="660"/>
      <c r="CT13" s="660"/>
      <c r="CU13" s="660"/>
      <c r="CV13" s="660"/>
      <c r="CW13" s="660"/>
      <c r="CX13" s="660"/>
      <c r="CY13" s="661"/>
      <c r="CZ13" s="662">
        <v>11.3</v>
      </c>
      <c r="DA13" s="662"/>
      <c r="DB13" s="662"/>
      <c r="DC13" s="662"/>
      <c r="DD13" s="668">
        <v>461460</v>
      </c>
      <c r="DE13" s="660"/>
      <c r="DF13" s="660"/>
      <c r="DG13" s="660"/>
      <c r="DH13" s="660"/>
      <c r="DI13" s="660"/>
      <c r="DJ13" s="660"/>
      <c r="DK13" s="660"/>
      <c r="DL13" s="660"/>
      <c r="DM13" s="660"/>
      <c r="DN13" s="660"/>
      <c r="DO13" s="660"/>
      <c r="DP13" s="661"/>
      <c r="DQ13" s="668">
        <v>673303</v>
      </c>
      <c r="DR13" s="660"/>
      <c r="DS13" s="660"/>
      <c r="DT13" s="660"/>
      <c r="DU13" s="660"/>
      <c r="DV13" s="660"/>
      <c r="DW13" s="660"/>
      <c r="DX13" s="660"/>
      <c r="DY13" s="660"/>
      <c r="DZ13" s="660"/>
      <c r="EA13" s="660"/>
      <c r="EB13" s="660"/>
      <c r="EC13" s="669"/>
    </row>
    <row r="14" spans="2:143" ht="11.25" customHeight="1" x14ac:dyDescent="0.2">
      <c r="B14" s="656" t="s">
        <v>251</v>
      </c>
      <c r="C14" s="657"/>
      <c r="D14" s="657"/>
      <c r="E14" s="657"/>
      <c r="F14" s="657"/>
      <c r="G14" s="657"/>
      <c r="H14" s="657"/>
      <c r="I14" s="657"/>
      <c r="J14" s="657"/>
      <c r="K14" s="657"/>
      <c r="L14" s="657"/>
      <c r="M14" s="657"/>
      <c r="N14" s="657"/>
      <c r="O14" s="657"/>
      <c r="P14" s="657"/>
      <c r="Q14" s="658"/>
      <c r="R14" s="659" t="s">
        <v>168</v>
      </c>
      <c r="S14" s="660"/>
      <c r="T14" s="660"/>
      <c r="U14" s="660"/>
      <c r="V14" s="660"/>
      <c r="W14" s="660"/>
      <c r="X14" s="660"/>
      <c r="Y14" s="661"/>
      <c r="Z14" s="662" t="s">
        <v>168</v>
      </c>
      <c r="AA14" s="662"/>
      <c r="AB14" s="662"/>
      <c r="AC14" s="662"/>
      <c r="AD14" s="663" t="s">
        <v>234</v>
      </c>
      <c r="AE14" s="663"/>
      <c r="AF14" s="663"/>
      <c r="AG14" s="663"/>
      <c r="AH14" s="663"/>
      <c r="AI14" s="663"/>
      <c r="AJ14" s="663"/>
      <c r="AK14" s="663"/>
      <c r="AL14" s="664" t="s">
        <v>234</v>
      </c>
      <c r="AM14" s="665"/>
      <c r="AN14" s="665"/>
      <c r="AO14" s="666"/>
      <c r="AP14" s="656" t="s">
        <v>252</v>
      </c>
      <c r="AQ14" s="657"/>
      <c r="AR14" s="657"/>
      <c r="AS14" s="657"/>
      <c r="AT14" s="657"/>
      <c r="AU14" s="657"/>
      <c r="AV14" s="657"/>
      <c r="AW14" s="657"/>
      <c r="AX14" s="657"/>
      <c r="AY14" s="657"/>
      <c r="AZ14" s="657"/>
      <c r="BA14" s="657"/>
      <c r="BB14" s="657"/>
      <c r="BC14" s="657"/>
      <c r="BD14" s="657"/>
      <c r="BE14" s="657"/>
      <c r="BF14" s="658"/>
      <c r="BG14" s="659">
        <v>56263</v>
      </c>
      <c r="BH14" s="660"/>
      <c r="BI14" s="660"/>
      <c r="BJ14" s="660"/>
      <c r="BK14" s="660"/>
      <c r="BL14" s="660"/>
      <c r="BM14" s="660"/>
      <c r="BN14" s="661"/>
      <c r="BO14" s="662">
        <v>3.3</v>
      </c>
      <c r="BP14" s="662"/>
      <c r="BQ14" s="662"/>
      <c r="BR14" s="662"/>
      <c r="BS14" s="668" t="s">
        <v>168</v>
      </c>
      <c r="BT14" s="660"/>
      <c r="BU14" s="660"/>
      <c r="BV14" s="660"/>
      <c r="BW14" s="660"/>
      <c r="BX14" s="660"/>
      <c r="BY14" s="660"/>
      <c r="BZ14" s="660"/>
      <c r="CA14" s="660"/>
      <c r="CB14" s="669"/>
      <c r="CD14" s="674" t="s">
        <v>253</v>
      </c>
      <c r="CE14" s="675"/>
      <c r="CF14" s="675"/>
      <c r="CG14" s="675"/>
      <c r="CH14" s="675"/>
      <c r="CI14" s="675"/>
      <c r="CJ14" s="675"/>
      <c r="CK14" s="675"/>
      <c r="CL14" s="675"/>
      <c r="CM14" s="675"/>
      <c r="CN14" s="675"/>
      <c r="CO14" s="675"/>
      <c r="CP14" s="675"/>
      <c r="CQ14" s="676"/>
      <c r="CR14" s="659">
        <v>381153</v>
      </c>
      <c r="CS14" s="660"/>
      <c r="CT14" s="660"/>
      <c r="CU14" s="660"/>
      <c r="CV14" s="660"/>
      <c r="CW14" s="660"/>
      <c r="CX14" s="660"/>
      <c r="CY14" s="661"/>
      <c r="CZ14" s="662">
        <v>4</v>
      </c>
      <c r="DA14" s="662"/>
      <c r="DB14" s="662"/>
      <c r="DC14" s="662"/>
      <c r="DD14" s="668">
        <v>22106</v>
      </c>
      <c r="DE14" s="660"/>
      <c r="DF14" s="660"/>
      <c r="DG14" s="660"/>
      <c r="DH14" s="660"/>
      <c r="DI14" s="660"/>
      <c r="DJ14" s="660"/>
      <c r="DK14" s="660"/>
      <c r="DL14" s="660"/>
      <c r="DM14" s="660"/>
      <c r="DN14" s="660"/>
      <c r="DO14" s="660"/>
      <c r="DP14" s="661"/>
      <c r="DQ14" s="668">
        <v>364420</v>
      </c>
      <c r="DR14" s="660"/>
      <c r="DS14" s="660"/>
      <c r="DT14" s="660"/>
      <c r="DU14" s="660"/>
      <c r="DV14" s="660"/>
      <c r="DW14" s="660"/>
      <c r="DX14" s="660"/>
      <c r="DY14" s="660"/>
      <c r="DZ14" s="660"/>
      <c r="EA14" s="660"/>
      <c r="EB14" s="660"/>
      <c r="EC14" s="669"/>
    </row>
    <row r="15" spans="2:143" ht="11.25" customHeight="1" x14ac:dyDescent="0.2">
      <c r="B15" s="656" t="s">
        <v>254</v>
      </c>
      <c r="C15" s="657"/>
      <c r="D15" s="657"/>
      <c r="E15" s="657"/>
      <c r="F15" s="657"/>
      <c r="G15" s="657"/>
      <c r="H15" s="657"/>
      <c r="I15" s="657"/>
      <c r="J15" s="657"/>
      <c r="K15" s="657"/>
      <c r="L15" s="657"/>
      <c r="M15" s="657"/>
      <c r="N15" s="657"/>
      <c r="O15" s="657"/>
      <c r="P15" s="657"/>
      <c r="Q15" s="658"/>
      <c r="R15" s="659">
        <v>20376</v>
      </c>
      <c r="S15" s="660"/>
      <c r="T15" s="660"/>
      <c r="U15" s="660"/>
      <c r="V15" s="660"/>
      <c r="W15" s="660"/>
      <c r="X15" s="660"/>
      <c r="Y15" s="661"/>
      <c r="Z15" s="662">
        <v>0.2</v>
      </c>
      <c r="AA15" s="662"/>
      <c r="AB15" s="662"/>
      <c r="AC15" s="662"/>
      <c r="AD15" s="663">
        <v>20376</v>
      </c>
      <c r="AE15" s="663"/>
      <c r="AF15" s="663"/>
      <c r="AG15" s="663"/>
      <c r="AH15" s="663"/>
      <c r="AI15" s="663"/>
      <c r="AJ15" s="663"/>
      <c r="AK15" s="663"/>
      <c r="AL15" s="664">
        <v>0.4</v>
      </c>
      <c r="AM15" s="665"/>
      <c r="AN15" s="665"/>
      <c r="AO15" s="666"/>
      <c r="AP15" s="656" t="s">
        <v>255</v>
      </c>
      <c r="AQ15" s="657"/>
      <c r="AR15" s="657"/>
      <c r="AS15" s="657"/>
      <c r="AT15" s="657"/>
      <c r="AU15" s="657"/>
      <c r="AV15" s="657"/>
      <c r="AW15" s="657"/>
      <c r="AX15" s="657"/>
      <c r="AY15" s="657"/>
      <c r="AZ15" s="657"/>
      <c r="BA15" s="657"/>
      <c r="BB15" s="657"/>
      <c r="BC15" s="657"/>
      <c r="BD15" s="657"/>
      <c r="BE15" s="657"/>
      <c r="BF15" s="658"/>
      <c r="BG15" s="659">
        <v>83655</v>
      </c>
      <c r="BH15" s="660"/>
      <c r="BI15" s="660"/>
      <c r="BJ15" s="660"/>
      <c r="BK15" s="660"/>
      <c r="BL15" s="660"/>
      <c r="BM15" s="660"/>
      <c r="BN15" s="661"/>
      <c r="BO15" s="662">
        <v>4.9000000000000004</v>
      </c>
      <c r="BP15" s="662"/>
      <c r="BQ15" s="662"/>
      <c r="BR15" s="662"/>
      <c r="BS15" s="668" t="s">
        <v>234</v>
      </c>
      <c r="BT15" s="660"/>
      <c r="BU15" s="660"/>
      <c r="BV15" s="660"/>
      <c r="BW15" s="660"/>
      <c r="BX15" s="660"/>
      <c r="BY15" s="660"/>
      <c r="BZ15" s="660"/>
      <c r="CA15" s="660"/>
      <c r="CB15" s="669"/>
      <c r="CD15" s="674" t="s">
        <v>256</v>
      </c>
      <c r="CE15" s="675"/>
      <c r="CF15" s="675"/>
      <c r="CG15" s="675"/>
      <c r="CH15" s="675"/>
      <c r="CI15" s="675"/>
      <c r="CJ15" s="675"/>
      <c r="CK15" s="675"/>
      <c r="CL15" s="675"/>
      <c r="CM15" s="675"/>
      <c r="CN15" s="675"/>
      <c r="CO15" s="675"/>
      <c r="CP15" s="675"/>
      <c r="CQ15" s="676"/>
      <c r="CR15" s="659">
        <v>1127452</v>
      </c>
      <c r="CS15" s="660"/>
      <c r="CT15" s="660"/>
      <c r="CU15" s="660"/>
      <c r="CV15" s="660"/>
      <c r="CW15" s="660"/>
      <c r="CX15" s="660"/>
      <c r="CY15" s="661"/>
      <c r="CZ15" s="662">
        <v>11.7</v>
      </c>
      <c r="DA15" s="662"/>
      <c r="DB15" s="662"/>
      <c r="DC15" s="662"/>
      <c r="DD15" s="668">
        <v>370937</v>
      </c>
      <c r="DE15" s="660"/>
      <c r="DF15" s="660"/>
      <c r="DG15" s="660"/>
      <c r="DH15" s="660"/>
      <c r="DI15" s="660"/>
      <c r="DJ15" s="660"/>
      <c r="DK15" s="660"/>
      <c r="DL15" s="660"/>
      <c r="DM15" s="660"/>
      <c r="DN15" s="660"/>
      <c r="DO15" s="660"/>
      <c r="DP15" s="661"/>
      <c r="DQ15" s="668">
        <v>718208</v>
      </c>
      <c r="DR15" s="660"/>
      <c r="DS15" s="660"/>
      <c r="DT15" s="660"/>
      <c r="DU15" s="660"/>
      <c r="DV15" s="660"/>
      <c r="DW15" s="660"/>
      <c r="DX15" s="660"/>
      <c r="DY15" s="660"/>
      <c r="DZ15" s="660"/>
      <c r="EA15" s="660"/>
      <c r="EB15" s="660"/>
      <c r="EC15" s="669"/>
    </row>
    <row r="16" spans="2:143" ht="11.25" customHeight="1" x14ac:dyDescent="0.2">
      <c r="B16" s="656" t="s">
        <v>257</v>
      </c>
      <c r="C16" s="657"/>
      <c r="D16" s="657"/>
      <c r="E16" s="657"/>
      <c r="F16" s="657"/>
      <c r="G16" s="657"/>
      <c r="H16" s="657"/>
      <c r="I16" s="657"/>
      <c r="J16" s="657"/>
      <c r="K16" s="657"/>
      <c r="L16" s="657"/>
      <c r="M16" s="657"/>
      <c r="N16" s="657"/>
      <c r="O16" s="657"/>
      <c r="P16" s="657"/>
      <c r="Q16" s="658"/>
      <c r="R16" s="659" t="s">
        <v>234</v>
      </c>
      <c r="S16" s="660"/>
      <c r="T16" s="660"/>
      <c r="U16" s="660"/>
      <c r="V16" s="660"/>
      <c r="W16" s="660"/>
      <c r="X16" s="660"/>
      <c r="Y16" s="661"/>
      <c r="Z16" s="662" t="s">
        <v>234</v>
      </c>
      <c r="AA16" s="662"/>
      <c r="AB16" s="662"/>
      <c r="AC16" s="662"/>
      <c r="AD16" s="663" t="s">
        <v>168</v>
      </c>
      <c r="AE16" s="663"/>
      <c r="AF16" s="663"/>
      <c r="AG16" s="663"/>
      <c r="AH16" s="663"/>
      <c r="AI16" s="663"/>
      <c r="AJ16" s="663"/>
      <c r="AK16" s="663"/>
      <c r="AL16" s="664" t="s">
        <v>234</v>
      </c>
      <c r="AM16" s="665"/>
      <c r="AN16" s="665"/>
      <c r="AO16" s="666"/>
      <c r="AP16" s="656" t="s">
        <v>258</v>
      </c>
      <c r="AQ16" s="657"/>
      <c r="AR16" s="657"/>
      <c r="AS16" s="657"/>
      <c r="AT16" s="657"/>
      <c r="AU16" s="657"/>
      <c r="AV16" s="657"/>
      <c r="AW16" s="657"/>
      <c r="AX16" s="657"/>
      <c r="AY16" s="657"/>
      <c r="AZ16" s="657"/>
      <c r="BA16" s="657"/>
      <c r="BB16" s="657"/>
      <c r="BC16" s="657"/>
      <c r="BD16" s="657"/>
      <c r="BE16" s="657"/>
      <c r="BF16" s="658"/>
      <c r="BG16" s="659" t="s">
        <v>234</v>
      </c>
      <c r="BH16" s="660"/>
      <c r="BI16" s="660"/>
      <c r="BJ16" s="660"/>
      <c r="BK16" s="660"/>
      <c r="BL16" s="660"/>
      <c r="BM16" s="660"/>
      <c r="BN16" s="661"/>
      <c r="BO16" s="662" t="s">
        <v>168</v>
      </c>
      <c r="BP16" s="662"/>
      <c r="BQ16" s="662"/>
      <c r="BR16" s="662"/>
      <c r="BS16" s="668" t="s">
        <v>234</v>
      </c>
      <c r="BT16" s="660"/>
      <c r="BU16" s="660"/>
      <c r="BV16" s="660"/>
      <c r="BW16" s="660"/>
      <c r="BX16" s="660"/>
      <c r="BY16" s="660"/>
      <c r="BZ16" s="660"/>
      <c r="CA16" s="660"/>
      <c r="CB16" s="669"/>
      <c r="CD16" s="674" t="s">
        <v>259</v>
      </c>
      <c r="CE16" s="675"/>
      <c r="CF16" s="675"/>
      <c r="CG16" s="675"/>
      <c r="CH16" s="675"/>
      <c r="CI16" s="675"/>
      <c r="CJ16" s="675"/>
      <c r="CK16" s="675"/>
      <c r="CL16" s="675"/>
      <c r="CM16" s="675"/>
      <c r="CN16" s="675"/>
      <c r="CO16" s="675"/>
      <c r="CP16" s="675"/>
      <c r="CQ16" s="676"/>
      <c r="CR16" s="659">
        <v>6078</v>
      </c>
      <c r="CS16" s="660"/>
      <c r="CT16" s="660"/>
      <c r="CU16" s="660"/>
      <c r="CV16" s="660"/>
      <c r="CW16" s="660"/>
      <c r="CX16" s="660"/>
      <c r="CY16" s="661"/>
      <c r="CZ16" s="662">
        <v>0.1</v>
      </c>
      <c r="DA16" s="662"/>
      <c r="DB16" s="662"/>
      <c r="DC16" s="662"/>
      <c r="DD16" s="668" t="s">
        <v>234</v>
      </c>
      <c r="DE16" s="660"/>
      <c r="DF16" s="660"/>
      <c r="DG16" s="660"/>
      <c r="DH16" s="660"/>
      <c r="DI16" s="660"/>
      <c r="DJ16" s="660"/>
      <c r="DK16" s="660"/>
      <c r="DL16" s="660"/>
      <c r="DM16" s="660"/>
      <c r="DN16" s="660"/>
      <c r="DO16" s="660"/>
      <c r="DP16" s="661"/>
      <c r="DQ16" s="668">
        <v>6078</v>
      </c>
      <c r="DR16" s="660"/>
      <c r="DS16" s="660"/>
      <c r="DT16" s="660"/>
      <c r="DU16" s="660"/>
      <c r="DV16" s="660"/>
      <c r="DW16" s="660"/>
      <c r="DX16" s="660"/>
      <c r="DY16" s="660"/>
      <c r="DZ16" s="660"/>
      <c r="EA16" s="660"/>
      <c r="EB16" s="660"/>
      <c r="EC16" s="669"/>
    </row>
    <row r="17" spans="2:133" ht="11.25" customHeight="1" x14ac:dyDescent="0.2">
      <c r="B17" s="656" t="s">
        <v>260</v>
      </c>
      <c r="C17" s="657"/>
      <c r="D17" s="657"/>
      <c r="E17" s="657"/>
      <c r="F17" s="657"/>
      <c r="G17" s="657"/>
      <c r="H17" s="657"/>
      <c r="I17" s="657"/>
      <c r="J17" s="657"/>
      <c r="K17" s="657"/>
      <c r="L17" s="657"/>
      <c r="M17" s="657"/>
      <c r="N17" s="657"/>
      <c r="O17" s="657"/>
      <c r="P17" s="657"/>
      <c r="Q17" s="658"/>
      <c r="R17" s="659">
        <v>7493</v>
      </c>
      <c r="S17" s="660"/>
      <c r="T17" s="660"/>
      <c r="U17" s="660"/>
      <c r="V17" s="660"/>
      <c r="W17" s="660"/>
      <c r="X17" s="660"/>
      <c r="Y17" s="661"/>
      <c r="Z17" s="662">
        <v>0.1</v>
      </c>
      <c r="AA17" s="662"/>
      <c r="AB17" s="662"/>
      <c r="AC17" s="662"/>
      <c r="AD17" s="663">
        <v>7493</v>
      </c>
      <c r="AE17" s="663"/>
      <c r="AF17" s="663"/>
      <c r="AG17" s="663"/>
      <c r="AH17" s="663"/>
      <c r="AI17" s="663"/>
      <c r="AJ17" s="663"/>
      <c r="AK17" s="663"/>
      <c r="AL17" s="664">
        <v>0.1</v>
      </c>
      <c r="AM17" s="665"/>
      <c r="AN17" s="665"/>
      <c r="AO17" s="666"/>
      <c r="AP17" s="656" t="s">
        <v>261</v>
      </c>
      <c r="AQ17" s="657"/>
      <c r="AR17" s="657"/>
      <c r="AS17" s="657"/>
      <c r="AT17" s="657"/>
      <c r="AU17" s="657"/>
      <c r="AV17" s="657"/>
      <c r="AW17" s="657"/>
      <c r="AX17" s="657"/>
      <c r="AY17" s="657"/>
      <c r="AZ17" s="657"/>
      <c r="BA17" s="657"/>
      <c r="BB17" s="657"/>
      <c r="BC17" s="657"/>
      <c r="BD17" s="657"/>
      <c r="BE17" s="657"/>
      <c r="BF17" s="658"/>
      <c r="BG17" s="659" t="s">
        <v>234</v>
      </c>
      <c r="BH17" s="660"/>
      <c r="BI17" s="660"/>
      <c r="BJ17" s="660"/>
      <c r="BK17" s="660"/>
      <c r="BL17" s="660"/>
      <c r="BM17" s="660"/>
      <c r="BN17" s="661"/>
      <c r="BO17" s="662" t="s">
        <v>234</v>
      </c>
      <c r="BP17" s="662"/>
      <c r="BQ17" s="662"/>
      <c r="BR17" s="662"/>
      <c r="BS17" s="668" t="s">
        <v>168</v>
      </c>
      <c r="BT17" s="660"/>
      <c r="BU17" s="660"/>
      <c r="BV17" s="660"/>
      <c r="BW17" s="660"/>
      <c r="BX17" s="660"/>
      <c r="BY17" s="660"/>
      <c r="BZ17" s="660"/>
      <c r="CA17" s="660"/>
      <c r="CB17" s="669"/>
      <c r="CD17" s="674" t="s">
        <v>262</v>
      </c>
      <c r="CE17" s="675"/>
      <c r="CF17" s="675"/>
      <c r="CG17" s="675"/>
      <c r="CH17" s="675"/>
      <c r="CI17" s="675"/>
      <c r="CJ17" s="675"/>
      <c r="CK17" s="675"/>
      <c r="CL17" s="675"/>
      <c r="CM17" s="675"/>
      <c r="CN17" s="675"/>
      <c r="CO17" s="675"/>
      <c r="CP17" s="675"/>
      <c r="CQ17" s="676"/>
      <c r="CR17" s="659">
        <v>1083938</v>
      </c>
      <c r="CS17" s="660"/>
      <c r="CT17" s="660"/>
      <c r="CU17" s="660"/>
      <c r="CV17" s="660"/>
      <c r="CW17" s="660"/>
      <c r="CX17" s="660"/>
      <c r="CY17" s="661"/>
      <c r="CZ17" s="662">
        <v>11.3</v>
      </c>
      <c r="DA17" s="662"/>
      <c r="DB17" s="662"/>
      <c r="DC17" s="662"/>
      <c r="DD17" s="668" t="s">
        <v>168</v>
      </c>
      <c r="DE17" s="660"/>
      <c r="DF17" s="660"/>
      <c r="DG17" s="660"/>
      <c r="DH17" s="660"/>
      <c r="DI17" s="660"/>
      <c r="DJ17" s="660"/>
      <c r="DK17" s="660"/>
      <c r="DL17" s="660"/>
      <c r="DM17" s="660"/>
      <c r="DN17" s="660"/>
      <c r="DO17" s="660"/>
      <c r="DP17" s="661"/>
      <c r="DQ17" s="668">
        <v>1025384</v>
      </c>
      <c r="DR17" s="660"/>
      <c r="DS17" s="660"/>
      <c r="DT17" s="660"/>
      <c r="DU17" s="660"/>
      <c r="DV17" s="660"/>
      <c r="DW17" s="660"/>
      <c r="DX17" s="660"/>
      <c r="DY17" s="660"/>
      <c r="DZ17" s="660"/>
      <c r="EA17" s="660"/>
      <c r="EB17" s="660"/>
      <c r="EC17" s="669"/>
    </row>
    <row r="18" spans="2:133" ht="11.25" customHeight="1" x14ac:dyDescent="0.2">
      <c r="B18" s="656" t="s">
        <v>263</v>
      </c>
      <c r="C18" s="657"/>
      <c r="D18" s="657"/>
      <c r="E18" s="657"/>
      <c r="F18" s="657"/>
      <c r="G18" s="657"/>
      <c r="H18" s="657"/>
      <c r="I18" s="657"/>
      <c r="J18" s="657"/>
      <c r="K18" s="657"/>
      <c r="L18" s="657"/>
      <c r="M18" s="657"/>
      <c r="N18" s="657"/>
      <c r="O18" s="657"/>
      <c r="P18" s="657"/>
      <c r="Q18" s="658"/>
      <c r="R18" s="659">
        <v>3923692</v>
      </c>
      <c r="S18" s="660"/>
      <c r="T18" s="660"/>
      <c r="U18" s="660"/>
      <c r="V18" s="660"/>
      <c r="W18" s="660"/>
      <c r="X18" s="660"/>
      <c r="Y18" s="661"/>
      <c r="Z18" s="662">
        <v>38.700000000000003</v>
      </c>
      <c r="AA18" s="662"/>
      <c r="AB18" s="662"/>
      <c r="AC18" s="662"/>
      <c r="AD18" s="663">
        <v>3592296</v>
      </c>
      <c r="AE18" s="663"/>
      <c r="AF18" s="663"/>
      <c r="AG18" s="663"/>
      <c r="AH18" s="663"/>
      <c r="AI18" s="663"/>
      <c r="AJ18" s="663"/>
      <c r="AK18" s="663"/>
      <c r="AL18" s="664">
        <v>63</v>
      </c>
      <c r="AM18" s="665"/>
      <c r="AN18" s="665"/>
      <c r="AO18" s="666"/>
      <c r="AP18" s="656" t="s">
        <v>264</v>
      </c>
      <c r="AQ18" s="657"/>
      <c r="AR18" s="657"/>
      <c r="AS18" s="657"/>
      <c r="AT18" s="657"/>
      <c r="AU18" s="657"/>
      <c r="AV18" s="657"/>
      <c r="AW18" s="657"/>
      <c r="AX18" s="657"/>
      <c r="AY18" s="657"/>
      <c r="AZ18" s="657"/>
      <c r="BA18" s="657"/>
      <c r="BB18" s="657"/>
      <c r="BC18" s="657"/>
      <c r="BD18" s="657"/>
      <c r="BE18" s="657"/>
      <c r="BF18" s="658"/>
      <c r="BG18" s="659" t="s">
        <v>234</v>
      </c>
      <c r="BH18" s="660"/>
      <c r="BI18" s="660"/>
      <c r="BJ18" s="660"/>
      <c r="BK18" s="660"/>
      <c r="BL18" s="660"/>
      <c r="BM18" s="660"/>
      <c r="BN18" s="661"/>
      <c r="BO18" s="662" t="s">
        <v>168</v>
      </c>
      <c r="BP18" s="662"/>
      <c r="BQ18" s="662"/>
      <c r="BR18" s="662"/>
      <c r="BS18" s="668" t="s">
        <v>168</v>
      </c>
      <c r="BT18" s="660"/>
      <c r="BU18" s="660"/>
      <c r="BV18" s="660"/>
      <c r="BW18" s="660"/>
      <c r="BX18" s="660"/>
      <c r="BY18" s="660"/>
      <c r="BZ18" s="660"/>
      <c r="CA18" s="660"/>
      <c r="CB18" s="669"/>
      <c r="CD18" s="674" t="s">
        <v>265</v>
      </c>
      <c r="CE18" s="675"/>
      <c r="CF18" s="675"/>
      <c r="CG18" s="675"/>
      <c r="CH18" s="675"/>
      <c r="CI18" s="675"/>
      <c r="CJ18" s="675"/>
      <c r="CK18" s="675"/>
      <c r="CL18" s="675"/>
      <c r="CM18" s="675"/>
      <c r="CN18" s="675"/>
      <c r="CO18" s="675"/>
      <c r="CP18" s="675"/>
      <c r="CQ18" s="676"/>
      <c r="CR18" s="659" t="s">
        <v>234</v>
      </c>
      <c r="CS18" s="660"/>
      <c r="CT18" s="660"/>
      <c r="CU18" s="660"/>
      <c r="CV18" s="660"/>
      <c r="CW18" s="660"/>
      <c r="CX18" s="660"/>
      <c r="CY18" s="661"/>
      <c r="CZ18" s="662" t="s">
        <v>234</v>
      </c>
      <c r="DA18" s="662"/>
      <c r="DB18" s="662"/>
      <c r="DC18" s="662"/>
      <c r="DD18" s="668" t="s">
        <v>234</v>
      </c>
      <c r="DE18" s="660"/>
      <c r="DF18" s="660"/>
      <c r="DG18" s="660"/>
      <c r="DH18" s="660"/>
      <c r="DI18" s="660"/>
      <c r="DJ18" s="660"/>
      <c r="DK18" s="660"/>
      <c r="DL18" s="660"/>
      <c r="DM18" s="660"/>
      <c r="DN18" s="660"/>
      <c r="DO18" s="660"/>
      <c r="DP18" s="661"/>
      <c r="DQ18" s="668" t="s">
        <v>168</v>
      </c>
      <c r="DR18" s="660"/>
      <c r="DS18" s="660"/>
      <c r="DT18" s="660"/>
      <c r="DU18" s="660"/>
      <c r="DV18" s="660"/>
      <c r="DW18" s="660"/>
      <c r="DX18" s="660"/>
      <c r="DY18" s="660"/>
      <c r="DZ18" s="660"/>
      <c r="EA18" s="660"/>
      <c r="EB18" s="660"/>
      <c r="EC18" s="669"/>
    </row>
    <row r="19" spans="2:133" ht="11.25" customHeight="1" x14ac:dyDescent="0.2">
      <c r="B19" s="656" t="s">
        <v>266</v>
      </c>
      <c r="C19" s="657"/>
      <c r="D19" s="657"/>
      <c r="E19" s="657"/>
      <c r="F19" s="657"/>
      <c r="G19" s="657"/>
      <c r="H19" s="657"/>
      <c r="I19" s="657"/>
      <c r="J19" s="657"/>
      <c r="K19" s="657"/>
      <c r="L19" s="657"/>
      <c r="M19" s="657"/>
      <c r="N19" s="657"/>
      <c r="O19" s="657"/>
      <c r="P19" s="657"/>
      <c r="Q19" s="658"/>
      <c r="R19" s="659">
        <v>3592296</v>
      </c>
      <c r="S19" s="660"/>
      <c r="T19" s="660"/>
      <c r="U19" s="660"/>
      <c r="V19" s="660"/>
      <c r="W19" s="660"/>
      <c r="X19" s="660"/>
      <c r="Y19" s="661"/>
      <c r="Z19" s="662">
        <v>35.4</v>
      </c>
      <c r="AA19" s="662"/>
      <c r="AB19" s="662"/>
      <c r="AC19" s="662"/>
      <c r="AD19" s="663">
        <v>3592296</v>
      </c>
      <c r="AE19" s="663"/>
      <c r="AF19" s="663"/>
      <c r="AG19" s="663"/>
      <c r="AH19" s="663"/>
      <c r="AI19" s="663"/>
      <c r="AJ19" s="663"/>
      <c r="AK19" s="663"/>
      <c r="AL19" s="664">
        <v>63</v>
      </c>
      <c r="AM19" s="665"/>
      <c r="AN19" s="665"/>
      <c r="AO19" s="666"/>
      <c r="AP19" s="656" t="s">
        <v>267</v>
      </c>
      <c r="AQ19" s="657"/>
      <c r="AR19" s="657"/>
      <c r="AS19" s="657"/>
      <c r="AT19" s="657"/>
      <c r="AU19" s="657"/>
      <c r="AV19" s="657"/>
      <c r="AW19" s="657"/>
      <c r="AX19" s="657"/>
      <c r="AY19" s="657"/>
      <c r="AZ19" s="657"/>
      <c r="BA19" s="657"/>
      <c r="BB19" s="657"/>
      <c r="BC19" s="657"/>
      <c r="BD19" s="657"/>
      <c r="BE19" s="657"/>
      <c r="BF19" s="658"/>
      <c r="BG19" s="659">
        <v>46703</v>
      </c>
      <c r="BH19" s="660"/>
      <c r="BI19" s="660"/>
      <c r="BJ19" s="660"/>
      <c r="BK19" s="660"/>
      <c r="BL19" s="660"/>
      <c r="BM19" s="660"/>
      <c r="BN19" s="661"/>
      <c r="BO19" s="662">
        <v>2.7</v>
      </c>
      <c r="BP19" s="662"/>
      <c r="BQ19" s="662"/>
      <c r="BR19" s="662"/>
      <c r="BS19" s="668" t="s">
        <v>234</v>
      </c>
      <c r="BT19" s="660"/>
      <c r="BU19" s="660"/>
      <c r="BV19" s="660"/>
      <c r="BW19" s="660"/>
      <c r="BX19" s="660"/>
      <c r="BY19" s="660"/>
      <c r="BZ19" s="660"/>
      <c r="CA19" s="660"/>
      <c r="CB19" s="669"/>
      <c r="CD19" s="674" t="s">
        <v>268</v>
      </c>
      <c r="CE19" s="675"/>
      <c r="CF19" s="675"/>
      <c r="CG19" s="675"/>
      <c r="CH19" s="675"/>
      <c r="CI19" s="675"/>
      <c r="CJ19" s="675"/>
      <c r="CK19" s="675"/>
      <c r="CL19" s="675"/>
      <c r="CM19" s="675"/>
      <c r="CN19" s="675"/>
      <c r="CO19" s="675"/>
      <c r="CP19" s="675"/>
      <c r="CQ19" s="676"/>
      <c r="CR19" s="659" t="s">
        <v>168</v>
      </c>
      <c r="CS19" s="660"/>
      <c r="CT19" s="660"/>
      <c r="CU19" s="660"/>
      <c r="CV19" s="660"/>
      <c r="CW19" s="660"/>
      <c r="CX19" s="660"/>
      <c r="CY19" s="661"/>
      <c r="CZ19" s="662" t="s">
        <v>234</v>
      </c>
      <c r="DA19" s="662"/>
      <c r="DB19" s="662"/>
      <c r="DC19" s="662"/>
      <c r="DD19" s="668" t="s">
        <v>168</v>
      </c>
      <c r="DE19" s="660"/>
      <c r="DF19" s="660"/>
      <c r="DG19" s="660"/>
      <c r="DH19" s="660"/>
      <c r="DI19" s="660"/>
      <c r="DJ19" s="660"/>
      <c r="DK19" s="660"/>
      <c r="DL19" s="660"/>
      <c r="DM19" s="660"/>
      <c r="DN19" s="660"/>
      <c r="DO19" s="660"/>
      <c r="DP19" s="661"/>
      <c r="DQ19" s="668" t="s">
        <v>234</v>
      </c>
      <c r="DR19" s="660"/>
      <c r="DS19" s="660"/>
      <c r="DT19" s="660"/>
      <c r="DU19" s="660"/>
      <c r="DV19" s="660"/>
      <c r="DW19" s="660"/>
      <c r="DX19" s="660"/>
      <c r="DY19" s="660"/>
      <c r="DZ19" s="660"/>
      <c r="EA19" s="660"/>
      <c r="EB19" s="660"/>
      <c r="EC19" s="669"/>
    </row>
    <row r="20" spans="2:133" ht="11.25" customHeight="1" x14ac:dyDescent="0.2">
      <c r="B20" s="656" t="s">
        <v>269</v>
      </c>
      <c r="C20" s="657"/>
      <c r="D20" s="657"/>
      <c r="E20" s="657"/>
      <c r="F20" s="657"/>
      <c r="G20" s="657"/>
      <c r="H20" s="657"/>
      <c r="I20" s="657"/>
      <c r="J20" s="657"/>
      <c r="K20" s="657"/>
      <c r="L20" s="657"/>
      <c r="M20" s="657"/>
      <c r="N20" s="657"/>
      <c r="O20" s="657"/>
      <c r="P20" s="657"/>
      <c r="Q20" s="658"/>
      <c r="R20" s="659">
        <v>331396</v>
      </c>
      <c r="S20" s="660"/>
      <c r="T20" s="660"/>
      <c r="U20" s="660"/>
      <c r="V20" s="660"/>
      <c r="W20" s="660"/>
      <c r="X20" s="660"/>
      <c r="Y20" s="661"/>
      <c r="Z20" s="662">
        <v>3.3</v>
      </c>
      <c r="AA20" s="662"/>
      <c r="AB20" s="662"/>
      <c r="AC20" s="662"/>
      <c r="AD20" s="663" t="s">
        <v>168</v>
      </c>
      <c r="AE20" s="663"/>
      <c r="AF20" s="663"/>
      <c r="AG20" s="663"/>
      <c r="AH20" s="663"/>
      <c r="AI20" s="663"/>
      <c r="AJ20" s="663"/>
      <c r="AK20" s="663"/>
      <c r="AL20" s="664" t="s">
        <v>234</v>
      </c>
      <c r="AM20" s="665"/>
      <c r="AN20" s="665"/>
      <c r="AO20" s="666"/>
      <c r="AP20" s="656" t="s">
        <v>270</v>
      </c>
      <c r="AQ20" s="657"/>
      <c r="AR20" s="657"/>
      <c r="AS20" s="657"/>
      <c r="AT20" s="657"/>
      <c r="AU20" s="657"/>
      <c r="AV20" s="657"/>
      <c r="AW20" s="657"/>
      <c r="AX20" s="657"/>
      <c r="AY20" s="657"/>
      <c r="AZ20" s="657"/>
      <c r="BA20" s="657"/>
      <c r="BB20" s="657"/>
      <c r="BC20" s="657"/>
      <c r="BD20" s="657"/>
      <c r="BE20" s="657"/>
      <c r="BF20" s="658"/>
      <c r="BG20" s="659">
        <v>46703</v>
      </c>
      <c r="BH20" s="660"/>
      <c r="BI20" s="660"/>
      <c r="BJ20" s="660"/>
      <c r="BK20" s="660"/>
      <c r="BL20" s="660"/>
      <c r="BM20" s="660"/>
      <c r="BN20" s="661"/>
      <c r="BO20" s="662">
        <v>2.7</v>
      </c>
      <c r="BP20" s="662"/>
      <c r="BQ20" s="662"/>
      <c r="BR20" s="662"/>
      <c r="BS20" s="668" t="s">
        <v>168</v>
      </c>
      <c r="BT20" s="660"/>
      <c r="BU20" s="660"/>
      <c r="BV20" s="660"/>
      <c r="BW20" s="660"/>
      <c r="BX20" s="660"/>
      <c r="BY20" s="660"/>
      <c r="BZ20" s="660"/>
      <c r="CA20" s="660"/>
      <c r="CB20" s="669"/>
      <c r="CD20" s="674" t="s">
        <v>271</v>
      </c>
      <c r="CE20" s="675"/>
      <c r="CF20" s="675"/>
      <c r="CG20" s="675"/>
      <c r="CH20" s="675"/>
      <c r="CI20" s="675"/>
      <c r="CJ20" s="675"/>
      <c r="CK20" s="675"/>
      <c r="CL20" s="675"/>
      <c r="CM20" s="675"/>
      <c r="CN20" s="675"/>
      <c r="CO20" s="675"/>
      <c r="CP20" s="675"/>
      <c r="CQ20" s="676"/>
      <c r="CR20" s="659">
        <v>9629319</v>
      </c>
      <c r="CS20" s="660"/>
      <c r="CT20" s="660"/>
      <c r="CU20" s="660"/>
      <c r="CV20" s="660"/>
      <c r="CW20" s="660"/>
      <c r="CX20" s="660"/>
      <c r="CY20" s="661"/>
      <c r="CZ20" s="662">
        <v>100</v>
      </c>
      <c r="DA20" s="662"/>
      <c r="DB20" s="662"/>
      <c r="DC20" s="662"/>
      <c r="DD20" s="668">
        <v>1257056</v>
      </c>
      <c r="DE20" s="660"/>
      <c r="DF20" s="660"/>
      <c r="DG20" s="660"/>
      <c r="DH20" s="660"/>
      <c r="DI20" s="660"/>
      <c r="DJ20" s="660"/>
      <c r="DK20" s="660"/>
      <c r="DL20" s="660"/>
      <c r="DM20" s="660"/>
      <c r="DN20" s="660"/>
      <c r="DO20" s="660"/>
      <c r="DP20" s="661"/>
      <c r="DQ20" s="668">
        <v>7067242</v>
      </c>
      <c r="DR20" s="660"/>
      <c r="DS20" s="660"/>
      <c r="DT20" s="660"/>
      <c r="DU20" s="660"/>
      <c r="DV20" s="660"/>
      <c r="DW20" s="660"/>
      <c r="DX20" s="660"/>
      <c r="DY20" s="660"/>
      <c r="DZ20" s="660"/>
      <c r="EA20" s="660"/>
      <c r="EB20" s="660"/>
      <c r="EC20" s="669"/>
    </row>
    <row r="21" spans="2:133" ht="11.25" customHeight="1" x14ac:dyDescent="0.2">
      <c r="B21" s="656" t="s">
        <v>272</v>
      </c>
      <c r="C21" s="657"/>
      <c r="D21" s="657"/>
      <c r="E21" s="657"/>
      <c r="F21" s="657"/>
      <c r="G21" s="657"/>
      <c r="H21" s="657"/>
      <c r="I21" s="657"/>
      <c r="J21" s="657"/>
      <c r="K21" s="657"/>
      <c r="L21" s="657"/>
      <c r="M21" s="657"/>
      <c r="N21" s="657"/>
      <c r="O21" s="657"/>
      <c r="P21" s="657"/>
      <c r="Q21" s="658"/>
      <c r="R21" s="659" t="s">
        <v>168</v>
      </c>
      <c r="S21" s="660"/>
      <c r="T21" s="660"/>
      <c r="U21" s="660"/>
      <c r="V21" s="660"/>
      <c r="W21" s="660"/>
      <c r="X21" s="660"/>
      <c r="Y21" s="661"/>
      <c r="Z21" s="662" t="s">
        <v>234</v>
      </c>
      <c r="AA21" s="662"/>
      <c r="AB21" s="662"/>
      <c r="AC21" s="662"/>
      <c r="AD21" s="663" t="s">
        <v>168</v>
      </c>
      <c r="AE21" s="663"/>
      <c r="AF21" s="663"/>
      <c r="AG21" s="663"/>
      <c r="AH21" s="663"/>
      <c r="AI21" s="663"/>
      <c r="AJ21" s="663"/>
      <c r="AK21" s="663"/>
      <c r="AL21" s="664" t="s">
        <v>168</v>
      </c>
      <c r="AM21" s="665"/>
      <c r="AN21" s="665"/>
      <c r="AO21" s="666"/>
      <c r="AP21" s="677" t="s">
        <v>273</v>
      </c>
      <c r="AQ21" s="678"/>
      <c r="AR21" s="678"/>
      <c r="AS21" s="678"/>
      <c r="AT21" s="678"/>
      <c r="AU21" s="678"/>
      <c r="AV21" s="678"/>
      <c r="AW21" s="678"/>
      <c r="AX21" s="678"/>
      <c r="AY21" s="678"/>
      <c r="AZ21" s="678"/>
      <c r="BA21" s="678"/>
      <c r="BB21" s="678"/>
      <c r="BC21" s="678"/>
      <c r="BD21" s="678"/>
      <c r="BE21" s="678"/>
      <c r="BF21" s="679"/>
      <c r="BG21" s="659">
        <v>45841</v>
      </c>
      <c r="BH21" s="660"/>
      <c r="BI21" s="660"/>
      <c r="BJ21" s="660"/>
      <c r="BK21" s="660"/>
      <c r="BL21" s="660"/>
      <c r="BM21" s="660"/>
      <c r="BN21" s="661"/>
      <c r="BO21" s="662">
        <v>2.7</v>
      </c>
      <c r="BP21" s="662"/>
      <c r="BQ21" s="662"/>
      <c r="BR21" s="662"/>
      <c r="BS21" s="668" t="s">
        <v>168</v>
      </c>
      <c r="BT21" s="660"/>
      <c r="BU21" s="660"/>
      <c r="BV21" s="660"/>
      <c r="BW21" s="660"/>
      <c r="BX21" s="660"/>
      <c r="BY21" s="660"/>
      <c r="BZ21" s="660"/>
      <c r="CA21" s="660"/>
      <c r="CB21" s="669"/>
      <c r="CD21" s="685"/>
      <c r="CE21" s="686"/>
      <c r="CF21" s="686"/>
      <c r="CG21" s="686"/>
      <c r="CH21" s="686"/>
      <c r="CI21" s="686"/>
      <c r="CJ21" s="686"/>
      <c r="CK21" s="686"/>
      <c r="CL21" s="686"/>
      <c r="CM21" s="686"/>
      <c r="CN21" s="686"/>
      <c r="CO21" s="686"/>
      <c r="CP21" s="686"/>
      <c r="CQ21" s="687"/>
      <c r="CR21" s="688"/>
      <c r="CS21" s="681"/>
      <c r="CT21" s="681"/>
      <c r="CU21" s="681"/>
      <c r="CV21" s="681"/>
      <c r="CW21" s="681"/>
      <c r="CX21" s="681"/>
      <c r="CY21" s="689"/>
      <c r="CZ21" s="690"/>
      <c r="DA21" s="690"/>
      <c r="DB21" s="690"/>
      <c r="DC21" s="690"/>
      <c r="DD21" s="680"/>
      <c r="DE21" s="681"/>
      <c r="DF21" s="681"/>
      <c r="DG21" s="681"/>
      <c r="DH21" s="681"/>
      <c r="DI21" s="681"/>
      <c r="DJ21" s="681"/>
      <c r="DK21" s="681"/>
      <c r="DL21" s="681"/>
      <c r="DM21" s="681"/>
      <c r="DN21" s="681"/>
      <c r="DO21" s="681"/>
      <c r="DP21" s="689"/>
      <c r="DQ21" s="680"/>
      <c r="DR21" s="681"/>
      <c r="DS21" s="681"/>
      <c r="DT21" s="681"/>
      <c r="DU21" s="681"/>
      <c r="DV21" s="681"/>
      <c r="DW21" s="681"/>
      <c r="DX21" s="681"/>
      <c r="DY21" s="681"/>
      <c r="DZ21" s="681"/>
      <c r="EA21" s="681"/>
      <c r="EB21" s="681"/>
      <c r="EC21" s="682"/>
    </row>
    <row r="22" spans="2:133" ht="11.25" customHeight="1" x14ac:dyDescent="0.2">
      <c r="B22" s="656" t="s">
        <v>274</v>
      </c>
      <c r="C22" s="657"/>
      <c r="D22" s="657"/>
      <c r="E22" s="657"/>
      <c r="F22" s="657"/>
      <c r="G22" s="657"/>
      <c r="H22" s="657"/>
      <c r="I22" s="657"/>
      <c r="J22" s="657"/>
      <c r="K22" s="657"/>
      <c r="L22" s="657"/>
      <c r="M22" s="657"/>
      <c r="N22" s="657"/>
      <c r="O22" s="657"/>
      <c r="P22" s="657"/>
      <c r="Q22" s="658"/>
      <c r="R22" s="659">
        <v>6020939</v>
      </c>
      <c r="S22" s="660"/>
      <c r="T22" s="660"/>
      <c r="U22" s="660"/>
      <c r="V22" s="660"/>
      <c r="W22" s="660"/>
      <c r="X22" s="660"/>
      <c r="Y22" s="661"/>
      <c r="Z22" s="662">
        <v>59.3</v>
      </c>
      <c r="AA22" s="662"/>
      <c r="AB22" s="662"/>
      <c r="AC22" s="662"/>
      <c r="AD22" s="663">
        <v>5688681</v>
      </c>
      <c r="AE22" s="663"/>
      <c r="AF22" s="663"/>
      <c r="AG22" s="663"/>
      <c r="AH22" s="663"/>
      <c r="AI22" s="663"/>
      <c r="AJ22" s="663"/>
      <c r="AK22" s="663"/>
      <c r="AL22" s="664">
        <v>99.7</v>
      </c>
      <c r="AM22" s="665"/>
      <c r="AN22" s="665"/>
      <c r="AO22" s="666"/>
      <c r="AP22" s="677" t="s">
        <v>275</v>
      </c>
      <c r="AQ22" s="678"/>
      <c r="AR22" s="678"/>
      <c r="AS22" s="678"/>
      <c r="AT22" s="678"/>
      <c r="AU22" s="678"/>
      <c r="AV22" s="678"/>
      <c r="AW22" s="678"/>
      <c r="AX22" s="678"/>
      <c r="AY22" s="678"/>
      <c r="AZ22" s="678"/>
      <c r="BA22" s="678"/>
      <c r="BB22" s="678"/>
      <c r="BC22" s="678"/>
      <c r="BD22" s="678"/>
      <c r="BE22" s="678"/>
      <c r="BF22" s="679"/>
      <c r="BG22" s="659" t="s">
        <v>168</v>
      </c>
      <c r="BH22" s="660"/>
      <c r="BI22" s="660"/>
      <c r="BJ22" s="660"/>
      <c r="BK22" s="660"/>
      <c r="BL22" s="660"/>
      <c r="BM22" s="660"/>
      <c r="BN22" s="661"/>
      <c r="BO22" s="662" t="s">
        <v>234</v>
      </c>
      <c r="BP22" s="662"/>
      <c r="BQ22" s="662"/>
      <c r="BR22" s="662"/>
      <c r="BS22" s="668" t="s">
        <v>168</v>
      </c>
      <c r="BT22" s="660"/>
      <c r="BU22" s="660"/>
      <c r="BV22" s="660"/>
      <c r="BW22" s="660"/>
      <c r="BX22" s="660"/>
      <c r="BY22" s="660"/>
      <c r="BZ22" s="660"/>
      <c r="CA22" s="660"/>
      <c r="CB22" s="669"/>
      <c r="CD22" s="641" t="s">
        <v>276</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2">
      <c r="B23" s="656" t="s">
        <v>277</v>
      </c>
      <c r="C23" s="657"/>
      <c r="D23" s="657"/>
      <c r="E23" s="657"/>
      <c r="F23" s="657"/>
      <c r="G23" s="657"/>
      <c r="H23" s="657"/>
      <c r="I23" s="657"/>
      <c r="J23" s="657"/>
      <c r="K23" s="657"/>
      <c r="L23" s="657"/>
      <c r="M23" s="657"/>
      <c r="N23" s="657"/>
      <c r="O23" s="657"/>
      <c r="P23" s="657"/>
      <c r="Q23" s="658"/>
      <c r="R23" s="659">
        <v>1307</v>
      </c>
      <c r="S23" s="660"/>
      <c r="T23" s="660"/>
      <c r="U23" s="660"/>
      <c r="V23" s="660"/>
      <c r="W23" s="660"/>
      <c r="X23" s="660"/>
      <c r="Y23" s="661"/>
      <c r="Z23" s="662">
        <v>0</v>
      </c>
      <c r="AA23" s="662"/>
      <c r="AB23" s="662"/>
      <c r="AC23" s="662"/>
      <c r="AD23" s="663">
        <v>1307</v>
      </c>
      <c r="AE23" s="663"/>
      <c r="AF23" s="663"/>
      <c r="AG23" s="663"/>
      <c r="AH23" s="663"/>
      <c r="AI23" s="663"/>
      <c r="AJ23" s="663"/>
      <c r="AK23" s="663"/>
      <c r="AL23" s="664">
        <v>0</v>
      </c>
      <c r="AM23" s="665"/>
      <c r="AN23" s="665"/>
      <c r="AO23" s="666"/>
      <c r="AP23" s="677" t="s">
        <v>278</v>
      </c>
      <c r="AQ23" s="678"/>
      <c r="AR23" s="678"/>
      <c r="AS23" s="678"/>
      <c r="AT23" s="678"/>
      <c r="AU23" s="678"/>
      <c r="AV23" s="678"/>
      <c r="AW23" s="678"/>
      <c r="AX23" s="678"/>
      <c r="AY23" s="678"/>
      <c r="AZ23" s="678"/>
      <c r="BA23" s="678"/>
      <c r="BB23" s="678"/>
      <c r="BC23" s="678"/>
      <c r="BD23" s="678"/>
      <c r="BE23" s="678"/>
      <c r="BF23" s="679"/>
      <c r="BG23" s="659">
        <v>862</v>
      </c>
      <c r="BH23" s="660"/>
      <c r="BI23" s="660"/>
      <c r="BJ23" s="660"/>
      <c r="BK23" s="660"/>
      <c r="BL23" s="660"/>
      <c r="BM23" s="660"/>
      <c r="BN23" s="661"/>
      <c r="BO23" s="662">
        <v>0.1</v>
      </c>
      <c r="BP23" s="662"/>
      <c r="BQ23" s="662"/>
      <c r="BR23" s="662"/>
      <c r="BS23" s="668" t="s">
        <v>168</v>
      </c>
      <c r="BT23" s="660"/>
      <c r="BU23" s="660"/>
      <c r="BV23" s="660"/>
      <c r="BW23" s="660"/>
      <c r="BX23" s="660"/>
      <c r="BY23" s="660"/>
      <c r="BZ23" s="660"/>
      <c r="CA23" s="660"/>
      <c r="CB23" s="669"/>
      <c r="CD23" s="641" t="s">
        <v>217</v>
      </c>
      <c r="CE23" s="642"/>
      <c r="CF23" s="642"/>
      <c r="CG23" s="642"/>
      <c r="CH23" s="642"/>
      <c r="CI23" s="642"/>
      <c r="CJ23" s="642"/>
      <c r="CK23" s="642"/>
      <c r="CL23" s="642"/>
      <c r="CM23" s="642"/>
      <c r="CN23" s="642"/>
      <c r="CO23" s="642"/>
      <c r="CP23" s="642"/>
      <c r="CQ23" s="643"/>
      <c r="CR23" s="641" t="s">
        <v>279</v>
      </c>
      <c r="CS23" s="642"/>
      <c r="CT23" s="642"/>
      <c r="CU23" s="642"/>
      <c r="CV23" s="642"/>
      <c r="CW23" s="642"/>
      <c r="CX23" s="642"/>
      <c r="CY23" s="643"/>
      <c r="CZ23" s="641" t="s">
        <v>280</v>
      </c>
      <c r="DA23" s="642"/>
      <c r="DB23" s="642"/>
      <c r="DC23" s="643"/>
      <c r="DD23" s="641" t="s">
        <v>281</v>
      </c>
      <c r="DE23" s="642"/>
      <c r="DF23" s="642"/>
      <c r="DG23" s="642"/>
      <c r="DH23" s="642"/>
      <c r="DI23" s="642"/>
      <c r="DJ23" s="642"/>
      <c r="DK23" s="643"/>
      <c r="DL23" s="691" t="s">
        <v>282</v>
      </c>
      <c r="DM23" s="692"/>
      <c r="DN23" s="692"/>
      <c r="DO23" s="692"/>
      <c r="DP23" s="692"/>
      <c r="DQ23" s="692"/>
      <c r="DR23" s="692"/>
      <c r="DS23" s="692"/>
      <c r="DT23" s="692"/>
      <c r="DU23" s="692"/>
      <c r="DV23" s="693"/>
      <c r="DW23" s="641" t="s">
        <v>283</v>
      </c>
      <c r="DX23" s="642"/>
      <c r="DY23" s="642"/>
      <c r="DZ23" s="642"/>
      <c r="EA23" s="642"/>
      <c r="EB23" s="642"/>
      <c r="EC23" s="643"/>
    </row>
    <row r="24" spans="2:133" ht="11.25" customHeight="1" x14ac:dyDescent="0.2">
      <c r="B24" s="656" t="s">
        <v>284</v>
      </c>
      <c r="C24" s="657"/>
      <c r="D24" s="657"/>
      <c r="E24" s="657"/>
      <c r="F24" s="657"/>
      <c r="G24" s="657"/>
      <c r="H24" s="657"/>
      <c r="I24" s="657"/>
      <c r="J24" s="657"/>
      <c r="K24" s="657"/>
      <c r="L24" s="657"/>
      <c r="M24" s="657"/>
      <c r="N24" s="657"/>
      <c r="O24" s="657"/>
      <c r="P24" s="657"/>
      <c r="Q24" s="658"/>
      <c r="R24" s="659">
        <v>51873</v>
      </c>
      <c r="S24" s="660"/>
      <c r="T24" s="660"/>
      <c r="U24" s="660"/>
      <c r="V24" s="660"/>
      <c r="W24" s="660"/>
      <c r="X24" s="660"/>
      <c r="Y24" s="661"/>
      <c r="Z24" s="662">
        <v>0.5</v>
      </c>
      <c r="AA24" s="662"/>
      <c r="AB24" s="662"/>
      <c r="AC24" s="662"/>
      <c r="AD24" s="663" t="s">
        <v>168</v>
      </c>
      <c r="AE24" s="663"/>
      <c r="AF24" s="663"/>
      <c r="AG24" s="663"/>
      <c r="AH24" s="663"/>
      <c r="AI24" s="663"/>
      <c r="AJ24" s="663"/>
      <c r="AK24" s="663"/>
      <c r="AL24" s="664" t="s">
        <v>168</v>
      </c>
      <c r="AM24" s="665"/>
      <c r="AN24" s="665"/>
      <c r="AO24" s="666"/>
      <c r="AP24" s="677" t="s">
        <v>285</v>
      </c>
      <c r="AQ24" s="678"/>
      <c r="AR24" s="678"/>
      <c r="AS24" s="678"/>
      <c r="AT24" s="678"/>
      <c r="AU24" s="678"/>
      <c r="AV24" s="678"/>
      <c r="AW24" s="678"/>
      <c r="AX24" s="678"/>
      <c r="AY24" s="678"/>
      <c r="AZ24" s="678"/>
      <c r="BA24" s="678"/>
      <c r="BB24" s="678"/>
      <c r="BC24" s="678"/>
      <c r="BD24" s="678"/>
      <c r="BE24" s="678"/>
      <c r="BF24" s="679"/>
      <c r="BG24" s="659" t="s">
        <v>168</v>
      </c>
      <c r="BH24" s="660"/>
      <c r="BI24" s="660"/>
      <c r="BJ24" s="660"/>
      <c r="BK24" s="660"/>
      <c r="BL24" s="660"/>
      <c r="BM24" s="660"/>
      <c r="BN24" s="661"/>
      <c r="BO24" s="662" t="s">
        <v>234</v>
      </c>
      <c r="BP24" s="662"/>
      <c r="BQ24" s="662"/>
      <c r="BR24" s="662"/>
      <c r="BS24" s="668" t="s">
        <v>234</v>
      </c>
      <c r="BT24" s="660"/>
      <c r="BU24" s="660"/>
      <c r="BV24" s="660"/>
      <c r="BW24" s="660"/>
      <c r="BX24" s="660"/>
      <c r="BY24" s="660"/>
      <c r="BZ24" s="660"/>
      <c r="CA24" s="660"/>
      <c r="CB24" s="669"/>
      <c r="CD24" s="670" t="s">
        <v>286</v>
      </c>
      <c r="CE24" s="671"/>
      <c r="CF24" s="671"/>
      <c r="CG24" s="671"/>
      <c r="CH24" s="671"/>
      <c r="CI24" s="671"/>
      <c r="CJ24" s="671"/>
      <c r="CK24" s="671"/>
      <c r="CL24" s="671"/>
      <c r="CM24" s="671"/>
      <c r="CN24" s="671"/>
      <c r="CO24" s="671"/>
      <c r="CP24" s="671"/>
      <c r="CQ24" s="672"/>
      <c r="CR24" s="648">
        <v>3354502</v>
      </c>
      <c r="CS24" s="649"/>
      <c r="CT24" s="649"/>
      <c r="CU24" s="649"/>
      <c r="CV24" s="649"/>
      <c r="CW24" s="649"/>
      <c r="CX24" s="649"/>
      <c r="CY24" s="650"/>
      <c r="CZ24" s="653">
        <v>34.799999999999997</v>
      </c>
      <c r="DA24" s="654"/>
      <c r="DB24" s="654"/>
      <c r="DC24" s="673"/>
      <c r="DD24" s="694">
        <v>2533118</v>
      </c>
      <c r="DE24" s="649"/>
      <c r="DF24" s="649"/>
      <c r="DG24" s="649"/>
      <c r="DH24" s="649"/>
      <c r="DI24" s="649"/>
      <c r="DJ24" s="649"/>
      <c r="DK24" s="650"/>
      <c r="DL24" s="694">
        <v>2474754</v>
      </c>
      <c r="DM24" s="649"/>
      <c r="DN24" s="649"/>
      <c r="DO24" s="649"/>
      <c r="DP24" s="649"/>
      <c r="DQ24" s="649"/>
      <c r="DR24" s="649"/>
      <c r="DS24" s="649"/>
      <c r="DT24" s="649"/>
      <c r="DU24" s="649"/>
      <c r="DV24" s="650"/>
      <c r="DW24" s="653">
        <v>41.4</v>
      </c>
      <c r="DX24" s="654"/>
      <c r="DY24" s="654"/>
      <c r="DZ24" s="654"/>
      <c r="EA24" s="654"/>
      <c r="EB24" s="654"/>
      <c r="EC24" s="655"/>
    </row>
    <row r="25" spans="2:133" ht="11.25" customHeight="1" x14ac:dyDescent="0.2">
      <c r="B25" s="656" t="s">
        <v>287</v>
      </c>
      <c r="C25" s="657"/>
      <c r="D25" s="657"/>
      <c r="E25" s="657"/>
      <c r="F25" s="657"/>
      <c r="G25" s="657"/>
      <c r="H25" s="657"/>
      <c r="I25" s="657"/>
      <c r="J25" s="657"/>
      <c r="K25" s="657"/>
      <c r="L25" s="657"/>
      <c r="M25" s="657"/>
      <c r="N25" s="657"/>
      <c r="O25" s="657"/>
      <c r="P25" s="657"/>
      <c r="Q25" s="658"/>
      <c r="R25" s="659">
        <v>134481</v>
      </c>
      <c r="S25" s="660"/>
      <c r="T25" s="660"/>
      <c r="U25" s="660"/>
      <c r="V25" s="660"/>
      <c r="W25" s="660"/>
      <c r="X25" s="660"/>
      <c r="Y25" s="661"/>
      <c r="Z25" s="662">
        <v>1.3</v>
      </c>
      <c r="AA25" s="662"/>
      <c r="AB25" s="662"/>
      <c r="AC25" s="662"/>
      <c r="AD25" s="663">
        <v>3719</v>
      </c>
      <c r="AE25" s="663"/>
      <c r="AF25" s="663"/>
      <c r="AG25" s="663"/>
      <c r="AH25" s="663"/>
      <c r="AI25" s="663"/>
      <c r="AJ25" s="663"/>
      <c r="AK25" s="663"/>
      <c r="AL25" s="664">
        <v>0.1</v>
      </c>
      <c r="AM25" s="665"/>
      <c r="AN25" s="665"/>
      <c r="AO25" s="666"/>
      <c r="AP25" s="677" t="s">
        <v>288</v>
      </c>
      <c r="AQ25" s="678"/>
      <c r="AR25" s="678"/>
      <c r="AS25" s="678"/>
      <c r="AT25" s="678"/>
      <c r="AU25" s="678"/>
      <c r="AV25" s="678"/>
      <c r="AW25" s="678"/>
      <c r="AX25" s="678"/>
      <c r="AY25" s="678"/>
      <c r="AZ25" s="678"/>
      <c r="BA25" s="678"/>
      <c r="BB25" s="678"/>
      <c r="BC25" s="678"/>
      <c r="BD25" s="678"/>
      <c r="BE25" s="678"/>
      <c r="BF25" s="679"/>
      <c r="BG25" s="659" t="s">
        <v>168</v>
      </c>
      <c r="BH25" s="660"/>
      <c r="BI25" s="660"/>
      <c r="BJ25" s="660"/>
      <c r="BK25" s="660"/>
      <c r="BL25" s="660"/>
      <c r="BM25" s="660"/>
      <c r="BN25" s="661"/>
      <c r="BO25" s="662" t="s">
        <v>234</v>
      </c>
      <c r="BP25" s="662"/>
      <c r="BQ25" s="662"/>
      <c r="BR25" s="662"/>
      <c r="BS25" s="668" t="s">
        <v>234</v>
      </c>
      <c r="BT25" s="660"/>
      <c r="BU25" s="660"/>
      <c r="BV25" s="660"/>
      <c r="BW25" s="660"/>
      <c r="BX25" s="660"/>
      <c r="BY25" s="660"/>
      <c r="BZ25" s="660"/>
      <c r="CA25" s="660"/>
      <c r="CB25" s="669"/>
      <c r="CD25" s="674" t="s">
        <v>289</v>
      </c>
      <c r="CE25" s="675"/>
      <c r="CF25" s="675"/>
      <c r="CG25" s="675"/>
      <c r="CH25" s="675"/>
      <c r="CI25" s="675"/>
      <c r="CJ25" s="675"/>
      <c r="CK25" s="675"/>
      <c r="CL25" s="675"/>
      <c r="CM25" s="675"/>
      <c r="CN25" s="675"/>
      <c r="CO25" s="675"/>
      <c r="CP25" s="675"/>
      <c r="CQ25" s="676"/>
      <c r="CR25" s="659">
        <v>1275835</v>
      </c>
      <c r="CS25" s="683"/>
      <c r="CT25" s="683"/>
      <c r="CU25" s="683"/>
      <c r="CV25" s="683"/>
      <c r="CW25" s="683"/>
      <c r="CX25" s="683"/>
      <c r="CY25" s="684"/>
      <c r="CZ25" s="664">
        <v>13.2</v>
      </c>
      <c r="DA25" s="695"/>
      <c r="DB25" s="695"/>
      <c r="DC25" s="697"/>
      <c r="DD25" s="668">
        <v>1148358</v>
      </c>
      <c r="DE25" s="683"/>
      <c r="DF25" s="683"/>
      <c r="DG25" s="683"/>
      <c r="DH25" s="683"/>
      <c r="DI25" s="683"/>
      <c r="DJ25" s="683"/>
      <c r="DK25" s="684"/>
      <c r="DL25" s="668">
        <v>1106374</v>
      </c>
      <c r="DM25" s="683"/>
      <c r="DN25" s="683"/>
      <c r="DO25" s="683"/>
      <c r="DP25" s="683"/>
      <c r="DQ25" s="683"/>
      <c r="DR25" s="683"/>
      <c r="DS25" s="683"/>
      <c r="DT25" s="683"/>
      <c r="DU25" s="683"/>
      <c r="DV25" s="684"/>
      <c r="DW25" s="664">
        <v>18.5</v>
      </c>
      <c r="DX25" s="695"/>
      <c r="DY25" s="695"/>
      <c r="DZ25" s="695"/>
      <c r="EA25" s="695"/>
      <c r="EB25" s="695"/>
      <c r="EC25" s="696"/>
    </row>
    <row r="26" spans="2:133" ht="11.25" customHeight="1" x14ac:dyDescent="0.2">
      <c r="B26" s="656" t="s">
        <v>290</v>
      </c>
      <c r="C26" s="657"/>
      <c r="D26" s="657"/>
      <c r="E26" s="657"/>
      <c r="F26" s="657"/>
      <c r="G26" s="657"/>
      <c r="H26" s="657"/>
      <c r="I26" s="657"/>
      <c r="J26" s="657"/>
      <c r="K26" s="657"/>
      <c r="L26" s="657"/>
      <c r="M26" s="657"/>
      <c r="N26" s="657"/>
      <c r="O26" s="657"/>
      <c r="P26" s="657"/>
      <c r="Q26" s="658"/>
      <c r="R26" s="659">
        <v>11829</v>
      </c>
      <c r="S26" s="660"/>
      <c r="T26" s="660"/>
      <c r="U26" s="660"/>
      <c r="V26" s="660"/>
      <c r="W26" s="660"/>
      <c r="X26" s="660"/>
      <c r="Y26" s="661"/>
      <c r="Z26" s="662">
        <v>0.1</v>
      </c>
      <c r="AA26" s="662"/>
      <c r="AB26" s="662"/>
      <c r="AC26" s="662"/>
      <c r="AD26" s="663" t="s">
        <v>234</v>
      </c>
      <c r="AE26" s="663"/>
      <c r="AF26" s="663"/>
      <c r="AG26" s="663"/>
      <c r="AH26" s="663"/>
      <c r="AI26" s="663"/>
      <c r="AJ26" s="663"/>
      <c r="AK26" s="663"/>
      <c r="AL26" s="664" t="s">
        <v>168</v>
      </c>
      <c r="AM26" s="665"/>
      <c r="AN26" s="665"/>
      <c r="AO26" s="666"/>
      <c r="AP26" s="677" t="s">
        <v>291</v>
      </c>
      <c r="AQ26" s="698"/>
      <c r="AR26" s="698"/>
      <c r="AS26" s="698"/>
      <c r="AT26" s="698"/>
      <c r="AU26" s="698"/>
      <c r="AV26" s="698"/>
      <c r="AW26" s="698"/>
      <c r="AX26" s="698"/>
      <c r="AY26" s="698"/>
      <c r="AZ26" s="698"/>
      <c r="BA26" s="698"/>
      <c r="BB26" s="698"/>
      <c r="BC26" s="698"/>
      <c r="BD26" s="698"/>
      <c r="BE26" s="698"/>
      <c r="BF26" s="679"/>
      <c r="BG26" s="659" t="s">
        <v>168</v>
      </c>
      <c r="BH26" s="660"/>
      <c r="BI26" s="660"/>
      <c r="BJ26" s="660"/>
      <c r="BK26" s="660"/>
      <c r="BL26" s="660"/>
      <c r="BM26" s="660"/>
      <c r="BN26" s="661"/>
      <c r="BO26" s="662" t="s">
        <v>168</v>
      </c>
      <c r="BP26" s="662"/>
      <c r="BQ26" s="662"/>
      <c r="BR26" s="662"/>
      <c r="BS26" s="668" t="s">
        <v>168</v>
      </c>
      <c r="BT26" s="660"/>
      <c r="BU26" s="660"/>
      <c r="BV26" s="660"/>
      <c r="BW26" s="660"/>
      <c r="BX26" s="660"/>
      <c r="BY26" s="660"/>
      <c r="BZ26" s="660"/>
      <c r="CA26" s="660"/>
      <c r="CB26" s="669"/>
      <c r="CD26" s="674" t="s">
        <v>292</v>
      </c>
      <c r="CE26" s="675"/>
      <c r="CF26" s="675"/>
      <c r="CG26" s="675"/>
      <c r="CH26" s="675"/>
      <c r="CI26" s="675"/>
      <c r="CJ26" s="675"/>
      <c r="CK26" s="675"/>
      <c r="CL26" s="675"/>
      <c r="CM26" s="675"/>
      <c r="CN26" s="675"/>
      <c r="CO26" s="675"/>
      <c r="CP26" s="675"/>
      <c r="CQ26" s="676"/>
      <c r="CR26" s="659">
        <v>901402</v>
      </c>
      <c r="CS26" s="660"/>
      <c r="CT26" s="660"/>
      <c r="CU26" s="660"/>
      <c r="CV26" s="660"/>
      <c r="CW26" s="660"/>
      <c r="CX26" s="660"/>
      <c r="CY26" s="661"/>
      <c r="CZ26" s="664">
        <v>9.4</v>
      </c>
      <c r="DA26" s="695"/>
      <c r="DB26" s="695"/>
      <c r="DC26" s="697"/>
      <c r="DD26" s="668">
        <v>778582</v>
      </c>
      <c r="DE26" s="660"/>
      <c r="DF26" s="660"/>
      <c r="DG26" s="660"/>
      <c r="DH26" s="660"/>
      <c r="DI26" s="660"/>
      <c r="DJ26" s="660"/>
      <c r="DK26" s="661"/>
      <c r="DL26" s="668" t="s">
        <v>168</v>
      </c>
      <c r="DM26" s="660"/>
      <c r="DN26" s="660"/>
      <c r="DO26" s="660"/>
      <c r="DP26" s="660"/>
      <c r="DQ26" s="660"/>
      <c r="DR26" s="660"/>
      <c r="DS26" s="660"/>
      <c r="DT26" s="660"/>
      <c r="DU26" s="660"/>
      <c r="DV26" s="661"/>
      <c r="DW26" s="664" t="s">
        <v>168</v>
      </c>
      <c r="DX26" s="695"/>
      <c r="DY26" s="695"/>
      <c r="DZ26" s="695"/>
      <c r="EA26" s="695"/>
      <c r="EB26" s="695"/>
      <c r="EC26" s="696"/>
    </row>
    <row r="27" spans="2:133" ht="11.25" customHeight="1" x14ac:dyDescent="0.2">
      <c r="B27" s="656" t="s">
        <v>293</v>
      </c>
      <c r="C27" s="657"/>
      <c r="D27" s="657"/>
      <c r="E27" s="657"/>
      <c r="F27" s="657"/>
      <c r="G27" s="657"/>
      <c r="H27" s="657"/>
      <c r="I27" s="657"/>
      <c r="J27" s="657"/>
      <c r="K27" s="657"/>
      <c r="L27" s="657"/>
      <c r="M27" s="657"/>
      <c r="N27" s="657"/>
      <c r="O27" s="657"/>
      <c r="P27" s="657"/>
      <c r="Q27" s="658"/>
      <c r="R27" s="659">
        <v>681436</v>
      </c>
      <c r="S27" s="660"/>
      <c r="T27" s="660"/>
      <c r="U27" s="660"/>
      <c r="V27" s="660"/>
      <c r="W27" s="660"/>
      <c r="X27" s="660"/>
      <c r="Y27" s="661"/>
      <c r="Z27" s="662">
        <v>6.7</v>
      </c>
      <c r="AA27" s="662"/>
      <c r="AB27" s="662"/>
      <c r="AC27" s="662"/>
      <c r="AD27" s="663" t="s">
        <v>168</v>
      </c>
      <c r="AE27" s="663"/>
      <c r="AF27" s="663"/>
      <c r="AG27" s="663"/>
      <c r="AH27" s="663"/>
      <c r="AI27" s="663"/>
      <c r="AJ27" s="663"/>
      <c r="AK27" s="663"/>
      <c r="AL27" s="664" t="s">
        <v>234</v>
      </c>
      <c r="AM27" s="665"/>
      <c r="AN27" s="665"/>
      <c r="AO27" s="666"/>
      <c r="AP27" s="656" t="s">
        <v>294</v>
      </c>
      <c r="AQ27" s="657"/>
      <c r="AR27" s="657"/>
      <c r="AS27" s="657"/>
      <c r="AT27" s="657"/>
      <c r="AU27" s="657"/>
      <c r="AV27" s="657"/>
      <c r="AW27" s="657"/>
      <c r="AX27" s="657"/>
      <c r="AY27" s="657"/>
      <c r="AZ27" s="657"/>
      <c r="BA27" s="657"/>
      <c r="BB27" s="657"/>
      <c r="BC27" s="657"/>
      <c r="BD27" s="657"/>
      <c r="BE27" s="657"/>
      <c r="BF27" s="658"/>
      <c r="BG27" s="659">
        <v>1713792</v>
      </c>
      <c r="BH27" s="660"/>
      <c r="BI27" s="660"/>
      <c r="BJ27" s="660"/>
      <c r="BK27" s="660"/>
      <c r="BL27" s="660"/>
      <c r="BM27" s="660"/>
      <c r="BN27" s="661"/>
      <c r="BO27" s="662">
        <v>100</v>
      </c>
      <c r="BP27" s="662"/>
      <c r="BQ27" s="662"/>
      <c r="BR27" s="662"/>
      <c r="BS27" s="668" t="s">
        <v>234</v>
      </c>
      <c r="BT27" s="660"/>
      <c r="BU27" s="660"/>
      <c r="BV27" s="660"/>
      <c r="BW27" s="660"/>
      <c r="BX27" s="660"/>
      <c r="BY27" s="660"/>
      <c r="BZ27" s="660"/>
      <c r="CA27" s="660"/>
      <c r="CB27" s="669"/>
      <c r="CD27" s="674" t="s">
        <v>295</v>
      </c>
      <c r="CE27" s="675"/>
      <c r="CF27" s="675"/>
      <c r="CG27" s="675"/>
      <c r="CH27" s="675"/>
      <c r="CI27" s="675"/>
      <c r="CJ27" s="675"/>
      <c r="CK27" s="675"/>
      <c r="CL27" s="675"/>
      <c r="CM27" s="675"/>
      <c r="CN27" s="675"/>
      <c r="CO27" s="675"/>
      <c r="CP27" s="675"/>
      <c r="CQ27" s="676"/>
      <c r="CR27" s="659">
        <v>994840</v>
      </c>
      <c r="CS27" s="683"/>
      <c r="CT27" s="683"/>
      <c r="CU27" s="683"/>
      <c r="CV27" s="683"/>
      <c r="CW27" s="683"/>
      <c r="CX27" s="683"/>
      <c r="CY27" s="684"/>
      <c r="CZ27" s="664">
        <v>10.3</v>
      </c>
      <c r="DA27" s="695"/>
      <c r="DB27" s="695"/>
      <c r="DC27" s="697"/>
      <c r="DD27" s="668">
        <v>359487</v>
      </c>
      <c r="DE27" s="683"/>
      <c r="DF27" s="683"/>
      <c r="DG27" s="683"/>
      <c r="DH27" s="683"/>
      <c r="DI27" s="683"/>
      <c r="DJ27" s="683"/>
      <c r="DK27" s="684"/>
      <c r="DL27" s="668">
        <v>359487</v>
      </c>
      <c r="DM27" s="683"/>
      <c r="DN27" s="683"/>
      <c r="DO27" s="683"/>
      <c r="DP27" s="683"/>
      <c r="DQ27" s="683"/>
      <c r="DR27" s="683"/>
      <c r="DS27" s="683"/>
      <c r="DT27" s="683"/>
      <c r="DU27" s="683"/>
      <c r="DV27" s="684"/>
      <c r="DW27" s="664">
        <v>6</v>
      </c>
      <c r="DX27" s="695"/>
      <c r="DY27" s="695"/>
      <c r="DZ27" s="695"/>
      <c r="EA27" s="695"/>
      <c r="EB27" s="695"/>
      <c r="EC27" s="696"/>
    </row>
    <row r="28" spans="2:133" ht="11.25" customHeight="1" x14ac:dyDescent="0.2">
      <c r="B28" s="701" t="s">
        <v>296</v>
      </c>
      <c r="C28" s="702"/>
      <c r="D28" s="702"/>
      <c r="E28" s="702"/>
      <c r="F28" s="702"/>
      <c r="G28" s="702"/>
      <c r="H28" s="702"/>
      <c r="I28" s="702"/>
      <c r="J28" s="702"/>
      <c r="K28" s="702"/>
      <c r="L28" s="702"/>
      <c r="M28" s="702"/>
      <c r="N28" s="702"/>
      <c r="O28" s="702"/>
      <c r="P28" s="702"/>
      <c r="Q28" s="703"/>
      <c r="R28" s="659" t="s">
        <v>234</v>
      </c>
      <c r="S28" s="660"/>
      <c r="T28" s="660"/>
      <c r="U28" s="660"/>
      <c r="V28" s="660"/>
      <c r="W28" s="660"/>
      <c r="X28" s="660"/>
      <c r="Y28" s="661"/>
      <c r="Z28" s="662" t="s">
        <v>168</v>
      </c>
      <c r="AA28" s="662"/>
      <c r="AB28" s="662"/>
      <c r="AC28" s="662"/>
      <c r="AD28" s="663" t="s">
        <v>168</v>
      </c>
      <c r="AE28" s="663"/>
      <c r="AF28" s="663"/>
      <c r="AG28" s="663"/>
      <c r="AH28" s="663"/>
      <c r="AI28" s="663"/>
      <c r="AJ28" s="663"/>
      <c r="AK28" s="663"/>
      <c r="AL28" s="664" t="s">
        <v>168</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297</v>
      </c>
      <c r="CE28" s="675"/>
      <c r="CF28" s="675"/>
      <c r="CG28" s="675"/>
      <c r="CH28" s="675"/>
      <c r="CI28" s="675"/>
      <c r="CJ28" s="675"/>
      <c r="CK28" s="675"/>
      <c r="CL28" s="675"/>
      <c r="CM28" s="675"/>
      <c r="CN28" s="675"/>
      <c r="CO28" s="675"/>
      <c r="CP28" s="675"/>
      <c r="CQ28" s="676"/>
      <c r="CR28" s="659">
        <v>1083827</v>
      </c>
      <c r="CS28" s="660"/>
      <c r="CT28" s="660"/>
      <c r="CU28" s="660"/>
      <c r="CV28" s="660"/>
      <c r="CW28" s="660"/>
      <c r="CX28" s="660"/>
      <c r="CY28" s="661"/>
      <c r="CZ28" s="664">
        <v>11.3</v>
      </c>
      <c r="DA28" s="695"/>
      <c r="DB28" s="695"/>
      <c r="DC28" s="697"/>
      <c r="DD28" s="668">
        <v>1025273</v>
      </c>
      <c r="DE28" s="660"/>
      <c r="DF28" s="660"/>
      <c r="DG28" s="660"/>
      <c r="DH28" s="660"/>
      <c r="DI28" s="660"/>
      <c r="DJ28" s="660"/>
      <c r="DK28" s="661"/>
      <c r="DL28" s="668">
        <v>1008893</v>
      </c>
      <c r="DM28" s="660"/>
      <c r="DN28" s="660"/>
      <c r="DO28" s="660"/>
      <c r="DP28" s="660"/>
      <c r="DQ28" s="660"/>
      <c r="DR28" s="660"/>
      <c r="DS28" s="660"/>
      <c r="DT28" s="660"/>
      <c r="DU28" s="660"/>
      <c r="DV28" s="661"/>
      <c r="DW28" s="664">
        <v>16.899999999999999</v>
      </c>
      <c r="DX28" s="695"/>
      <c r="DY28" s="695"/>
      <c r="DZ28" s="695"/>
      <c r="EA28" s="695"/>
      <c r="EB28" s="695"/>
      <c r="EC28" s="696"/>
    </row>
    <row r="29" spans="2:133" ht="11.25" customHeight="1" x14ac:dyDescent="0.2">
      <c r="B29" s="656" t="s">
        <v>298</v>
      </c>
      <c r="C29" s="657"/>
      <c r="D29" s="657"/>
      <c r="E29" s="657"/>
      <c r="F29" s="657"/>
      <c r="G29" s="657"/>
      <c r="H29" s="657"/>
      <c r="I29" s="657"/>
      <c r="J29" s="657"/>
      <c r="K29" s="657"/>
      <c r="L29" s="657"/>
      <c r="M29" s="657"/>
      <c r="N29" s="657"/>
      <c r="O29" s="657"/>
      <c r="P29" s="657"/>
      <c r="Q29" s="658"/>
      <c r="R29" s="659">
        <v>444218</v>
      </c>
      <c r="S29" s="660"/>
      <c r="T29" s="660"/>
      <c r="U29" s="660"/>
      <c r="V29" s="660"/>
      <c r="W29" s="660"/>
      <c r="X29" s="660"/>
      <c r="Y29" s="661"/>
      <c r="Z29" s="662">
        <v>4.4000000000000004</v>
      </c>
      <c r="AA29" s="662"/>
      <c r="AB29" s="662"/>
      <c r="AC29" s="662"/>
      <c r="AD29" s="663" t="s">
        <v>168</v>
      </c>
      <c r="AE29" s="663"/>
      <c r="AF29" s="663"/>
      <c r="AG29" s="663"/>
      <c r="AH29" s="663"/>
      <c r="AI29" s="663"/>
      <c r="AJ29" s="663"/>
      <c r="AK29" s="663"/>
      <c r="AL29" s="664" t="s">
        <v>234</v>
      </c>
      <c r="AM29" s="665"/>
      <c r="AN29" s="665"/>
      <c r="AO29" s="666"/>
      <c r="AP29" s="638" t="s">
        <v>217</v>
      </c>
      <c r="AQ29" s="639"/>
      <c r="AR29" s="639"/>
      <c r="AS29" s="639"/>
      <c r="AT29" s="639"/>
      <c r="AU29" s="639"/>
      <c r="AV29" s="639"/>
      <c r="AW29" s="639"/>
      <c r="AX29" s="639"/>
      <c r="AY29" s="639"/>
      <c r="AZ29" s="639"/>
      <c r="BA29" s="639"/>
      <c r="BB29" s="639"/>
      <c r="BC29" s="639"/>
      <c r="BD29" s="639"/>
      <c r="BE29" s="639"/>
      <c r="BF29" s="640"/>
      <c r="BG29" s="638" t="s">
        <v>299</v>
      </c>
      <c r="BH29" s="699"/>
      <c r="BI29" s="699"/>
      <c r="BJ29" s="699"/>
      <c r="BK29" s="699"/>
      <c r="BL29" s="699"/>
      <c r="BM29" s="699"/>
      <c r="BN29" s="699"/>
      <c r="BO29" s="699"/>
      <c r="BP29" s="699"/>
      <c r="BQ29" s="700"/>
      <c r="BR29" s="638" t="s">
        <v>300</v>
      </c>
      <c r="BS29" s="699"/>
      <c r="BT29" s="699"/>
      <c r="BU29" s="699"/>
      <c r="BV29" s="699"/>
      <c r="BW29" s="699"/>
      <c r="BX29" s="699"/>
      <c r="BY29" s="699"/>
      <c r="BZ29" s="699"/>
      <c r="CA29" s="699"/>
      <c r="CB29" s="700"/>
      <c r="CD29" s="722" t="s">
        <v>301</v>
      </c>
      <c r="CE29" s="723"/>
      <c r="CF29" s="674" t="s">
        <v>302</v>
      </c>
      <c r="CG29" s="675"/>
      <c r="CH29" s="675"/>
      <c r="CI29" s="675"/>
      <c r="CJ29" s="675"/>
      <c r="CK29" s="675"/>
      <c r="CL29" s="675"/>
      <c r="CM29" s="675"/>
      <c r="CN29" s="675"/>
      <c r="CO29" s="675"/>
      <c r="CP29" s="675"/>
      <c r="CQ29" s="676"/>
      <c r="CR29" s="659">
        <v>1083827</v>
      </c>
      <c r="CS29" s="683"/>
      <c r="CT29" s="683"/>
      <c r="CU29" s="683"/>
      <c r="CV29" s="683"/>
      <c r="CW29" s="683"/>
      <c r="CX29" s="683"/>
      <c r="CY29" s="684"/>
      <c r="CZ29" s="664">
        <v>11.3</v>
      </c>
      <c r="DA29" s="695"/>
      <c r="DB29" s="695"/>
      <c r="DC29" s="697"/>
      <c r="DD29" s="668">
        <v>1025273</v>
      </c>
      <c r="DE29" s="683"/>
      <c r="DF29" s="683"/>
      <c r="DG29" s="683"/>
      <c r="DH29" s="683"/>
      <c r="DI29" s="683"/>
      <c r="DJ29" s="683"/>
      <c r="DK29" s="684"/>
      <c r="DL29" s="668">
        <v>1008893</v>
      </c>
      <c r="DM29" s="683"/>
      <c r="DN29" s="683"/>
      <c r="DO29" s="683"/>
      <c r="DP29" s="683"/>
      <c r="DQ29" s="683"/>
      <c r="DR29" s="683"/>
      <c r="DS29" s="683"/>
      <c r="DT29" s="683"/>
      <c r="DU29" s="683"/>
      <c r="DV29" s="684"/>
      <c r="DW29" s="664">
        <v>16.899999999999999</v>
      </c>
      <c r="DX29" s="695"/>
      <c r="DY29" s="695"/>
      <c r="DZ29" s="695"/>
      <c r="EA29" s="695"/>
      <c r="EB29" s="695"/>
      <c r="EC29" s="696"/>
    </row>
    <row r="30" spans="2:133" ht="11.25" customHeight="1" x14ac:dyDescent="0.2">
      <c r="B30" s="656" t="s">
        <v>303</v>
      </c>
      <c r="C30" s="657"/>
      <c r="D30" s="657"/>
      <c r="E30" s="657"/>
      <c r="F30" s="657"/>
      <c r="G30" s="657"/>
      <c r="H30" s="657"/>
      <c r="I30" s="657"/>
      <c r="J30" s="657"/>
      <c r="K30" s="657"/>
      <c r="L30" s="657"/>
      <c r="M30" s="657"/>
      <c r="N30" s="657"/>
      <c r="O30" s="657"/>
      <c r="P30" s="657"/>
      <c r="Q30" s="658"/>
      <c r="R30" s="659">
        <v>3846</v>
      </c>
      <c r="S30" s="660"/>
      <c r="T30" s="660"/>
      <c r="U30" s="660"/>
      <c r="V30" s="660"/>
      <c r="W30" s="660"/>
      <c r="X30" s="660"/>
      <c r="Y30" s="661"/>
      <c r="Z30" s="662">
        <v>0</v>
      </c>
      <c r="AA30" s="662"/>
      <c r="AB30" s="662"/>
      <c r="AC30" s="662"/>
      <c r="AD30" s="663">
        <v>463</v>
      </c>
      <c r="AE30" s="663"/>
      <c r="AF30" s="663"/>
      <c r="AG30" s="663"/>
      <c r="AH30" s="663"/>
      <c r="AI30" s="663"/>
      <c r="AJ30" s="663"/>
      <c r="AK30" s="663"/>
      <c r="AL30" s="664">
        <v>0</v>
      </c>
      <c r="AM30" s="665"/>
      <c r="AN30" s="665"/>
      <c r="AO30" s="666"/>
      <c r="AP30" s="707" t="s">
        <v>304</v>
      </c>
      <c r="AQ30" s="708"/>
      <c r="AR30" s="708"/>
      <c r="AS30" s="708"/>
      <c r="AT30" s="713" t="s">
        <v>305</v>
      </c>
      <c r="AU30" s="210"/>
      <c r="AV30" s="210"/>
      <c r="AW30" s="210"/>
      <c r="AX30" s="645" t="s">
        <v>181</v>
      </c>
      <c r="AY30" s="646"/>
      <c r="AZ30" s="646"/>
      <c r="BA30" s="646"/>
      <c r="BB30" s="646"/>
      <c r="BC30" s="646"/>
      <c r="BD30" s="646"/>
      <c r="BE30" s="646"/>
      <c r="BF30" s="647"/>
      <c r="BG30" s="719">
        <v>98.8</v>
      </c>
      <c r="BH30" s="720"/>
      <c r="BI30" s="720"/>
      <c r="BJ30" s="720"/>
      <c r="BK30" s="720"/>
      <c r="BL30" s="720"/>
      <c r="BM30" s="654">
        <v>95.4</v>
      </c>
      <c r="BN30" s="720"/>
      <c r="BO30" s="720"/>
      <c r="BP30" s="720"/>
      <c r="BQ30" s="721"/>
      <c r="BR30" s="719">
        <v>98.5</v>
      </c>
      <c r="BS30" s="720"/>
      <c r="BT30" s="720"/>
      <c r="BU30" s="720"/>
      <c r="BV30" s="720"/>
      <c r="BW30" s="720"/>
      <c r="BX30" s="654">
        <v>94.2</v>
      </c>
      <c r="BY30" s="720"/>
      <c r="BZ30" s="720"/>
      <c r="CA30" s="720"/>
      <c r="CB30" s="721"/>
      <c r="CD30" s="724"/>
      <c r="CE30" s="725"/>
      <c r="CF30" s="674" t="s">
        <v>306</v>
      </c>
      <c r="CG30" s="675"/>
      <c r="CH30" s="675"/>
      <c r="CI30" s="675"/>
      <c r="CJ30" s="675"/>
      <c r="CK30" s="675"/>
      <c r="CL30" s="675"/>
      <c r="CM30" s="675"/>
      <c r="CN30" s="675"/>
      <c r="CO30" s="675"/>
      <c r="CP30" s="675"/>
      <c r="CQ30" s="676"/>
      <c r="CR30" s="659">
        <v>997734</v>
      </c>
      <c r="CS30" s="660"/>
      <c r="CT30" s="660"/>
      <c r="CU30" s="660"/>
      <c r="CV30" s="660"/>
      <c r="CW30" s="660"/>
      <c r="CX30" s="660"/>
      <c r="CY30" s="661"/>
      <c r="CZ30" s="664">
        <v>10.4</v>
      </c>
      <c r="DA30" s="695"/>
      <c r="DB30" s="695"/>
      <c r="DC30" s="697"/>
      <c r="DD30" s="668">
        <v>952908</v>
      </c>
      <c r="DE30" s="660"/>
      <c r="DF30" s="660"/>
      <c r="DG30" s="660"/>
      <c r="DH30" s="660"/>
      <c r="DI30" s="660"/>
      <c r="DJ30" s="660"/>
      <c r="DK30" s="661"/>
      <c r="DL30" s="668">
        <v>936539</v>
      </c>
      <c r="DM30" s="660"/>
      <c r="DN30" s="660"/>
      <c r="DO30" s="660"/>
      <c r="DP30" s="660"/>
      <c r="DQ30" s="660"/>
      <c r="DR30" s="660"/>
      <c r="DS30" s="660"/>
      <c r="DT30" s="660"/>
      <c r="DU30" s="660"/>
      <c r="DV30" s="661"/>
      <c r="DW30" s="664">
        <v>15.7</v>
      </c>
      <c r="DX30" s="695"/>
      <c r="DY30" s="695"/>
      <c r="DZ30" s="695"/>
      <c r="EA30" s="695"/>
      <c r="EB30" s="695"/>
      <c r="EC30" s="696"/>
    </row>
    <row r="31" spans="2:133" ht="11.25" customHeight="1" x14ac:dyDescent="0.2">
      <c r="B31" s="656" t="s">
        <v>307</v>
      </c>
      <c r="C31" s="657"/>
      <c r="D31" s="657"/>
      <c r="E31" s="657"/>
      <c r="F31" s="657"/>
      <c r="G31" s="657"/>
      <c r="H31" s="657"/>
      <c r="I31" s="657"/>
      <c r="J31" s="657"/>
      <c r="K31" s="657"/>
      <c r="L31" s="657"/>
      <c r="M31" s="657"/>
      <c r="N31" s="657"/>
      <c r="O31" s="657"/>
      <c r="P31" s="657"/>
      <c r="Q31" s="658"/>
      <c r="R31" s="659">
        <v>49072</v>
      </c>
      <c r="S31" s="660"/>
      <c r="T31" s="660"/>
      <c r="U31" s="660"/>
      <c r="V31" s="660"/>
      <c r="W31" s="660"/>
      <c r="X31" s="660"/>
      <c r="Y31" s="661"/>
      <c r="Z31" s="662">
        <v>0.5</v>
      </c>
      <c r="AA31" s="662"/>
      <c r="AB31" s="662"/>
      <c r="AC31" s="662"/>
      <c r="AD31" s="663" t="s">
        <v>168</v>
      </c>
      <c r="AE31" s="663"/>
      <c r="AF31" s="663"/>
      <c r="AG31" s="663"/>
      <c r="AH31" s="663"/>
      <c r="AI31" s="663"/>
      <c r="AJ31" s="663"/>
      <c r="AK31" s="663"/>
      <c r="AL31" s="664" t="s">
        <v>234</v>
      </c>
      <c r="AM31" s="665"/>
      <c r="AN31" s="665"/>
      <c r="AO31" s="666"/>
      <c r="AP31" s="709"/>
      <c r="AQ31" s="710"/>
      <c r="AR31" s="710"/>
      <c r="AS31" s="710"/>
      <c r="AT31" s="714"/>
      <c r="AU31" s="209" t="s">
        <v>308</v>
      </c>
      <c r="AV31" s="209"/>
      <c r="AW31" s="209"/>
      <c r="AX31" s="656" t="s">
        <v>309</v>
      </c>
      <c r="AY31" s="657"/>
      <c r="AZ31" s="657"/>
      <c r="BA31" s="657"/>
      <c r="BB31" s="657"/>
      <c r="BC31" s="657"/>
      <c r="BD31" s="657"/>
      <c r="BE31" s="657"/>
      <c r="BF31" s="658"/>
      <c r="BG31" s="716">
        <v>98.7</v>
      </c>
      <c r="BH31" s="683"/>
      <c r="BI31" s="683"/>
      <c r="BJ31" s="683"/>
      <c r="BK31" s="683"/>
      <c r="BL31" s="683"/>
      <c r="BM31" s="665">
        <v>96.7</v>
      </c>
      <c r="BN31" s="717"/>
      <c r="BO31" s="717"/>
      <c r="BP31" s="717"/>
      <c r="BQ31" s="718"/>
      <c r="BR31" s="716">
        <v>98.7</v>
      </c>
      <c r="BS31" s="683"/>
      <c r="BT31" s="683"/>
      <c r="BU31" s="683"/>
      <c r="BV31" s="683"/>
      <c r="BW31" s="683"/>
      <c r="BX31" s="665">
        <v>96.1</v>
      </c>
      <c r="BY31" s="717"/>
      <c r="BZ31" s="717"/>
      <c r="CA31" s="717"/>
      <c r="CB31" s="718"/>
      <c r="CD31" s="724"/>
      <c r="CE31" s="725"/>
      <c r="CF31" s="674" t="s">
        <v>310</v>
      </c>
      <c r="CG31" s="675"/>
      <c r="CH31" s="675"/>
      <c r="CI31" s="675"/>
      <c r="CJ31" s="675"/>
      <c r="CK31" s="675"/>
      <c r="CL31" s="675"/>
      <c r="CM31" s="675"/>
      <c r="CN31" s="675"/>
      <c r="CO31" s="675"/>
      <c r="CP31" s="675"/>
      <c r="CQ31" s="676"/>
      <c r="CR31" s="659">
        <v>86093</v>
      </c>
      <c r="CS31" s="683"/>
      <c r="CT31" s="683"/>
      <c r="CU31" s="683"/>
      <c r="CV31" s="683"/>
      <c r="CW31" s="683"/>
      <c r="CX31" s="683"/>
      <c r="CY31" s="684"/>
      <c r="CZ31" s="664">
        <v>0.9</v>
      </c>
      <c r="DA31" s="695"/>
      <c r="DB31" s="695"/>
      <c r="DC31" s="697"/>
      <c r="DD31" s="668">
        <v>72365</v>
      </c>
      <c r="DE31" s="683"/>
      <c r="DF31" s="683"/>
      <c r="DG31" s="683"/>
      <c r="DH31" s="683"/>
      <c r="DI31" s="683"/>
      <c r="DJ31" s="683"/>
      <c r="DK31" s="684"/>
      <c r="DL31" s="668">
        <v>72354</v>
      </c>
      <c r="DM31" s="683"/>
      <c r="DN31" s="683"/>
      <c r="DO31" s="683"/>
      <c r="DP31" s="683"/>
      <c r="DQ31" s="683"/>
      <c r="DR31" s="683"/>
      <c r="DS31" s="683"/>
      <c r="DT31" s="683"/>
      <c r="DU31" s="683"/>
      <c r="DV31" s="684"/>
      <c r="DW31" s="664">
        <v>1.2</v>
      </c>
      <c r="DX31" s="695"/>
      <c r="DY31" s="695"/>
      <c r="DZ31" s="695"/>
      <c r="EA31" s="695"/>
      <c r="EB31" s="695"/>
      <c r="EC31" s="696"/>
    </row>
    <row r="32" spans="2:133" ht="11.25" customHeight="1" x14ac:dyDescent="0.2">
      <c r="B32" s="656" t="s">
        <v>311</v>
      </c>
      <c r="C32" s="657"/>
      <c r="D32" s="657"/>
      <c r="E32" s="657"/>
      <c r="F32" s="657"/>
      <c r="G32" s="657"/>
      <c r="H32" s="657"/>
      <c r="I32" s="657"/>
      <c r="J32" s="657"/>
      <c r="K32" s="657"/>
      <c r="L32" s="657"/>
      <c r="M32" s="657"/>
      <c r="N32" s="657"/>
      <c r="O32" s="657"/>
      <c r="P32" s="657"/>
      <c r="Q32" s="658"/>
      <c r="R32" s="659">
        <v>100883</v>
      </c>
      <c r="S32" s="660"/>
      <c r="T32" s="660"/>
      <c r="U32" s="660"/>
      <c r="V32" s="660"/>
      <c r="W32" s="660"/>
      <c r="X32" s="660"/>
      <c r="Y32" s="661"/>
      <c r="Z32" s="662">
        <v>1</v>
      </c>
      <c r="AA32" s="662"/>
      <c r="AB32" s="662"/>
      <c r="AC32" s="662"/>
      <c r="AD32" s="663" t="s">
        <v>234</v>
      </c>
      <c r="AE32" s="663"/>
      <c r="AF32" s="663"/>
      <c r="AG32" s="663"/>
      <c r="AH32" s="663"/>
      <c r="AI32" s="663"/>
      <c r="AJ32" s="663"/>
      <c r="AK32" s="663"/>
      <c r="AL32" s="664" t="s">
        <v>168</v>
      </c>
      <c r="AM32" s="665"/>
      <c r="AN32" s="665"/>
      <c r="AO32" s="666"/>
      <c r="AP32" s="711"/>
      <c r="AQ32" s="712"/>
      <c r="AR32" s="712"/>
      <c r="AS32" s="712"/>
      <c r="AT32" s="715"/>
      <c r="AU32" s="211"/>
      <c r="AV32" s="211"/>
      <c r="AW32" s="211"/>
      <c r="AX32" s="704" t="s">
        <v>312</v>
      </c>
      <c r="AY32" s="705"/>
      <c r="AZ32" s="705"/>
      <c r="BA32" s="705"/>
      <c r="BB32" s="705"/>
      <c r="BC32" s="705"/>
      <c r="BD32" s="705"/>
      <c r="BE32" s="705"/>
      <c r="BF32" s="706"/>
      <c r="BG32" s="728">
        <v>98.7</v>
      </c>
      <c r="BH32" s="729"/>
      <c r="BI32" s="729"/>
      <c r="BJ32" s="729"/>
      <c r="BK32" s="729"/>
      <c r="BL32" s="729"/>
      <c r="BM32" s="730">
        <v>93.8</v>
      </c>
      <c r="BN32" s="729"/>
      <c r="BO32" s="729"/>
      <c r="BP32" s="729"/>
      <c r="BQ32" s="731"/>
      <c r="BR32" s="728">
        <v>98.2</v>
      </c>
      <c r="BS32" s="729"/>
      <c r="BT32" s="729"/>
      <c r="BU32" s="729"/>
      <c r="BV32" s="729"/>
      <c r="BW32" s="729"/>
      <c r="BX32" s="730">
        <v>91.8</v>
      </c>
      <c r="BY32" s="729"/>
      <c r="BZ32" s="729"/>
      <c r="CA32" s="729"/>
      <c r="CB32" s="731"/>
      <c r="CD32" s="726"/>
      <c r="CE32" s="727"/>
      <c r="CF32" s="674" t="s">
        <v>313</v>
      </c>
      <c r="CG32" s="675"/>
      <c r="CH32" s="675"/>
      <c r="CI32" s="675"/>
      <c r="CJ32" s="675"/>
      <c r="CK32" s="675"/>
      <c r="CL32" s="675"/>
      <c r="CM32" s="675"/>
      <c r="CN32" s="675"/>
      <c r="CO32" s="675"/>
      <c r="CP32" s="675"/>
      <c r="CQ32" s="676"/>
      <c r="CR32" s="659" t="s">
        <v>234</v>
      </c>
      <c r="CS32" s="660"/>
      <c r="CT32" s="660"/>
      <c r="CU32" s="660"/>
      <c r="CV32" s="660"/>
      <c r="CW32" s="660"/>
      <c r="CX32" s="660"/>
      <c r="CY32" s="661"/>
      <c r="CZ32" s="664" t="s">
        <v>234</v>
      </c>
      <c r="DA32" s="695"/>
      <c r="DB32" s="695"/>
      <c r="DC32" s="697"/>
      <c r="DD32" s="668" t="s">
        <v>234</v>
      </c>
      <c r="DE32" s="660"/>
      <c r="DF32" s="660"/>
      <c r="DG32" s="660"/>
      <c r="DH32" s="660"/>
      <c r="DI32" s="660"/>
      <c r="DJ32" s="660"/>
      <c r="DK32" s="661"/>
      <c r="DL32" s="668" t="s">
        <v>168</v>
      </c>
      <c r="DM32" s="660"/>
      <c r="DN32" s="660"/>
      <c r="DO32" s="660"/>
      <c r="DP32" s="660"/>
      <c r="DQ32" s="660"/>
      <c r="DR32" s="660"/>
      <c r="DS32" s="660"/>
      <c r="DT32" s="660"/>
      <c r="DU32" s="660"/>
      <c r="DV32" s="661"/>
      <c r="DW32" s="664" t="s">
        <v>234</v>
      </c>
      <c r="DX32" s="695"/>
      <c r="DY32" s="695"/>
      <c r="DZ32" s="695"/>
      <c r="EA32" s="695"/>
      <c r="EB32" s="695"/>
      <c r="EC32" s="696"/>
    </row>
    <row r="33" spans="2:133" ht="11.25" customHeight="1" x14ac:dyDescent="0.2">
      <c r="B33" s="656" t="s">
        <v>314</v>
      </c>
      <c r="C33" s="657"/>
      <c r="D33" s="657"/>
      <c r="E33" s="657"/>
      <c r="F33" s="657"/>
      <c r="G33" s="657"/>
      <c r="H33" s="657"/>
      <c r="I33" s="657"/>
      <c r="J33" s="657"/>
      <c r="K33" s="657"/>
      <c r="L33" s="657"/>
      <c r="M33" s="657"/>
      <c r="N33" s="657"/>
      <c r="O33" s="657"/>
      <c r="P33" s="657"/>
      <c r="Q33" s="658"/>
      <c r="R33" s="659">
        <v>740468</v>
      </c>
      <c r="S33" s="660"/>
      <c r="T33" s="660"/>
      <c r="U33" s="660"/>
      <c r="V33" s="660"/>
      <c r="W33" s="660"/>
      <c r="X33" s="660"/>
      <c r="Y33" s="661"/>
      <c r="Z33" s="662">
        <v>7.3</v>
      </c>
      <c r="AA33" s="662"/>
      <c r="AB33" s="662"/>
      <c r="AC33" s="662"/>
      <c r="AD33" s="663" t="s">
        <v>168</v>
      </c>
      <c r="AE33" s="663"/>
      <c r="AF33" s="663"/>
      <c r="AG33" s="663"/>
      <c r="AH33" s="663"/>
      <c r="AI33" s="663"/>
      <c r="AJ33" s="663"/>
      <c r="AK33" s="663"/>
      <c r="AL33" s="664" t="s">
        <v>234</v>
      </c>
      <c r="AM33" s="665"/>
      <c r="AN33" s="665"/>
      <c r="AO33" s="666"/>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74" t="s">
        <v>315</v>
      </c>
      <c r="CE33" s="675"/>
      <c r="CF33" s="675"/>
      <c r="CG33" s="675"/>
      <c r="CH33" s="675"/>
      <c r="CI33" s="675"/>
      <c r="CJ33" s="675"/>
      <c r="CK33" s="675"/>
      <c r="CL33" s="675"/>
      <c r="CM33" s="675"/>
      <c r="CN33" s="675"/>
      <c r="CO33" s="675"/>
      <c r="CP33" s="675"/>
      <c r="CQ33" s="676"/>
      <c r="CR33" s="659">
        <v>5011683</v>
      </c>
      <c r="CS33" s="683"/>
      <c r="CT33" s="683"/>
      <c r="CU33" s="683"/>
      <c r="CV33" s="683"/>
      <c r="CW33" s="683"/>
      <c r="CX33" s="683"/>
      <c r="CY33" s="684"/>
      <c r="CZ33" s="664">
        <v>52</v>
      </c>
      <c r="DA33" s="695"/>
      <c r="DB33" s="695"/>
      <c r="DC33" s="697"/>
      <c r="DD33" s="668">
        <v>4325623</v>
      </c>
      <c r="DE33" s="683"/>
      <c r="DF33" s="683"/>
      <c r="DG33" s="683"/>
      <c r="DH33" s="683"/>
      <c r="DI33" s="683"/>
      <c r="DJ33" s="683"/>
      <c r="DK33" s="684"/>
      <c r="DL33" s="668">
        <v>2594753</v>
      </c>
      <c r="DM33" s="683"/>
      <c r="DN33" s="683"/>
      <c r="DO33" s="683"/>
      <c r="DP33" s="683"/>
      <c r="DQ33" s="683"/>
      <c r="DR33" s="683"/>
      <c r="DS33" s="683"/>
      <c r="DT33" s="683"/>
      <c r="DU33" s="683"/>
      <c r="DV33" s="684"/>
      <c r="DW33" s="664">
        <v>43.4</v>
      </c>
      <c r="DX33" s="695"/>
      <c r="DY33" s="695"/>
      <c r="DZ33" s="695"/>
      <c r="EA33" s="695"/>
      <c r="EB33" s="695"/>
      <c r="EC33" s="696"/>
    </row>
    <row r="34" spans="2:133" ht="11.25" customHeight="1" x14ac:dyDescent="0.2">
      <c r="B34" s="656" t="s">
        <v>316</v>
      </c>
      <c r="C34" s="657"/>
      <c r="D34" s="657"/>
      <c r="E34" s="657"/>
      <c r="F34" s="657"/>
      <c r="G34" s="657"/>
      <c r="H34" s="657"/>
      <c r="I34" s="657"/>
      <c r="J34" s="657"/>
      <c r="K34" s="657"/>
      <c r="L34" s="657"/>
      <c r="M34" s="657"/>
      <c r="N34" s="657"/>
      <c r="O34" s="657"/>
      <c r="P34" s="657"/>
      <c r="Q34" s="658"/>
      <c r="R34" s="659">
        <v>655015</v>
      </c>
      <c r="S34" s="660"/>
      <c r="T34" s="660"/>
      <c r="U34" s="660"/>
      <c r="V34" s="660"/>
      <c r="W34" s="660"/>
      <c r="X34" s="660"/>
      <c r="Y34" s="661"/>
      <c r="Z34" s="662">
        <v>6.5</v>
      </c>
      <c r="AA34" s="662"/>
      <c r="AB34" s="662"/>
      <c r="AC34" s="662"/>
      <c r="AD34" s="663">
        <v>9890</v>
      </c>
      <c r="AE34" s="663"/>
      <c r="AF34" s="663"/>
      <c r="AG34" s="663"/>
      <c r="AH34" s="663"/>
      <c r="AI34" s="663"/>
      <c r="AJ34" s="663"/>
      <c r="AK34" s="663"/>
      <c r="AL34" s="664">
        <v>0.2</v>
      </c>
      <c r="AM34" s="665"/>
      <c r="AN34" s="665"/>
      <c r="AO34" s="666"/>
      <c r="AP34" s="214"/>
      <c r="AQ34" s="638" t="s">
        <v>317</v>
      </c>
      <c r="AR34" s="639"/>
      <c r="AS34" s="639"/>
      <c r="AT34" s="639"/>
      <c r="AU34" s="639"/>
      <c r="AV34" s="639"/>
      <c r="AW34" s="639"/>
      <c r="AX34" s="639"/>
      <c r="AY34" s="639"/>
      <c r="AZ34" s="639"/>
      <c r="BA34" s="639"/>
      <c r="BB34" s="639"/>
      <c r="BC34" s="639"/>
      <c r="BD34" s="639"/>
      <c r="BE34" s="639"/>
      <c r="BF34" s="640"/>
      <c r="BG34" s="638" t="s">
        <v>318</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319</v>
      </c>
      <c r="CE34" s="675"/>
      <c r="CF34" s="675"/>
      <c r="CG34" s="675"/>
      <c r="CH34" s="675"/>
      <c r="CI34" s="675"/>
      <c r="CJ34" s="675"/>
      <c r="CK34" s="675"/>
      <c r="CL34" s="675"/>
      <c r="CM34" s="675"/>
      <c r="CN34" s="675"/>
      <c r="CO34" s="675"/>
      <c r="CP34" s="675"/>
      <c r="CQ34" s="676"/>
      <c r="CR34" s="659">
        <v>1435322</v>
      </c>
      <c r="CS34" s="660"/>
      <c r="CT34" s="660"/>
      <c r="CU34" s="660"/>
      <c r="CV34" s="660"/>
      <c r="CW34" s="660"/>
      <c r="CX34" s="660"/>
      <c r="CY34" s="661"/>
      <c r="CZ34" s="664">
        <v>14.9</v>
      </c>
      <c r="DA34" s="695"/>
      <c r="DB34" s="695"/>
      <c r="DC34" s="697"/>
      <c r="DD34" s="668">
        <v>1170250</v>
      </c>
      <c r="DE34" s="660"/>
      <c r="DF34" s="660"/>
      <c r="DG34" s="660"/>
      <c r="DH34" s="660"/>
      <c r="DI34" s="660"/>
      <c r="DJ34" s="660"/>
      <c r="DK34" s="661"/>
      <c r="DL34" s="668">
        <v>520009</v>
      </c>
      <c r="DM34" s="660"/>
      <c r="DN34" s="660"/>
      <c r="DO34" s="660"/>
      <c r="DP34" s="660"/>
      <c r="DQ34" s="660"/>
      <c r="DR34" s="660"/>
      <c r="DS34" s="660"/>
      <c r="DT34" s="660"/>
      <c r="DU34" s="660"/>
      <c r="DV34" s="661"/>
      <c r="DW34" s="664">
        <v>8.6999999999999993</v>
      </c>
      <c r="DX34" s="695"/>
      <c r="DY34" s="695"/>
      <c r="DZ34" s="695"/>
      <c r="EA34" s="695"/>
      <c r="EB34" s="695"/>
      <c r="EC34" s="696"/>
    </row>
    <row r="35" spans="2:133" ht="11.25" customHeight="1" x14ac:dyDescent="0.2">
      <c r="B35" s="656" t="s">
        <v>320</v>
      </c>
      <c r="C35" s="657"/>
      <c r="D35" s="657"/>
      <c r="E35" s="657"/>
      <c r="F35" s="657"/>
      <c r="G35" s="657"/>
      <c r="H35" s="657"/>
      <c r="I35" s="657"/>
      <c r="J35" s="657"/>
      <c r="K35" s="657"/>
      <c r="L35" s="657"/>
      <c r="M35" s="657"/>
      <c r="N35" s="657"/>
      <c r="O35" s="657"/>
      <c r="P35" s="657"/>
      <c r="Q35" s="658"/>
      <c r="R35" s="659">
        <v>1252719</v>
      </c>
      <c r="S35" s="660"/>
      <c r="T35" s="660"/>
      <c r="U35" s="660"/>
      <c r="V35" s="660"/>
      <c r="W35" s="660"/>
      <c r="X35" s="660"/>
      <c r="Y35" s="661"/>
      <c r="Z35" s="662">
        <v>12.3</v>
      </c>
      <c r="AA35" s="662"/>
      <c r="AB35" s="662"/>
      <c r="AC35" s="662"/>
      <c r="AD35" s="663" t="s">
        <v>168</v>
      </c>
      <c r="AE35" s="663"/>
      <c r="AF35" s="663"/>
      <c r="AG35" s="663"/>
      <c r="AH35" s="663"/>
      <c r="AI35" s="663"/>
      <c r="AJ35" s="663"/>
      <c r="AK35" s="663"/>
      <c r="AL35" s="664" t="s">
        <v>168</v>
      </c>
      <c r="AM35" s="665"/>
      <c r="AN35" s="665"/>
      <c r="AO35" s="666"/>
      <c r="AP35" s="214"/>
      <c r="AQ35" s="732" t="s">
        <v>321</v>
      </c>
      <c r="AR35" s="733"/>
      <c r="AS35" s="733"/>
      <c r="AT35" s="733"/>
      <c r="AU35" s="733"/>
      <c r="AV35" s="733"/>
      <c r="AW35" s="733"/>
      <c r="AX35" s="733"/>
      <c r="AY35" s="734"/>
      <c r="AZ35" s="648">
        <v>1783286</v>
      </c>
      <c r="BA35" s="649"/>
      <c r="BB35" s="649"/>
      <c r="BC35" s="649"/>
      <c r="BD35" s="649"/>
      <c r="BE35" s="649"/>
      <c r="BF35" s="735"/>
      <c r="BG35" s="670" t="s">
        <v>322</v>
      </c>
      <c r="BH35" s="671"/>
      <c r="BI35" s="671"/>
      <c r="BJ35" s="671"/>
      <c r="BK35" s="671"/>
      <c r="BL35" s="671"/>
      <c r="BM35" s="671"/>
      <c r="BN35" s="671"/>
      <c r="BO35" s="671"/>
      <c r="BP35" s="671"/>
      <c r="BQ35" s="671"/>
      <c r="BR35" s="671"/>
      <c r="BS35" s="671"/>
      <c r="BT35" s="671"/>
      <c r="BU35" s="672"/>
      <c r="BV35" s="648">
        <v>120419</v>
      </c>
      <c r="BW35" s="649"/>
      <c r="BX35" s="649"/>
      <c r="BY35" s="649"/>
      <c r="BZ35" s="649"/>
      <c r="CA35" s="649"/>
      <c r="CB35" s="735"/>
      <c r="CD35" s="674" t="s">
        <v>323</v>
      </c>
      <c r="CE35" s="675"/>
      <c r="CF35" s="675"/>
      <c r="CG35" s="675"/>
      <c r="CH35" s="675"/>
      <c r="CI35" s="675"/>
      <c r="CJ35" s="675"/>
      <c r="CK35" s="675"/>
      <c r="CL35" s="675"/>
      <c r="CM35" s="675"/>
      <c r="CN35" s="675"/>
      <c r="CO35" s="675"/>
      <c r="CP35" s="675"/>
      <c r="CQ35" s="676"/>
      <c r="CR35" s="659">
        <v>60238</v>
      </c>
      <c r="CS35" s="683"/>
      <c r="CT35" s="683"/>
      <c r="CU35" s="683"/>
      <c r="CV35" s="683"/>
      <c r="CW35" s="683"/>
      <c r="CX35" s="683"/>
      <c r="CY35" s="684"/>
      <c r="CZ35" s="664">
        <v>0.6</v>
      </c>
      <c r="DA35" s="695"/>
      <c r="DB35" s="695"/>
      <c r="DC35" s="697"/>
      <c r="DD35" s="668">
        <v>51029</v>
      </c>
      <c r="DE35" s="683"/>
      <c r="DF35" s="683"/>
      <c r="DG35" s="683"/>
      <c r="DH35" s="683"/>
      <c r="DI35" s="683"/>
      <c r="DJ35" s="683"/>
      <c r="DK35" s="684"/>
      <c r="DL35" s="668">
        <v>51029</v>
      </c>
      <c r="DM35" s="683"/>
      <c r="DN35" s="683"/>
      <c r="DO35" s="683"/>
      <c r="DP35" s="683"/>
      <c r="DQ35" s="683"/>
      <c r="DR35" s="683"/>
      <c r="DS35" s="683"/>
      <c r="DT35" s="683"/>
      <c r="DU35" s="683"/>
      <c r="DV35" s="684"/>
      <c r="DW35" s="664">
        <v>0.9</v>
      </c>
      <c r="DX35" s="695"/>
      <c r="DY35" s="695"/>
      <c r="DZ35" s="695"/>
      <c r="EA35" s="695"/>
      <c r="EB35" s="695"/>
      <c r="EC35" s="696"/>
    </row>
    <row r="36" spans="2:133" ht="11.25" customHeight="1" x14ac:dyDescent="0.2">
      <c r="B36" s="656" t="s">
        <v>324</v>
      </c>
      <c r="C36" s="657"/>
      <c r="D36" s="657"/>
      <c r="E36" s="657"/>
      <c r="F36" s="657"/>
      <c r="G36" s="657"/>
      <c r="H36" s="657"/>
      <c r="I36" s="657"/>
      <c r="J36" s="657"/>
      <c r="K36" s="657"/>
      <c r="L36" s="657"/>
      <c r="M36" s="657"/>
      <c r="N36" s="657"/>
      <c r="O36" s="657"/>
      <c r="P36" s="657"/>
      <c r="Q36" s="658"/>
      <c r="R36" s="659" t="s">
        <v>168</v>
      </c>
      <c r="S36" s="660"/>
      <c r="T36" s="660"/>
      <c r="U36" s="660"/>
      <c r="V36" s="660"/>
      <c r="W36" s="660"/>
      <c r="X36" s="660"/>
      <c r="Y36" s="661"/>
      <c r="Z36" s="662" t="s">
        <v>234</v>
      </c>
      <c r="AA36" s="662"/>
      <c r="AB36" s="662"/>
      <c r="AC36" s="662"/>
      <c r="AD36" s="663" t="s">
        <v>168</v>
      </c>
      <c r="AE36" s="663"/>
      <c r="AF36" s="663"/>
      <c r="AG36" s="663"/>
      <c r="AH36" s="663"/>
      <c r="AI36" s="663"/>
      <c r="AJ36" s="663"/>
      <c r="AK36" s="663"/>
      <c r="AL36" s="664" t="s">
        <v>168</v>
      </c>
      <c r="AM36" s="665"/>
      <c r="AN36" s="665"/>
      <c r="AO36" s="666"/>
      <c r="AQ36" s="736" t="s">
        <v>325</v>
      </c>
      <c r="AR36" s="737"/>
      <c r="AS36" s="737"/>
      <c r="AT36" s="737"/>
      <c r="AU36" s="737"/>
      <c r="AV36" s="737"/>
      <c r="AW36" s="737"/>
      <c r="AX36" s="737"/>
      <c r="AY36" s="738"/>
      <c r="AZ36" s="659">
        <v>508978</v>
      </c>
      <c r="BA36" s="660"/>
      <c r="BB36" s="660"/>
      <c r="BC36" s="660"/>
      <c r="BD36" s="683"/>
      <c r="BE36" s="683"/>
      <c r="BF36" s="718"/>
      <c r="BG36" s="674" t="s">
        <v>326</v>
      </c>
      <c r="BH36" s="675"/>
      <c r="BI36" s="675"/>
      <c r="BJ36" s="675"/>
      <c r="BK36" s="675"/>
      <c r="BL36" s="675"/>
      <c r="BM36" s="675"/>
      <c r="BN36" s="675"/>
      <c r="BO36" s="675"/>
      <c r="BP36" s="675"/>
      <c r="BQ36" s="675"/>
      <c r="BR36" s="675"/>
      <c r="BS36" s="675"/>
      <c r="BT36" s="675"/>
      <c r="BU36" s="676"/>
      <c r="BV36" s="659">
        <v>50826</v>
      </c>
      <c r="BW36" s="660"/>
      <c r="BX36" s="660"/>
      <c r="BY36" s="660"/>
      <c r="BZ36" s="660"/>
      <c r="CA36" s="660"/>
      <c r="CB36" s="669"/>
      <c r="CD36" s="674" t="s">
        <v>327</v>
      </c>
      <c r="CE36" s="675"/>
      <c r="CF36" s="675"/>
      <c r="CG36" s="675"/>
      <c r="CH36" s="675"/>
      <c r="CI36" s="675"/>
      <c r="CJ36" s="675"/>
      <c r="CK36" s="675"/>
      <c r="CL36" s="675"/>
      <c r="CM36" s="675"/>
      <c r="CN36" s="675"/>
      <c r="CO36" s="675"/>
      <c r="CP36" s="675"/>
      <c r="CQ36" s="676"/>
      <c r="CR36" s="659">
        <v>1229970</v>
      </c>
      <c r="CS36" s="660"/>
      <c r="CT36" s="660"/>
      <c r="CU36" s="660"/>
      <c r="CV36" s="660"/>
      <c r="CW36" s="660"/>
      <c r="CX36" s="660"/>
      <c r="CY36" s="661"/>
      <c r="CZ36" s="664">
        <v>12.8</v>
      </c>
      <c r="DA36" s="695"/>
      <c r="DB36" s="695"/>
      <c r="DC36" s="697"/>
      <c r="DD36" s="668">
        <v>1079620</v>
      </c>
      <c r="DE36" s="660"/>
      <c r="DF36" s="660"/>
      <c r="DG36" s="660"/>
      <c r="DH36" s="660"/>
      <c r="DI36" s="660"/>
      <c r="DJ36" s="660"/>
      <c r="DK36" s="661"/>
      <c r="DL36" s="668">
        <v>986477</v>
      </c>
      <c r="DM36" s="660"/>
      <c r="DN36" s="660"/>
      <c r="DO36" s="660"/>
      <c r="DP36" s="660"/>
      <c r="DQ36" s="660"/>
      <c r="DR36" s="660"/>
      <c r="DS36" s="660"/>
      <c r="DT36" s="660"/>
      <c r="DU36" s="660"/>
      <c r="DV36" s="661"/>
      <c r="DW36" s="664">
        <v>16.5</v>
      </c>
      <c r="DX36" s="695"/>
      <c r="DY36" s="695"/>
      <c r="DZ36" s="695"/>
      <c r="EA36" s="695"/>
      <c r="EB36" s="695"/>
      <c r="EC36" s="696"/>
    </row>
    <row r="37" spans="2:133" ht="11.25" customHeight="1" x14ac:dyDescent="0.2">
      <c r="B37" s="656" t="s">
        <v>328</v>
      </c>
      <c r="C37" s="657"/>
      <c r="D37" s="657"/>
      <c r="E37" s="657"/>
      <c r="F37" s="657"/>
      <c r="G37" s="657"/>
      <c r="H37" s="657"/>
      <c r="I37" s="657"/>
      <c r="J37" s="657"/>
      <c r="K37" s="657"/>
      <c r="L37" s="657"/>
      <c r="M37" s="657"/>
      <c r="N37" s="657"/>
      <c r="O37" s="657"/>
      <c r="P37" s="657"/>
      <c r="Q37" s="658"/>
      <c r="R37" s="659">
        <v>269919</v>
      </c>
      <c r="S37" s="660"/>
      <c r="T37" s="660"/>
      <c r="U37" s="660"/>
      <c r="V37" s="660"/>
      <c r="W37" s="660"/>
      <c r="X37" s="660"/>
      <c r="Y37" s="661"/>
      <c r="Z37" s="662">
        <v>2.7</v>
      </c>
      <c r="AA37" s="662"/>
      <c r="AB37" s="662"/>
      <c r="AC37" s="662"/>
      <c r="AD37" s="663" t="s">
        <v>168</v>
      </c>
      <c r="AE37" s="663"/>
      <c r="AF37" s="663"/>
      <c r="AG37" s="663"/>
      <c r="AH37" s="663"/>
      <c r="AI37" s="663"/>
      <c r="AJ37" s="663"/>
      <c r="AK37" s="663"/>
      <c r="AL37" s="664" t="s">
        <v>168</v>
      </c>
      <c r="AM37" s="665"/>
      <c r="AN37" s="665"/>
      <c r="AO37" s="666"/>
      <c r="AQ37" s="736" t="s">
        <v>329</v>
      </c>
      <c r="AR37" s="737"/>
      <c r="AS37" s="737"/>
      <c r="AT37" s="737"/>
      <c r="AU37" s="737"/>
      <c r="AV37" s="737"/>
      <c r="AW37" s="737"/>
      <c r="AX37" s="737"/>
      <c r="AY37" s="738"/>
      <c r="AZ37" s="659">
        <v>284402</v>
      </c>
      <c r="BA37" s="660"/>
      <c r="BB37" s="660"/>
      <c r="BC37" s="660"/>
      <c r="BD37" s="683"/>
      <c r="BE37" s="683"/>
      <c r="BF37" s="718"/>
      <c r="BG37" s="674" t="s">
        <v>330</v>
      </c>
      <c r="BH37" s="675"/>
      <c r="BI37" s="675"/>
      <c r="BJ37" s="675"/>
      <c r="BK37" s="675"/>
      <c r="BL37" s="675"/>
      <c r="BM37" s="675"/>
      <c r="BN37" s="675"/>
      <c r="BO37" s="675"/>
      <c r="BP37" s="675"/>
      <c r="BQ37" s="675"/>
      <c r="BR37" s="675"/>
      <c r="BS37" s="675"/>
      <c r="BT37" s="675"/>
      <c r="BU37" s="676"/>
      <c r="BV37" s="659">
        <v>2471</v>
      </c>
      <c r="BW37" s="660"/>
      <c r="BX37" s="660"/>
      <c r="BY37" s="660"/>
      <c r="BZ37" s="660"/>
      <c r="CA37" s="660"/>
      <c r="CB37" s="669"/>
      <c r="CD37" s="674" t="s">
        <v>331</v>
      </c>
      <c r="CE37" s="675"/>
      <c r="CF37" s="675"/>
      <c r="CG37" s="675"/>
      <c r="CH37" s="675"/>
      <c r="CI37" s="675"/>
      <c r="CJ37" s="675"/>
      <c r="CK37" s="675"/>
      <c r="CL37" s="675"/>
      <c r="CM37" s="675"/>
      <c r="CN37" s="675"/>
      <c r="CO37" s="675"/>
      <c r="CP37" s="675"/>
      <c r="CQ37" s="676"/>
      <c r="CR37" s="659">
        <v>587677</v>
      </c>
      <c r="CS37" s="683"/>
      <c r="CT37" s="683"/>
      <c r="CU37" s="683"/>
      <c r="CV37" s="683"/>
      <c r="CW37" s="683"/>
      <c r="CX37" s="683"/>
      <c r="CY37" s="684"/>
      <c r="CZ37" s="664">
        <v>6.1</v>
      </c>
      <c r="DA37" s="695"/>
      <c r="DB37" s="695"/>
      <c r="DC37" s="697"/>
      <c r="DD37" s="668">
        <v>584572</v>
      </c>
      <c r="DE37" s="683"/>
      <c r="DF37" s="683"/>
      <c r="DG37" s="683"/>
      <c r="DH37" s="683"/>
      <c r="DI37" s="683"/>
      <c r="DJ37" s="683"/>
      <c r="DK37" s="684"/>
      <c r="DL37" s="668">
        <v>555970</v>
      </c>
      <c r="DM37" s="683"/>
      <c r="DN37" s="683"/>
      <c r="DO37" s="683"/>
      <c r="DP37" s="683"/>
      <c r="DQ37" s="683"/>
      <c r="DR37" s="683"/>
      <c r="DS37" s="683"/>
      <c r="DT37" s="683"/>
      <c r="DU37" s="683"/>
      <c r="DV37" s="684"/>
      <c r="DW37" s="664">
        <v>9.3000000000000007</v>
      </c>
      <c r="DX37" s="695"/>
      <c r="DY37" s="695"/>
      <c r="DZ37" s="695"/>
      <c r="EA37" s="695"/>
      <c r="EB37" s="695"/>
      <c r="EC37" s="696"/>
    </row>
    <row r="38" spans="2:133" ht="11.25" customHeight="1" x14ac:dyDescent="0.2">
      <c r="B38" s="704" t="s">
        <v>332</v>
      </c>
      <c r="C38" s="705"/>
      <c r="D38" s="705"/>
      <c r="E38" s="705"/>
      <c r="F38" s="705"/>
      <c r="G38" s="705"/>
      <c r="H38" s="705"/>
      <c r="I38" s="705"/>
      <c r="J38" s="705"/>
      <c r="K38" s="705"/>
      <c r="L38" s="705"/>
      <c r="M38" s="705"/>
      <c r="N38" s="705"/>
      <c r="O38" s="705"/>
      <c r="P38" s="705"/>
      <c r="Q38" s="706"/>
      <c r="R38" s="739">
        <v>10148086</v>
      </c>
      <c r="S38" s="740"/>
      <c r="T38" s="740"/>
      <c r="U38" s="740"/>
      <c r="V38" s="740"/>
      <c r="W38" s="740"/>
      <c r="X38" s="740"/>
      <c r="Y38" s="741"/>
      <c r="Z38" s="742">
        <v>100</v>
      </c>
      <c r="AA38" s="742"/>
      <c r="AB38" s="742"/>
      <c r="AC38" s="742"/>
      <c r="AD38" s="743">
        <v>5704060</v>
      </c>
      <c r="AE38" s="743"/>
      <c r="AF38" s="743"/>
      <c r="AG38" s="743"/>
      <c r="AH38" s="743"/>
      <c r="AI38" s="743"/>
      <c r="AJ38" s="743"/>
      <c r="AK38" s="743"/>
      <c r="AL38" s="744">
        <v>100</v>
      </c>
      <c r="AM38" s="730"/>
      <c r="AN38" s="730"/>
      <c r="AO38" s="745"/>
      <c r="AQ38" s="736" t="s">
        <v>333</v>
      </c>
      <c r="AR38" s="737"/>
      <c r="AS38" s="737"/>
      <c r="AT38" s="737"/>
      <c r="AU38" s="737"/>
      <c r="AV38" s="737"/>
      <c r="AW38" s="737"/>
      <c r="AX38" s="737"/>
      <c r="AY38" s="738"/>
      <c r="AZ38" s="659">
        <v>117820</v>
      </c>
      <c r="BA38" s="660"/>
      <c r="BB38" s="660"/>
      <c r="BC38" s="660"/>
      <c r="BD38" s="683"/>
      <c r="BE38" s="683"/>
      <c r="BF38" s="718"/>
      <c r="BG38" s="674" t="s">
        <v>334</v>
      </c>
      <c r="BH38" s="675"/>
      <c r="BI38" s="675"/>
      <c r="BJ38" s="675"/>
      <c r="BK38" s="675"/>
      <c r="BL38" s="675"/>
      <c r="BM38" s="675"/>
      <c r="BN38" s="675"/>
      <c r="BO38" s="675"/>
      <c r="BP38" s="675"/>
      <c r="BQ38" s="675"/>
      <c r="BR38" s="675"/>
      <c r="BS38" s="675"/>
      <c r="BT38" s="675"/>
      <c r="BU38" s="676"/>
      <c r="BV38" s="659">
        <v>3980</v>
      </c>
      <c r="BW38" s="660"/>
      <c r="BX38" s="660"/>
      <c r="BY38" s="660"/>
      <c r="BZ38" s="660"/>
      <c r="CA38" s="660"/>
      <c r="CB38" s="669"/>
      <c r="CD38" s="674" t="s">
        <v>335</v>
      </c>
      <c r="CE38" s="675"/>
      <c r="CF38" s="675"/>
      <c r="CG38" s="675"/>
      <c r="CH38" s="675"/>
      <c r="CI38" s="675"/>
      <c r="CJ38" s="675"/>
      <c r="CK38" s="675"/>
      <c r="CL38" s="675"/>
      <c r="CM38" s="675"/>
      <c r="CN38" s="675"/>
      <c r="CO38" s="675"/>
      <c r="CP38" s="675"/>
      <c r="CQ38" s="676"/>
      <c r="CR38" s="659">
        <v>1492574</v>
      </c>
      <c r="CS38" s="660"/>
      <c r="CT38" s="660"/>
      <c r="CU38" s="660"/>
      <c r="CV38" s="660"/>
      <c r="CW38" s="660"/>
      <c r="CX38" s="660"/>
      <c r="CY38" s="661"/>
      <c r="CZ38" s="664">
        <v>15.5</v>
      </c>
      <c r="DA38" s="695"/>
      <c r="DB38" s="695"/>
      <c r="DC38" s="697"/>
      <c r="DD38" s="668">
        <v>1375917</v>
      </c>
      <c r="DE38" s="660"/>
      <c r="DF38" s="660"/>
      <c r="DG38" s="660"/>
      <c r="DH38" s="660"/>
      <c r="DI38" s="660"/>
      <c r="DJ38" s="660"/>
      <c r="DK38" s="661"/>
      <c r="DL38" s="668">
        <v>1037238</v>
      </c>
      <c r="DM38" s="660"/>
      <c r="DN38" s="660"/>
      <c r="DO38" s="660"/>
      <c r="DP38" s="660"/>
      <c r="DQ38" s="660"/>
      <c r="DR38" s="660"/>
      <c r="DS38" s="660"/>
      <c r="DT38" s="660"/>
      <c r="DU38" s="660"/>
      <c r="DV38" s="661"/>
      <c r="DW38" s="664">
        <v>17.399999999999999</v>
      </c>
      <c r="DX38" s="695"/>
      <c r="DY38" s="695"/>
      <c r="DZ38" s="695"/>
      <c r="EA38" s="695"/>
      <c r="EB38" s="695"/>
      <c r="EC38" s="696"/>
    </row>
    <row r="39" spans="2:133" ht="11.25" customHeight="1" x14ac:dyDescent="0.2">
      <c r="AQ39" s="736" t="s">
        <v>336</v>
      </c>
      <c r="AR39" s="737"/>
      <c r="AS39" s="737"/>
      <c r="AT39" s="737"/>
      <c r="AU39" s="737"/>
      <c r="AV39" s="737"/>
      <c r="AW39" s="737"/>
      <c r="AX39" s="737"/>
      <c r="AY39" s="738"/>
      <c r="AZ39" s="659">
        <v>39212</v>
      </c>
      <c r="BA39" s="660"/>
      <c r="BB39" s="660"/>
      <c r="BC39" s="660"/>
      <c r="BD39" s="683"/>
      <c r="BE39" s="683"/>
      <c r="BF39" s="718"/>
      <c r="BG39" s="750" t="s">
        <v>337</v>
      </c>
      <c r="BH39" s="751"/>
      <c r="BI39" s="751"/>
      <c r="BJ39" s="751"/>
      <c r="BK39" s="751"/>
      <c r="BL39" s="215"/>
      <c r="BM39" s="675" t="s">
        <v>338</v>
      </c>
      <c r="BN39" s="675"/>
      <c r="BO39" s="675"/>
      <c r="BP39" s="675"/>
      <c r="BQ39" s="675"/>
      <c r="BR39" s="675"/>
      <c r="BS39" s="675"/>
      <c r="BT39" s="675"/>
      <c r="BU39" s="676"/>
      <c r="BV39" s="659">
        <v>86</v>
      </c>
      <c r="BW39" s="660"/>
      <c r="BX39" s="660"/>
      <c r="BY39" s="660"/>
      <c r="BZ39" s="660"/>
      <c r="CA39" s="660"/>
      <c r="CB39" s="669"/>
      <c r="CD39" s="674" t="s">
        <v>339</v>
      </c>
      <c r="CE39" s="675"/>
      <c r="CF39" s="675"/>
      <c r="CG39" s="675"/>
      <c r="CH39" s="675"/>
      <c r="CI39" s="675"/>
      <c r="CJ39" s="675"/>
      <c r="CK39" s="675"/>
      <c r="CL39" s="675"/>
      <c r="CM39" s="675"/>
      <c r="CN39" s="675"/>
      <c r="CO39" s="675"/>
      <c r="CP39" s="675"/>
      <c r="CQ39" s="676"/>
      <c r="CR39" s="659">
        <v>293579</v>
      </c>
      <c r="CS39" s="683"/>
      <c r="CT39" s="683"/>
      <c r="CU39" s="683"/>
      <c r="CV39" s="683"/>
      <c r="CW39" s="683"/>
      <c r="CX39" s="683"/>
      <c r="CY39" s="684"/>
      <c r="CZ39" s="664">
        <v>3</v>
      </c>
      <c r="DA39" s="695"/>
      <c r="DB39" s="695"/>
      <c r="DC39" s="697"/>
      <c r="DD39" s="668">
        <v>148807</v>
      </c>
      <c r="DE39" s="683"/>
      <c r="DF39" s="683"/>
      <c r="DG39" s="683"/>
      <c r="DH39" s="683"/>
      <c r="DI39" s="683"/>
      <c r="DJ39" s="683"/>
      <c r="DK39" s="684"/>
      <c r="DL39" s="668" t="s">
        <v>168</v>
      </c>
      <c r="DM39" s="683"/>
      <c r="DN39" s="683"/>
      <c r="DO39" s="683"/>
      <c r="DP39" s="683"/>
      <c r="DQ39" s="683"/>
      <c r="DR39" s="683"/>
      <c r="DS39" s="683"/>
      <c r="DT39" s="683"/>
      <c r="DU39" s="683"/>
      <c r="DV39" s="684"/>
      <c r="DW39" s="664" t="s">
        <v>234</v>
      </c>
      <c r="DX39" s="695"/>
      <c r="DY39" s="695"/>
      <c r="DZ39" s="695"/>
      <c r="EA39" s="695"/>
      <c r="EB39" s="695"/>
      <c r="EC39" s="696"/>
    </row>
    <row r="40" spans="2:133" ht="11.25" customHeight="1" x14ac:dyDescent="0.2">
      <c r="AQ40" s="736" t="s">
        <v>340</v>
      </c>
      <c r="AR40" s="737"/>
      <c r="AS40" s="737"/>
      <c r="AT40" s="737"/>
      <c r="AU40" s="737"/>
      <c r="AV40" s="737"/>
      <c r="AW40" s="737"/>
      <c r="AX40" s="737"/>
      <c r="AY40" s="738"/>
      <c r="AZ40" s="659">
        <v>212098</v>
      </c>
      <c r="BA40" s="660"/>
      <c r="BB40" s="660"/>
      <c r="BC40" s="660"/>
      <c r="BD40" s="683"/>
      <c r="BE40" s="683"/>
      <c r="BF40" s="718"/>
      <c r="BG40" s="750"/>
      <c r="BH40" s="751"/>
      <c r="BI40" s="751"/>
      <c r="BJ40" s="751"/>
      <c r="BK40" s="751"/>
      <c r="BL40" s="215"/>
      <c r="BM40" s="675" t="s">
        <v>341</v>
      </c>
      <c r="BN40" s="675"/>
      <c r="BO40" s="675"/>
      <c r="BP40" s="675"/>
      <c r="BQ40" s="675"/>
      <c r="BR40" s="675"/>
      <c r="BS40" s="675"/>
      <c r="BT40" s="675"/>
      <c r="BU40" s="676"/>
      <c r="BV40" s="659">
        <v>103</v>
      </c>
      <c r="BW40" s="660"/>
      <c r="BX40" s="660"/>
      <c r="BY40" s="660"/>
      <c r="BZ40" s="660"/>
      <c r="CA40" s="660"/>
      <c r="CB40" s="669"/>
      <c r="CD40" s="674" t="s">
        <v>342</v>
      </c>
      <c r="CE40" s="675"/>
      <c r="CF40" s="675"/>
      <c r="CG40" s="675"/>
      <c r="CH40" s="675"/>
      <c r="CI40" s="675"/>
      <c r="CJ40" s="675"/>
      <c r="CK40" s="675"/>
      <c r="CL40" s="675"/>
      <c r="CM40" s="675"/>
      <c r="CN40" s="675"/>
      <c r="CO40" s="675"/>
      <c r="CP40" s="675"/>
      <c r="CQ40" s="676"/>
      <c r="CR40" s="659">
        <v>500000</v>
      </c>
      <c r="CS40" s="660"/>
      <c r="CT40" s="660"/>
      <c r="CU40" s="660"/>
      <c r="CV40" s="660"/>
      <c r="CW40" s="660"/>
      <c r="CX40" s="660"/>
      <c r="CY40" s="661"/>
      <c r="CZ40" s="664">
        <v>5.2</v>
      </c>
      <c r="DA40" s="695"/>
      <c r="DB40" s="695"/>
      <c r="DC40" s="697"/>
      <c r="DD40" s="668">
        <v>500000</v>
      </c>
      <c r="DE40" s="660"/>
      <c r="DF40" s="660"/>
      <c r="DG40" s="660"/>
      <c r="DH40" s="660"/>
      <c r="DI40" s="660"/>
      <c r="DJ40" s="660"/>
      <c r="DK40" s="661"/>
      <c r="DL40" s="668" t="s">
        <v>234</v>
      </c>
      <c r="DM40" s="660"/>
      <c r="DN40" s="660"/>
      <c r="DO40" s="660"/>
      <c r="DP40" s="660"/>
      <c r="DQ40" s="660"/>
      <c r="DR40" s="660"/>
      <c r="DS40" s="660"/>
      <c r="DT40" s="660"/>
      <c r="DU40" s="660"/>
      <c r="DV40" s="661"/>
      <c r="DW40" s="664" t="s">
        <v>234</v>
      </c>
      <c r="DX40" s="695"/>
      <c r="DY40" s="695"/>
      <c r="DZ40" s="695"/>
      <c r="EA40" s="695"/>
      <c r="EB40" s="695"/>
      <c r="EC40" s="696"/>
    </row>
    <row r="41" spans="2:133" ht="11.25" customHeight="1" x14ac:dyDescent="0.2">
      <c r="AQ41" s="746" t="s">
        <v>343</v>
      </c>
      <c r="AR41" s="747"/>
      <c r="AS41" s="747"/>
      <c r="AT41" s="747"/>
      <c r="AU41" s="747"/>
      <c r="AV41" s="747"/>
      <c r="AW41" s="747"/>
      <c r="AX41" s="747"/>
      <c r="AY41" s="748"/>
      <c r="AZ41" s="739">
        <v>620776</v>
      </c>
      <c r="BA41" s="740"/>
      <c r="BB41" s="740"/>
      <c r="BC41" s="740"/>
      <c r="BD41" s="729"/>
      <c r="BE41" s="729"/>
      <c r="BF41" s="731"/>
      <c r="BG41" s="752"/>
      <c r="BH41" s="753"/>
      <c r="BI41" s="753"/>
      <c r="BJ41" s="753"/>
      <c r="BK41" s="753"/>
      <c r="BL41" s="216"/>
      <c r="BM41" s="686" t="s">
        <v>344</v>
      </c>
      <c r="BN41" s="686"/>
      <c r="BO41" s="686"/>
      <c r="BP41" s="686"/>
      <c r="BQ41" s="686"/>
      <c r="BR41" s="686"/>
      <c r="BS41" s="686"/>
      <c r="BT41" s="686"/>
      <c r="BU41" s="687"/>
      <c r="BV41" s="739">
        <v>316</v>
      </c>
      <c r="BW41" s="740"/>
      <c r="BX41" s="740"/>
      <c r="BY41" s="740"/>
      <c r="BZ41" s="740"/>
      <c r="CA41" s="740"/>
      <c r="CB41" s="749"/>
      <c r="CD41" s="674" t="s">
        <v>345</v>
      </c>
      <c r="CE41" s="675"/>
      <c r="CF41" s="675"/>
      <c r="CG41" s="675"/>
      <c r="CH41" s="675"/>
      <c r="CI41" s="675"/>
      <c r="CJ41" s="675"/>
      <c r="CK41" s="675"/>
      <c r="CL41" s="675"/>
      <c r="CM41" s="675"/>
      <c r="CN41" s="675"/>
      <c r="CO41" s="675"/>
      <c r="CP41" s="675"/>
      <c r="CQ41" s="676"/>
      <c r="CR41" s="659" t="s">
        <v>234</v>
      </c>
      <c r="CS41" s="683"/>
      <c r="CT41" s="683"/>
      <c r="CU41" s="683"/>
      <c r="CV41" s="683"/>
      <c r="CW41" s="683"/>
      <c r="CX41" s="683"/>
      <c r="CY41" s="684"/>
      <c r="CZ41" s="664" t="s">
        <v>168</v>
      </c>
      <c r="DA41" s="695"/>
      <c r="DB41" s="695"/>
      <c r="DC41" s="697"/>
      <c r="DD41" s="668" t="s">
        <v>234</v>
      </c>
      <c r="DE41" s="683"/>
      <c r="DF41" s="683"/>
      <c r="DG41" s="683"/>
      <c r="DH41" s="683"/>
      <c r="DI41" s="683"/>
      <c r="DJ41" s="683"/>
      <c r="DK41" s="684"/>
      <c r="DL41" s="754"/>
      <c r="DM41" s="755"/>
      <c r="DN41" s="755"/>
      <c r="DO41" s="755"/>
      <c r="DP41" s="755"/>
      <c r="DQ41" s="755"/>
      <c r="DR41" s="755"/>
      <c r="DS41" s="755"/>
      <c r="DT41" s="755"/>
      <c r="DU41" s="755"/>
      <c r="DV41" s="756"/>
      <c r="DW41" s="757"/>
      <c r="DX41" s="758"/>
      <c r="DY41" s="758"/>
      <c r="DZ41" s="758"/>
      <c r="EA41" s="758"/>
      <c r="EB41" s="758"/>
      <c r="EC41" s="759"/>
    </row>
    <row r="42" spans="2:133" ht="11.25" customHeight="1" x14ac:dyDescent="0.2">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56" t="s">
        <v>347</v>
      </c>
      <c r="CE42" s="657"/>
      <c r="CF42" s="657"/>
      <c r="CG42" s="657"/>
      <c r="CH42" s="657"/>
      <c r="CI42" s="657"/>
      <c r="CJ42" s="657"/>
      <c r="CK42" s="657"/>
      <c r="CL42" s="657"/>
      <c r="CM42" s="657"/>
      <c r="CN42" s="657"/>
      <c r="CO42" s="657"/>
      <c r="CP42" s="657"/>
      <c r="CQ42" s="658"/>
      <c r="CR42" s="659">
        <v>1263134</v>
      </c>
      <c r="CS42" s="660"/>
      <c r="CT42" s="660"/>
      <c r="CU42" s="660"/>
      <c r="CV42" s="660"/>
      <c r="CW42" s="660"/>
      <c r="CX42" s="660"/>
      <c r="CY42" s="661"/>
      <c r="CZ42" s="664">
        <v>13.1</v>
      </c>
      <c r="DA42" s="665"/>
      <c r="DB42" s="665"/>
      <c r="DC42" s="760"/>
      <c r="DD42" s="668">
        <v>208501</v>
      </c>
      <c r="DE42" s="660"/>
      <c r="DF42" s="660"/>
      <c r="DG42" s="660"/>
      <c r="DH42" s="660"/>
      <c r="DI42" s="660"/>
      <c r="DJ42" s="660"/>
      <c r="DK42" s="661"/>
      <c r="DL42" s="754"/>
      <c r="DM42" s="755"/>
      <c r="DN42" s="755"/>
      <c r="DO42" s="755"/>
      <c r="DP42" s="755"/>
      <c r="DQ42" s="755"/>
      <c r="DR42" s="755"/>
      <c r="DS42" s="755"/>
      <c r="DT42" s="755"/>
      <c r="DU42" s="755"/>
      <c r="DV42" s="756"/>
      <c r="DW42" s="757"/>
      <c r="DX42" s="758"/>
      <c r="DY42" s="758"/>
      <c r="DZ42" s="758"/>
      <c r="EA42" s="758"/>
      <c r="EB42" s="758"/>
      <c r="EC42" s="759"/>
    </row>
    <row r="43" spans="2:133" ht="11.25" customHeight="1" x14ac:dyDescent="0.2">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56" t="s">
        <v>349</v>
      </c>
      <c r="CE43" s="657"/>
      <c r="CF43" s="657"/>
      <c r="CG43" s="657"/>
      <c r="CH43" s="657"/>
      <c r="CI43" s="657"/>
      <c r="CJ43" s="657"/>
      <c r="CK43" s="657"/>
      <c r="CL43" s="657"/>
      <c r="CM43" s="657"/>
      <c r="CN43" s="657"/>
      <c r="CO43" s="657"/>
      <c r="CP43" s="657"/>
      <c r="CQ43" s="658"/>
      <c r="CR43" s="659">
        <v>25783</v>
      </c>
      <c r="CS43" s="683"/>
      <c r="CT43" s="683"/>
      <c r="CU43" s="683"/>
      <c r="CV43" s="683"/>
      <c r="CW43" s="683"/>
      <c r="CX43" s="683"/>
      <c r="CY43" s="684"/>
      <c r="CZ43" s="664">
        <v>0.3</v>
      </c>
      <c r="DA43" s="695"/>
      <c r="DB43" s="695"/>
      <c r="DC43" s="697"/>
      <c r="DD43" s="668">
        <v>25783</v>
      </c>
      <c r="DE43" s="683"/>
      <c r="DF43" s="683"/>
      <c r="DG43" s="683"/>
      <c r="DH43" s="683"/>
      <c r="DI43" s="683"/>
      <c r="DJ43" s="683"/>
      <c r="DK43" s="684"/>
      <c r="DL43" s="754"/>
      <c r="DM43" s="755"/>
      <c r="DN43" s="755"/>
      <c r="DO43" s="755"/>
      <c r="DP43" s="755"/>
      <c r="DQ43" s="755"/>
      <c r="DR43" s="755"/>
      <c r="DS43" s="755"/>
      <c r="DT43" s="755"/>
      <c r="DU43" s="755"/>
      <c r="DV43" s="756"/>
      <c r="DW43" s="757"/>
      <c r="DX43" s="758"/>
      <c r="DY43" s="758"/>
      <c r="DZ43" s="758"/>
      <c r="EA43" s="758"/>
      <c r="EB43" s="758"/>
      <c r="EC43" s="759"/>
    </row>
    <row r="44" spans="2:133" ht="11.25" customHeight="1" x14ac:dyDescent="0.2">
      <c r="B44" s="220" t="s">
        <v>350</v>
      </c>
      <c r="CD44" s="771" t="s">
        <v>301</v>
      </c>
      <c r="CE44" s="772"/>
      <c r="CF44" s="656" t="s">
        <v>351</v>
      </c>
      <c r="CG44" s="657"/>
      <c r="CH44" s="657"/>
      <c r="CI44" s="657"/>
      <c r="CJ44" s="657"/>
      <c r="CK44" s="657"/>
      <c r="CL44" s="657"/>
      <c r="CM44" s="657"/>
      <c r="CN44" s="657"/>
      <c r="CO44" s="657"/>
      <c r="CP44" s="657"/>
      <c r="CQ44" s="658"/>
      <c r="CR44" s="659">
        <v>1257056</v>
      </c>
      <c r="CS44" s="660"/>
      <c r="CT44" s="660"/>
      <c r="CU44" s="660"/>
      <c r="CV44" s="660"/>
      <c r="CW44" s="660"/>
      <c r="CX44" s="660"/>
      <c r="CY44" s="661"/>
      <c r="CZ44" s="664">
        <v>13.1</v>
      </c>
      <c r="DA44" s="665"/>
      <c r="DB44" s="665"/>
      <c r="DC44" s="760"/>
      <c r="DD44" s="668">
        <v>202423</v>
      </c>
      <c r="DE44" s="660"/>
      <c r="DF44" s="660"/>
      <c r="DG44" s="660"/>
      <c r="DH44" s="660"/>
      <c r="DI44" s="660"/>
      <c r="DJ44" s="660"/>
      <c r="DK44" s="661"/>
      <c r="DL44" s="754"/>
      <c r="DM44" s="755"/>
      <c r="DN44" s="755"/>
      <c r="DO44" s="755"/>
      <c r="DP44" s="755"/>
      <c r="DQ44" s="755"/>
      <c r="DR44" s="755"/>
      <c r="DS44" s="755"/>
      <c r="DT44" s="755"/>
      <c r="DU44" s="755"/>
      <c r="DV44" s="756"/>
      <c r="DW44" s="757"/>
      <c r="DX44" s="758"/>
      <c r="DY44" s="758"/>
      <c r="DZ44" s="758"/>
      <c r="EA44" s="758"/>
      <c r="EB44" s="758"/>
      <c r="EC44" s="759"/>
    </row>
    <row r="45" spans="2:133" ht="11.25" customHeight="1" x14ac:dyDescent="0.2">
      <c r="CD45" s="773"/>
      <c r="CE45" s="774"/>
      <c r="CF45" s="656" t="s">
        <v>352</v>
      </c>
      <c r="CG45" s="657"/>
      <c r="CH45" s="657"/>
      <c r="CI45" s="657"/>
      <c r="CJ45" s="657"/>
      <c r="CK45" s="657"/>
      <c r="CL45" s="657"/>
      <c r="CM45" s="657"/>
      <c r="CN45" s="657"/>
      <c r="CO45" s="657"/>
      <c r="CP45" s="657"/>
      <c r="CQ45" s="658"/>
      <c r="CR45" s="659">
        <v>310371</v>
      </c>
      <c r="CS45" s="683"/>
      <c r="CT45" s="683"/>
      <c r="CU45" s="683"/>
      <c r="CV45" s="683"/>
      <c r="CW45" s="683"/>
      <c r="CX45" s="683"/>
      <c r="CY45" s="684"/>
      <c r="CZ45" s="664">
        <v>3.2</v>
      </c>
      <c r="DA45" s="695"/>
      <c r="DB45" s="695"/>
      <c r="DC45" s="697"/>
      <c r="DD45" s="668">
        <v>19462</v>
      </c>
      <c r="DE45" s="683"/>
      <c r="DF45" s="683"/>
      <c r="DG45" s="683"/>
      <c r="DH45" s="683"/>
      <c r="DI45" s="683"/>
      <c r="DJ45" s="683"/>
      <c r="DK45" s="684"/>
      <c r="DL45" s="754"/>
      <c r="DM45" s="755"/>
      <c r="DN45" s="755"/>
      <c r="DO45" s="755"/>
      <c r="DP45" s="755"/>
      <c r="DQ45" s="755"/>
      <c r="DR45" s="755"/>
      <c r="DS45" s="755"/>
      <c r="DT45" s="755"/>
      <c r="DU45" s="755"/>
      <c r="DV45" s="756"/>
      <c r="DW45" s="757"/>
      <c r="DX45" s="758"/>
      <c r="DY45" s="758"/>
      <c r="DZ45" s="758"/>
      <c r="EA45" s="758"/>
      <c r="EB45" s="758"/>
      <c r="EC45" s="759"/>
    </row>
    <row r="46" spans="2:133" ht="11.25" customHeight="1" x14ac:dyDescent="0.2">
      <c r="CD46" s="773"/>
      <c r="CE46" s="774"/>
      <c r="CF46" s="656" t="s">
        <v>353</v>
      </c>
      <c r="CG46" s="657"/>
      <c r="CH46" s="657"/>
      <c r="CI46" s="657"/>
      <c r="CJ46" s="657"/>
      <c r="CK46" s="657"/>
      <c r="CL46" s="657"/>
      <c r="CM46" s="657"/>
      <c r="CN46" s="657"/>
      <c r="CO46" s="657"/>
      <c r="CP46" s="657"/>
      <c r="CQ46" s="658"/>
      <c r="CR46" s="659">
        <v>891156</v>
      </c>
      <c r="CS46" s="660"/>
      <c r="CT46" s="660"/>
      <c r="CU46" s="660"/>
      <c r="CV46" s="660"/>
      <c r="CW46" s="660"/>
      <c r="CX46" s="660"/>
      <c r="CY46" s="661"/>
      <c r="CZ46" s="664">
        <v>9.3000000000000007</v>
      </c>
      <c r="DA46" s="665"/>
      <c r="DB46" s="665"/>
      <c r="DC46" s="760"/>
      <c r="DD46" s="668">
        <v>166092</v>
      </c>
      <c r="DE46" s="660"/>
      <c r="DF46" s="660"/>
      <c r="DG46" s="660"/>
      <c r="DH46" s="660"/>
      <c r="DI46" s="660"/>
      <c r="DJ46" s="660"/>
      <c r="DK46" s="661"/>
      <c r="DL46" s="754"/>
      <c r="DM46" s="755"/>
      <c r="DN46" s="755"/>
      <c r="DO46" s="755"/>
      <c r="DP46" s="755"/>
      <c r="DQ46" s="755"/>
      <c r="DR46" s="755"/>
      <c r="DS46" s="755"/>
      <c r="DT46" s="755"/>
      <c r="DU46" s="755"/>
      <c r="DV46" s="756"/>
      <c r="DW46" s="757"/>
      <c r="DX46" s="758"/>
      <c r="DY46" s="758"/>
      <c r="DZ46" s="758"/>
      <c r="EA46" s="758"/>
      <c r="EB46" s="758"/>
      <c r="EC46" s="759"/>
    </row>
    <row r="47" spans="2:133" ht="11.25" customHeight="1" x14ac:dyDescent="0.2">
      <c r="CD47" s="773"/>
      <c r="CE47" s="774"/>
      <c r="CF47" s="656" t="s">
        <v>354</v>
      </c>
      <c r="CG47" s="657"/>
      <c r="CH47" s="657"/>
      <c r="CI47" s="657"/>
      <c r="CJ47" s="657"/>
      <c r="CK47" s="657"/>
      <c r="CL47" s="657"/>
      <c r="CM47" s="657"/>
      <c r="CN47" s="657"/>
      <c r="CO47" s="657"/>
      <c r="CP47" s="657"/>
      <c r="CQ47" s="658"/>
      <c r="CR47" s="659">
        <v>6078</v>
      </c>
      <c r="CS47" s="683"/>
      <c r="CT47" s="683"/>
      <c r="CU47" s="683"/>
      <c r="CV47" s="683"/>
      <c r="CW47" s="683"/>
      <c r="CX47" s="683"/>
      <c r="CY47" s="684"/>
      <c r="CZ47" s="664">
        <v>0.1</v>
      </c>
      <c r="DA47" s="695"/>
      <c r="DB47" s="695"/>
      <c r="DC47" s="697"/>
      <c r="DD47" s="668">
        <v>6078</v>
      </c>
      <c r="DE47" s="683"/>
      <c r="DF47" s="683"/>
      <c r="DG47" s="683"/>
      <c r="DH47" s="683"/>
      <c r="DI47" s="683"/>
      <c r="DJ47" s="683"/>
      <c r="DK47" s="684"/>
      <c r="DL47" s="754"/>
      <c r="DM47" s="755"/>
      <c r="DN47" s="755"/>
      <c r="DO47" s="755"/>
      <c r="DP47" s="755"/>
      <c r="DQ47" s="755"/>
      <c r="DR47" s="755"/>
      <c r="DS47" s="755"/>
      <c r="DT47" s="755"/>
      <c r="DU47" s="755"/>
      <c r="DV47" s="756"/>
      <c r="DW47" s="757"/>
      <c r="DX47" s="758"/>
      <c r="DY47" s="758"/>
      <c r="DZ47" s="758"/>
      <c r="EA47" s="758"/>
      <c r="EB47" s="758"/>
      <c r="EC47" s="759"/>
    </row>
    <row r="48" spans="2:133" ht="10.8" x14ac:dyDescent="0.2">
      <c r="CD48" s="775"/>
      <c r="CE48" s="776"/>
      <c r="CF48" s="656" t="s">
        <v>355</v>
      </c>
      <c r="CG48" s="657"/>
      <c r="CH48" s="657"/>
      <c r="CI48" s="657"/>
      <c r="CJ48" s="657"/>
      <c r="CK48" s="657"/>
      <c r="CL48" s="657"/>
      <c r="CM48" s="657"/>
      <c r="CN48" s="657"/>
      <c r="CO48" s="657"/>
      <c r="CP48" s="657"/>
      <c r="CQ48" s="658"/>
      <c r="CR48" s="659" t="s">
        <v>234</v>
      </c>
      <c r="CS48" s="660"/>
      <c r="CT48" s="660"/>
      <c r="CU48" s="660"/>
      <c r="CV48" s="660"/>
      <c r="CW48" s="660"/>
      <c r="CX48" s="660"/>
      <c r="CY48" s="661"/>
      <c r="CZ48" s="664" t="s">
        <v>168</v>
      </c>
      <c r="DA48" s="665"/>
      <c r="DB48" s="665"/>
      <c r="DC48" s="760"/>
      <c r="DD48" s="668" t="s">
        <v>234</v>
      </c>
      <c r="DE48" s="660"/>
      <c r="DF48" s="660"/>
      <c r="DG48" s="660"/>
      <c r="DH48" s="660"/>
      <c r="DI48" s="660"/>
      <c r="DJ48" s="660"/>
      <c r="DK48" s="661"/>
      <c r="DL48" s="754"/>
      <c r="DM48" s="755"/>
      <c r="DN48" s="755"/>
      <c r="DO48" s="755"/>
      <c r="DP48" s="755"/>
      <c r="DQ48" s="755"/>
      <c r="DR48" s="755"/>
      <c r="DS48" s="755"/>
      <c r="DT48" s="755"/>
      <c r="DU48" s="755"/>
      <c r="DV48" s="756"/>
      <c r="DW48" s="757"/>
      <c r="DX48" s="758"/>
      <c r="DY48" s="758"/>
      <c r="DZ48" s="758"/>
      <c r="EA48" s="758"/>
      <c r="EB48" s="758"/>
      <c r="EC48" s="759"/>
    </row>
    <row r="49" spans="82:133" ht="11.25" customHeight="1" x14ac:dyDescent="0.2">
      <c r="CD49" s="704" t="s">
        <v>356</v>
      </c>
      <c r="CE49" s="705"/>
      <c r="CF49" s="705"/>
      <c r="CG49" s="705"/>
      <c r="CH49" s="705"/>
      <c r="CI49" s="705"/>
      <c r="CJ49" s="705"/>
      <c r="CK49" s="705"/>
      <c r="CL49" s="705"/>
      <c r="CM49" s="705"/>
      <c r="CN49" s="705"/>
      <c r="CO49" s="705"/>
      <c r="CP49" s="705"/>
      <c r="CQ49" s="706"/>
      <c r="CR49" s="739">
        <v>9629319</v>
      </c>
      <c r="CS49" s="729"/>
      <c r="CT49" s="729"/>
      <c r="CU49" s="729"/>
      <c r="CV49" s="729"/>
      <c r="CW49" s="729"/>
      <c r="CX49" s="729"/>
      <c r="CY49" s="761"/>
      <c r="CZ49" s="744">
        <v>100</v>
      </c>
      <c r="DA49" s="762"/>
      <c r="DB49" s="762"/>
      <c r="DC49" s="763"/>
      <c r="DD49" s="764">
        <v>7067242</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t="10.8" hidden="1" x14ac:dyDescent="0.2"/>
    <row r="51" spans="82:133" ht="10.8" hidden="1" x14ac:dyDescent="0.2"/>
    <row r="52" spans="82:133" ht="10.8" hidden="1" x14ac:dyDescent="0.2"/>
    <row r="53" spans="82:133" ht="10.8" hidden="1" x14ac:dyDescent="0.2"/>
  </sheetData>
  <sheetProtection algorithmName="SHA-512" hashValue="R04GIvR0KP45cextswRmpKPa6OCUVWa952bnnNGhrLwoqNpno5xIqTYRcpI3uOmDUFsWGYFYDBhPI3rWbiBWBg==" saltValue="+03op9qH4fnNkRcJWNv/l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5" zoomScaleNormal="75"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806" t="s">
        <v>358</v>
      </c>
      <c r="DK2" s="807"/>
      <c r="DL2" s="807"/>
      <c r="DM2" s="807"/>
      <c r="DN2" s="807"/>
      <c r="DO2" s="808"/>
      <c r="DP2" s="229"/>
      <c r="DQ2" s="806" t="s">
        <v>359</v>
      </c>
      <c r="DR2" s="807"/>
      <c r="DS2" s="807"/>
      <c r="DT2" s="807"/>
      <c r="DU2" s="807"/>
      <c r="DV2" s="807"/>
      <c r="DW2" s="807"/>
      <c r="DX2" s="807"/>
      <c r="DY2" s="807"/>
      <c r="DZ2" s="808"/>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809" t="s">
        <v>360</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800" t="s">
        <v>362</v>
      </c>
      <c r="B5" s="801"/>
      <c r="C5" s="801"/>
      <c r="D5" s="801"/>
      <c r="E5" s="801"/>
      <c r="F5" s="801"/>
      <c r="G5" s="801"/>
      <c r="H5" s="801"/>
      <c r="I5" s="801"/>
      <c r="J5" s="801"/>
      <c r="K5" s="801"/>
      <c r="L5" s="801"/>
      <c r="M5" s="801"/>
      <c r="N5" s="801"/>
      <c r="O5" s="801"/>
      <c r="P5" s="802"/>
      <c r="Q5" s="777" t="s">
        <v>363</v>
      </c>
      <c r="R5" s="778"/>
      <c r="S5" s="778"/>
      <c r="T5" s="778"/>
      <c r="U5" s="779"/>
      <c r="V5" s="777" t="s">
        <v>364</v>
      </c>
      <c r="W5" s="778"/>
      <c r="X5" s="778"/>
      <c r="Y5" s="778"/>
      <c r="Z5" s="779"/>
      <c r="AA5" s="777" t="s">
        <v>365</v>
      </c>
      <c r="AB5" s="778"/>
      <c r="AC5" s="778"/>
      <c r="AD5" s="778"/>
      <c r="AE5" s="778"/>
      <c r="AF5" s="810" t="s">
        <v>366</v>
      </c>
      <c r="AG5" s="778"/>
      <c r="AH5" s="778"/>
      <c r="AI5" s="778"/>
      <c r="AJ5" s="789"/>
      <c r="AK5" s="778" t="s">
        <v>367</v>
      </c>
      <c r="AL5" s="778"/>
      <c r="AM5" s="778"/>
      <c r="AN5" s="778"/>
      <c r="AO5" s="779"/>
      <c r="AP5" s="777" t="s">
        <v>368</v>
      </c>
      <c r="AQ5" s="778"/>
      <c r="AR5" s="778"/>
      <c r="AS5" s="778"/>
      <c r="AT5" s="779"/>
      <c r="AU5" s="777" t="s">
        <v>369</v>
      </c>
      <c r="AV5" s="778"/>
      <c r="AW5" s="778"/>
      <c r="AX5" s="778"/>
      <c r="AY5" s="789"/>
      <c r="AZ5" s="236"/>
      <c r="BA5" s="236"/>
      <c r="BB5" s="236"/>
      <c r="BC5" s="236"/>
      <c r="BD5" s="236"/>
      <c r="BE5" s="237"/>
      <c r="BF5" s="237"/>
      <c r="BG5" s="237"/>
      <c r="BH5" s="237"/>
      <c r="BI5" s="237"/>
      <c r="BJ5" s="237"/>
      <c r="BK5" s="237"/>
      <c r="BL5" s="237"/>
      <c r="BM5" s="237"/>
      <c r="BN5" s="237"/>
      <c r="BO5" s="237"/>
      <c r="BP5" s="237"/>
      <c r="BQ5" s="800" t="s">
        <v>370</v>
      </c>
      <c r="BR5" s="801"/>
      <c r="BS5" s="801"/>
      <c r="BT5" s="801"/>
      <c r="BU5" s="801"/>
      <c r="BV5" s="801"/>
      <c r="BW5" s="801"/>
      <c r="BX5" s="801"/>
      <c r="BY5" s="801"/>
      <c r="BZ5" s="801"/>
      <c r="CA5" s="801"/>
      <c r="CB5" s="801"/>
      <c r="CC5" s="801"/>
      <c r="CD5" s="801"/>
      <c r="CE5" s="801"/>
      <c r="CF5" s="801"/>
      <c r="CG5" s="802"/>
      <c r="CH5" s="777" t="s">
        <v>371</v>
      </c>
      <c r="CI5" s="778"/>
      <c r="CJ5" s="778"/>
      <c r="CK5" s="778"/>
      <c r="CL5" s="779"/>
      <c r="CM5" s="777" t="s">
        <v>372</v>
      </c>
      <c r="CN5" s="778"/>
      <c r="CO5" s="778"/>
      <c r="CP5" s="778"/>
      <c r="CQ5" s="779"/>
      <c r="CR5" s="777" t="s">
        <v>373</v>
      </c>
      <c r="CS5" s="778"/>
      <c r="CT5" s="778"/>
      <c r="CU5" s="778"/>
      <c r="CV5" s="779"/>
      <c r="CW5" s="777" t="s">
        <v>374</v>
      </c>
      <c r="CX5" s="778"/>
      <c r="CY5" s="778"/>
      <c r="CZ5" s="778"/>
      <c r="DA5" s="779"/>
      <c r="DB5" s="777" t="s">
        <v>375</v>
      </c>
      <c r="DC5" s="778"/>
      <c r="DD5" s="778"/>
      <c r="DE5" s="778"/>
      <c r="DF5" s="779"/>
      <c r="DG5" s="783" t="s">
        <v>376</v>
      </c>
      <c r="DH5" s="784"/>
      <c r="DI5" s="784"/>
      <c r="DJ5" s="784"/>
      <c r="DK5" s="785"/>
      <c r="DL5" s="783" t="s">
        <v>377</v>
      </c>
      <c r="DM5" s="784"/>
      <c r="DN5" s="784"/>
      <c r="DO5" s="784"/>
      <c r="DP5" s="785"/>
      <c r="DQ5" s="777" t="s">
        <v>378</v>
      </c>
      <c r="DR5" s="778"/>
      <c r="DS5" s="778"/>
      <c r="DT5" s="778"/>
      <c r="DU5" s="779"/>
      <c r="DV5" s="777" t="s">
        <v>369</v>
      </c>
      <c r="DW5" s="778"/>
      <c r="DX5" s="778"/>
      <c r="DY5" s="778"/>
      <c r="DZ5" s="789"/>
      <c r="EA5" s="234"/>
    </row>
    <row r="6" spans="1:131" s="235" customFormat="1" ht="26.25" customHeight="1" thickBot="1" x14ac:dyDescent="0.25">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232"/>
      <c r="BA6" s="232"/>
      <c r="BB6" s="232"/>
      <c r="BC6" s="232"/>
      <c r="BD6" s="232"/>
      <c r="BE6" s="233"/>
      <c r="BF6" s="233"/>
      <c r="BG6" s="233"/>
      <c r="BH6" s="233"/>
      <c r="BI6" s="233"/>
      <c r="BJ6" s="233"/>
      <c r="BK6" s="233"/>
      <c r="BL6" s="233"/>
      <c r="BM6" s="233"/>
      <c r="BN6" s="233"/>
      <c r="BO6" s="233"/>
      <c r="BP6" s="233"/>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34"/>
    </row>
    <row r="7" spans="1:131" s="235" customFormat="1" ht="26.25" customHeight="1" thickTop="1" x14ac:dyDescent="0.2">
      <c r="A7" s="238">
        <v>1</v>
      </c>
      <c r="B7" s="791" t="s">
        <v>379</v>
      </c>
      <c r="C7" s="792"/>
      <c r="D7" s="792"/>
      <c r="E7" s="792"/>
      <c r="F7" s="792"/>
      <c r="G7" s="792"/>
      <c r="H7" s="792"/>
      <c r="I7" s="792"/>
      <c r="J7" s="792"/>
      <c r="K7" s="792"/>
      <c r="L7" s="792"/>
      <c r="M7" s="792"/>
      <c r="N7" s="792"/>
      <c r="O7" s="792"/>
      <c r="P7" s="793"/>
      <c r="Q7" s="794">
        <v>10147</v>
      </c>
      <c r="R7" s="795"/>
      <c r="S7" s="795"/>
      <c r="T7" s="795"/>
      <c r="U7" s="795"/>
      <c r="V7" s="795">
        <v>9632</v>
      </c>
      <c r="W7" s="795"/>
      <c r="X7" s="795"/>
      <c r="Y7" s="795"/>
      <c r="Z7" s="795"/>
      <c r="AA7" s="795">
        <v>515</v>
      </c>
      <c r="AB7" s="795"/>
      <c r="AC7" s="795"/>
      <c r="AD7" s="795"/>
      <c r="AE7" s="796"/>
      <c r="AF7" s="797">
        <v>459</v>
      </c>
      <c r="AG7" s="798"/>
      <c r="AH7" s="798"/>
      <c r="AI7" s="798"/>
      <c r="AJ7" s="799"/>
      <c r="AK7" s="834">
        <v>101</v>
      </c>
      <c r="AL7" s="835"/>
      <c r="AM7" s="835"/>
      <c r="AN7" s="835"/>
      <c r="AO7" s="835"/>
      <c r="AP7" s="835">
        <v>11839</v>
      </c>
      <c r="AQ7" s="835"/>
      <c r="AR7" s="835"/>
      <c r="AS7" s="835"/>
      <c r="AT7" s="835"/>
      <c r="AU7" s="836"/>
      <c r="AV7" s="836"/>
      <c r="AW7" s="836"/>
      <c r="AX7" s="836"/>
      <c r="AY7" s="837"/>
      <c r="AZ7" s="232"/>
      <c r="BA7" s="232"/>
      <c r="BB7" s="232"/>
      <c r="BC7" s="232"/>
      <c r="BD7" s="232"/>
      <c r="BE7" s="233"/>
      <c r="BF7" s="233"/>
      <c r="BG7" s="233"/>
      <c r="BH7" s="233"/>
      <c r="BI7" s="233"/>
      <c r="BJ7" s="233"/>
      <c r="BK7" s="233"/>
      <c r="BL7" s="233"/>
      <c r="BM7" s="233"/>
      <c r="BN7" s="233"/>
      <c r="BO7" s="233"/>
      <c r="BP7" s="233"/>
      <c r="BQ7" s="239">
        <v>1</v>
      </c>
      <c r="BR7" s="240"/>
      <c r="BS7" s="838"/>
      <c r="BT7" s="839"/>
      <c r="BU7" s="839"/>
      <c r="BV7" s="839"/>
      <c r="BW7" s="839"/>
      <c r="BX7" s="839"/>
      <c r="BY7" s="839"/>
      <c r="BZ7" s="839"/>
      <c r="CA7" s="839"/>
      <c r="CB7" s="839"/>
      <c r="CC7" s="839"/>
      <c r="CD7" s="839"/>
      <c r="CE7" s="839"/>
      <c r="CF7" s="839"/>
      <c r="CG7" s="840"/>
      <c r="CH7" s="831"/>
      <c r="CI7" s="832"/>
      <c r="CJ7" s="832"/>
      <c r="CK7" s="832"/>
      <c r="CL7" s="833"/>
      <c r="CM7" s="831"/>
      <c r="CN7" s="832"/>
      <c r="CO7" s="832"/>
      <c r="CP7" s="832"/>
      <c r="CQ7" s="833"/>
      <c r="CR7" s="831"/>
      <c r="CS7" s="832"/>
      <c r="CT7" s="832"/>
      <c r="CU7" s="832"/>
      <c r="CV7" s="833"/>
      <c r="CW7" s="831"/>
      <c r="CX7" s="832"/>
      <c r="CY7" s="832"/>
      <c r="CZ7" s="832"/>
      <c r="DA7" s="833"/>
      <c r="DB7" s="831"/>
      <c r="DC7" s="832"/>
      <c r="DD7" s="832"/>
      <c r="DE7" s="832"/>
      <c r="DF7" s="833"/>
      <c r="DG7" s="831"/>
      <c r="DH7" s="832"/>
      <c r="DI7" s="832"/>
      <c r="DJ7" s="832"/>
      <c r="DK7" s="833"/>
      <c r="DL7" s="831"/>
      <c r="DM7" s="832"/>
      <c r="DN7" s="832"/>
      <c r="DO7" s="832"/>
      <c r="DP7" s="833"/>
      <c r="DQ7" s="831"/>
      <c r="DR7" s="832"/>
      <c r="DS7" s="832"/>
      <c r="DT7" s="832"/>
      <c r="DU7" s="833"/>
      <c r="DV7" s="812"/>
      <c r="DW7" s="813"/>
      <c r="DX7" s="813"/>
      <c r="DY7" s="813"/>
      <c r="DZ7" s="814"/>
      <c r="EA7" s="234"/>
    </row>
    <row r="8" spans="1:131" s="235" customFormat="1" ht="26.25" customHeight="1" x14ac:dyDescent="0.2">
      <c r="A8" s="241">
        <v>2</v>
      </c>
      <c r="B8" s="815" t="s">
        <v>380</v>
      </c>
      <c r="C8" s="816"/>
      <c r="D8" s="816"/>
      <c r="E8" s="816"/>
      <c r="F8" s="816"/>
      <c r="G8" s="816"/>
      <c r="H8" s="816"/>
      <c r="I8" s="816"/>
      <c r="J8" s="816"/>
      <c r="K8" s="816"/>
      <c r="L8" s="816"/>
      <c r="M8" s="816"/>
      <c r="N8" s="816"/>
      <c r="O8" s="816"/>
      <c r="P8" s="817"/>
      <c r="Q8" s="818">
        <v>2</v>
      </c>
      <c r="R8" s="819"/>
      <c r="S8" s="819"/>
      <c r="T8" s="819"/>
      <c r="U8" s="819"/>
      <c r="V8" s="819">
        <v>0</v>
      </c>
      <c r="W8" s="819"/>
      <c r="X8" s="819"/>
      <c r="Y8" s="819"/>
      <c r="Z8" s="819"/>
      <c r="AA8" s="819">
        <v>2</v>
      </c>
      <c r="AB8" s="819"/>
      <c r="AC8" s="819"/>
      <c r="AD8" s="819"/>
      <c r="AE8" s="820"/>
      <c r="AF8" s="821">
        <v>2</v>
      </c>
      <c r="AG8" s="822"/>
      <c r="AH8" s="822"/>
      <c r="AI8" s="822"/>
      <c r="AJ8" s="823"/>
      <c r="AK8" s="824" t="s">
        <v>584</v>
      </c>
      <c r="AL8" s="825"/>
      <c r="AM8" s="825"/>
      <c r="AN8" s="825"/>
      <c r="AO8" s="825"/>
      <c r="AP8" s="825"/>
      <c r="AQ8" s="825"/>
      <c r="AR8" s="825"/>
      <c r="AS8" s="825"/>
      <c r="AT8" s="825"/>
      <c r="AU8" s="826"/>
      <c r="AV8" s="826"/>
      <c r="AW8" s="826"/>
      <c r="AX8" s="826"/>
      <c r="AY8" s="827"/>
      <c r="AZ8" s="232"/>
      <c r="BA8" s="232"/>
      <c r="BB8" s="232"/>
      <c r="BC8" s="232"/>
      <c r="BD8" s="232"/>
      <c r="BE8" s="233"/>
      <c r="BF8" s="233"/>
      <c r="BG8" s="233"/>
      <c r="BH8" s="233"/>
      <c r="BI8" s="233"/>
      <c r="BJ8" s="233"/>
      <c r="BK8" s="233"/>
      <c r="BL8" s="233"/>
      <c r="BM8" s="233"/>
      <c r="BN8" s="233"/>
      <c r="BO8" s="233"/>
      <c r="BP8" s="233"/>
      <c r="BQ8" s="242">
        <v>2</v>
      </c>
      <c r="BR8" s="243"/>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34"/>
    </row>
    <row r="9" spans="1:131" s="235" customFormat="1" ht="26.25" customHeight="1" x14ac:dyDescent="0.2">
      <c r="A9" s="241">
        <v>3</v>
      </c>
      <c r="B9" s="815" t="s">
        <v>381</v>
      </c>
      <c r="C9" s="816"/>
      <c r="D9" s="816"/>
      <c r="E9" s="816"/>
      <c r="F9" s="816"/>
      <c r="G9" s="816"/>
      <c r="H9" s="816"/>
      <c r="I9" s="816"/>
      <c r="J9" s="816"/>
      <c r="K9" s="816"/>
      <c r="L9" s="816"/>
      <c r="M9" s="816"/>
      <c r="N9" s="816"/>
      <c r="O9" s="816"/>
      <c r="P9" s="817"/>
      <c r="Q9" s="818">
        <v>26</v>
      </c>
      <c r="R9" s="819"/>
      <c r="S9" s="819"/>
      <c r="T9" s="819"/>
      <c r="U9" s="819"/>
      <c r="V9" s="819">
        <v>24</v>
      </c>
      <c r="W9" s="819"/>
      <c r="X9" s="819"/>
      <c r="Y9" s="819"/>
      <c r="Z9" s="819"/>
      <c r="AA9" s="819">
        <v>2</v>
      </c>
      <c r="AB9" s="819"/>
      <c r="AC9" s="819"/>
      <c r="AD9" s="819"/>
      <c r="AE9" s="820"/>
      <c r="AF9" s="821">
        <v>2</v>
      </c>
      <c r="AG9" s="822"/>
      <c r="AH9" s="822"/>
      <c r="AI9" s="822"/>
      <c r="AJ9" s="823"/>
      <c r="AK9" s="824">
        <v>20</v>
      </c>
      <c r="AL9" s="825"/>
      <c r="AM9" s="825"/>
      <c r="AN9" s="825"/>
      <c r="AO9" s="825"/>
      <c r="AP9" s="825"/>
      <c r="AQ9" s="825"/>
      <c r="AR9" s="825"/>
      <c r="AS9" s="825"/>
      <c r="AT9" s="825"/>
      <c r="AU9" s="826"/>
      <c r="AV9" s="826"/>
      <c r="AW9" s="826"/>
      <c r="AX9" s="826"/>
      <c r="AY9" s="827"/>
      <c r="AZ9" s="232"/>
      <c r="BA9" s="232"/>
      <c r="BB9" s="232"/>
      <c r="BC9" s="232"/>
      <c r="BD9" s="232"/>
      <c r="BE9" s="233"/>
      <c r="BF9" s="233"/>
      <c r="BG9" s="233"/>
      <c r="BH9" s="233"/>
      <c r="BI9" s="233"/>
      <c r="BJ9" s="233"/>
      <c r="BK9" s="233"/>
      <c r="BL9" s="233"/>
      <c r="BM9" s="233"/>
      <c r="BN9" s="233"/>
      <c r="BO9" s="233"/>
      <c r="BP9" s="233"/>
      <c r="BQ9" s="242">
        <v>3</v>
      </c>
      <c r="BR9" s="243"/>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34"/>
    </row>
    <row r="10" spans="1:131" s="235" customFormat="1" ht="26.25" customHeight="1" x14ac:dyDescent="0.2">
      <c r="A10" s="241">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232"/>
      <c r="BA10" s="232"/>
      <c r="BB10" s="232"/>
      <c r="BC10" s="232"/>
      <c r="BD10" s="232"/>
      <c r="BE10" s="233"/>
      <c r="BF10" s="233"/>
      <c r="BG10" s="233"/>
      <c r="BH10" s="233"/>
      <c r="BI10" s="233"/>
      <c r="BJ10" s="233"/>
      <c r="BK10" s="233"/>
      <c r="BL10" s="233"/>
      <c r="BM10" s="233"/>
      <c r="BN10" s="233"/>
      <c r="BO10" s="233"/>
      <c r="BP10" s="233"/>
      <c r="BQ10" s="242">
        <v>4</v>
      </c>
      <c r="BR10" s="243"/>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34"/>
    </row>
    <row r="11" spans="1:131" s="235" customFormat="1" ht="26.25" customHeight="1" x14ac:dyDescent="0.2">
      <c r="A11" s="241">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232"/>
      <c r="BA11" s="232"/>
      <c r="BB11" s="232"/>
      <c r="BC11" s="232"/>
      <c r="BD11" s="232"/>
      <c r="BE11" s="233"/>
      <c r="BF11" s="233"/>
      <c r="BG11" s="233"/>
      <c r="BH11" s="233"/>
      <c r="BI11" s="233"/>
      <c r="BJ11" s="233"/>
      <c r="BK11" s="233"/>
      <c r="BL11" s="233"/>
      <c r="BM11" s="233"/>
      <c r="BN11" s="233"/>
      <c r="BO11" s="233"/>
      <c r="BP11" s="233"/>
      <c r="BQ11" s="242">
        <v>5</v>
      </c>
      <c r="BR11" s="243"/>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34"/>
    </row>
    <row r="12" spans="1:131" s="235" customFormat="1" ht="26.25" customHeight="1" x14ac:dyDescent="0.2">
      <c r="A12" s="241">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232"/>
      <c r="BA12" s="232"/>
      <c r="BB12" s="232"/>
      <c r="BC12" s="232"/>
      <c r="BD12" s="232"/>
      <c r="BE12" s="233"/>
      <c r="BF12" s="233"/>
      <c r="BG12" s="233"/>
      <c r="BH12" s="233"/>
      <c r="BI12" s="233"/>
      <c r="BJ12" s="233"/>
      <c r="BK12" s="233"/>
      <c r="BL12" s="233"/>
      <c r="BM12" s="233"/>
      <c r="BN12" s="233"/>
      <c r="BO12" s="233"/>
      <c r="BP12" s="233"/>
      <c r="BQ12" s="242">
        <v>6</v>
      </c>
      <c r="BR12" s="243"/>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34"/>
    </row>
    <row r="13" spans="1:131" s="235" customFormat="1" ht="26.25" customHeight="1" x14ac:dyDescent="0.2">
      <c r="A13" s="241">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232"/>
      <c r="BA13" s="232"/>
      <c r="BB13" s="232"/>
      <c r="BC13" s="232"/>
      <c r="BD13" s="232"/>
      <c r="BE13" s="233"/>
      <c r="BF13" s="233"/>
      <c r="BG13" s="233"/>
      <c r="BH13" s="233"/>
      <c r="BI13" s="233"/>
      <c r="BJ13" s="233"/>
      <c r="BK13" s="233"/>
      <c r="BL13" s="233"/>
      <c r="BM13" s="233"/>
      <c r="BN13" s="233"/>
      <c r="BO13" s="233"/>
      <c r="BP13" s="233"/>
      <c r="BQ13" s="242">
        <v>7</v>
      </c>
      <c r="BR13" s="243"/>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34"/>
    </row>
    <row r="14" spans="1:131" s="235" customFormat="1" ht="26.25" customHeight="1" x14ac:dyDescent="0.2">
      <c r="A14" s="241">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232"/>
      <c r="BA14" s="232"/>
      <c r="BB14" s="232"/>
      <c r="BC14" s="232"/>
      <c r="BD14" s="232"/>
      <c r="BE14" s="233"/>
      <c r="BF14" s="233"/>
      <c r="BG14" s="233"/>
      <c r="BH14" s="233"/>
      <c r="BI14" s="233"/>
      <c r="BJ14" s="233"/>
      <c r="BK14" s="233"/>
      <c r="BL14" s="233"/>
      <c r="BM14" s="233"/>
      <c r="BN14" s="233"/>
      <c r="BO14" s="233"/>
      <c r="BP14" s="233"/>
      <c r="BQ14" s="242">
        <v>8</v>
      </c>
      <c r="BR14" s="243"/>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34"/>
    </row>
    <row r="15" spans="1:131" s="235" customFormat="1" ht="26.25" customHeight="1" x14ac:dyDescent="0.2">
      <c r="A15" s="241">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232"/>
      <c r="BA15" s="232"/>
      <c r="BB15" s="232"/>
      <c r="BC15" s="232"/>
      <c r="BD15" s="232"/>
      <c r="BE15" s="233"/>
      <c r="BF15" s="233"/>
      <c r="BG15" s="233"/>
      <c r="BH15" s="233"/>
      <c r="BI15" s="233"/>
      <c r="BJ15" s="233"/>
      <c r="BK15" s="233"/>
      <c r="BL15" s="233"/>
      <c r="BM15" s="233"/>
      <c r="BN15" s="233"/>
      <c r="BO15" s="233"/>
      <c r="BP15" s="233"/>
      <c r="BQ15" s="242">
        <v>9</v>
      </c>
      <c r="BR15" s="243"/>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34"/>
    </row>
    <row r="16" spans="1:131" s="235" customFormat="1" ht="26.25" customHeight="1" x14ac:dyDescent="0.2">
      <c r="A16" s="241">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232"/>
      <c r="BA16" s="232"/>
      <c r="BB16" s="232"/>
      <c r="BC16" s="232"/>
      <c r="BD16" s="232"/>
      <c r="BE16" s="233"/>
      <c r="BF16" s="233"/>
      <c r="BG16" s="233"/>
      <c r="BH16" s="233"/>
      <c r="BI16" s="233"/>
      <c r="BJ16" s="233"/>
      <c r="BK16" s="233"/>
      <c r="BL16" s="233"/>
      <c r="BM16" s="233"/>
      <c r="BN16" s="233"/>
      <c r="BO16" s="233"/>
      <c r="BP16" s="233"/>
      <c r="BQ16" s="242">
        <v>10</v>
      </c>
      <c r="BR16" s="243"/>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34"/>
    </row>
    <row r="17" spans="1:131" s="235" customFormat="1" ht="26.25" customHeight="1" x14ac:dyDescent="0.2">
      <c r="A17" s="241">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232"/>
      <c r="BA17" s="232"/>
      <c r="BB17" s="232"/>
      <c r="BC17" s="232"/>
      <c r="BD17" s="232"/>
      <c r="BE17" s="233"/>
      <c r="BF17" s="233"/>
      <c r="BG17" s="233"/>
      <c r="BH17" s="233"/>
      <c r="BI17" s="233"/>
      <c r="BJ17" s="233"/>
      <c r="BK17" s="233"/>
      <c r="BL17" s="233"/>
      <c r="BM17" s="233"/>
      <c r="BN17" s="233"/>
      <c r="BO17" s="233"/>
      <c r="BP17" s="233"/>
      <c r="BQ17" s="242">
        <v>11</v>
      </c>
      <c r="BR17" s="243"/>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34"/>
    </row>
    <row r="18" spans="1:131" s="235" customFormat="1" ht="26.25" customHeight="1" x14ac:dyDescent="0.2">
      <c r="A18" s="241">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232"/>
      <c r="BA18" s="232"/>
      <c r="BB18" s="232"/>
      <c r="BC18" s="232"/>
      <c r="BD18" s="232"/>
      <c r="BE18" s="233"/>
      <c r="BF18" s="233"/>
      <c r="BG18" s="233"/>
      <c r="BH18" s="233"/>
      <c r="BI18" s="233"/>
      <c r="BJ18" s="233"/>
      <c r="BK18" s="233"/>
      <c r="BL18" s="233"/>
      <c r="BM18" s="233"/>
      <c r="BN18" s="233"/>
      <c r="BO18" s="233"/>
      <c r="BP18" s="233"/>
      <c r="BQ18" s="242">
        <v>12</v>
      </c>
      <c r="BR18" s="243"/>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34"/>
    </row>
    <row r="19" spans="1:131" s="235" customFormat="1" ht="26.25" customHeight="1" x14ac:dyDescent="0.2">
      <c r="A19" s="241">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232"/>
      <c r="BA19" s="232"/>
      <c r="BB19" s="232"/>
      <c r="BC19" s="232"/>
      <c r="BD19" s="232"/>
      <c r="BE19" s="233"/>
      <c r="BF19" s="233"/>
      <c r="BG19" s="233"/>
      <c r="BH19" s="233"/>
      <c r="BI19" s="233"/>
      <c r="BJ19" s="233"/>
      <c r="BK19" s="233"/>
      <c r="BL19" s="233"/>
      <c r="BM19" s="233"/>
      <c r="BN19" s="233"/>
      <c r="BO19" s="233"/>
      <c r="BP19" s="233"/>
      <c r="BQ19" s="242">
        <v>13</v>
      </c>
      <c r="BR19" s="243"/>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34"/>
    </row>
    <row r="20" spans="1:131" s="235" customFormat="1" ht="26.25" customHeight="1" x14ac:dyDescent="0.2">
      <c r="A20" s="241">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232"/>
      <c r="BA20" s="232"/>
      <c r="BB20" s="232"/>
      <c r="BC20" s="232"/>
      <c r="BD20" s="232"/>
      <c r="BE20" s="233"/>
      <c r="BF20" s="233"/>
      <c r="BG20" s="233"/>
      <c r="BH20" s="233"/>
      <c r="BI20" s="233"/>
      <c r="BJ20" s="233"/>
      <c r="BK20" s="233"/>
      <c r="BL20" s="233"/>
      <c r="BM20" s="233"/>
      <c r="BN20" s="233"/>
      <c r="BO20" s="233"/>
      <c r="BP20" s="233"/>
      <c r="BQ20" s="242">
        <v>14</v>
      </c>
      <c r="BR20" s="243"/>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34"/>
    </row>
    <row r="21" spans="1:131" s="235" customFormat="1" ht="26.25" customHeight="1" thickBot="1" x14ac:dyDescent="0.25">
      <c r="A21" s="241">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232"/>
      <c r="BA21" s="232"/>
      <c r="BB21" s="232"/>
      <c r="BC21" s="232"/>
      <c r="BD21" s="232"/>
      <c r="BE21" s="233"/>
      <c r="BF21" s="233"/>
      <c r="BG21" s="233"/>
      <c r="BH21" s="233"/>
      <c r="BI21" s="233"/>
      <c r="BJ21" s="233"/>
      <c r="BK21" s="233"/>
      <c r="BL21" s="233"/>
      <c r="BM21" s="233"/>
      <c r="BN21" s="233"/>
      <c r="BO21" s="233"/>
      <c r="BP21" s="233"/>
      <c r="BQ21" s="242">
        <v>15</v>
      </c>
      <c r="BR21" s="243"/>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34"/>
    </row>
    <row r="22" spans="1:131" s="235" customFormat="1" ht="26.25" customHeight="1" x14ac:dyDescent="0.2">
      <c r="A22" s="241">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382</v>
      </c>
      <c r="BA22" s="866"/>
      <c r="BB22" s="866"/>
      <c r="BC22" s="866"/>
      <c r="BD22" s="867"/>
      <c r="BE22" s="233"/>
      <c r="BF22" s="233"/>
      <c r="BG22" s="233"/>
      <c r="BH22" s="233"/>
      <c r="BI22" s="233"/>
      <c r="BJ22" s="233"/>
      <c r="BK22" s="233"/>
      <c r="BL22" s="233"/>
      <c r="BM22" s="233"/>
      <c r="BN22" s="233"/>
      <c r="BO22" s="233"/>
      <c r="BP22" s="233"/>
      <c r="BQ22" s="242">
        <v>16</v>
      </c>
      <c r="BR22" s="243"/>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34"/>
    </row>
    <row r="23" spans="1:131" s="235" customFormat="1" ht="26.25" customHeight="1" thickBot="1" x14ac:dyDescent="0.25">
      <c r="A23" s="244" t="s">
        <v>383</v>
      </c>
      <c r="B23" s="850" t="s">
        <v>384</v>
      </c>
      <c r="C23" s="851"/>
      <c r="D23" s="851"/>
      <c r="E23" s="851"/>
      <c r="F23" s="851"/>
      <c r="G23" s="851"/>
      <c r="H23" s="851"/>
      <c r="I23" s="851"/>
      <c r="J23" s="851"/>
      <c r="K23" s="851"/>
      <c r="L23" s="851"/>
      <c r="M23" s="851"/>
      <c r="N23" s="851"/>
      <c r="O23" s="851"/>
      <c r="P23" s="852"/>
      <c r="Q23" s="853">
        <v>10175</v>
      </c>
      <c r="R23" s="854"/>
      <c r="S23" s="854"/>
      <c r="T23" s="854"/>
      <c r="U23" s="854"/>
      <c r="V23" s="854">
        <v>9656</v>
      </c>
      <c r="W23" s="854"/>
      <c r="X23" s="854"/>
      <c r="Y23" s="854"/>
      <c r="Z23" s="854"/>
      <c r="AA23" s="854">
        <v>519</v>
      </c>
      <c r="AB23" s="854"/>
      <c r="AC23" s="854"/>
      <c r="AD23" s="854"/>
      <c r="AE23" s="855"/>
      <c r="AF23" s="856">
        <v>463</v>
      </c>
      <c r="AG23" s="854"/>
      <c r="AH23" s="854"/>
      <c r="AI23" s="854"/>
      <c r="AJ23" s="857"/>
      <c r="AK23" s="858"/>
      <c r="AL23" s="859"/>
      <c r="AM23" s="859"/>
      <c r="AN23" s="859"/>
      <c r="AO23" s="859"/>
      <c r="AP23" s="854"/>
      <c r="AQ23" s="854"/>
      <c r="AR23" s="854"/>
      <c r="AS23" s="854"/>
      <c r="AT23" s="854"/>
      <c r="AU23" s="860"/>
      <c r="AV23" s="860"/>
      <c r="AW23" s="860"/>
      <c r="AX23" s="860"/>
      <c r="AY23" s="861"/>
      <c r="AZ23" s="869" t="s">
        <v>385</v>
      </c>
      <c r="BA23" s="870"/>
      <c r="BB23" s="870"/>
      <c r="BC23" s="870"/>
      <c r="BD23" s="871"/>
      <c r="BE23" s="233"/>
      <c r="BF23" s="233"/>
      <c r="BG23" s="233"/>
      <c r="BH23" s="233"/>
      <c r="BI23" s="233"/>
      <c r="BJ23" s="233"/>
      <c r="BK23" s="233"/>
      <c r="BL23" s="233"/>
      <c r="BM23" s="233"/>
      <c r="BN23" s="233"/>
      <c r="BO23" s="233"/>
      <c r="BP23" s="233"/>
      <c r="BQ23" s="242">
        <v>17</v>
      </c>
      <c r="BR23" s="243"/>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34"/>
    </row>
    <row r="24" spans="1:131" s="235" customFormat="1" ht="26.25" customHeight="1" x14ac:dyDescent="0.2">
      <c r="A24" s="868" t="s">
        <v>386</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232"/>
      <c r="BA24" s="232"/>
      <c r="BB24" s="232"/>
      <c r="BC24" s="232"/>
      <c r="BD24" s="232"/>
      <c r="BE24" s="233"/>
      <c r="BF24" s="233"/>
      <c r="BG24" s="233"/>
      <c r="BH24" s="233"/>
      <c r="BI24" s="233"/>
      <c r="BJ24" s="233"/>
      <c r="BK24" s="233"/>
      <c r="BL24" s="233"/>
      <c r="BM24" s="233"/>
      <c r="BN24" s="233"/>
      <c r="BO24" s="233"/>
      <c r="BP24" s="233"/>
      <c r="BQ24" s="242">
        <v>18</v>
      </c>
      <c r="BR24" s="243"/>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34"/>
    </row>
    <row r="25" spans="1:131" s="227" customFormat="1" ht="26.25" customHeight="1" thickBot="1" x14ac:dyDescent="0.25">
      <c r="A25" s="809" t="s">
        <v>387</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232"/>
      <c r="BK25" s="232"/>
      <c r="BL25" s="232"/>
      <c r="BM25" s="232"/>
      <c r="BN25" s="232"/>
      <c r="BO25" s="245"/>
      <c r="BP25" s="245"/>
      <c r="BQ25" s="242">
        <v>19</v>
      </c>
      <c r="BR25" s="243"/>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26"/>
    </row>
    <row r="26" spans="1:131" s="227" customFormat="1" ht="26.25" customHeight="1" x14ac:dyDescent="0.2">
      <c r="A26" s="800" t="s">
        <v>362</v>
      </c>
      <c r="B26" s="801"/>
      <c r="C26" s="801"/>
      <c r="D26" s="801"/>
      <c r="E26" s="801"/>
      <c r="F26" s="801"/>
      <c r="G26" s="801"/>
      <c r="H26" s="801"/>
      <c r="I26" s="801"/>
      <c r="J26" s="801"/>
      <c r="K26" s="801"/>
      <c r="L26" s="801"/>
      <c r="M26" s="801"/>
      <c r="N26" s="801"/>
      <c r="O26" s="801"/>
      <c r="P26" s="802"/>
      <c r="Q26" s="777" t="s">
        <v>388</v>
      </c>
      <c r="R26" s="778"/>
      <c r="S26" s="778"/>
      <c r="T26" s="778"/>
      <c r="U26" s="779"/>
      <c r="V26" s="777" t="s">
        <v>389</v>
      </c>
      <c r="W26" s="778"/>
      <c r="X26" s="778"/>
      <c r="Y26" s="778"/>
      <c r="Z26" s="779"/>
      <c r="AA26" s="777" t="s">
        <v>390</v>
      </c>
      <c r="AB26" s="778"/>
      <c r="AC26" s="778"/>
      <c r="AD26" s="778"/>
      <c r="AE26" s="778"/>
      <c r="AF26" s="872" t="s">
        <v>391</v>
      </c>
      <c r="AG26" s="873"/>
      <c r="AH26" s="873"/>
      <c r="AI26" s="873"/>
      <c r="AJ26" s="874"/>
      <c r="AK26" s="778" t="s">
        <v>392</v>
      </c>
      <c r="AL26" s="778"/>
      <c r="AM26" s="778"/>
      <c r="AN26" s="778"/>
      <c r="AO26" s="779"/>
      <c r="AP26" s="777" t="s">
        <v>393</v>
      </c>
      <c r="AQ26" s="778"/>
      <c r="AR26" s="778"/>
      <c r="AS26" s="778"/>
      <c r="AT26" s="779"/>
      <c r="AU26" s="777" t="s">
        <v>394</v>
      </c>
      <c r="AV26" s="778"/>
      <c r="AW26" s="778"/>
      <c r="AX26" s="778"/>
      <c r="AY26" s="779"/>
      <c r="AZ26" s="777" t="s">
        <v>395</v>
      </c>
      <c r="BA26" s="778"/>
      <c r="BB26" s="778"/>
      <c r="BC26" s="778"/>
      <c r="BD26" s="779"/>
      <c r="BE26" s="777" t="s">
        <v>369</v>
      </c>
      <c r="BF26" s="778"/>
      <c r="BG26" s="778"/>
      <c r="BH26" s="778"/>
      <c r="BI26" s="789"/>
      <c r="BJ26" s="232"/>
      <c r="BK26" s="232"/>
      <c r="BL26" s="232"/>
      <c r="BM26" s="232"/>
      <c r="BN26" s="232"/>
      <c r="BO26" s="245"/>
      <c r="BP26" s="245"/>
      <c r="BQ26" s="242">
        <v>20</v>
      </c>
      <c r="BR26" s="243"/>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26"/>
    </row>
    <row r="27" spans="1:131" s="227" customFormat="1" ht="26.25" customHeight="1" thickBot="1" x14ac:dyDescent="0.25">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232"/>
      <c r="BK27" s="232"/>
      <c r="BL27" s="232"/>
      <c r="BM27" s="232"/>
      <c r="BN27" s="232"/>
      <c r="BO27" s="245"/>
      <c r="BP27" s="245"/>
      <c r="BQ27" s="242">
        <v>21</v>
      </c>
      <c r="BR27" s="243"/>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26"/>
    </row>
    <row r="28" spans="1:131" s="227" customFormat="1" ht="26.25" customHeight="1" thickTop="1" x14ac:dyDescent="0.2">
      <c r="A28" s="246">
        <v>1</v>
      </c>
      <c r="B28" s="791" t="s">
        <v>396</v>
      </c>
      <c r="C28" s="792"/>
      <c r="D28" s="792"/>
      <c r="E28" s="792"/>
      <c r="F28" s="792"/>
      <c r="G28" s="792"/>
      <c r="H28" s="792"/>
      <c r="I28" s="792"/>
      <c r="J28" s="792"/>
      <c r="K28" s="792"/>
      <c r="L28" s="792"/>
      <c r="M28" s="792"/>
      <c r="N28" s="792"/>
      <c r="O28" s="792"/>
      <c r="P28" s="793"/>
      <c r="Q28" s="882">
        <v>2312</v>
      </c>
      <c r="R28" s="883"/>
      <c r="S28" s="883"/>
      <c r="T28" s="883"/>
      <c r="U28" s="883"/>
      <c r="V28" s="883">
        <v>2188</v>
      </c>
      <c r="W28" s="883"/>
      <c r="X28" s="883"/>
      <c r="Y28" s="883"/>
      <c r="Z28" s="883"/>
      <c r="AA28" s="883">
        <v>124</v>
      </c>
      <c r="AB28" s="883"/>
      <c r="AC28" s="883"/>
      <c r="AD28" s="883"/>
      <c r="AE28" s="884"/>
      <c r="AF28" s="885">
        <v>124</v>
      </c>
      <c r="AG28" s="883"/>
      <c r="AH28" s="883"/>
      <c r="AI28" s="883"/>
      <c r="AJ28" s="886"/>
      <c r="AK28" s="887">
        <v>212</v>
      </c>
      <c r="AL28" s="878"/>
      <c r="AM28" s="878"/>
      <c r="AN28" s="878"/>
      <c r="AO28" s="878"/>
      <c r="AP28" s="878">
        <v>14</v>
      </c>
      <c r="AQ28" s="878"/>
      <c r="AR28" s="878"/>
      <c r="AS28" s="878"/>
      <c r="AT28" s="878"/>
      <c r="AU28" s="878">
        <v>1</v>
      </c>
      <c r="AV28" s="878"/>
      <c r="AW28" s="878"/>
      <c r="AX28" s="878"/>
      <c r="AY28" s="878"/>
      <c r="AZ28" s="879" t="s">
        <v>584</v>
      </c>
      <c r="BA28" s="879"/>
      <c r="BB28" s="879"/>
      <c r="BC28" s="879"/>
      <c r="BD28" s="879"/>
      <c r="BE28" s="880"/>
      <c r="BF28" s="880"/>
      <c r="BG28" s="880"/>
      <c r="BH28" s="880"/>
      <c r="BI28" s="881"/>
      <c r="BJ28" s="232"/>
      <c r="BK28" s="232"/>
      <c r="BL28" s="232"/>
      <c r="BM28" s="232"/>
      <c r="BN28" s="232"/>
      <c r="BO28" s="245"/>
      <c r="BP28" s="245"/>
      <c r="BQ28" s="242">
        <v>22</v>
      </c>
      <c r="BR28" s="243"/>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26"/>
    </row>
    <row r="29" spans="1:131" s="227" customFormat="1" ht="26.25" customHeight="1" x14ac:dyDescent="0.2">
      <c r="A29" s="246">
        <v>2</v>
      </c>
      <c r="B29" s="815" t="s">
        <v>397</v>
      </c>
      <c r="C29" s="816"/>
      <c r="D29" s="816"/>
      <c r="E29" s="816"/>
      <c r="F29" s="816"/>
      <c r="G29" s="816"/>
      <c r="H29" s="816"/>
      <c r="I29" s="816"/>
      <c r="J29" s="816"/>
      <c r="K29" s="816"/>
      <c r="L29" s="816"/>
      <c r="M29" s="816"/>
      <c r="N29" s="816"/>
      <c r="O29" s="816"/>
      <c r="P29" s="817"/>
      <c r="Q29" s="818">
        <v>2166</v>
      </c>
      <c r="R29" s="819"/>
      <c r="S29" s="819"/>
      <c r="T29" s="819"/>
      <c r="U29" s="819"/>
      <c r="V29" s="819">
        <v>2044</v>
      </c>
      <c r="W29" s="819"/>
      <c r="X29" s="819"/>
      <c r="Y29" s="819"/>
      <c r="Z29" s="819"/>
      <c r="AA29" s="819">
        <v>122</v>
      </c>
      <c r="AB29" s="819"/>
      <c r="AC29" s="819"/>
      <c r="AD29" s="819"/>
      <c r="AE29" s="820"/>
      <c r="AF29" s="821">
        <v>122</v>
      </c>
      <c r="AG29" s="822"/>
      <c r="AH29" s="822"/>
      <c r="AI29" s="822"/>
      <c r="AJ29" s="823"/>
      <c r="AK29" s="890">
        <v>322</v>
      </c>
      <c r="AL29" s="891"/>
      <c r="AM29" s="891"/>
      <c r="AN29" s="891"/>
      <c r="AO29" s="891"/>
      <c r="AP29" s="891" t="s">
        <v>584</v>
      </c>
      <c r="AQ29" s="891"/>
      <c r="AR29" s="891"/>
      <c r="AS29" s="891"/>
      <c r="AT29" s="891"/>
      <c r="AU29" s="891" t="s">
        <v>584</v>
      </c>
      <c r="AV29" s="891"/>
      <c r="AW29" s="891"/>
      <c r="AX29" s="891"/>
      <c r="AY29" s="891"/>
      <c r="AZ29" s="892" t="s">
        <v>584</v>
      </c>
      <c r="BA29" s="892"/>
      <c r="BB29" s="892"/>
      <c r="BC29" s="892"/>
      <c r="BD29" s="892"/>
      <c r="BE29" s="888"/>
      <c r="BF29" s="888"/>
      <c r="BG29" s="888"/>
      <c r="BH29" s="888"/>
      <c r="BI29" s="889"/>
      <c r="BJ29" s="232"/>
      <c r="BK29" s="232"/>
      <c r="BL29" s="232"/>
      <c r="BM29" s="232"/>
      <c r="BN29" s="232"/>
      <c r="BO29" s="245"/>
      <c r="BP29" s="245"/>
      <c r="BQ29" s="242">
        <v>23</v>
      </c>
      <c r="BR29" s="243"/>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26"/>
    </row>
    <row r="30" spans="1:131" s="227" customFormat="1" ht="26.25" customHeight="1" x14ac:dyDescent="0.2">
      <c r="A30" s="246">
        <v>3</v>
      </c>
      <c r="B30" s="815" t="s">
        <v>398</v>
      </c>
      <c r="C30" s="816"/>
      <c r="D30" s="816"/>
      <c r="E30" s="816"/>
      <c r="F30" s="816"/>
      <c r="G30" s="816"/>
      <c r="H30" s="816"/>
      <c r="I30" s="816"/>
      <c r="J30" s="816"/>
      <c r="K30" s="816"/>
      <c r="L30" s="816"/>
      <c r="M30" s="816"/>
      <c r="N30" s="816"/>
      <c r="O30" s="816"/>
      <c r="P30" s="817"/>
      <c r="Q30" s="818">
        <v>4</v>
      </c>
      <c r="R30" s="819"/>
      <c r="S30" s="819"/>
      <c r="T30" s="819"/>
      <c r="U30" s="819"/>
      <c r="V30" s="819">
        <v>4</v>
      </c>
      <c r="W30" s="819"/>
      <c r="X30" s="819"/>
      <c r="Y30" s="819"/>
      <c r="Z30" s="819"/>
      <c r="AA30" s="819">
        <v>0</v>
      </c>
      <c r="AB30" s="819"/>
      <c r="AC30" s="819"/>
      <c r="AD30" s="819"/>
      <c r="AE30" s="820"/>
      <c r="AF30" s="821">
        <v>0</v>
      </c>
      <c r="AG30" s="822"/>
      <c r="AH30" s="822"/>
      <c r="AI30" s="822"/>
      <c r="AJ30" s="823"/>
      <c r="AK30" s="890">
        <v>0</v>
      </c>
      <c r="AL30" s="891"/>
      <c r="AM30" s="891"/>
      <c r="AN30" s="891"/>
      <c r="AO30" s="891"/>
      <c r="AP30" s="891" t="s">
        <v>584</v>
      </c>
      <c r="AQ30" s="891"/>
      <c r="AR30" s="891"/>
      <c r="AS30" s="891"/>
      <c r="AT30" s="891"/>
      <c r="AU30" s="891" t="s">
        <v>584</v>
      </c>
      <c r="AV30" s="891"/>
      <c r="AW30" s="891"/>
      <c r="AX30" s="891"/>
      <c r="AY30" s="891"/>
      <c r="AZ30" s="892" t="s">
        <v>584</v>
      </c>
      <c r="BA30" s="892"/>
      <c r="BB30" s="892"/>
      <c r="BC30" s="892"/>
      <c r="BD30" s="892"/>
      <c r="BE30" s="888"/>
      <c r="BF30" s="888"/>
      <c r="BG30" s="888"/>
      <c r="BH30" s="888"/>
      <c r="BI30" s="889"/>
      <c r="BJ30" s="232"/>
      <c r="BK30" s="232"/>
      <c r="BL30" s="232"/>
      <c r="BM30" s="232"/>
      <c r="BN30" s="232"/>
      <c r="BO30" s="245"/>
      <c r="BP30" s="245"/>
      <c r="BQ30" s="242">
        <v>24</v>
      </c>
      <c r="BR30" s="243"/>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26"/>
    </row>
    <row r="31" spans="1:131" s="227" customFormat="1" ht="26.25" customHeight="1" x14ac:dyDescent="0.2">
      <c r="A31" s="246">
        <v>4</v>
      </c>
      <c r="B31" s="815" t="s">
        <v>399</v>
      </c>
      <c r="C31" s="816"/>
      <c r="D31" s="816"/>
      <c r="E31" s="816"/>
      <c r="F31" s="816"/>
      <c r="G31" s="816"/>
      <c r="H31" s="816"/>
      <c r="I31" s="816"/>
      <c r="J31" s="816"/>
      <c r="K31" s="816"/>
      <c r="L31" s="816"/>
      <c r="M31" s="816"/>
      <c r="N31" s="816"/>
      <c r="O31" s="816"/>
      <c r="P31" s="817"/>
      <c r="Q31" s="818">
        <v>33</v>
      </c>
      <c r="R31" s="819"/>
      <c r="S31" s="819"/>
      <c r="T31" s="819"/>
      <c r="U31" s="819"/>
      <c r="V31" s="819">
        <v>32</v>
      </c>
      <c r="W31" s="819"/>
      <c r="X31" s="819"/>
      <c r="Y31" s="819"/>
      <c r="Z31" s="819"/>
      <c r="AA31" s="819">
        <v>1</v>
      </c>
      <c r="AB31" s="819"/>
      <c r="AC31" s="819"/>
      <c r="AD31" s="819"/>
      <c r="AE31" s="820"/>
      <c r="AF31" s="821">
        <v>1</v>
      </c>
      <c r="AG31" s="822"/>
      <c r="AH31" s="822"/>
      <c r="AI31" s="822"/>
      <c r="AJ31" s="823"/>
      <c r="AK31" s="890">
        <v>3</v>
      </c>
      <c r="AL31" s="891"/>
      <c r="AM31" s="891"/>
      <c r="AN31" s="891"/>
      <c r="AO31" s="891"/>
      <c r="AP31" s="891" t="s">
        <v>584</v>
      </c>
      <c r="AQ31" s="891"/>
      <c r="AR31" s="891"/>
      <c r="AS31" s="891"/>
      <c r="AT31" s="891"/>
      <c r="AU31" s="891" t="s">
        <v>584</v>
      </c>
      <c r="AV31" s="891"/>
      <c r="AW31" s="891"/>
      <c r="AX31" s="891"/>
      <c r="AY31" s="891"/>
      <c r="AZ31" s="892" t="s">
        <v>584</v>
      </c>
      <c r="BA31" s="892"/>
      <c r="BB31" s="892"/>
      <c r="BC31" s="892"/>
      <c r="BD31" s="892"/>
      <c r="BE31" s="888"/>
      <c r="BF31" s="888"/>
      <c r="BG31" s="888"/>
      <c r="BH31" s="888"/>
      <c r="BI31" s="889"/>
      <c r="BJ31" s="232"/>
      <c r="BK31" s="232"/>
      <c r="BL31" s="232"/>
      <c r="BM31" s="232"/>
      <c r="BN31" s="232"/>
      <c r="BO31" s="245"/>
      <c r="BP31" s="245"/>
      <c r="BQ31" s="242">
        <v>25</v>
      </c>
      <c r="BR31" s="243"/>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26"/>
    </row>
    <row r="32" spans="1:131" s="227" customFormat="1" ht="26.25" customHeight="1" x14ac:dyDescent="0.2">
      <c r="A32" s="246">
        <v>5</v>
      </c>
      <c r="B32" s="815" t="s">
        <v>400</v>
      </c>
      <c r="C32" s="816"/>
      <c r="D32" s="816"/>
      <c r="E32" s="816"/>
      <c r="F32" s="816"/>
      <c r="G32" s="816"/>
      <c r="H32" s="816"/>
      <c r="I32" s="816"/>
      <c r="J32" s="816"/>
      <c r="K32" s="816"/>
      <c r="L32" s="816"/>
      <c r="M32" s="816"/>
      <c r="N32" s="816"/>
      <c r="O32" s="816"/>
      <c r="P32" s="817"/>
      <c r="Q32" s="818">
        <v>212</v>
      </c>
      <c r="R32" s="819"/>
      <c r="S32" s="819"/>
      <c r="T32" s="819"/>
      <c r="U32" s="819"/>
      <c r="V32" s="819">
        <v>211</v>
      </c>
      <c r="W32" s="819"/>
      <c r="X32" s="819"/>
      <c r="Y32" s="819"/>
      <c r="Z32" s="819"/>
      <c r="AA32" s="819">
        <v>1</v>
      </c>
      <c r="AB32" s="819"/>
      <c r="AC32" s="819"/>
      <c r="AD32" s="819"/>
      <c r="AE32" s="820"/>
      <c r="AF32" s="821">
        <v>1</v>
      </c>
      <c r="AG32" s="822"/>
      <c r="AH32" s="822"/>
      <c r="AI32" s="822"/>
      <c r="AJ32" s="823"/>
      <c r="AK32" s="890">
        <v>72</v>
      </c>
      <c r="AL32" s="891"/>
      <c r="AM32" s="891"/>
      <c r="AN32" s="891"/>
      <c r="AO32" s="891"/>
      <c r="AP32" s="891" t="s">
        <v>584</v>
      </c>
      <c r="AQ32" s="891"/>
      <c r="AR32" s="891"/>
      <c r="AS32" s="891"/>
      <c r="AT32" s="891"/>
      <c r="AU32" s="891" t="s">
        <v>584</v>
      </c>
      <c r="AV32" s="891"/>
      <c r="AW32" s="891"/>
      <c r="AX32" s="891"/>
      <c r="AY32" s="891"/>
      <c r="AZ32" s="892" t="s">
        <v>584</v>
      </c>
      <c r="BA32" s="892"/>
      <c r="BB32" s="892"/>
      <c r="BC32" s="892"/>
      <c r="BD32" s="892"/>
      <c r="BE32" s="888"/>
      <c r="BF32" s="888"/>
      <c r="BG32" s="888"/>
      <c r="BH32" s="888"/>
      <c r="BI32" s="889"/>
      <c r="BJ32" s="232"/>
      <c r="BK32" s="232"/>
      <c r="BL32" s="232"/>
      <c r="BM32" s="232"/>
      <c r="BN32" s="232"/>
      <c r="BO32" s="245"/>
      <c r="BP32" s="245"/>
      <c r="BQ32" s="242">
        <v>26</v>
      </c>
      <c r="BR32" s="243"/>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26"/>
    </row>
    <row r="33" spans="1:131" s="227" customFormat="1" ht="26.25" customHeight="1" x14ac:dyDescent="0.2">
      <c r="A33" s="246">
        <v>6</v>
      </c>
      <c r="B33" s="815" t="s">
        <v>401</v>
      </c>
      <c r="C33" s="816"/>
      <c r="D33" s="816"/>
      <c r="E33" s="816"/>
      <c r="F33" s="816"/>
      <c r="G33" s="816"/>
      <c r="H33" s="816"/>
      <c r="I33" s="816"/>
      <c r="J33" s="816"/>
      <c r="K33" s="816"/>
      <c r="L33" s="816"/>
      <c r="M33" s="816"/>
      <c r="N33" s="816"/>
      <c r="O33" s="816"/>
      <c r="P33" s="817"/>
      <c r="Q33" s="818">
        <v>167</v>
      </c>
      <c r="R33" s="819"/>
      <c r="S33" s="819"/>
      <c r="T33" s="819"/>
      <c r="U33" s="819"/>
      <c r="V33" s="819">
        <v>162</v>
      </c>
      <c r="W33" s="819"/>
      <c r="X33" s="819"/>
      <c r="Y33" s="819"/>
      <c r="Z33" s="819"/>
      <c r="AA33" s="819">
        <v>4</v>
      </c>
      <c r="AB33" s="819"/>
      <c r="AC33" s="819"/>
      <c r="AD33" s="819"/>
      <c r="AE33" s="820"/>
      <c r="AF33" s="821">
        <v>115</v>
      </c>
      <c r="AG33" s="822"/>
      <c r="AH33" s="822"/>
      <c r="AI33" s="822"/>
      <c r="AJ33" s="823"/>
      <c r="AK33" s="890">
        <v>6</v>
      </c>
      <c r="AL33" s="891"/>
      <c r="AM33" s="891"/>
      <c r="AN33" s="891"/>
      <c r="AO33" s="891"/>
      <c r="AP33" s="891">
        <v>712</v>
      </c>
      <c r="AQ33" s="891"/>
      <c r="AR33" s="891"/>
      <c r="AS33" s="891"/>
      <c r="AT33" s="891"/>
      <c r="AU33" s="891">
        <v>20</v>
      </c>
      <c r="AV33" s="891"/>
      <c r="AW33" s="891"/>
      <c r="AX33" s="891"/>
      <c r="AY33" s="891"/>
      <c r="AZ33" s="892" t="s">
        <v>584</v>
      </c>
      <c r="BA33" s="892"/>
      <c r="BB33" s="892"/>
      <c r="BC33" s="892"/>
      <c r="BD33" s="892"/>
      <c r="BE33" s="888" t="s">
        <v>402</v>
      </c>
      <c r="BF33" s="888"/>
      <c r="BG33" s="888"/>
      <c r="BH33" s="888"/>
      <c r="BI33" s="889"/>
      <c r="BJ33" s="232"/>
      <c r="BK33" s="232"/>
      <c r="BL33" s="232"/>
      <c r="BM33" s="232"/>
      <c r="BN33" s="232"/>
      <c r="BO33" s="245"/>
      <c r="BP33" s="245"/>
      <c r="BQ33" s="242">
        <v>27</v>
      </c>
      <c r="BR33" s="243"/>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26"/>
    </row>
    <row r="34" spans="1:131" s="227" customFormat="1" ht="26.25" customHeight="1" x14ac:dyDescent="0.2">
      <c r="A34" s="246">
        <v>7</v>
      </c>
      <c r="B34" s="815" t="s">
        <v>403</v>
      </c>
      <c r="C34" s="816"/>
      <c r="D34" s="816"/>
      <c r="E34" s="816"/>
      <c r="F34" s="816"/>
      <c r="G34" s="816"/>
      <c r="H34" s="816"/>
      <c r="I34" s="816"/>
      <c r="J34" s="816"/>
      <c r="K34" s="816"/>
      <c r="L34" s="816"/>
      <c r="M34" s="816"/>
      <c r="N34" s="816"/>
      <c r="O34" s="816"/>
      <c r="P34" s="817"/>
      <c r="Q34" s="818">
        <v>259</v>
      </c>
      <c r="R34" s="819"/>
      <c r="S34" s="819"/>
      <c r="T34" s="819"/>
      <c r="U34" s="819"/>
      <c r="V34" s="819">
        <v>239</v>
      </c>
      <c r="W34" s="819"/>
      <c r="X34" s="819"/>
      <c r="Y34" s="819"/>
      <c r="Z34" s="819"/>
      <c r="AA34" s="819">
        <v>19</v>
      </c>
      <c r="AB34" s="819"/>
      <c r="AC34" s="819"/>
      <c r="AD34" s="819"/>
      <c r="AE34" s="820"/>
      <c r="AF34" s="821">
        <v>17</v>
      </c>
      <c r="AG34" s="822"/>
      <c r="AH34" s="822"/>
      <c r="AI34" s="822"/>
      <c r="AJ34" s="823"/>
      <c r="AK34" s="890">
        <v>118</v>
      </c>
      <c r="AL34" s="891"/>
      <c r="AM34" s="891"/>
      <c r="AN34" s="891"/>
      <c r="AO34" s="891"/>
      <c r="AP34" s="891">
        <v>1481</v>
      </c>
      <c r="AQ34" s="891"/>
      <c r="AR34" s="891"/>
      <c r="AS34" s="891"/>
      <c r="AT34" s="891"/>
      <c r="AU34" s="891">
        <v>1074</v>
      </c>
      <c r="AV34" s="891"/>
      <c r="AW34" s="891"/>
      <c r="AX34" s="891"/>
      <c r="AY34" s="891"/>
      <c r="AZ34" s="892" t="s">
        <v>584</v>
      </c>
      <c r="BA34" s="892"/>
      <c r="BB34" s="892"/>
      <c r="BC34" s="892"/>
      <c r="BD34" s="892"/>
      <c r="BE34" s="888" t="s">
        <v>404</v>
      </c>
      <c r="BF34" s="888"/>
      <c r="BG34" s="888"/>
      <c r="BH34" s="888"/>
      <c r="BI34" s="889"/>
      <c r="BJ34" s="232"/>
      <c r="BK34" s="232"/>
      <c r="BL34" s="232"/>
      <c r="BM34" s="232"/>
      <c r="BN34" s="232"/>
      <c r="BO34" s="245"/>
      <c r="BP34" s="245"/>
      <c r="BQ34" s="242">
        <v>28</v>
      </c>
      <c r="BR34" s="243"/>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26"/>
    </row>
    <row r="35" spans="1:131" s="227" customFormat="1" ht="26.25" customHeight="1" x14ac:dyDescent="0.2">
      <c r="A35" s="246">
        <v>8</v>
      </c>
      <c r="B35" s="815" t="s">
        <v>405</v>
      </c>
      <c r="C35" s="816"/>
      <c r="D35" s="816"/>
      <c r="E35" s="816"/>
      <c r="F35" s="816"/>
      <c r="G35" s="816"/>
      <c r="H35" s="816"/>
      <c r="I35" s="816"/>
      <c r="J35" s="816"/>
      <c r="K35" s="816"/>
      <c r="L35" s="816"/>
      <c r="M35" s="816"/>
      <c r="N35" s="816"/>
      <c r="O35" s="816"/>
      <c r="P35" s="817"/>
      <c r="Q35" s="818">
        <v>950</v>
      </c>
      <c r="R35" s="819"/>
      <c r="S35" s="819"/>
      <c r="T35" s="819"/>
      <c r="U35" s="819"/>
      <c r="V35" s="819">
        <v>917</v>
      </c>
      <c r="W35" s="819"/>
      <c r="X35" s="819"/>
      <c r="Y35" s="819"/>
      <c r="Z35" s="819"/>
      <c r="AA35" s="819">
        <v>33</v>
      </c>
      <c r="AB35" s="819"/>
      <c r="AC35" s="819"/>
      <c r="AD35" s="819"/>
      <c r="AE35" s="820"/>
      <c r="AF35" s="821">
        <v>15</v>
      </c>
      <c r="AG35" s="822"/>
      <c r="AH35" s="822"/>
      <c r="AI35" s="822"/>
      <c r="AJ35" s="823"/>
      <c r="AK35" s="890">
        <v>480</v>
      </c>
      <c r="AL35" s="891"/>
      <c r="AM35" s="891"/>
      <c r="AN35" s="891"/>
      <c r="AO35" s="891"/>
      <c r="AP35" s="891">
        <v>8120</v>
      </c>
      <c r="AQ35" s="891"/>
      <c r="AR35" s="891"/>
      <c r="AS35" s="891"/>
      <c r="AT35" s="891"/>
      <c r="AU35" s="891">
        <v>6870</v>
      </c>
      <c r="AV35" s="891"/>
      <c r="AW35" s="891"/>
      <c r="AX35" s="891"/>
      <c r="AY35" s="891"/>
      <c r="AZ35" s="892" t="s">
        <v>584</v>
      </c>
      <c r="BA35" s="892"/>
      <c r="BB35" s="892"/>
      <c r="BC35" s="892"/>
      <c r="BD35" s="892"/>
      <c r="BE35" s="888" t="s">
        <v>406</v>
      </c>
      <c r="BF35" s="888"/>
      <c r="BG35" s="888"/>
      <c r="BH35" s="888"/>
      <c r="BI35" s="889"/>
      <c r="BJ35" s="232"/>
      <c r="BK35" s="232"/>
      <c r="BL35" s="232"/>
      <c r="BM35" s="232"/>
      <c r="BN35" s="232"/>
      <c r="BO35" s="245"/>
      <c r="BP35" s="245"/>
      <c r="BQ35" s="242">
        <v>29</v>
      </c>
      <c r="BR35" s="243"/>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26"/>
    </row>
    <row r="36" spans="1:131" s="227" customFormat="1" ht="26.25" customHeight="1" x14ac:dyDescent="0.2">
      <c r="A36" s="246">
        <v>9</v>
      </c>
      <c r="B36" s="815" t="s">
        <v>407</v>
      </c>
      <c r="C36" s="816"/>
      <c r="D36" s="816"/>
      <c r="E36" s="816"/>
      <c r="F36" s="816"/>
      <c r="G36" s="816"/>
      <c r="H36" s="816"/>
      <c r="I36" s="816"/>
      <c r="J36" s="816"/>
      <c r="K36" s="816"/>
      <c r="L36" s="816"/>
      <c r="M36" s="816"/>
      <c r="N36" s="816"/>
      <c r="O36" s="816"/>
      <c r="P36" s="817"/>
      <c r="Q36" s="818">
        <v>36</v>
      </c>
      <c r="R36" s="819"/>
      <c r="S36" s="819"/>
      <c r="T36" s="819"/>
      <c r="U36" s="819"/>
      <c r="V36" s="819">
        <v>34</v>
      </c>
      <c r="W36" s="819"/>
      <c r="X36" s="819"/>
      <c r="Y36" s="819"/>
      <c r="Z36" s="819"/>
      <c r="AA36" s="819">
        <v>2</v>
      </c>
      <c r="AB36" s="819"/>
      <c r="AC36" s="819"/>
      <c r="AD36" s="819"/>
      <c r="AE36" s="820"/>
      <c r="AF36" s="821">
        <v>2</v>
      </c>
      <c r="AG36" s="822"/>
      <c r="AH36" s="822"/>
      <c r="AI36" s="822"/>
      <c r="AJ36" s="823"/>
      <c r="AK36" s="890">
        <v>22</v>
      </c>
      <c r="AL36" s="891"/>
      <c r="AM36" s="891"/>
      <c r="AN36" s="891"/>
      <c r="AO36" s="891"/>
      <c r="AP36" s="891">
        <v>268</v>
      </c>
      <c r="AQ36" s="891"/>
      <c r="AR36" s="891"/>
      <c r="AS36" s="891"/>
      <c r="AT36" s="891"/>
      <c r="AU36" s="891">
        <v>261</v>
      </c>
      <c r="AV36" s="891"/>
      <c r="AW36" s="891"/>
      <c r="AX36" s="891"/>
      <c r="AY36" s="891"/>
      <c r="AZ36" s="892" t="s">
        <v>584</v>
      </c>
      <c r="BA36" s="892"/>
      <c r="BB36" s="892"/>
      <c r="BC36" s="892"/>
      <c r="BD36" s="892"/>
      <c r="BE36" s="888" t="s">
        <v>404</v>
      </c>
      <c r="BF36" s="888"/>
      <c r="BG36" s="888"/>
      <c r="BH36" s="888"/>
      <c r="BI36" s="889"/>
      <c r="BJ36" s="232"/>
      <c r="BK36" s="232"/>
      <c r="BL36" s="232"/>
      <c r="BM36" s="232"/>
      <c r="BN36" s="232"/>
      <c r="BO36" s="245"/>
      <c r="BP36" s="245"/>
      <c r="BQ36" s="242">
        <v>30</v>
      </c>
      <c r="BR36" s="243"/>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26"/>
    </row>
    <row r="37" spans="1:131" s="227" customFormat="1" ht="26.25" customHeight="1" x14ac:dyDescent="0.2">
      <c r="A37" s="246">
        <v>10</v>
      </c>
      <c r="B37" s="815" t="s">
        <v>408</v>
      </c>
      <c r="C37" s="816"/>
      <c r="D37" s="816"/>
      <c r="E37" s="816"/>
      <c r="F37" s="816"/>
      <c r="G37" s="816"/>
      <c r="H37" s="816"/>
      <c r="I37" s="816"/>
      <c r="J37" s="816"/>
      <c r="K37" s="816"/>
      <c r="L37" s="816"/>
      <c r="M37" s="816"/>
      <c r="N37" s="816"/>
      <c r="O37" s="816"/>
      <c r="P37" s="817"/>
      <c r="Q37" s="818">
        <v>11</v>
      </c>
      <c r="R37" s="819"/>
      <c r="S37" s="819"/>
      <c r="T37" s="819"/>
      <c r="U37" s="819"/>
      <c r="V37" s="819">
        <v>9</v>
      </c>
      <c r="W37" s="819"/>
      <c r="X37" s="819"/>
      <c r="Y37" s="819"/>
      <c r="Z37" s="819"/>
      <c r="AA37" s="819">
        <v>2</v>
      </c>
      <c r="AB37" s="819"/>
      <c r="AC37" s="819"/>
      <c r="AD37" s="819"/>
      <c r="AE37" s="820"/>
      <c r="AF37" s="821">
        <v>2</v>
      </c>
      <c r="AG37" s="822"/>
      <c r="AH37" s="822"/>
      <c r="AI37" s="822"/>
      <c r="AJ37" s="823"/>
      <c r="AK37" s="890">
        <v>7</v>
      </c>
      <c r="AL37" s="891"/>
      <c r="AM37" s="891"/>
      <c r="AN37" s="891"/>
      <c r="AO37" s="891"/>
      <c r="AP37" s="891">
        <v>25</v>
      </c>
      <c r="AQ37" s="891"/>
      <c r="AR37" s="891"/>
      <c r="AS37" s="891"/>
      <c r="AT37" s="891"/>
      <c r="AU37" s="891">
        <v>24</v>
      </c>
      <c r="AV37" s="891"/>
      <c r="AW37" s="891"/>
      <c r="AX37" s="891"/>
      <c r="AY37" s="891"/>
      <c r="AZ37" s="892" t="s">
        <v>584</v>
      </c>
      <c r="BA37" s="892"/>
      <c r="BB37" s="892"/>
      <c r="BC37" s="892"/>
      <c r="BD37" s="892"/>
      <c r="BE37" s="888" t="s">
        <v>409</v>
      </c>
      <c r="BF37" s="888"/>
      <c r="BG37" s="888"/>
      <c r="BH37" s="888"/>
      <c r="BI37" s="889"/>
      <c r="BJ37" s="232"/>
      <c r="BK37" s="232"/>
      <c r="BL37" s="232"/>
      <c r="BM37" s="232"/>
      <c r="BN37" s="232"/>
      <c r="BO37" s="245"/>
      <c r="BP37" s="245"/>
      <c r="BQ37" s="242">
        <v>31</v>
      </c>
      <c r="BR37" s="243"/>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26"/>
    </row>
    <row r="38" spans="1:131" s="227" customFormat="1" ht="26.25" customHeight="1" x14ac:dyDescent="0.2">
      <c r="A38" s="246">
        <v>11</v>
      </c>
      <c r="B38" s="815" t="s">
        <v>410</v>
      </c>
      <c r="C38" s="816"/>
      <c r="D38" s="816"/>
      <c r="E38" s="816"/>
      <c r="F38" s="816"/>
      <c r="G38" s="816"/>
      <c r="H38" s="816"/>
      <c r="I38" s="816"/>
      <c r="J38" s="816"/>
      <c r="K38" s="816"/>
      <c r="L38" s="816"/>
      <c r="M38" s="816"/>
      <c r="N38" s="816"/>
      <c r="O38" s="816"/>
      <c r="P38" s="817"/>
      <c r="Q38" s="818">
        <v>49</v>
      </c>
      <c r="R38" s="819"/>
      <c r="S38" s="819"/>
      <c r="T38" s="819"/>
      <c r="U38" s="819"/>
      <c r="V38" s="819">
        <v>49</v>
      </c>
      <c r="W38" s="819"/>
      <c r="X38" s="819"/>
      <c r="Y38" s="819"/>
      <c r="Z38" s="819"/>
      <c r="AA38" s="819">
        <v>0</v>
      </c>
      <c r="AB38" s="819"/>
      <c r="AC38" s="819"/>
      <c r="AD38" s="819"/>
      <c r="AE38" s="820"/>
      <c r="AF38" s="821">
        <v>0</v>
      </c>
      <c r="AG38" s="822"/>
      <c r="AH38" s="822"/>
      <c r="AI38" s="822"/>
      <c r="AJ38" s="823"/>
      <c r="AK38" s="890">
        <v>39</v>
      </c>
      <c r="AL38" s="891"/>
      <c r="AM38" s="891"/>
      <c r="AN38" s="891"/>
      <c r="AO38" s="891"/>
      <c r="AP38" s="891">
        <v>152</v>
      </c>
      <c r="AQ38" s="891"/>
      <c r="AR38" s="891"/>
      <c r="AS38" s="891"/>
      <c r="AT38" s="891"/>
      <c r="AU38" s="891">
        <v>151</v>
      </c>
      <c r="AV38" s="891"/>
      <c r="AW38" s="891"/>
      <c r="AX38" s="891"/>
      <c r="AY38" s="891"/>
      <c r="AZ38" s="892" t="s">
        <v>584</v>
      </c>
      <c r="BA38" s="892"/>
      <c r="BB38" s="892"/>
      <c r="BC38" s="892"/>
      <c r="BD38" s="892"/>
      <c r="BE38" s="888" t="s">
        <v>406</v>
      </c>
      <c r="BF38" s="888"/>
      <c r="BG38" s="888"/>
      <c r="BH38" s="888"/>
      <c r="BI38" s="889"/>
      <c r="BJ38" s="232"/>
      <c r="BK38" s="232"/>
      <c r="BL38" s="232"/>
      <c r="BM38" s="232"/>
      <c r="BN38" s="232"/>
      <c r="BO38" s="245"/>
      <c r="BP38" s="245"/>
      <c r="BQ38" s="242">
        <v>32</v>
      </c>
      <c r="BR38" s="243"/>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26"/>
    </row>
    <row r="39" spans="1:131" s="227" customFormat="1" ht="26.25" customHeight="1" x14ac:dyDescent="0.2">
      <c r="A39" s="246">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232"/>
      <c r="BK39" s="232"/>
      <c r="BL39" s="232"/>
      <c r="BM39" s="232"/>
      <c r="BN39" s="232"/>
      <c r="BO39" s="245"/>
      <c r="BP39" s="245"/>
      <c r="BQ39" s="242">
        <v>33</v>
      </c>
      <c r="BR39" s="243"/>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26"/>
    </row>
    <row r="40" spans="1:131" s="227" customFormat="1" ht="26.25" customHeight="1" x14ac:dyDescent="0.2">
      <c r="A40" s="241">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232"/>
      <c r="BK40" s="232"/>
      <c r="BL40" s="232"/>
      <c r="BM40" s="232"/>
      <c r="BN40" s="232"/>
      <c r="BO40" s="245"/>
      <c r="BP40" s="245"/>
      <c r="BQ40" s="242">
        <v>34</v>
      </c>
      <c r="BR40" s="243"/>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26"/>
    </row>
    <row r="41" spans="1:131" s="227" customFormat="1" ht="26.25" customHeight="1" x14ac:dyDescent="0.2">
      <c r="A41" s="241">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232"/>
      <c r="BK41" s="232"/>
      <c r="BL41" s="232"/>
      <c r="BM41" s="232"/>
      <c r="BN41" s="232"/>
      <c r="BO41" s="245"/>
      <c r="BP41" s="245"/>
      <c r="BQ41" s="242">
        <v>35</v>
      </c>
      <c r="BR41" s="243"/>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26"/>
    </row>
    <row r="42" spans="1:131" s="227" customFormat="1" ht="26.25" customHeight="1" x14ac:dyDescent="0.2">
      <c r="A42" s="241">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232"/>
      <c r="BK42" s="232"/>
      <c r="BL42" s="232"/>
      <c r="BM42" s="232"/>
      <c r="BN42" s="232"/>
      <c r="BO42" s="245"/>
      <c r="BP42" s="245"/>
      <c r="BQ42" s="242">
        <v>36</v>
      </c>
      <c r="BR42" s="243"/>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26"/>
    </row>
    <row r="43" spans="1:131" s="227" customFormat="1" ht="26.25" customHeight="1" x14ac:dyDescent="0.2">
      <c r="A43" s="241">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232"/>
      <c r="BK43" s="232"/>
      <c r="BL43" s="232"/>
      <c r="BM43" s="232"/>
      <c r="BN43" s="232"/>
      <c r="BO43" s="245"/>
      <c r="BP43" s="245"/>
      <c r="BQ43" s="242">
        <v>37</v>
      </c>
      <c r="BR43" s="243"/>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26"/>
    </row>
    <row r="44" spans="1:131" s="227" customFormat="1" ht="26.25" customHeight="1" x14ac:dyDescent="0.2">
      <c r="A44" s="241">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232"/>
      <c r="BK44" s="232"/>
      <c r="BL44" s="232"/>
      <c r="BM44" s="232"/>
      <c r="BN44" s="232"/>
      <c r="BO44" s="245"/>
      <c r="BP44" s="245"/>
      <c r="BQ44" s="242">
        <v>38</v>
      </c>
      <c r="BR44" s="243"/>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26"/>
    </row>
    <row r="45" spans="1:131" s="227" customFormat="1" ht="26.25" customHeight="1" x14ac:dyDescent="0.2">
      <c r="A45" s="241">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232"/>
      <c r="BK45" s="232"/>
      <c r="BL45" s="232"/>
      <c r="BM45" s="232"/>
      <c r="BN45" s="232"/>
      <c r="BO45" s="245"/>
      <c r="BP45" s="245"/>
      <c r="BQ45" s="242">
        <v>39</v>
      </c>
      <c r="BR45" s="243"/>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26"/>
    </row>
    <row r="46" spans="1:131" s="227" customFormat="1" ht="26.25" customHeight="1" x14ac:dyDescent="0.2">
      <c r="A46" s="241">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232"/>
      <c r="BK46" s="232"/>
      <c r="BL46" s="232"/>
      <c r="BM46" s="232"/>
      <c r="BN46" s="232"/>
      <c r="BO46" s="245"/>
      <c r="BP46" s="245"/>
      <c r="BQ46" s="242">
        <v>40</v>
      </c>
      <c r="BR46" s="243"/>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26"/>
    </row>
    <row r="47" spans="1:131" s="227" customFormat="1" ht="26.25" customHeight="1" x14ac:dyDescent="0.2">
      <c r="A47" s="241">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232"/>
      <c r="BK47" s="232"/>
      <c r="BL47" s="232"/>
      <c r="BM47" s="232"/>
      <c r="BN47" s="232"/>
      <c r="BO47" s="245"/>
      <c r="BP47" s="245"/>
      <c r="BQ47" s="242">
        <v>41</v>
      </c>
      <c r="BR47" s="243"/>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26"/>
    </row>
    <row r="48" spans="1:131" s="227" customFormat="1" ht="26.25" customHeight="1" x14ac:dyDescent="0.2">
      <c r="A48" s="241">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232"/>
      <c r="BK48" s="232"/>
      <c r="BL48" s="232"/>
      <c r="BM48" s="232"/>
      <c r="BN48" s="232"/>
      <c r="BO48" s="245"/>
      <c r="BP48" s="245"/>
      <c r="BQ48" s="242">
        <v>42</v>
      </c>
      <c r="BR48" s="243"/>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26"/>
    </row>
    <row r="49" spans="1:131" s="227" customFormat="1" ht="26.25" customHeight="1" x14ac:dyDescent="0.2">
      <c r="A49" s="241">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232"/>
      <c r="BK49" s="232"/>
      <c r="BL49" s="232"/>
      <c r="BM49" s="232"/>
      <c r="BN49" s="232"/>
      <c r="BO49" s="245"/>
      <c r="BP49" s="245"/>
      <c r="BQ49" s="242">
        <v>43</v>
      </c>
      <c r="BR49" s="243"/>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26"/>
    </row>
    <row r="50" spans="1:131" s="227" customFormat="1" ht="26.25" customHeight="1" x14ac:dyDescent="0.2">
      <c r="A50" s="241">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232"/>
      <c r="BK50" s="232"/>
      <c r="BL50" s="232"/>
      <c r="BM50" s="232"/>
      <c r="BN50" s="232"/>
      <c r="BO50" s="245"/>
      <c r="BP50" s="245"/>
      <c r="BQ50" s="242">
        <v>44</v>
      </c>
      <c r="BR50" s="243"/>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26"/>
    </row>
    <row r="51" spans="1:131" s="227" customFormat="1" ht="26.25" customHeight="1" x14ac:dyDescent="0.2">
      <c r="A51" s="241">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232"/>
      <c r="BK51" s="232"/>
      <c r="BL51" s="232"/>
      <c r="BM51" s="232"/>
      <c r="BN51" s="232"/>
      <c r="BO51" s="245"/>
      <c r="BP51" s="245"/>
      <c r="BQ51" s="242">
        <v>45</v>
      </c>
      <c r="BR51" s="243"/>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26"/>
    </row>
    <row r="52" spans="1:131" s="227" customFormat="1" ht="26.25" customHeight="1" x14ac:dyDescent="0.2">
      <c r="A52" s="241">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232"/>
      <c r="BK52" s="232"/>
      <c r="BL52" s="232"/>
      <c r="BM52" s="232"/>
      <c r="BN52" s="232"/>
      <c r="BO52" s="245"/>
      <c r="BP52" s="245"/>
      <c r="BQ52" s="242">
        <v>46</v>
      </c>
      <c r="BR52" s="243"/>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26"/>
    </row>
    <row r="53" spans="1:131" s="227" customFormat="1" ht="26.25" customHeight="1" x14ac:dyDescent="0.2">
      <c r="A53" s="241">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232"/>
      <c r="BK53" s="232"/>
      <c r="BL53" s="232"/>
      <c r="BM53" s="232"/>
      <c r="BN53" s="232"/>
      <c r="BO53" s="245"/>
      <c r="BP53" s="245"/>
      <c r="BQ53" s="242">
        <v>47</v>
      </c>
      <c r="BR53" s="243"/>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26"/>
    </row>
    <row r="54" spans="1:131" s="227" customFormat="1" ht="26.25" customHeight="1" x14ac:dyDescent="0.2">
      <c r="A54" s="241">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232"/>
      <c r="BK54" s="232"/>
      <c r="BL54" s="232"/>
      <c r="BM54" s="232"/>
      <c r="BN54" s="232"/>
      <c r="BO54" s="245"/>
      <c r="BP54" s="245"/>
      <c r="BQ54" s="242">
        <v>48</v>
      </c>
      <c r="BR54" s="243"/>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26"/>
    </row>
    <row r="55" spans="1:131" s="227" customFormat="1" ht="26.25" customHeight="1" x14ac:dyDescent="0.2">
      <c r="A55" s="241">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232"/>
      <c r="BK55" s="232"/>
      <c r="BL55" s="232"/>
      <c r="BM55" s="232"/>
      <c r="BN55" s="232"/>
      <c r="BO55" s="245"/>
      <c r="BP55" s="245"/>
      <c r="BQ55" s="242">
        <v>49</v>
      </c>
      <c r="BR55" s="243"/>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26"/>
    </row>
    <row r="56" spans="1:131" s="227" customFormat="1" ht="26.25" customHeight="1" x14ac:dyDescent="0.2">
      <c r="A56" s="241">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232"/>
      <c r="BK56" s="232"/>
      <c r="BL56" s="232"/>
      <c r="BM56" s="232"/>
      <c r="BN56" s="232"/>
      <c r="BO56" s="245"/>
      <c r="BP56" s="245"/>
      <c r="BQ56" s="242">
        <v>50</v>
      </c>
      <c r="BR56" s="243"/>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26"/>
    </row>
    <row r="57" spans="1:131" s="227" customFormat="1" ht="26.25" customHeight="1" x14ac:dyDescent="0.2">
      <c r="A57" s="241">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232"/>
      <c r="BK57" s="232"/>
      <c r="BL57" s="232"/>
      <c r="BM57" s="232"/>
      <c r="BN57" s="232"/>
      <c r="BO57" s="245"/>
      <c r="BP57" s="245"/>
      <c r="BQ57" s="242">
        <v>51</v>
      </c>
      <c r="BR57" s="243"/>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26"/>
    </row>
    <row r="58" spans="1:131" s="227" customFormat="1" ht="26.25" customHeight="1" x14ac:dyDescent="0.2">
      <c r="A58" s="241">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232"/>
      <c r="BK58" s="232"/>
      <c r="BL58" s="232"/>
      <c r="BM58" s="232"/>
      <c r="BN58" s="232"/>
      <c r="BO58" s="245"/>
      <c r="BP58" s="245"/>
      <c r="BQ58" s="242">
        <v>52</v>
      </c>
      <c r="BR58" s="243"/>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26"/>
    </row>
    <row r="59" spans="1:131" s="227" customFormat="1" ht="26.25" customHeight="1" x14ac:dyDescent="0.2">
      <c r="A59" s="241">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232"/>
      <c r="BK59" s="232"/>
      <c r="BL59" s="232"/>
      <c r="BM59" s="232"/>
      <c r="BN59" s="232"/>
      <c r="BO59" s="245"/>
      <c r="BP59" s="245"/>
      <c r="BQ59" s="242">
        <v>53</v>
      </c>
      <c r="BR59" s="243"/>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26"/>
    </row>
    <row r="60" spans="1:131" s="227" customFormat="1" ht="26.25" customHeight="1" x14ac:dyDescent="0.2">
      <c r="A60" s="241">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232"/>
      <c r="BK60" s="232"/>
      <c r="BL60" s="232"/>
      <c r="BM60" s="232"/>
      <c r="BN60" s="232"/>
      <c r="BO60" s="245"/>
      <c r="BP60" s="245"/>
      <c r="BQ60" s="242">
        <v>54</v>
      </c>
      <c r="BR60" s="243"/>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26"/>
    </row>
    <row r="61" spans="1:131" s="227" customFormat="1" ht="26.25" customHeight="1" thickBot="1" x14ac:dyDescent="0.25">
      <c r="A61" s="241">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232"/>
      <c r="BK61" s="232"/>
      <c r="BL61" s="232"/>
      <c r="BM61" s="232"/>
      <c r="BN61" s="232"/>
      <c r="BO61" s="245"/>
      <c r="BP61" s="245"/>
      <c r="BQ61" s="242">
        <v>55</v>
      </c>
      <c r="BR61" s="243"/>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26"/>
    </row>
    <row r="62" spans="1:131" s="227" customFormat="1" ht="26.25" customHeight="1" x14ac:dyDescent="0.2">
      <c r="A62" s="241">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411</v>
      </c>
      <c r="BK62" s="866"/>
      <c r="BL62" s="866"/>
      <c r="BM62" s="866"/>
      <c r="BN62" s="867"/>
      <c r="BO62" s="245"/>
      <c r="BP62" s="245"/>
      <c r="BQ62" s="242">
        <v>56</v>
      </c>
      <c r="BR62" s="243"/>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26"/>
    </row>
    <row r="63" spans="1:131" s="227" customFormat="1" ht="26.25" customHeight="1" thickBot="1" x14ac:dyDescent="0.25">
      <c r="A63" s="244" t="s">
        <v>383</v>
      </c>
      <c r="B63" s="850" t="s">
        <v>412</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399</v>
      </c>
      <c r="AG63" s="902"/>
      <c r="AH63" s="902"/>
      <c r="AI63" s="902"/>
      <c r="AJ63" s="903"/>
      <c r="AK63" s="904"/>
      <c r="AL63" s="899"/>
      <c r="AM63" s="899"/>
      <c r="AN63" s="899"/>
      <c r="AO63" s="899"/>
      <c r="AP63" s="902">
        <v>10774</v>
      </c>
      <c r="AQ63" s="902"/>
      <c r="AR63" s="902"/>
      <c r="AS63" s="902"/>
      <c r="AT63" s="902"/>
      <c r="AU63" s="902">
        <v>8401</v>
      </c>
      <c r="AV63" s="902"/>
      <c r="AW63" s="902"/>
      <c r="AX63" s="902"/>
      <c r="AY63" s="902"/>
      <c r="AZ63" s="906"/>
      <c r="BA63" s="906"/>
      <c r="BB63" s="906"/>
      <c r="BC63" s="906"/>
      <c r="BD63" s="906"/>
      <c r="BE63" s="907"/>
      <c r="BF63" s="907"/>
      <c r="BG63" s="907"/>
      <c r="BH63" s="907"/>
      <c r="BI63" s="908"/>
      <c r="BJ63" s="909" t="s">
        <v>413</v>
      </c>
      <c r="BK63" s="910"/>
      <c r="BL63" s="910"/>
      <c r="BM63" s="910"/>
      <c r="BN63" s="911"/>
      <c r="BO63" s="245"/>
      <c r="BP63" s="245"/>
      <c r="BQ63" s="242">
        <v>57</v>
      </c>
      <c r="BR63" s="243"/>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26"/>
    </row>
    <row r="65" spans="1:131" s="227" customFormat="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26"/>
    </row>
    <row r="66" spans="1:131" s="227" customFormat="1" ht="26.25" customHeight="1" x14ac:dyDescent="0.2">
      <c r="A66" s="800" t="s">
        <v>415</v>
      </c>
      <c r="B66" s="801"/>
      <c r="C66" s="801"/>
      <c r="D66" s="801"/>
      <c r="E66" s="801"/>
      <c r="F66" s="801"/>
      <c r="G66" s="801"/>
      <c r="H66" s="801"/>
      <c r="I66" s="801"/>
      <c r="J66" s="801"/>
      <c r="K66" s="801"/>
      <c r="L66" s="801"/>
      <c r="M66" s="801"/>
      <c r="N66" s="801"/>
      <c r="O66" s="801"/>
      <c r="P66" s="802"/>
      <c r="Q66" s="777" t="s">
        <v>416</v>
      </c>
      <c r="R66" s="778"/>
      <c r="S66" s="778"/>
      <c r="T66" s="778"/>
      <c r="U66" s="779"/>
      <c r="V66" s="777" t="s">
        <v>389</v>
      </c>
      <c r="W66" s="778"/>
      <c r="X66" s="778"/>
      <c r="Y66" s="778"/>
      <c r="Z66" s="779"/>
      <c r="AA66" s="777" t="s">
        <v>417</v>
      </c>
      <c r="AB66" s="778"/>
      <c r="AC66" s="778"/>
      <c r="AD66" s="778"/>
      <c r="AE66" s="779"/>
      <c r="AF66" s="912" t="s">
        <v>418</v>
      </c>
      <c r="AG66" s="873"/>
      <c r="AH66" s="873"/>
      <c r="AI66" s="873"/>
      <c r="AJ66" s="913"/>
      <c r="AK66" s="777" t="s">
        <v>419</v>
      </c>
      <c r="AL66" s="801"/>
      <c r="AM66" s="801"/>
      <c r="AN66" s="801"/>
      <c r="AO66" s="802"/>
      <c r="AP66" s="777" t="s">
        <v>393</v>
      </c>
      <c r="AQ66" s="778"/>
      <c r="AR66" s="778"/>
      <c r="AS66" s="778"/>
      <c r="AT66" s="779"/>
      <c r="AU66" s="777" t="s">
        <v>420</v>
      </c>
      <c r="AV66" s="778"/>
      <c r="AW66" s="778"/>
      <c r="AX66" s="778"/>
      <c r="AY66" s="779"/>
      <c r="AZ66" s="777" t="s">
        <v>369</v>
      </c>
      <c r="BA66" s="778"/>
      <c r="BB66" s="778"/>
      <c r="BC66" s="778"/>
      <c r="BD66" s="789"/>
      <c r="BE66" s="245"/>
      <c r="BF66" s="245"/>
      <c r="BG66" s="245"/>
      <c r="BH66" s="245"/>
      <c r="BI66" s="245"/>
      <c r="BJ66" s="245"/>
      <c r="BK66" s="245"/>
      <c r="BL66" s="245"/>
      <c r="BM66" s="245"/>
      <c r="BN66" s="245"/>
      <c r="BO66" s="245"/>
      <c r="BP66" s="245"/>
      <c r="BQ66" s="242">
        <v>60</v>
      </c>
      <c r="BR66" s="247"/>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26"/>
    </row>
    <row r="67" spans="1:131" s="227" customFormat="1" ht="26.25" customHeight="1" thickBot="1" x14ac:dyDescent="0.25">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45"/>
      <c r="BF67" s="245"/>
      <c r="BG67" s="245"/>
      <c r="BH67" s="245"/>
      <c r="BI67" s="245"/>
      <c r="BJ67" s="245"/>
      <c r="BK67" s="245"/>
      <c r="BL67" s="245"/>
      <c r="BM67" s="245"/>
      <c r="BN67" s="245"/>
      <c r="BO67" s="245"/>
      <c r="BP67" s="245"/>
      <c r="BQ67" s="242">
        <v>61</v>
      </c>
      <c r="BR67" s="247"/>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26"/>
    </row>
    <row r="68" spans="1:131" s="227" customFormat="1" ht="26.25" customHeight="1" thickTop="1" x14ac:dyDescent="0.2">
      <c r="A68" s="238">
        <v>1</v>
      </c>
      <c r="B68" s="929" t="s">
        <v>585</v>
      </c>
      <c r="C68" s="930"/>
      <c r="D68" s="930"/>
      <c r="E68" s="930"/>
      <c r="F68" s="930"/>
      <c r="G68" s="930"/>
      <c r="H68" s="930"/>
      <c r="I68" s="930"/>
      <c r="J68" s="930"/>
      <c r="K68" s="930"/>
      <c r="L68" s="930"/>
      <c r="M68" s="930"/>
      <c r="N68" s="930"/>
      <c r="O68" s="930"/>
      <c r="P68" s="931"/>
      <c r="Q68" s="932">
        <v>5404</v>
      </c>
      <c r="R68" s="926"/>
      <c r="S68" s="926"/>
      <c r="T68" s="926"/>
      <c r="U68" s="926"/>
      <c r="V68" s="926">
        <v>5346</v>
      </c>
      <c r="W68" s="926"/>
      <c r="X68" s="926"/>
      <c r="Y68" s="926"/>
      <c r="Z68" s="926"/>
      <c r="AA68" s="926">
        <v>59</v>
      </c>
      <c r="AB68" s="926"/>
      <c r="AC68" s="926"/>
      <c r="AD68" s="926"/>
      <c r="AE68" s="926"/>
      <c r="AF68" s="926">
        <v>59</v>
      </c>
      <c r="AG68" s="926"/>
      <c r="AH68" s="926"/>
      <c r="AI68" s="926"/>
      <c r="AJ68" s="926"/>
      <c r="AK68" s="926">
        <v>69</v>
      </c>
      <c r="AL68" s="926"/>
      <c r="AM68" s="926"/>
      <c r="AN68" s="926"/>
      <c r="AO68" s="926"/>
      <c r="AP68" s="926" t="s">
        <v>607</v>
      </c>
      <c r="AQ68" s="926"/>
      <c r="AR68" s="926"/>
      <c r="AS68" s="926"/>
      <c r="AT68" s="926"/>
      <c r="AU68" s="926" t="s">
        <v>607</v>
      </c>
      <c r="AV68" s="926"/>
      <c r="AW68" s="926"/>
      <c r="AX68" s="926"/>
      <c r="AY68" s="926"/>
      <c r="AZ68" s="927"/>
      <c r="BA68" s="927"/>
      <c r="BB68" s="927"/>
      <c r="BC68" s="927"/>
      <c r="BD68" s="928"/>
      <c r="BE68" s="245"/>
      <c r="BF68" s="245"/>
      <c r="BG68" s="245"/>
      <c r="BH68" s="245"/>
      <c r="BI68" s="245"/>
      <c r="BJ68" s="245"/>
      <c r="BK68" s="245"/>
      <c r="BL68" s="245"/>
      <c r="BM68" s="245"/>
      <c r="BN68" s="245"/>
      <c r="BO68" s="245"/>
      <c r="BP68" s="245"/>
      <c r="BQ68" s="242">
        <v>62</v>
      </c>
      <c r="BR68" s="247"/>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26"/>
    </row>
    <row r="69" spans="1:131" s="227" customFormat="1" ht="26.25" customHeight="1" x14ac:dyDescent="0.2">
      <c r="A69" s="241">
        <v>2</v>
      </c>
      <c r="B69" s="933" t="s">
        <v>586</v>
      </c>
      <c r="C69" s="934"/>
      <c r="D69" s="934"/>
      <c r="E69" s="934"/>
      <c r="F69" s="934"/>
      <c r="G69" s="934"/>
      <c r="H69" s="934"/>
      <c r="I69" s="934"/>
      <c r="J69" s="934"/>
      <c r="K69" s="934"/>
      <c r="L69" s="934"/>
      <c r="M69" s="934"/>
      <c r="N69" s="934"/>
      <c r="O69" s="934"/>
      <c r="P69" s="935"/>
      <c r="Q69" s="936">
        <v>365</v>
      </c>
      <c r="R69" s="891"/>
      <c r="S69" s="891"/>
      <c r="T69" s="891"/>
      <c r="U69" s="891"/>
      <c r="V69" s="891">
        <v>361</v>
      </c>
      <c r="W69" s="891"/>
      <c r="X69" s="891"/>
      <c r="Y69" s="891"/>
      <c r="Z69" s="891"/>
      <c r="AA69" s="891">
        <v>4</v>
      </c>
      <c r="AB69" s="891"/>
      <c r="AC69" s="891"/>
      <c r="AD69" s="891"/>
      <c r="AE69" s="891"/>
      <c r="AF69" s="891">
        <v>4</v>
      </c>
      <c r="AG69" s="891"/>
      <c r="AH69" s="891"/>
      <c r="AI69" s="891"/>
      <c r="AJ69" s="891"/>
      <c r="AK69" s="891">
        <v>6</v>
      </c>
      <c r="AL69" s="891"/>
      <c r="AM69" s="891"/>
      <c r="AN69" s="891"/>
      <c r="AO69" s="891"/>
      <c r="AP69" s="891" t="s">
        <v>584</v>
      </c>
      <c r="AQ69" s="891"/>
      <c r="AR69" s="891"/>
      <c r="AS69" s="891"/>
      <c r="AT69" s="891"/>
      <c r="AU69" s="891" t="s">
        <v>584</v>
      </c>
      <c r="AV69" s="891"/>
      <c r="AW69" s="891"/>
      <c r="AX69" s="891"/>
      <c r="AY69" s="891"/>
      <c r="AZ69" s="937"/>
      <c r="BA69" s="937"/>
      <c r="BB69" s="937"/>
      <c r="BC69" s="937"/>
      <c r="BD69" s="938"/>
      <c r="BE69" s="245"/>
      <c r="BF69" s="245"/>
      <c r="BG69" s="245"/>
      <c r="BH69" s="245"/>
      <c r="BI69" s="245"/>
      <c r="BJ69" s="245"/>
      <c r="BK69" s="245"/>
      <c r="BL69" s="245"/>
      <c r="BM69" s="245"/>
      <c r="BN69" s="245"/>
      <c r="BO69" s="245"/>
      <c r="BP69" s="245"/>
      <c r="BQ69" s="242">
        <v>63</v>
      </c>
      <c r="BR69" s="247"/>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26"/>
    </row>
    <row r="70" spans="1:131" s="227" customFormat="1" ht="26.25" customHeight="1" x14ac:dyDescent="0.2">
      <c r="A70" s="241">
        <v>3</v>
      </c>
      <c r="B70" s="933" t="s">
        <v>587</v>
      </c>
      <c r="C70" s="934"/>
      <c r="D70" s="934"/>
      <c r="E70" s="934"/>
      <c r="F70" s="934"/>
      <c r="G70" s="934"/>
      <c r="H70" s="934"/>
      <c r="I70" s="934"/>
      <c r="J70" s="934"/>
      <c r="K70" s="934"/>
      <c r="L70" s="934"/>
      <c r="M70" s="934"/>
      <c r="N70" s="934"/>
      <c r="O70" s="934"/>
      <c r="P70" s="935"/>
      <c r="Q70" s="936">
        <v>1964</v>
      </c>
      <c r="R70" s="891"/>
      <c r="S70" s="891"/>
      <c r="T70" s="891"/>
      <c r="U70" s="891"/>
      <c r="V70" s="891">
        <v>1703</v>
      </c>
      <c r="W70" s="891"/>
      <c r="X70" s="891"/>
      <c r="Y70" s="891"/>
      <c r="Z70" s="891"/>
      <c r="AA70" s="891">
        <v>261</v>
      </c>
      <c r="AB70" s="891"/>
      <c r="AC70" s="891"/>
      <c r="AD70" s="891"/>
      <c r="AE70" s="891"/>
      <c r="AF70" s="891">
        <v>48</v>
      </c>
      <c r="AG70" s="891"/>
      <c r="AH70" s="891"/>
      <c r="AI70" s="891"/>
      <c r="AJ70" s="891"/>
      <c r="AK70" s="891" t="s">
        <v>584</v>
      </c>
      <c r="AL70" s="891"/>
      <c r="AM70" s="891"/>
      <c r="AN70" s="891"/>
      <c r="AO70" s="891"/>
      <c r="AP70" s="891">
        <v>2832</v>
      </c>
      <c r="AQ70" s="891"/>
      <c r="AR70" s="891"/>
      <c r="AS70" s="891"/>
      <c r="AT70" s="891"/>
      <c r="AU70" s="891">
        <v>62</v>
      </c>
      <c r="AV70" s="891"/>
      <c r="AW70" s="891"/>
      <c r="AX70" s="891"/>
      <c r="AY70" s="891"/>
      <c r="AZ70" s="937"/>
      <c r="BA70" s="937"/>
      <c r="BB70" s="937"/>
      <c r="BC70" s="937"/>
      <c r="BD70" s="938"/>
      <c r="BE70" s="245"/>
      <c r="BF70" s="245"/>
      <c r="BG70" s="245"/>
      <c r="BH70" s="245"/>
      <c r="BI70" s="245"/>
      <c r="BJ70" s="245"/>
      <c r="BK70" s="245"/>
      <c r="BL70" s="245"/>
      <c r="BM70" s="245"/>
      <c r="BN70" s="245"/>
      <c r="BO70" s="245"/>
      <c r="BP70" s="245"/>
      <c r="BQ70" s="242">
        <v>64</v>
      </c>
      <c r="BR70" s="247"/>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26"/>
    </row>
    <row r="71" spans="1:131" s="227" customFormat="1" ht="26.25" customHeight="1" x14ac:dyDescent="0.2">
      <c r="A71" s="241">
        <v>4</v>
      </c>
      <c r="B71" s="933" t="s">
        <v>588</v>
      </c>
      <c r="C71" s="934"/>
      <c r="D71" s="934"/>
      <c r="E71" s="934"/>
      <c r="F71" s="934"/>
      <c r="G71" s="934"/>
      <c r="H71" s="934"/>
      <c r="I71" s="934"/>
      <c r="J71" s="934"/>
      <c r="K71" s="934"/>
      <c r="L71" s="934"/>
      <c r="M71" s="934"/>
      <c r="N71" s="934"/>
      <c r="O71" s="934"/>
      <c r="P71" s="935"/>
      <c r="Q71" s="936">
        <v>9</v>
      </c>
      <c r="R71" s="891"/>
      <c r="S71" s="891"/>
      <c r="T71" s="891"/>
      <c r="U71" s="891"/>
      <c r="V71" s="891">
        <v>8</v>
      </c>
      <c r="W71" s="891"/>
      <c r="X71" s="891"/>
      <c r="Y71" s="891"/>
      <c r="Z71" s="891"/>
      <c r="AA71" s="891">
        <v>1</v>
      </c>
      <c r="AB71" s="891"/>
      <c r="AC71" s="891"/>
      <c r="AD71" s="891"/>
      <c r="AE71" s="891"/>
      <c r="AF71" s="891">
        <v>1</v>
      </c>
      <c r="AG71" s="891"/>
      <c r="AH71" s="891"/>
      <c r="AI71" s="891"/>
      <c r="AJ71" s="891"/>
      <c r="AK71" s="891">
        <v>0</v>
      </c>
      <c r="AL71" s="891"/>
      <c r="AM71" s="891"/>
      <c r="AN71" s="891"/>
      <c r="AO71" s="891"/>
      <c r="AP71" s="891" t="s">
        <v>584</v>
      </c>
      <c r="AQ71" s="891"/>
      <c r="AR71" s="891"/>
      <c r="AS71" s="891"/>
      <c r="AT71" s="891"/>
      <c r="AU71" s="891" t="s">
        <v>584</v>
      </c>
      <c r="AV71" s="891"/>
      <c r="AW71" s="891"/>
      <c r="AX71" s="891"/>
      <c r="AY71" s="891"/>
      <c r="AZ71" s="937"/>
      <c r="BA71" s="937"/>
      <c r="BB71" s="937"/>
      <c r="BC71" s="937"/>
      <c r="BD71" s="938"/>
      <c r="BE71" s="245"/>
      <c r="BF71" s="245"/>
      <c r="BG71" s="245"/>
      <c r="BH71" s="245"/>
      <c r="BI71" s="245"/>
      <c r="BJ71" s="245"/>
      <c r="BK71" s="245"/>
      <c r="BL71" s="245"/>
      <c r="BM71" s="245"/>
      <c r="BN71" s="245"/>
      <c r="BO71" s="245"/>
      <c r="BP71" s="245"/>
      <c r="BQ71" s="242">
        <v>65</v>
      </c>
      <c r="BR71" s="247"/>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26"/>
    </row>
    <row r="72" spans="1:131" s="227" customFormat="1" ht="26.25" customHeight="1" x14ac:dyDescent="0.2">
      <c r="A72" s="241">
        <v>5</v>
      </c>
      <c r="B72" s="933" t="s">
        <v>589</v>
      </c>
      <c r="C72" s="934"/>
      <c r="D72" s="934"/>
      <c r="E72" s="934"/>
      <c r="F72" s="934"/>
      <c r="G72" s="934"/>
      <c r="H72" s="934"/>
      <c r="I72" s="934"/>
      <c r="J72" s="934"/>
      <c r="K72" s="934"/>
      <c r="L72" s="934"/>
      <c r="M72" s="934"/>
      <c r="N72" s="934"/>
      <c r="O72" s="934"/>
      <c r="P72" s="935"/>
      <c r="Q72" s="936">
        <v>65</v>
      </c>
      <c r="R72" s="891"/>
      <c r="S72" s="891"/>
      <c r="T72" s="891"/>
      <c r="U72" s="891"/>
      <c r="V72" s="891">
        <v>65</v>
      </c>
      <c r="W72" s="891"/>
      <c r="X72" s="891"/>
      <c r="Y72" s="891"/>
      <c r="Z72" s="891"/>
      <c r="AA72" s="891">
        <v>0</v>
      </c>
      <c r="AB72" s="891"/>
      <c r="AC72" s="891"/>
      <c r="AD72" s="891"/>
      <c r="AE72" s="891"/>
      <c r="AF72" s="891">
        <v>0</v>
      </c>
      <c r="AG72" s="891"/>
      <c r="AH72" s="891"/>
      <c r="AI72" s="891"/>
      <c r="AJ72" s="891"/>
      <c r="AK72" s="891" t="s">
        <v>584</v>
      </c>
      <c r="AL72" s="891"/>
      <c r="AM72" s="891"/>
      <c r="AN72" s="891"/>
      <c r="AO72" s="891"/>
      <c r="AP72" s="891" t="s">
        <v>584</v>
      </c>
      <c r="AQ72" s="891"/>
      <c r="AR72" s="891"/>
      <c r="AS72" s="891"/>
      <c r="AT72" s="891"/>
      <c r="AU72" s="891" t="s">
        <v>584</v>
      </c>
      <c r="AV72" s="891"/>
      <c r="AW72" s="891"/>
      <c r="AX72" s="891"/>
      <c r="AY72" s="891"/>
      <c r="AZ72" s="937"/>
      <c r="BA72" s="937"/>
      <c r="BB72" s="937"/>
      <c r="BC72" s="937"/>
      <c r="BD72" s="938"/>
      <c r="BE72" s="245"/>
      <c r="BF72" s="245"/>
      <c r="BG72" s="245"/>
      <c r="BH72" s="245"/>
      <c r="BI72" s="245"/>
      <c r="BJ72" s="245"/>
      <c r="BK72" s="245"/>
      <c r="BL72" s="245"/>
      <c r="BM72" s="245"/>
      <c r="BN72" s="245"/>
      <c r="BO72" s="245"/>
      <c r="BP72" s="245"/>
      <c r="BQ72" s="242">
        <v>66</v>
      </c>
      <c r="BR72" s="247"/>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26"/>
    </row>
    <row r="73" spans="1:131" s="227" customFormat="1" ht="26.25" customHeight="1" x14ac:dyDescent="0.2">
      <c r="A73" s="241">
        <v>6</v>
      </c>
      <c r="B73" s="933" t="s">
        <v>590</v>
      </c>
      <c r="C73" s="934"/>
      <c r="D73" s="934"/>
      <c r="E73" s="934"/>
      <c r="F73" s="934"/>
      <c r="G73" s="934"/>
      <c r="H73" s="934"/>
      <c r="I73" s="934"/>
      <c r="J73" s="934"/>
      <c r="K73" s="934"/>
      <c r="L73" s="934"/>
      <c r="M73" s="934"/>
      <c r="N73" s="934"/>
      <c r="O73" s="934"/>
      <c r="P73" s="935"/>
      <c r="Q73" s="936">
        <v>1674</v>
      </c>
      <c r="R73" s="891"/>
      <c r="S73" s="891"/>
      <c r="T73" s="891"/>
      <c r="U73" s="891"/>
      <c r="V73" s="891">
        <v>1642</v>
      </c>
      <c r="W73" s="891"/>
      <c r="X73" s="891"/>
      <c r="Y73" s="891"/>
      <c r="Z73" s="891"/>
      <c r="AA73" s="891">
        <v>32</v>
      </c>
      <c r="AB73" s="891"/>
      <c r="AC73" s="891"/>
      <c r="AD73" s="891"/>
      <c r="AE73" s="891"/>
      <c r="AF73" s="891">
        <v>32</v>
      </c>
      <c r="AG73" s="891"/>
      <c r="AH73" s="891"/>
      <c r="AI73" s="891"/>
      <c r="AJ73" s="891"/>
      <c r="AK73" s="891">
        <v>21</v>
      </c>
      <c r="AL73" s="891"/>
      <c r="AM73" s="891"/>
      <c r="AN73" s="891"/>
      <c r="AO73" s="891"/>
      <c r="AP73" s="891">
        <v>268</v>
      </c>
      <c r="AQ73" s="891"/>
      <c r="AR73" s="891"/>
      <c r="AS73" s="891"/>
      <c r="AT73" s="891"/>
      <c r="AU73" s="891">
        <v>68</v>
      </c>
      <c r="AV73" s="891"/>
      <c r="AW73" s="891"/>
      <c r="AX73" s="891"/>
      <c r="AY73" s="891"/>
      <c r="AZ73" s="937"/>
      <c r="BA73" s="937"/>
      <c r="BB73" s="937"/>
      <c r="BC73" s="937"/>
      <c r="BD73" s="938"/>
      <c r="BE73" s="245"/>
      <c r="BF73" s="245"/>
      <c r="BG73" s="245"/>
      <c r="BH73" s="245"/>
      <c r="BI73" s="245"/>
      <c r="BJ73" s="245"/>
      <c r="BK73" s="245"/>
      <c r="BL73" s="245"/>
      <c r="BM73" s="245"/>
      <c r="BN73" s="245"/>
      <c r="BO73" s="245"/>
      <c r="BP73" s="245"/>
      <c r="BQ73" s="242">
        <v>67</v>
      </c>
      <c r="BR73" s="247"/>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26"/>
    </row>
    <row r="74" spans="1:131" s="227" customFormat="1" ht="26.25" customHeight="1" x14ac:dyDescent="0.2">
      <c r="A74" s="241">
        <v>7</v>
      </c>
      <c r="B74" s="933" t="s">
        <v>591</v>
      </c>
      <c r="C74" s="934"/>
      <c r="D74" s="934"/>
      <c r="E74" s="934"/>
      <c r="F74" s="934"/>
      <c r="G74" s="934"/>
      <c r="H74" s="934"/>
      <c r="I74" s="934"/>
      <c r="J74" s="934"/>
      <c r="K74" s="934"/>
      <c r="L74" s="934"/>
      <c r="M74" s="934"/>
      <c r="N74" s="934"/>
      <c r="O74" s="934"/>
      <c r="P74" s="935"/>
      <c r="Q74" s="936">
        <v>10</v>
      </c>
      <c r="R74" s="891"/>
      <c r="S74" s="891"/>
      <c r="T74" s="891"/>
      <c r="U74" s="891"/>
      <c r="V74" s="891">
        <v>10</v>
      </c>
      <c r="W74" s="891"/>
      <c r="X74" s="891"/>
      <c r="Y74" s="891"/>
      <c r="Z74" s="891"/>
      <c r="AA74" s="891">
        <v>0</v>
      </c>
      <c r="AB74" s="891"/>
      <c r="AC74" s="891"/>
      <c r="AD74" s="891"/>
      <c r="AE74" s="891"/>
      <c r="AF74" s="891">
        <v>0</v>
      </c>
      <c r="AG74" s="891"/>
      <c r="AH74" s="891"/>
      <c r="AI74" s="891"/>
      <c r="AJ74" s="891"/>
      <c r="AK74" s="891">
        <v>6</v>
      </c>
      <c r="AL74" s="891"/>
      <c r="AM74" s="891"/>
      <c r="AN74" s="891"/>
      <c r="AO74" s="891"/>
      <c r="AP74" s="891" t="s">
        <v>584</v>
      </c>
      <c r="AQ74" s="891"/>
      <c r="AR74" s="891"/>
      <c r="AS74" s="891"/>
      <c r="AT74" s="891"/>
      <c r="AU74" s="891" t="s">
        <v>584</v>
      </c>
      <c r="AV74" s="891"/>
      <c r="AW74" s="891"/>
      <c r="AX74" s="891"/>
      <c r="AY74" s="891"/>
      <c r="AZ74" s="937"/>
      <c r="BA74" s="937"/>
      <c r="BB74" s="937"/>
      <c r="BC74" s="937"/>
      <c r="BD74" s="938"/>
      <c r="BE74" s="245"/>
      <c r="BF74" s="245"/>
      <c r="BG74" s="245"/>
      <c r="BH74" s="245"/>
      <c r="BI74" s="245"/>
      <c r="BJ74" s="245"/>
      <c r="BK74" s="245"/>
      <c r="BL74" s="245"/>
      <c r="BM74" s="245"/>
      <c r="BN74" s="245"/>
      <c r="BO74" s="245"/>
      <c r="BP74" s="245"/>
      <c r="BQ74" s="242">
        <v>68</v>
      </c>
      <c r="BR74" s="247"/>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26"/>
    </row>
    <row r="75" spans="1:131" s="227" customFormat="1" ht="26.25" customHeight="1" x14ac:dyDescent="0.2">
      <c r="A75" s="241">
        <v>8</v>
      </c>
      <c r="B75" s="933" t="s">
        <v>592</v>
      </c>
      <c r="C75" s="934"/>
      <c r="D75" s="934"/>
      <c r="E75" s="934"/>
      <c r="F75" s="934"/>
      <c r="G75" s="934"/>
      <c r="H75" s="934"/>
      <c r="I75" s="934"/>
      <c r="J75" s="934"/>
      <c r="K75" s="934"/>
      <c r="L75" s="934"/>
      <c r="M75" s="934"/>
      <c r="N75" s="934"/>
      <c r="O75" s="934"/>
      <c r="P75" s="935"/>
      <c r="Q75" s="939">
        <v>232</v>
      </c>
      <c r="R75" s="940"/>
      <c r="S75" s="940"/>
      <c r="T75" s="940"/>
      <c r="U75" s="890"/>
      <c r="V75" s="941">
        <v>223</v>
      </c>
      <c r="W75" s="940"/>
      <c r="X75" s="940"/>
      <c r="Y75" s="940"/>
      <c r="Z75" s="890"/>
      <c r="AA75" s="941">
        <v>10</v>
      </c>
      <c r="AB75" s="940"/>
      <c r="AC75" s="940"/>
      <c r="AD75" s="940"/>
      <c r="AE75" s="890"/>
      <c r="AF75" s="941">
        <v>10</v>
      </c>
      <c r="AG75" s="940"/>
      <c r="AH75" s="940"/>
      <c r="AI75" s="940"/>
      <c r="AJ75" s="890"/>
      <c r="AK75" s="941">
        <v>35</v>
      </c>
      <c r="AL75" s="940"/>
      <c r="AM75" s="940"/>
      <c r="AN75" s="940"/>
      <c r="AO75" s="890"/>
      <c r="AP75" s="891" t="s">
        <v>584</v>
      </c>
      <c r="AQ75" s="891"/>
      <c r="AR75" s="891"/>
      <c r="AS75" s="891"/>
      <c r="AT75" s="891"/>
      <c r="AU75" s="891" t="s">
        <v>584</v>
      </c>
      <c r="AV75" s="891"/>
      <c r="AW75" s="891"/>
      <c r="AX75" s="891"/>
      <c r="AY75" s="891"/>
      <c r="AZ75" s="937"/>
      <c r="BA75" s="937"/>
      <c r="BB75" s="937"/>
      <c r="BC75" s="937"/>
      <c r="BD75" s="938"/>
      <c r="BE75" s="245"/>
      <c r="BF75" s="245"/>
      <c r="BG75" s="245"/>
      <c r="BH75" s="245"/>
      <c r="BI75" s="245"/>
      <c r="BJ75" s="245"/>
      <c r="BK75" s="245"/>
      <c r="BL75" s="245"/>
      <c r="BM75" s="245"/>
      <c r="BN75" s="245"/>
      <c r="BO75" s="245"/>
      <c r="BP75" s="245"/>
      <c r="BQ75" s="242">
        <v>69</v>
      </c>
      <c r="BR75" s="247"/>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26"/>
    </row>
    <row r="76" spans="1:131" s="227" customFormat="1" ht="26.25" customHeight="1" x14ac:dyDescent="0.2">
      <c r="A76" s="241">
        <v>9</v>
      </c>
      <c r="B76" s="933" t="s">
        <v>593</v>
      </c>
      <c r="C76" s="934"/>
      <c r="D76" s="934"/>
      <c r="E76" s="934"/>
      <c r="F76" s="934"/>
      <c r="G76" s="934"/>
      <c r="H76" s="934"/>
      <c r="I76" s="934"/>
      <c r="J76" s="934"/>
      <c r="K76" s="934"/>
      <c r="L76" s="934"/>
      <c r="M76" s="934"/>
      <c r="N76" s="934"/>
      <c r="O76" s="934"/>
      <c r="P76" s="935"/>
      <c r="Q76" s="939">
        <v>21</v>
      </c>
      <c r="R76" s="940"/>
      <c r="S76" s="940"/>
      <c r="T76" s="940"/>
      <c r="U76" s="890"/>
      <c r="V76" s="941">
        <v>20</v>
      </c>
      <c r="W76" s="940"/>
      <c r="X76" s="940"/>
      <c r="Y76" s="940"/>
      <c r="Z76" s="890"/>
      <c r="AA76" s="941">
        <v>2</v>
      </c>
      <c r="AB76" s="940"/>
      <c r="AC76" s="940"/>
      <c r="AD76" s="940"/>
      <c r="AE76" s="890"/>
      <c r="AF76" s="941">
        <v>2</v>
      </c>
      <c r="AG76" s="940"/>
      <c r="AH76" s="940"/>
      <c r="AI76" s="940"/>
      <c r="AJ76" s="890"/>
      <c r="AK76" s="941" t="s">
        <v>605</v>
      </c>
      <c r="AL76" s="940"/>
      <c r="AM76" s="940"/>
      <c r="AN76" s="940"/>
      <c r="AO76" s="890"/>
      <c r="AP76" s="891" t="s">
        <v>584</v>
      </c>
      <c r="AQ76" s="891"/>
      <c r="AR76" s="891"/>
      <c r="AS76" s="891"/>
      <c r="AT76" s="891"/>
      <c r="AU76" s="891" t="s">
        <v>584</v>
      </c>
      <c r="AV76" s="891"/>
      <c r="AW76" s="891"/>
      <c r="AX76" s="891"/>
      <c r="AY76" s="891"/>
      <c r="AZ76" s="937"/>
      <c r="BA76" s="937"/>
      <c r="BB76" s="937"/>
      <c r="BC76" s="937"/>
      <c r="BD76" s="938"/>
      <c r="BE76" s="245"/>
      <c r="BF76" s="245"/>
      <c r="BG76" s="245"/>
      <c r="BH76" s="245"/>
      <c r="BI76" s="245"/>
      <c r="BJ76" s="245"/>
      <c r="BK76" s="245"/>
      <c r="BL76" s="245"/>
      <c r="BM76" s="245"/>
      <c r="BN76" s="245"/>
      <c r="BO76" s="245"/>
      <c r="BP76" s="245"/>
      <c r="BQ76" s="242">
        <v>70</v>
      </c>
      <c r="BR76" s="247"/>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26"/>
    </row>
    <row r="77" spans="1:131" s="227" customFormat="1" ht="26.25" customHeight="1" x14ac:dyDescent="0.2">
      <c r="A77" s="241">
        <v>10</v>
      </c>
      <c r="B77" s="933" t="s">
        <v>594</v>
      </c>
      <c r="C77" s="934"/>
      <c r="D77" s="934"/>
      <c r="E77" s="934"/>
      <c r="F77" s="934"/>
      <c r="G77" s="934"/>
      <c r="H77" s="934"/>
      <c r="I77" s="934"/>
      <c r="J77" s="934"/>
      <c r="K77" s="934"/>
      <c r="L77" s="934"/>
      <c r="M77" s="934"/>
      <c r="N77" s="934"/>
      <c r="O77" s="934"/>
      <c r="P77" s="935"/>
      <c r="Q77" s="939">
        <v>234</v>
      </c>
      <c r="R77" s="940"/>
      <c r="S77" s="940"/>
      <c r="T77" s="940"/>
      <c r="U77" s="890"/>
      <c r="V77" s="941">
        <v>212</v>
      </c>
      <c r="W77" s="940"/>
      <c r="X77" s="940"/>
      <c r="Y77" s="940"/>
      <c r="Z77" s="890"/>
      <c r="AA77" s="941">
        <v>21</v>
      </c>
      <c r="AB77" s="940"/>
      <c r="AC77" s="940"/>
      <c r="AD77" s="940"/>
      <c r="AE77" s="890"/>
      <c r="AF77" s="941">
        <v>21</v>
      </c>
      <c r="AG77" s="940"/>
      <c r="AH77" s="940"/>
      <c r="AI77" s="940"/>
      <c r="AJ77" s="890"/>
      <c r="AK77" s="941" t="s">
        <v>606</v>
      </c>
      <c r="AL77" s="940"/>
      <c r="AM77" s="940"/>
      <c r="AN77" s="940"/>
      <c r="AO77" s="890"/>
      <c r="AP77" s="891" t="s">
        <v>584</v>
      </c>
      <c r="AQ77" s="891"/>
      <c r="AR77" s="891"/>
      <c r="AS77" s="891"/>
      <c r="AT77" s="891"/>
      <c r="AU77" s="891" t="s">
        <v>584</v>
      </c>
      <c r="AV77" s="891"/>
      <c r="AW77" s="891"/>
      <c r="AX77" s="891"/>
      <c r="AY77" s="891"/>
      <c r="AZ77" s="937"/>
      <c r="BA77" s="937"/>
      <c r="BB77" s="937"/>
      <c r="BC77" s="937"/>
      <c r="BD77" s="938"/>
      <c r="BE77" s="245"/>
      <c r="BF77" s="245"/>
      <c r="BG77" s="245"/>
      <c r="BH77" s="245"/>
      <c r="BI77" s="245"/>
      <c r="BJ77" s="245"/>
      <c r="BK77" s="245"/>
      <c r="BL77" s="245"/>
      <c r="BM77" s="245"/>
      <c r="BN77" s="245"/>
      <c r="BO77" s="245"/>
      <c r="BP77" s="245"/>
      <c r="BQ77" s="242">
        <v>71</v>
      </c>
      <c r="BR77" s="247"/>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26"/>
    </row>
    <row r="78" spans="1:131" s="227" customFormat="1" ht="26.25" customHeight="1" x14ac:dyDescent="0.2">
      <c r="A78" s="241">
        <v>11</v>
      </c>
      <c r="B78" s="933" t="s">
        <v>595</v>
      </c>
      <c r="C78" s="934"/>
      <c r="D78" s="934"/>
      <c r="E78" s="934"/>
      <c r="F78" s="934"/>
      <c r="G78" s="934"/>
      <c r="H78" s="934"/>
      <c r="I78" s="934"/>
      <c r="J78" s="934"/>
      <c r="K78" s="934"/>
      <c r="L78" s="934"/>
      <c r="M78" s="934"/>
      <c r="N78" s="934"/>
      <c r="O78" s="934"/>
      <c r="P78" s="935"/>
      <c r="Q78" s="936">
        <v>195</v>
      </c>
      <c r="R78" s="891"/>
      <c r="S78" s="891"/>
      <c r="T78" s="891"/>
      <c r="U78" s="891"/>
      <c r="V78" s="891">
        <v>185</v>
      </c>
      <c r="W78" s="891"/>
      <c r="X78" s="891"/>
      <c r="Y78" s="891"/>
      <c r="Z78" s="891"/>
      <c r="AA78" s="891">
        <v>10</v>
      </c>
      <c r="AB78" s="891"/>
      <c r="AC78" s="891"/>
      <c r="AD78" s="891"/>
      <c r="AE78" s="891"/>
      <c r="AF78" s="891">
        <v>10</v>
      </c>
      <c r="AG78" s="891"/>
      <c r="AH78" s="891"/>
      <c r="AI78" s="891"/>
      <c r="AJ78" s="891"/>
      <c r="AK78" s="891">
        <v>1</v>
      </c>
      <c r="AL78" s="891"/>
      <c r="AM78" s="891"/>
      <c r="AN78" s="891"/>
      <c r="AO78" s="891"/>
      <c r="AP78" s="891">
        <v>61</v>
      </c>
      <c r="AQ78" s="891"/>
      <c r="AR78" s="891"/>
      <c r="AS78" s="891"/>
      <c r="AT78" s="891"/>
      <c r="AU78" s="891">
        <v>5</v>
      </c>
      <c r="AV78" s="891"/>
      <c r="AW78" s="891"/>
      <c r="AX78" s="891"/>
      <c r="AY78" s="891"/>
      <c r="AZ78" s="937"/>
      <c r="BA78" s="937"/>
      <c r="BB78" s="937"/>
      <c r="BC78" s="937"/>
      <c r="BD78" s="938"/>
      <c r="BE78" s="245"/>
      <c r="BF78" s="245"/>
      <c r="BG78" s="245"/>
      <c r="BH78" s="245"/>
      <c r="BI78" s="245"/>
      <c r="BJ78" s="248"/>
      <c r="BK78" s="248"/>
      <c r="BL78" s="248"/>
      <c r="BM78" s="248"/>
      <c r="BN78" s="248"/>
      <c r="BO78" s="245"/>
      <c r="BP78" s="245"/>
      <c r="BQ78" s="242">
        <v>72</v>
      </c>
      <c r="BR78" s="247"/>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26"/>
    </row>
    <row r="79" spans="1:131" s="227" customFormat="1" ht="26.25" customHeight="1" x14ac:dyDescent="0.2">
      <c r="A79" s="241">
        <v>12</v>
      </c>
      <c r="B79" s="933" t="s">
        <v>596</v>
      </c>
      <c r="C79" s="934"/>
      <c r="D79" s="934"/>
      <c r="E79" s="934"/>
      <c r="F79" s="934"/>
      <c r="G79" s="934"/>
      <c r="H79" s="934"/>
      <c r="I79" s="934"/>
      <c r="J79" s="934"/>
      <c r="K79" s="934"/>
      <c r="L79" s="934"/>
      <c r="M79" s="934"/>
      <c r="N79" s="934"/>
      <c r="O79" s="934"/>
      <c r="P79" s="935"/>
      <c r="Q79" s="936">
        <v>407</v>
      </c>
      <c r="R79" s="891"/>
      <c r="S79" s="891"/>
      <c r="T79" s="891"/>
      <c r="U79" s="891"/>
      <c r="V79" s="891">
        <v>387</v>
      </c>
      <c r="W79" s="891"/>
      <c r="X79" s="891"/>
      <c r="Y79" s="891"/>
      <c r="Z79" s="891"/>
      <c r="AA79" s="891">
        <v>20</v>
      </c>
      <c r="AB79" s="891"/>
      <c r="AC79" s="891"/>
      <c r="AD79" s="891"/>
      <c r="AE79" s="891"/>
      <c r="AF79" s="891">
        <v>20</v>
      </c>
      <c r="AG79" s="891"/>
      <c r="AH79" s="891"/>
      <c r="AI79" s="891"/>
      <c r="AJ79" s="891"/>
      <c r="AK79" s="891" t="s">
        <v>584</v>
      </c>
      <c r="AL79" s="891"/>
      <c r="AM79" s="891"/>
      <c r="AN79" s="891"/>
      <c r="AO79" s="891"/>
      <c r="AP79" s="891" t="s">
        <v>584</v>
      </c>
      <c r="AQ79" s="891"/>
      <c r="AR79" s="891"/>
      <c r="AS79" s="891"/>
      <c r="AT79" s="891"/>
      <c r="AU79" s="891" t="s">
        <v>584</v>
      </c>
      <c r="AV79" s="891"/>
      <c r="AW79" s="891"/>
      <c r="AX79" s="891"/>
      <c r="AY79" s="891"/>
      <c r="AZ79" s="937"/>
      <c r="BA79" s="937"/>
      <c r="BB79" s="937"/>
      <c r="BC79" s="937"/>
      <c r="BD79" s="938"/>
      <c r="BE79" s="245"/>
      <c r="BF79" s="245"/>
      <c r="BG79" s="245"/>
      <c r="BH79" s="245"/>
      <c r="BI79" s="245"/>
      <c r="BJ79" s="248"/>
      <c r="BK79" s="248"/>
      <c r="BL79" s="248"/>
      <c r="BM79" s="248"/>
      <c r="BN79" s="248"/>
      <c r="BO79" s="245"/>
      <c r="BP79" s="245"/>
      <c r="BQ79" s="242">
        <v>73</v>
      </c>
      <c r="BR79" s="247"/>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26"/>
    </row>
    <row r="80" spans="1:131" s="227" customFormat="1" ht="26.25" customHeight="1" x14ac:dyDescent="0.2">
      <c r="A80" s="241">
        <v>13</v>
      </c>
      <c r="B80" s="933" t="s">
        <v>597</v>
      </c>
      <c r="C80" s="934"/>
      <c r="D80" s="934"/>
      <c r="E80" s="934"/>
      <c r="F80" s="934"/>
      <c r="G80" s="934"/>
      <c r="H80" s="934"/>
      <c r="I80" s="934"/>
      <c r="J80" s="934"/>
      <c r="K80" s="934"/>
      <c r="L80" s="934"/>
      <c r="M80" s="934"/>
      <c r="N80" s="934"/>
      <c r="O80" s="934"/>
      <c r="P80" s="935"/>
      <c r="Q80" s="936">
        <v>44</v>
      </c>
      <c r="R80" s="891"/>
      <c r="S80" s="891"/>
      <c r="T80" s="891"/>
      <c r="U80" s="891"/>
      <c r="V80" s="891">
        <v>41</v>
      </c>
      <c r="W80" s="891"/>
      <c r="X80" s="891"/>
      <c r="Y80" s="891"/>
      <c r="Z80" s="891"/>
      <c r="AA80" s="891">
        <v>3</v>
      </c>
      <c r="AB80" s="891"/>
      <c r="AC80" s="891"/>
      <c r="AD80" s="891"/>
      <c r="AE80" s="891"/>
      <c r="AF80" s="891">
        <v>3</v>
      </c>
      <c r="AG80" s="891"/>
      <c r="AH80" s="891"/>
      <c r="AI80" s="891"/>
      <c r="AJ80" s="891"/>
      <c r="AK80" s="891">
        <v>1</v>
      </c>
      <c r="AL80" s="891"/>
      <c r="AM80" s="891"/>
      <c r="AN80" s="891"/>
      <c r="AO80" s="891"/>
      <c r="AP80" s="891" t="s">
        <v>584</v>
      </c>
      <c r="AQ80" s="891"/>
      <c r="AR80" s="891"/>
      <c r="AS80" s="891"/>
      <c r="AT80" s="891"/>
      <c r="AU80" s="891" t="s">
        <v>584</v>
      </c>
      <c r="AV80" s="891"/>
      <c r="AW80" s="891"/>
      <c r="AX80" s="891"/>
      <c r="AY80" s="891"/>
      <c r="AZ80" s="937"/>
      <c r="BA80" s="937"/>
      <c r="BB80" s="937"/>
      <c r="BC80" s="937"/>
      <c r="BD80" s="938"/>
      <c r="BE80" s="245"/>
      <c r="BF80" s="245"/>
      <c r="BG80" s="245"/>
      <c r="BH80" s="245"/>
      <c r="BI80" s="245"/>
      <c r="BJ80" s="245"/>
      <c r="BK80" s="245"/>
      <c r="BL80" s="245"/>
      <c r="BM80" s="245"/>
      <c r="BN80" s="245"/>
      <c r="BO80" s="245"/>
      <c r="BP80" s="245"/>
      <c r="BQ80" s="242">
        <v>74</v>
      </c>
      <c r="BR80" s="247"/>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26"/>
    </row>
    <row r="81" spans="1:131" s="227" customFormat="1" ht="26.25" customHeight="1" x14ac:dyDescent="0.2">
      <c r="A81" s="241">
        <v>14</v>
      </c>
      <c r="B81" s="933" t="s">
        <v>598</v>
      </c>
      <c r="C81" s="934"/>
      <c r="D81" s="934"/>
      <c r="E81" s="934"/>
      <c r="F81" s="934"/>
      <c r="G81" s="934"/>
      <c r="H81" s="934"/>
      <c r="I81" s="934"/>
      <c r="J81" s="934"/>
      <c r="K81" s="934"/>
      <c r="L81" s="934"/>
      <c r="M81" s="934"/>
      <c r="N81" s="934"/>
      <c r="O81" s="934"/>
      <c r="P81" s="935"/>
      <c r="Q81" s="936">
        <v>1246</v>
      </c>
      <c r="R81" s="891"/>
      <c r="S81" s="891"/>
      <c r="T81" s="891"/>
      <c r="U81" s="891"/>
      <c r="V81" s="891">
        <v>1185</v>
      </c>
      <c r="W81" s="891"/>
      <c r="X81" s="891"/>
      <c r="Y81" s="891"/>
      <c r="Z81" s="891"/>
      <c r="AA81" s="891">
        <v>60</v>
      </c>
      <c r="AB81" s="891"/>
      <c r="AC81" s="891"/>
      <c r="AD81" s="891"/>
      <c r="AE81" s="891"/>
      <c r="AF81" s="891">
        <v>60</v>
      </c>
      <c r="AG81" s="891"/>
      <c r="AH81" s="891"/>
      <c r="AI81" s="891"/>
      <c r="AJ81" s="891"/>
      <c r="AK81" s="891">
        <v>2</v>
      </c>
      <c r="AL81" s="891"/>
      <c r="AM81" s="891"/>
      <c r="AN81" s="891"/>
      <c r="AO81" s="891"/>
      <c r="AP81" s="891">
        <v>2396</v>
      </c>
      <c r="AQ81" s="891"/>
      <c r="AR81" s="891"/>
      <c r="AS81" s="891"/>
      <c r="AT81" s="891"/>
      <c r="AU81" s="891">
        <v>194</v>
      </c>
      <c r="AV81" s="891"/>
      <c r="AW81" s="891"/>
      <c r="AX81" s="891"/>
      <c r="AY81" s="891"/>
      <c r="AZ81" s="937"/>
      <c r="BA81" s="937"/>
      <c r="BB81" s="937"/>
      <c r="BC81" s="937"/>
      <c r="BD81" s="938"/>
      <c r="BE81" s="245"/>
      <c r="BF81" s="245"/>
      <c r="BG81" s="245"/>
      <c r="BH81" s="245"/>
      <c r="BI81" s="245"/>
      <c r="BJ81" s="245"/>
      <c r="BK81" s="245"/>
      <c r="BL81" s="245"/>
      <c r="BM81" s="245"/>
      <c r="BN81" s="245"/>
      <c r="BO81" s="245"/>
      <c r="BP81" s="245"/>
      <c r="BQ81" s="242">
        <v>75</v>
      </c>
      <c r="BR81" s="247"/>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26"/>
    </row>
    <row r="82" spans="1:131" s="227" customFormat="1" ht="26.25" customHeight="1" x14ac:dyDescent="0.2">
      <c r="A82" s="241">
        <v>15</v>
      </c>
      <c r="B82" s="933" t="s">
        <v>599</v>
      </c>
      <c r="C82" s="934"/>
      <c r="D82" s="934"/>
      <c r="E82" s="934"/>
      <c r="F82" s="934"/>
      <c r="G82" s="934"/>
      <c r="H82" s="934"/>
      <c r="I82" s="934"/>
      <c r="J82" s="934"/>
      <c r="K82" s="934"/>
      <c r="L82" s="934"/>
      <c r="M82" s="934"/>
      <c r="N82" s="934"/>
      <c r="O82" s="934"/>
      <c r="P82" s="935"/>
      <c r="Q82" s="936">
        <v>10</v>
      </c>
      <c r="R82" s="891"/>
      <c r="S82" s="891"/>
      <c r="T82" s="891"/>
      <c r="U82" s="891"/>
      <c r="V82" s="891">
        <v>8</v>
      </c>
      <c r="W82" s="891"/>
      <c r="X82" s="891"/>
      <c r="Y82" s="891"/>
      <c r="Z82" s="891"/>
      <c r="AA82" s="891">
        <v>1</v>
      </c>
      <c r="AB82" s="891"/>
      <c r="AC82" s="891"/>
      <c r="AD82" s="891"/>
      <c r="AE82" s="891"/>
      <c r="AF82" s="891">
        <v>1</v>
      </c>
      <c r="AG82" s="891"/>
      <c r="AH82" s="891"/>
      <c r="AI82" s="891"/>
      <c r="AJ82" s="891"/>
      <c r="AK82" s="891" t="s">
        <v>584</v>
      </c>
      <c r="AL82" s="891"/>
      <c r="AM82" s="891"/>
      <c r="AN82" s="891"/>
      <c r="AO82" s="891"/>
      <c r="AP82" s="891" t="s">
        <v>584</v>
      </c>
      <c r="AQ82" s="891"/>
      <c r="AR82" s="891"/>
      <c r="AS82" s="891"/>
      <c r="AT82" s="891"/>
      <c r="AU82" s="891" t="s">
        <v>584</v>
      </c>
      <c r="AV82" s="891"/>
      <c r="AW82" s="891"/>
      <c r="AX82" s="891"/>
      <c r="AY82" s="891"/>
      <c r="AZ82" s="937"/>
      <c r="BA82" s="937"/>
      <c r="BB82" s="937"/>
      <c r="BC82" s="937"/>
      <c r="BD82" s="938"/>
      <c r="BE82" s="245"/>
      <c r="BF82" s="245"/>
      <c r="BG82" s="245"/>
      <c r="BH82" s="245"/>
      <c r="BI82" s="245"/>
      <c r="BJ82" s="245"/>
      <c r="BK82" s="245"/>
      <c r="BL82" s="245"/>
      <c r="BM82" s="245"/>
      <c r="BN82" s="245"/>
      <c r="BO82" s="245"/>
      <c r="BP82" s="245"/>
      <c r="BQ82" s="242">
        <v>76</v>
      </c>
      <c r="BR82" s="247"/>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26"/>
    </row>
    <row r="83" spans="1:131" s="227" customFormat="1" ht="26.25" customHeight="1" x14ac:dyDescent="0.2">
      <c r="A83" s="241">
        <v>16</v>
      </c>
      <c r="B83" s="933" t="s">
        <v>600</v>
      </c>
      <c r="C83" s="934"/>
      <c r="D83" s="934"/>
      <c r="E83" s="934"/>
      <c r="F83" s="934"/>
      <c r="G83" s="934"/>
      <c r="H83" s="934"/>
      <c r="I83" s="934"/>
      <c r="J83" s="934"/>
      <c r="K83" s="934"/>
      <c r="L83" s="934"/>
      <c r="M83" s="934"/>
      <c r="N83" s="934"/>
      <c r="O83" s="934"/>
      <c r="P83" s="935"/>
      <c r="Q83" s="936">
        <v>39</v>
      </c>
      <c r="R83" s="891"/>
      <c r="S83" s="891"/>
      <c r="T83" s="891"/>
      <c r="U83" s="891"/>
      <c r="V83" s="891">
        <v>37</v>
      </c>
      <c r="W83" s="891"/>
      <c r="X83" s="891"/>
      <c r="Y83" s="891"/>
      <c r="Z83" s="891"/>
      <c r="AA83" s="891">
        <v>1</v>
      </c>
      <c r="AB83" s="891"/>
      <c r="AC83" s="891"/>
      <c r="AD83" s="891"/>
      <c r="AE83" s="891"/>
      <c r="AF83" s="891">
        <v>1</v>
      </c>
      <c r="AG83" s="891"/>
      <c r="AH83" s="891"/>
      <c r="AI83" s="891"/>
      <c r="AJ83" s="891"/>
      <c r="AK83" s="891">
        <v>3</v>
      </c>
      <c r="AL83" s="891"/>
      <c r="AM83" s="891"/>
      <c r="AN83" s="891"/>
      <c r="AO83" s="891"/>
      <c r="AP83" s="891" t="s">
        <v>584</v>
      </c>
      <c r="AQ83" s="891"/>
      <c r="AR83" s="891"/>
      <c r="AS83" s="891"/>
      <c r="AT83" s="891"/>
      <c r="AU83" s="891" t="s">
        <v>584</v>
      </c>
      <c r="AV83" s="891"/>
      <c r="AW83" s="891"/>
      <c r="AX83" s="891"/>
      <c r="AY83" s="891"/>
      <c r="AZ83" s="937"/>
      <c r="BA83" s="937"/>
      <c r="BB83" s="937"/>
      <c r="BC83" s="937"/>
      <c r="BD83" s="938"/>
      <c r="BE83" s="245"/>
      <c r="BF83" s="245"/>
      <c r="BG83" s="245"/>
      <c r="BH83" s="245"/>
      <c r="BI83" s="245"/>
      <c r="BJ83" s="245"/>
      <c r="BK83" s="245"/>
      <c r="BL83" s="245"/>
      <c r="BM83" s="245"/>
      <c r="BN83" s="245"/>
      <c r="BO83" s="245"/>
      <c r="BP83" s="245"/>
      <c r="BQ83" s="242">
        <v>77</v>
      </c>
      <c r="BR83" s="247"/>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26"/>
    </row>
    <row r="84" spans="1:131" s="227" customFormat="1" ht="26.25" customHeight="1" x14ac:dyDescent="0.2">
      <c r="A84" s="241">
        <v>17</v>
      </c>
      <c r="B84" s="933" t="s">
        <v>601</v>
      </c>
      <c r="C84" s="934"/>
      <c r="D84" s="934"/>
      <c r="E84" s="934"/>
      <c r="F84" s="934"/>
      <c r="G84" s="934"/>
      <c r="H84" s="934"/>
      <c r="I84" s="934"/>
      <c r="J84" s="934"/>
      <c r="K84" s="934"/>
      <c r="L84" s="934"/>
      <c r="M84" s="934"/>
      <c r="N84" s="934"/>
      <c r="O84" s="934"/>
      <c r="P84" s="935"/>
      <c r="Q84" s="936">
        <v>49</v>
      </c>
      <c r="R84" s="891"/>
      <c r="S84" s="891"/>
      <c r="T84" s="891"/>
      <c r="U84" s="891"/>
      <c r="V84" s="891">
        <v>46</v>
      </c>
      <c r="W84" s="891"/>
      <c r="X84" s="891"/>
      <c r="Y84" s="891"/>
      <c r="Z84" s="891"/>
      <c r="AA84" s="891">
        <v>2</v>
      </c>
      <c r="AB84" s="891"/>
      <c r="AC84" s="891"/>
      <c r="AD84" s="891"/>
      <c r="AE84" s="891"/>
      <c r="AF84" s="891">
        <v>2</v>
      </c>
      <c r="AG84" s="891"/>
      <c r="AH84" s="891"/>
      <c r="AI84" s="891"/>
      <c r="AJ84" s="891"/>
      <c r="AK84" s="891">
        <v>0</v>
      </c>
      <c r="AL84" s="891"/>
      <c r="AM84" s="891"/>
      <c r="AN84" s="891"/>
      <c r="AO84" s="891"/>
      <c r="AP84" s="891">
        <v>25</v>
      </c>
      <c r="AQ84" s="891"/>
      <c r="AR84" s="891"/>
      <c r="AS84" s="891"/>
      <c r="AT84" s="891"/>
      <c r="AU84" s="891">
        <v>3</v>
      </c>
      <c r="AV84" s="891"/>
      <c r="AW84" s="891"/>
      <c r="AX84" s="891"/>
      <c r="AY84" s="891"/>
      <c r="AZ84" s="937"/>
      <c r="BA84" s="937"/>
      <c r="BB84" s="937"/>
      <c r="BC84" s="937"/>
      <c r="BD84" s="938"/>
      <c r="BE84" s="245"/>
      <c r="BF84" s="245"/>
      <c r="BG84" s="245"/>
      <c r="BH84" s="245"/>
      <c r="BI84" s="245"/>
      <c r="BJ84" s="245"/>
      <c r="BK84" s="245"/>
      <c r="BL84" s="245"/>
      <c r="BM84" s="245"/>
      <c r="BN84" s="245"/>
      <c r="BO84" s="245"/>
      <c r="BP84" s="245"/>
      <c r="BQ84" s="242">
        <v>78</v>
      </c>
      <c r="BR84" s="247"/>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26"/>
    </row>
    <row r="85" spans="1:131" s="227" customFormat="1" ht="26.25" customHeight="1" x14ac:dyDescent="0.2">
      <c r="A85" s="241">
        <v>18</v>
      </c>
      <c r="B85" s="933" t="s">
        <v>602</v>
      </c>
      <c r="C85" s="934"/>
      <c r="D85" s="934"/>
      <c r="E85" s="934"/>
      <c r="F85" s="934"/>
      <c r="G85" s="934"/>
      <c r="H85" s="934"/>
      <c r="I85" s="934"/>
      <c r="J85" s="934"/>
      <c r="K85" s="934"/>
      <c r="L85" s="934"/>
      <c r="M85" s="934"/>
      <c r="N85" s="934"/>
      <c r="O85" s="934"/>
      <c r="P85" s="935"/>
      <c r="Q85" s="936">
        <v>256</v>
      </c>
      <c r="R85" s="891"/>
      <c r="S85" s="891"/>
      <c r="T85" s="891"/>
      <c r="U85" s="891"/>
      <c r="V85" s="891">
        <v>241</v>
      </c>
      <c r="W85" s="891"/>
      <c r="X85" s="891"/>
      <c r="Y85" s="891"/>
      <c r="Z85" s="891"/>
      <c r="AA85" s="891">
        <v>15</v>
      </c>
      <c r="AB85" s="891"/>
      <c r="AC85" s="891"/>
      <c r="AD85" s="891"/>
      <c r="AE85" s="891"/>
      <c r="AF85" s="891">
        <v>15</v>
      </c>
      <c r="AG85" s="891"/>
      <c r="AH85" s="891"/>
      <c r="AI85" s="891"/>
      <c r="AJ85" s="891"/>
      <c r="AK85" s="891">
        <v>16</v>
      </c>
      <c r="AL85" s="891"/>
      <c r="AM85" s="891"/>
      <c r="AN85" s="891"/>
      <c r="AO85" s="891"/>
      <c r="AP85" s="891" t="s">
        <v>584</v>
      </c>
      <c r="AQ85" s="891"/>
      <c r="AR85" s="891"/>
      <c r="AS85" s="891"/>
      <c r="AT85" s="891"/>
      <c r="AU85" s="891" t="s">
        <v>584</v>
      </c>
      <c r="AV85" s="891"/>
      <c r="AW85" s="891"/>
      <c r="AX85" s="891"/>
      <c r="AY85" s="891"/>
      <c r="AZ85" s="937"/>
      <c r="BA85" s="937"/>
      <c r="BB85" s="937"/>
      <c r="BC85" s="937"/>
      <c r="BD85" s="938"/>
      <c r="BE85" s="245"/>
      <c r="BF85" s="245"/>
      <c r="BG85" s="245"/>
      <c r="BH85" s="245"/>
      <c r="BI85" s="245"/>
      <c r="BJ85" s="245"/>
      <c r="BK85" s="245"/>
      <c r="BL85" s="245"/>
      <c r="BM85" s="245"/>
      <c r="BN85" s="245"/>
      <c r="BO85" s="245"/>
      <c r="BP85" s="245"/>
      <c r="BQ85" s="242">
        <v>79</v>
      </c>
      <c r="BR85" s="247"/>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26"/>
    </row>
    <row r="86" spans="1:131" s="227" customFormat="1" ht="26.25" customHeight="1" x14ac:dyDescent="0.2">
      <c r="A86" s="241">
        <v>19</v>
      </c>
      <c r="B86" s="933" t="s">
        <v>603</v>
      </c>
      <c r="C86" s="934"/>
      <c r="D86" s="934"/>
      <c r="E86" s="934"/>
      <c r="F86" s="934"/>
      <c r="G86" s="934"/>
      <c r="H86" s="934"/>
      <c r="I86" s="934"/>
      <c r="J86" s="934"/>
      <c r="K86" s="934"/>
      <c r="L86" s="934"/>
      <c r="M86" s="934"/>
      <c r="N86" s="934"/>
      <c r="O86" s="934"/>
      <c r="P86" s="935"/>
      <c r="Q86" s="936">
        <v>102641</v>
      </c>
      <c r="R86" s="891"/>
      <c r="S86" s="891"/>
      <c r="T86" s="891"/>
      <c r="U86" s="891"/>
      <c r="V86" s="891">
        <v>101601</v>
      </c>
      <c r="W86" s="891"/>
      <c r="X86" s="891"/>
      <c r="Y86" s="891"/>
      <c r="Z86" s="891"/>
      <c r="AA86" s="891">
        <v>1040</v>
      </c>
      <c r="AB86" s="891"/>
      <c r="AC86" s="891"/>
      <c r="AD86" s="891"/>
      <c r="AE86" s="891"/>
      <c r="AF86" s="891">
        <v>1040</v>
      </c>
      <c r="AG86" s="891"/>
      <c r="AH86" s="891"/>
      <c r="AI86" s="891"/>
      <c r="AJ86" s="891"/>
      <c r="AK86" s="891">
        <v>285</v>
      </c>
      <c r="AL86" s="891"/>
      <c r="AM86" s="891"/>
      <c r="AN86" s="891"/>
      <c r="AO86" s="891"/>
      <c r="AP86" s="891" t="s">
        <v>584</v>
      </c>
      <c r="AQ86" s="891"/>
      <c r="AR86" s="891"/>
      <c r="AS86" s="891"/>
      <c r="AT86" s="891"/>
      <c r="AU86" s="891" t="s">
        <v>584</v>
      </c>
      <c r="AV86" s="891"/>
      <c r="AW86" s="891"/>
      <c r="AX86" s="891"/>
      <c r="AY86" s="891"/>
      <c r="AZ86" s="937"/>
      <c r="BA86" s="937"/>
      <c r="BB86" s="937"/>
      <c r="BC86" s="937"/>
      <c r="BD86" s="938"/>
      <c r="BE86" s="245"/>
      <c r="BF86" s="245"/>
      <c r="BG86" s="245"/>
      <c r="BH86" s="245"/>
      <c r="BI86" s="245"/>
      <c r="BJ86" s="245"/>
      <c r="BK86" s="245"/>
      <c r="BL86" s="245"/>
      <c r="BM86" s="245"/>
      <c r="BN86" s="245"/>
      <c r="BO86" s="245"/>
      <c r="BP86" s="245"/>
      <c r="BQ86" s="242">
        <v>80</v>
      </c>
      <c r="BR86" s="247"/>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26"/>
    </row>
    <row r="87" spans="1:131" s="227" customFormat="1" ht="26.25" customHeight="1" x14ac:dyDescent="0.2">
      <c r="A87" s="249">
        <v>20</v>
      </c>
      <c r="B87" s="942" t="s">
        <v>604</v>
      </c>
      <c r="C87" s="943"/>
      <c r="D87" s="943"/>
      <c r="E87" s="943"/>
      <c r="F87" s="943"/>
      <c r="G87" s="943"/>
      <c r="H87" s="943"/>
      <c r="I87" s="943"/>
      <c r="J87" s="943"/>
      <c r="K87" s="943"/>
      <c r="L87" s="943"/>
      <c r="M87" s="943"/>
      <c r="N87" s="943"/>
      <c r="O87" s="943"/>
      <c r="P87" s="944"/>
      <c r="Q87" s="945">
        <v>4572</v>
      </c>
      <c r="R87" s="946"/>
      <c r="S87" s="946"/>
      <c r="T87" s="946"/>
      <c r="U87" s="946"/>
      <c r="V87" s="946">
        <v>4573</v>
      </c>
      <c r="W87" s="946"/>
      <c r="X87" s="946"/>
      <c r="Y87" s="946"/>
      <c r="Z87" s="946"/>
      <c r="AA87" s="946">
        <v>-1</v>
      </c>
      <c r="AB87" s="946"/>
      <c r="AC87" s="946"/>
      <c r="AD87" s="946"/>
      <c r="AE87" s="946"/>
      <c r="AF87" s="946">
        <v>-488</v>
      </c>
      <c r="AG87" s="946"/>
      <c r="AH87" s="946"/>
      <c r="AI87" s="946"/>
      <c r="AJ87" s="946"/>
      <c r="AK87" s="946">
        <v>603</v>
      </c>
      <c r="AL87" s="946"/>
      <c r="AM87" s="946"/>
      <c r="AN87" s="946"/>
      <c r="AO87" s="946"/>
      <c r="AP87" s="891">
        <v>1046</v>
      </c>
      <c r="AQ87" s="891"/>
      <c r="AR87" s="891"/>
      <c r="AS87" s="891"/>
      <c r="AT87" s="891"/>
      <c r="AU87" s="891">
        <v>856</v>
      </c>
      <c r="AV87" s="891"/>
      <c r="AW87" s="891"/>
      <c r="AX87" s="891"/>
      <c r="AY87" s="891"/>
      <c r="AZ87" s="947"/>
      <c r="BA87" s="947"/>
      <c r="BB87" s="947"/>
      <c r="BC87" s="947"/>
      <c r="BD87" s="948"/>
      <c r="BE87" s="245"/>
      <c r="BF87" s="245"/>
      <c r="BG87" s="245"/>
      <c r="BH87" s="245"/>
      <c r="BI87" s="245"/>
      <c r="BJ87" s="245"/>
      <c r="BK87" s="245"/>
      <c r="BL87" s="245"/>
      <c r="BM87" s="245"/>
      <c r="BN87" s="245"/>
      <c r="BO87" s="245"/>
      <c r="BP87" s="245"/>
      <c r="BQ87" s="242">
        <v>81</v>
      </c>
      <c r="BR87" s="247"/>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26"/>
    </row>
    <row r="88" spans="1:131" s="227" customFormat="1" ht="26.25" customHeight="1" thickBot="1" x14ac:dyDescent="0.25">
      <c r="A88" s="244" t="s">
        <v>383</v>
      </c>
      <c r="B88" s="850" t="s">
        <v>421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843</v>
      </c>
      <c r="AG88" s="902"/>
      <c r="AH88" s="902"/>
      <c r="AI88" s="902"/>
      <c r="AJ88" s="902"/>
      <c r="AK88" s="899"/>
      <c r="AL88" s="899"/>
      <c r="AM88" s="899"/>
      <c r="AN88" s="899"/>
      <c r="AO88" s="899"/>
      <c r="AP88" s="902">
        <v>6627</v>
      </c>
      <c r="AQ88" s="902"/>
      <c r="AR88" s="902"/>
      <c r="AS88" s="902"/>
      <c r="AT88" s="902"/>
      <c r="AU88" s="902">
        <v>1188</v>
      </c>
      <c r="AV88" s="902"/>
      <c r="AW88" s="902"/>
      <c r="AX88" s="902"/>
      <c r="AY88" s="902"/>
      <c r="AZ88" s="907"/>
      <c r="BA88" s="907"/>
      <c r="BB88" s="907"/>
      <c r="BC88" s="907"/>
      <c r="BD88" s="908"/>
      <c r="BE88" s="245"/>
      <c r="BF88" s="245"/>
      <c r="BG88" s="245"/>
      <c r="BH88" s="245"/>
      <c r="BI88" s="245"/>
      <c r="BJ88" s="245"/>
      <c r="BK88" s="245"/>
      <c r="BL88" s="245"/>
      <c r="BM88" s="245"/>
      <c r="BN88" s="245"/>
      <c r="BO88" s="245"/>
      <c r="BP88" s="245"/>
      <c r="BQ88" s="242">
        <v>82</v>
      </c>
      <c r="BR88" s="247"/>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850" t="s">
        <v>422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c r="CS102" s="910"/>
      <c r="CT102" s="910"/>
      <c r="CU102" s="910"/>
      <c r="CV102" s="953"/>
      <c r="CW102" s="952"/>
      <c r="CX102" s="910"/>
      <c r="CY102" s="910"/>
      <c r="CZ102" s="910"/>
      <c r="DA102" s="953"/>
      <c r="DB102" s="952"/>
      <c r="DC102" s="910"/>
      <c r="DD102" s="910"/>
      <c r="DE102" s="910"/>
      <c r="DF102" s="953"/>
      <c r="DG102" s="952"/>
      <c r="DH102" s="910"/>
      <c r="DI102" s="910"/>
      <c r="DJ102" s="910"/>
      <c r="DK102" s="953"/>
      <c r="DL102" s="952"/>
      <c r="DM102" s="910"/>
      <c r="DN102" s="910"/>
      <c r="DO102" s="910"/>
      <c r="DP102" s="953"/>
      <c r="DQ102" s="952"/>
      <c r="DR102" s="910"/>
      <c r="DS102" s="910"/>
      <c r="DT102" s="910"/>
      <c r="DU102" s="953"/>
      <c r="DV102" s="976"/>
      <c r="DW102" s="977"/>
      <c r="DX102" s="977"/>
      <c r="DY102" s="977"/>
      <c r="DZ102" s="978"/>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425</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426</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4" t="s">
        <v>429</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430</v>
      </c>
      <c r="AB109" s="955"/>
      <c r="AC109" s="955"/>
      <c r="AD109" s="955"/>
      <c r="AE109" s="956"/>
      <c r="AF109" s="954" t="s">
        <v>300</v>
      </c>
      <c r="AG109" s="955"/>
      <c r="AH109" s="955"/>
      <c r="AI109" s="955"/>
      <c r="AJ109" s="956"/>
      <c r="AK109" s="954" t="s">
        <v>299</v>
      </c>
      <c r="AL109" s="955"/>
      <c r="AM109" s="955"/>
      <c r="AN109" s="955"/>
      <c r="AO109" s="956"/>
      <c r="AP109" s="954" t="s">
        <v>431</v>
      </c>
      <c r="AQ109" s="955"/>
      <c r="AR109" s="955"/>
      <c r="AS109" s="955"/>
      <c r="AT109" s="957"/>
      <c r="AU109" s="974" t="s">
        <v>429</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430</v>
      </c>
      <c r="BR109" s="955"/>
      <c r="BS109" s="955"/>
      <c r="BT109" s="955"/>
      <c r="BU109" s="956"/>
      <c r="BV109" s="954" t="s">
        <v>300</v>
      </c>
      <c r="BW109" s="955"/>
      <c r="BX109" s="955"/>
      <c r="BY109" s="955"/>
      <c r="BZ109" s="956"/>
      <c r="CA109" s="954" t="s">
        <v>299</v>
      </c>
      <c r="CB109" s="955"/>
      <c r="CC109" s="955"/>
      <c r="CD109" s="955"/>
      <c r="CE109" s="956"/>
      <c r="CF109" s="975" t="s">
        <v>431</v>
      </c>
      <c r="CG109" s="975"/>
      <c r="CH109" s="975"/>
      <c r="CI109" s="975"/>
      <c r="CJ109" s="975"/>
      <c r="CK109" s="954" t="s">
        <v>432</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430</v>
      </c>
      <c r="DH109" s="955"/>
      <c r="DI109" s="955"/>
      <c r="DJ109" s="955"/>
      <c r="DK109" s="956"/>
      <c r="DL109" s="954" t="s">
        <v>300</v>
      </c>
      <c r="DM109" s="955"/>
      <c r="DN109" s="955"/>
      <c r="DO109" s="955"/>
      <c r="DP109" s="956"/>
      <c r="DQ109" s="954" t="s">
        <v>299</v>
      </c>
      <c r="DR109" s="955"/>
      <c r="DS109" s="955"/>
      <c r="DT109" s="955"/>
      <c r="DU109" s="956"/>
      <c r="DV109" s="954" t="s">
        <v>431</v>
      </c>
      <c r="DW109" s="955"/>
      <c r="DX109" s="955"/>
      <c r="DY109" s="955"/>
      <c r="DZ109" s="957"/>
    </row>
    <row r="110" spans="1:131" s="226" customFormat="1" ht="26.25" customHeight="1" x14ac:dyDescent="0.2">
      <c r="A110" s="958" t="s">
        <v>433</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909335</v>
      </c>
      <c r="AB110" s="962"/>
      <c r="AC110" s="962"/>
      <c r="AD110" s="962"/>
      <c r="AE110" s="963"/>
      <c r="AF110" s="964">
        <v>1004643</v>
      </c>
      <c r="AG110" s="962"/>
      <c r="AH110" s="962"/>
      <c r="AI110" s="962"/>
      <c r="AJ110" s="963"/>
      <c r="AK110" s="964">
        <v>1067447</v>
      </c>
      <c r="AL110" s="962"/>
      <c r="AM110" s="962"/>
      <c r="AN110" s="962"/>
      <c r="AO110" s="963"/>
      <c r="AP110" s="965">
        <v>22.8</v>
      </c>
      <c r="AQ110" s="966"/>
      <c r="AR110" s="966"/>
      <c r="AS110" s="966"/>
      <c r="AT110" s="967"/>
      <c r="AU110" s="968" t="s">
        <v>66</v>
      </c>
      <c r="AV110" s="969"/>
      <c r="AW110" s="969"/>
      <c r="AX110" s="969"/>
      <c r="AY110" s="969"/>
      <c r="AZ110" s="1010" t="s">
        <v>434</v>
      </c>
      <c r="BA110" s="959"/>
      <c r="BB110" s="959"/>
      <c r="BC110" s="959"/>
      <c r="BD110" s="959"/>
      <c r="BE110" s="959"/>
      <c r="BF110" s="959"/>
      <c r="BG110" s="959"/>
      <c r="BH110" s="959"/>
      <c r="BI110" s="959"/>
      <c r="BJ110" s="959"/>
      <c r="BK110" s="959"/>
      <c r="BL110" s="959"/>
      <c r="BM110" s="959"/>
      <c r="BN110" s="959"/>
      <c r="BO110" s="959"/>
      <c r="BP110" s="960"/>
      <c r="BQ110" s="996">
        <v>11153710</v>
      </c>
      <c r="BR110" s="997"/>
      <c r="BS110" s="997"/>
      <c r="BT110" s="997"/>
      <c r="BU110" s="997"/>
      <c r="BV110" s="997">
        <v>11584089</v>
      </c>
      <c r="BW110" s="997"/>
      <c r="BX110" s="997"/>
      <c r="BY110" s="997"/>
      <c r="BZ110" s="997"/>
      <c r="CA110" s="997">
        <v>11839074</v>
      </c>
      <c r="CB110" s="997"/>
      <c r="CC110" s="997"/>
      <c r="CD110" s="997"/>
      <c r="CE110" s="997"/>
      <c r="CF110" s="1011">
        <v>253.1</v>
      </c>
      <c r="CG110" s="1012"/>
      <c r="CH110" s="1012"/>
      <c r="CI110" s="1012"/>
      <c r="CJ110" s="1012"/>
      <c r="CK110" s="1013" t="s">
        <v>435</v>
      </c>
      <c r="CL110" s="1014"/>
      <c r="CM110" s="993" t="s">
        <v>436</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168</v>
      </c>
      <c r="DH110" s="997"/>
      <c r="DI110" s="997"/>
      <c r="DJ110" s="997"/>
      <c r="DK110" s="997"/>
      <c r="DL110" s="997" t="s">
        <v>168</v>
      </c>
      <c r="DM110" s="997"/>
      <c r="DN110" s="997"/>
      <c r="DO110" s="997"/>
      <c r="DP110" s="997"/>
      <c r="DQ110" s="997" t="s">
        <v>437</v>
      </c>
      <c r="DR110" s="997"/>
      <c r="DS110" s="997"/>
      <c r="DT110" s="997"/>
      <c r="DU110" s="997"/>
      <c r="DV110" s="998" t="s">
        <v>168</v>
      </c>
      <c r="DW110" s="998"/>
      <c r="DX110" s="998"/>
      <c r="DY110" s="998"/>
      <c r="DZ110" s="999"/>
    </row>
    <row r="111" spans="1:131" s="226" customFormat="1" ht="26.25" customHeight="1" x14ac:dyDescent="0.2">
      <c r="A111" s="1000" t="s">
        <v>438</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437</v>
      </c>
      <c r="AB111" s="1004"/>
      <c r="AC111" s="1004"/>
      <c r="AD111" s="1004"/>
      <c r="AE111" s="1005"/>
      <c r="AF111" s="1006" t="s">
        <v>437</v>
      </c>
      <c r="AG111" s="1004"/>
      <c r="AH111" s="1004"/>
      <c r="AI111" s="1004"/>
      <c r="AJ111" s="1005"/>
      <c r="AK111" s="1006" t="s">
        <v>437</v>
      </c>
      <c r="AL111" s="1004"/>
      <c r="AM111" s="1004"/>
      <c r="AN111" s="1004"/>
      <c r="AO111" s="1005"/>
      <c r="AP111" s="1007" t="s">
        <v>437</v>
      </c>
      <c r="AQ111" s="1008"/>
      <c r="AR111" s="1008"/>
      <c r="AS111" s="1008"/>
      <c r="AT111" s="1009"/>
      <c r="AU111" s="970"/>
      <c r="AV111" s="971"/>
      <c r="AW111" s="971"/>
      <c r="AX111" s="971"/>
      <c r="AY111" s="971"/>
      <c r="AZ111" s="1019" t="s">
        <v>439</v>
      </c>
      <c r="BA111" s="1020"/>
      <c r="BB111" s="1020"/>
      <c r="BC111" s="1020"/>
      <c r="BD111" s="1020"/>
      <c r="BE111" s="1020"/>
      <c r="BF111" s="1020"/>
      <c r="BG111" s="1020"/>
      <c r="BH111" s="1020"/>
      <c r="BI111" s="1020"/>
      <c r="BJ111" s="1020"/>
      <c r="BK111" s="1020"/>
      <c r="BL111" s="1020"/>
      <c r="BM111" s="1020"/>
      <c r="BN111" s="1020"/>
      <c r="BO111" s="1020"/>
      <c r="BP111" s="1021"/>
      <c r="BQ111" s="989">
        <v>130105</v>
      </c>
      <c r="BR111" s="990"/>
      <c r="BS111" s="990"/>
      <c r="BT111" s="990"/>
      <c r="BU111" s="990"/>
      <c r="BV111" s="990">
        <v>122528</v>
      </c>
      <c r="BW111" s="990"/>
      <c r="BX111" s="990"/>
      <c r="BY111" s="990"/>
      <c r="BZ111" s="990"/>
      <c r="CA111" s="990">
        <v>114966</v>
      </c>
      <c r="CB111" s="990"/>
      <c r="CC111" s="990"/>
      <c r="CD111" s="990"/>
      <c r="CE111" s="990"/>
      <c r="CF111" s="984">
        <v>2.5</v>
      </c>
      <c r="CG111" s="985"/>
      <c r="CH111" s="985"/>
      <c r="CI111" s="985"/>
      <c r="CJ111" s="985"/>
      <c r="CK111" s="1015"/>
      <c r="CL111" s="1016"/>
      <c r="CM111" s="986" t="s">
        <v>440</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441</v>
      </c>
      <c r="DH111" s="990"/>
      <c r="DI111" s="990"/>
      <c r="DJ111" s="990"/>
      <c r="DK111" s="990"/>
      <c r="DL111" s="990" t="s">
        <v>441</v>
      </c>
      <c r="DM111" s="990"/>
      <c r="DN111" s="990"/>
      <c r="DO111" s="990"/>
      <c r="DP111" s="990"/>
      <c r="DQ111" s="990" t="s">
        <v>441</v>
      </c>
      <c r="DR111" s="990"/>
      <c r="DS111" s="990"/>
      <c r="DT111" s="990"/>
      <c r="DU111" s="990"/>
      <c r="DV111" s="991" t="s">
        <v>441</v>
      </c>
      <c r="DW111" s="991"/>
      <c r="DX111" s="991"/>
      <c r="DY111" s="991"/>
      <c r="DZ111" s="992"/>
    </row>
    <row r="112" spans="1:131" s="226" customFormat="1" ht="26.25" customHeight="1" x14ac:dyDescent="0.2">
      <c r="A112" s="1022" t="s">
        <v>442</v>
      </c>
      <c r="B112" s="1023"/>
      <c r="C112" s="1020" t="s">
        <v>443</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444</v>
      </c>
      <c r="AB112" s="1029"/>
      <c r="AC112" s="1029"/>
      <c r="AD112" s="1029"/>
      <c r="AE112" s="1030"/>
      <c r="AF112" s="1031" t="s">
        <v>444</v>
      </c>
      <c r="AG112" s="1029"/>
      <c r="AH112" s="1029"/>
      <c r="AI112" s="1029"/>
      <c r="AJ112" s="1030"/>
      <c r="AK112" s="1031" t="s">
        <v>444</v>
      </c>
      <c r="AL112" s="1029"/>
      <c r="AM112" s="1029"/>
      <c r="AN112" s="1029"/>
      <c r="AO112" s="1030"/>
      <c r="AP112" s="1032" t="s">
        <v>444</v>
      </c>
      <c r="AQ112" s="1033"/>
      <c r="AR112" s="1033"/>
      <c r="AS112" s="1033"/>
      <c r="AT112" s="1034"/>
      <c r="AU112" s="970"/>
      <c r="AV112" s="971"/>
      <c r="AW112" s="971"/>
      <c r="AX112" s="971"/>
      <c r="AY112" s="971"/>
      <c r="AZ112" s="1019" t="s">
        <v>445</v>
      </c>
      <c r="BA112" s="1020"/>
      <c r="BB112" s="1020"/>
      <c r="BC112" s="1020"/>
      <c r="BD112" s="1020"/>
      <c r="BE112" s="1020"/>
      <c r="BF112" s="1020"/>
      <c r="BG112" s="1020"/>
      <c r="BH112" s="1020"/>
      <c r="BI112" s="1020"/>
      <c r="BJ112" s="1020"/>
      <c r="BK112" s="1020"/>
      <c r="BL112" s="1020"/>
      <c r="BM112" s="1020"/>
      <c r="BN112" s="1020"/>
      <c r="BO112" s="1020"/>
      <c r="BP112" s="1021"/>
      <c r="BQ112" s="989">
        <v>9026510</v>
      </c>
      <c r="BR112" s="990"/>
      <c r="BS112" s="990"/>
      <c r="BT112" s="990"/>
      <c r="BU112" s="990"/>
      <c r="BV112" s="990">
        <v>8826246</v>
      </c>
      <c r="BW112" s="990"/>
      <c r="BX112" s="990"/>
      <c r="BY112" s="990"/>
      <c r="BZ112" s="990"/>
      <c r="CA112" s="990">
        <v>8401459</v>
      </c>
      <c r="CB112" s="990"/>
      <c r="CC112" s="990"/>
      <c r="CD112" s="990"/>
      <c r="CE112" s="990"/>
      <c r="CF112" s="984">
        <v>179.6</v>
      </c>
      <c r="CG112" s="985"/>
      <c r="CH112" s="985"/>
      <c r="CI112" s="985"/>
      <c r="CJ112" s="985"/>
      <c r="CK112" s="1015"/>
      <c r="CL112" s="1016"/>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444</v>
      </c>
      <c r="DH112" s="990"/>
      <c r="DI112" s="990"/>
      <c r="DJ112" s="990"/>
      <c r="DK112" s="990"/>
      <c r="DL112" s="990" t="s">
        <v>444</v>
      </c>
      <c r="DM112" s="990"/>
      <c r="DN112" s="990"/>
      <c r="DO112" s="990"/>
      <c r="DP112" s="990"/>
      <c r="DQ112" s="990" t="s">
        <v>444</v>
      </c>
      <c r="DR112" s="990"/>
      <c r="DS112" s="990"/>
      <c r="DT112" s="990"/>
      <c r="DU112" s="990"/>
      <c r="DV112" s="991" t="s">
        <v>444</v>
      </c>
      <c r="DW112" s="991"/>
      <c r="DX112" s="991"/>
      <c r="DY112" s="991"/>
      <c r="DZ112" s="992"/>
    </row>
    <row r="113" spans="1:130" s="226" customFormat="1" ht="26.25" customHeight="1" x14ac:dyDescent="0.2">
      <c r="A113" s="1024"/>
      <c r="B113" s="1025"/>
      <c r="C113" s="1020" t="s">
        <v>447</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512202</v>
      </c>
      <c r="AB113" s="1004"/>
      <c r="AC113" s="1004"/>
      <c r="AD113" s="1004"/>
      <c r="AE113" s="1005"/>
      <c r="AF113" s="1006">
        <v>515125</v>
      </c>
      <c r="AG113" s="1004"/>
      <c r="AH113" s="1004"/>
      <c r="AI113" s="1004"/>
      <c r="AJ113" s="1005"/>
      <c r="AK113" s="1006">
        <v>533600</v>
      </c>
      <c r="AL113" s="1004"/>
      <c r="AM113" s="1004"/>
      <c r="AN113" s="1004"/>
      <c r="AO113" s="1005"/>
      <c r="AP113" s="1007">
        <v>11.4</v>
      </c>
      <c r="AQ113" s="1008"/>
      <c r="AR113" s="1008"/>
      <c r="AS113" s="1008"/>
      <c r="AT113" s="1009"/>
      <c r="AU113" s="970"/>
      <c r="AV113" s="971"/>
      <c r="AW113" s="971"/>
      <c r="AX113" s="971"/>
      <c r="AY113" s="971"/>
      <c r="AZ113" s="1019" t="s">
        <v>448</v>
      </c>
      <c r="BA113" s="1020"/>
      <c r="BB113" s="1020"/>
      <c r="BC113" s="1020"/>
      <c r="BD113" s="1020"/>
      <c r="BE113" s="1020"/>
      <c r="BF113" s="1020"/>
      <c r="BG113" s="1020"/>
      <c r="BH113" s="1020"/>
      <c r="BI113" s="1020"/>
      <c r="BJ113" s="1020"/>
      <c r="BK113" s="1020"/>
      <c r="BL113" s="1020"/>
      <c r="BM113" s="1020"/>
      <c r="BN113" s="1020"/>
      <c r="BO113" s="1020"/>
      <c r="BP113" s="1021"/>
      <c r="BQ113" s="989">
        <v>1346604</v>
      </c>
      <c r="BR113" s="990"/>
      <c r="BS113" s="990"/>
      <c r="BT113" s="990"/>
      <c r="BU113" s="990"/>
      <c r="BV113" s="990">
        <v>1298219</v>
      </c>
      <c r="BW113" s="990"/>
      <c r="BX113" s="990"/>
      <c r="BY113" s="990"/>
      <c r="BZ113" s="990"/>
      <c r="CA113" s="990">
        <v>1187861</v>
      </c>
      <c r="CB113" s="990"/>
      <c r="CC113" s="990"/>
      <c r="CD113" s="990"/>
      <c r="CE113" s="990"/>
      <c r="CF113" s="984">
        <v>25.4</v>
      </c>
      <c r="CG113" s="985"/>
      <c r="CH113" s="985"/>
      <c r="CI113" s="985"/>
      <c r="CJ113" s="985"/>
      <c r="CK113" s="1015"/>
      <c r="CL113" s="1016"/>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t="s">
        <v>444</v>
      </c>
      <c r="DH113" s="1029"/>
      <c r="DI113" s="1029"/>
      <c r="DJ113" s="1029"/>
      <c r="DK113" s="1030"/>
      <c r="DL113" s="1031" t="s">
        <v>444</v>
      </c>
      <c r="DM113" s="1029"/>
      <c r="DN113" s="1029"/>
      <c r="DO113" s="1029"/>
      <c r="DP113" s="1030"/>
      <c r="DQ113" s="1031" t="s">
        <v>444</v>
      </c>
      <c r="DR113" s="1029"/>
      <c r="DS113" s="1029"/>
      <c r="DT113" s="1029"/>
      <c r="DU113" s="1030"/>
      <c r="DV113" s="1032" t="s">
        <v>444</v>
      </c>
      <c r="DW113" s="1033"/>
      <c r="DX113" s="1033"/>
      <c r="DY113" s="1033"/>
      <c r="DZ113" s="1034"/>
    </row>
    <row r="114" spans="1:130" s="226" customFormat="1" ht="26.25" customHeight="1" x14ac:dyDescent="0.2">
      <c r="A114" s="1024"/>
      <c r="B114" s="1025"/>
      <c r="C114" s="1020" t="s">
        <v>450</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101157</v>
      </c>
      <c r="AB114" s="1029"/>
      <c r="AC114" s="1029"/>
      <c r="AD114" s="1029"/>
      <c r="AE114" s="1030"/>
      <c r="AF114" s="1031">
        <v>93123</v>
      </c>
      <c r="AG114" s="1029"/>
      <c r="AH114" s="1029"/>
      <c r="AI114" s="1029"/>
      <c r="AJ114" s="1030"/>
      <c r="AK114" s="1031">
        <v>61089</v>
      </c>
      <c r="AL114" s="1029"/>
      <c r="AM114" s="1029"/>
      <c r="AN114" s="1029"/>
      <c r="AO114" s="1030"/>
      <c r="AP114" s="1032">
        <v>1.3</v>
      </c>
      <c r="AQ114" s="1033"/>
      <c r="AR114" s="1033"/>
      <c r="AS114" s="1033"/>
      <c r="AT114" s="1034"/>
      <c r="AU114" s="970"/>
      <c r="AV114" s="971"/>
      <c r="AW114" s="971"/>
      <c r="AX114" s="971"/>
      <c r="AY114" s="971"/>
      <c r="AZ114" s="1019" t="s">
        <v>451</v>
      </c>
      <c r="BA114" s="1020"/>
      <c r="BB114" s="1020"/>
      <c r="BC114" s="1020"/>
      <c r="BD114" s="1020"/>
      <c r="BE114" s="1020"/>
      <c r="BF114" s="1020"/>
      <c r="BG114" s="1020"/>
      <c r="BH114" s="1020"/>
      <c r="BI114" s="1020"/>
      <c r="BJ114" s="1020"/>
      <c r="BK114" s="1020"/>
      <c r="BL114" s="1020"/>
      <c r="BM114" s="1020"/>
      <c r="BN114" s="1020"/>
      <c r="BO114" s="1020"/>
      <c r="BP114" s="1021"/>
      <c r="BQ114" s="989">
        <v>1571274</v>
      </c>
      <c r="BR114" s="990"/>
      <c r="BS114" s="990"/>
      <c r="BT114" s="990"/>
      <c r="BU114" s="990"/>
      <c r="BV114" s="990">
        <v>1571854</v>
      </c>
      <c r="BW114" s="990"/>
      <c r="BX114" s="990"/>
      <c r="BY114" s="990"/>
      <c r="BZ114" s="990"/>
      <c r="CA114" s="990">
        <v>1683711</v>
      </c>
      <c r="CB114" s="990"/>
      <c r="CC114" s="990"/>
      <c r="CD114" s="990"/>
      <c r="CE114" s="990"/>
      <c r="CF114" s="984">
        <v>36</v>
      </c>
      <c r="CG114" s="985"/>
      <c r="CH114" s="985"/>
      <c r="CI114" s="985"/>
      <c r="CJ114" s="985"/>
      <c r="CK114" s="1015"/>
      <c r="CL114" s="1016"/>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444</v>
      </c>
      <c r="DH114" s="1029"/>
      <c r="DI114" s="1029"/>
      <c r="DJ114" s="1029"/>
      <c r="DK114" s="1030"/>
      <c r="DL114" s="1031" t="s">
        <v>444</v>
      </c>
      <c r="DM114" s="1029"/>
      <c r="DN114" s="1029"/>
      <c r="DO114" s="1029"/>
      <c r="DP114" s="1030"/>
      <c r="DQ114" s="1031" t="s">
        <v>444</v>
      </c>
      <c r="DR114" s="1029"/>
      <c r="DS114" s="1029"/>
      <c r="DT114" s="1029"/>
      <c r="DU114" s="1030"/>
      <c r="DV114" s="1032" t="s">
        <v>444</v>
      </c>
      <c r="DW114" s="1033"/>
      <c r="DX114" s="1033"/>
      <c r="DY114" s="1033"/>
      <c r="DZ114" s="1034"/>
    </row>
    <row r="115" spans="1:130" s="226" customFormat="1" ht="26.25" customHeight="1" x14ac:dyDescent="0.2">
      <c r="A115" s="1024"/>
      <c r="B115" s="1025"/>
      <c r="C115" s="1020" t="s">
        <v>453</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9524</v>
      </c>
      <c r="AB115" s="1004"/>
      <c r="AC115" s="1004"/>
      <c r="AD115" s="1004"/>
      <c r="AE115" s="1005"/>
      <c r="AF115" s="1006">
        <v>9652</v>
      </c>
      <c r="AG115" s="1004"/>
      <c r="AH115" s="1004"/>
      <c r="AI115" s="1004"/>
      <c r="AJ115" s="1005"/>
      <c r="AK115" s="1006">
        <v>9620</v>
      </c>
      <c r="AL115" s="1004"/>
      <c r="AM115" s="1004"/>
      <c r="AN115" s="1004"/>
      <c r="AO115" s="1005"/>
      <c r="AP115" s="1007">
        <v>0.2</v>
      </c>
      <c r="AQ115" s="1008"/>
      <c r="AR115" s="1008"/>
      <c r="AS115" s="1008"/>
      <c r="AT115" s="1009"/>
      <c r="AU115" s="970"/>
      <c r="AV115" s="971"/>
      <c r="AW115" s="971"/>
      <c r="AX115" s="971"/>
      <c r="AY115" s="971"/>
      <c r="AZ115" s="1019" t="s">
        <v>454</v>
      </c>
      <c r="BA115" s="1020"/>
      <c r="BB115" s="1020"/>
      <c r="BC115" s="1020"/>
      <c r="BD115" s="1020"/>
      <c r="BE115" s="1020"/>
      <c r="BF115" s="1020"/>
      <c r="BG115" s="1020"/>
      <c r="BH115" s="1020"/>
      <c r="BI115" s="1020"/>
      <c r="BJ115" s="1020"/>
      <c r="BK115" s="1020"/>
      <c r="BL115" s="1020"/>
      <c r="BM115" s="1020"/>
      <c r="BN115" s="1020"/>
      <c r="BO115" s="1020"/>
      <c r="BP115" s="1021"/>
      <c r="BQ115" s="989">
        <v>47</v>
      </c>
      <c r="BR115" s="990"/>
      <c r="BS115" s="990"/>
      <c r="BT115" s="990"/>
      <c r="BU115" s="990"/>
      <c r="BV115" s="990">
        <v>38</v>
      </c>
      <c r="BW115" s="990"/>
      <c r="BX115" s="990"/>
      <c r="BY115" s="990"/>
      <c r="BZ115" s="990"/>
      <c r="CA115" s="990">
        <v>29</v>
      </c>
      <c r="CB115" s="990"/>
      <c r="CC115" s="990"/>
      <c r="CD115" s="990"/>
      <c r="CE115" s="990"/>
      <c r="CF115" s="984">
        <v>0</v>
      </c>
      <c r="CG115" s="985"/>
      <c r="CH115" s="985"/>
      <c r="CI115" s="985"/>
      <c r="CJ115" s="985"/>
      <c r="CK115" s="1015"/>
      <c r="CL115" s="1016"/>
      <c r="CM115" s="1019" t="s">
        <v>455</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444</v>
      </c>
      <c r="DH115" s="1029"/>
      <c r="DI115" s="1029"/>
      <c r="DJ115" s="1029"/>
      <c r="DK115" s="1030"/>
      <c r="DL115" s="1031" t="s">
        <v>444</v>
      </c>
      <c r="DM115" s="1029"/>
      <c r="DN115" s="1029"/>
      <c r="DO115" s="1029"/>
      <c r="DP115" s="1030"/>
      <c r="DQ115" s="1031" t="s">
        <v>444</v>
      </c>
      <c r="DR115" s="1029"/>
      <c r="DS115" s="1029"/>
      <c r="DT115" s="1029"/>
      <c r="DU115" s="1030"/>
      <c r="DV115" s="1032" t="s">
        <v>444</v>
      </c>
      <c r="DW115" s="1033"/>
      <c r="DX115" s="1033"/>
      <c r="DY115" s="1033"/>
      <c r="DZ115" s="1034"/>
    </row>
    <row r="116" spans="1:130" s="226" customFormat="1" ht="26.25" customHeight="1" x14ac:dyDescent="0.2">
      <c r="A116" s="1026"/>
      <c r="B116" s="1027"/>
      <c r="C116" s="1035" t="s">
        <v>456</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444</v>
      </c>
      <c r="AB116" s="1029"/>
      <c r="AC116" s="1029"/>
      <c r="AD116" s="1029"/>
      <c r="AE116" s="1030"/>
      <c r="AF116" s="1031" t="s">
        <v>444</v>
      </c>
      <c r="AG116" s="1029"/>
      <c r="AH116" s="1029"/>
      <c r="AI116" s="1029"/>
      <c r="AJ116" s="1030"/>
      <c r="AK116" s="1031" t="s">
        <v>444</v>
      </c>
      <c r="AL116" s="1029"/>
      <c r="AM116" s="1029"/>
      <c r="AN116" s="1029"/>
      <c r="AO116" s="1030"/>
      <c r="AP116" s="1032" t="s">
        <v>444</v>
      </c>
      <c r="AQ116" s="1033"/>
      <c r="AR116" s="1033"/>
      <c r="AS116" s="1033"/>
      <c r="AT116" s="1034"/>
      <c r="AU116" s="970"/>
      <c r="AV116" s="971"/>
      <c r="AW116" s="971"/>
      <c r="AX116" s="971"/>
      <c r="AY116" s="971"/>
      <c r="AZ116" s="1037" t="s">
        <v>457</v>
      </c>
      <c r="BA116" s="1038"/>
      <c r="BB116" s="1038"/>
      <c r="BC116" s="1038"/>
      <c r="BD116" s="1038"/>
      <c r="BE116" s="1038"/>
      <c r="BF116" s="1038"/>
      <c r="BG116" s="1038"/>
      <c r="BH116" s="1038"/>
      <c r="BI116" s="1038"/>
      <c r="BJ116" s="1038"/>
      <c r="BK116" s="1038"/>
      <c r="BL116" s="1038"/>
      <c r="BM116" s="1038"/>
      <c r="BN116" s="1038"/>
      <c r="BO116" s="1038"/>
      <c r="BP116" s="1039"/>
      <c r="BQ116" s="989" t="s">
        <v>444</v>
      </c>
      <c r="BR116" s="990"/>
      <c r="BS116" s="990"/>
      <c r="BT116" s="990"/>
      <c r="BU116" s="990"/>
      <c r="BV116" s="990" t="s">
        <v>444</v>
      </c>
      <c r="BW116" s="990"/>
      <c r="BX116" s="990"/>
      <c r="BY116" s="990"/>
      <c r="BZ116" s="990"/>
      <c r="CA116" s="990" t="s">
        <v>444</v>
      </c>
      <c r="CB116" s="990"/>
      <c r="CC116" s="990"/>
      <c r="CD116" s="990"/>
      <c r="CE116" s="990"/>
      <c r="CF116" s="984" t="s">
        <v>444</v>
      </c>
      <c r="CG116" s="985"/>
      <c r="CH116" s="985"/>
      <c r="CI116" s="985"/>
      <c r="CJ116" s="985"/>
      <c r="CK116" s="1015"/>
      <c r="CL116" s="1016"/>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444</v>
      </c>
      <c r="DH116" s="1029"/>
      <c r="DI116" s="1029"/>
      <c r="DJ116" s="1029"/>
      <c r="DK116" s="1030"/>
      <c r="DL116" s="1031" t="s">
        <v>444</v>
      </c>
      <c r="DM116" s="1029"/>
      <c r="DN116" s="1029"/>
      <c r="DO116" s="1029"/>
      <c r="DP116" s="1030"/>
      <c r="DQ116" s="1031" t="s">
        <v>444</v>
      </c>
      <c r="DR116" s="1029"/>
      <c r="DS116" s="1029"/>
      <c r="DT116" s="1029"/>
      <c r="DU116" s="1030"/>
      <c r="DV116" s="1032" t="s">
        <v>444</v>
      </c>
      <c r="DW116" s="1033"/>
      <c r="DX116" s="1033"/>
      <c r="DY116" s="1033"/>
      <c r="DZ116" s="1034"/>
    </row>
    <row r="117" spans="1:130" s="226" customFormat="1" ht="26.25" customHeight="1" x14ac:dyDescent="0.2">
      <c r="A117" s="974" t="s">
        <v>181</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459</v>
      </c>
      <c r="Z117" s="956"/>
      <c r="AA117" s="1046">
        <v>1532218</v>
      </c>
      <c r="AB117" s="1047"/>
      <c r="AC117" s="1047"/>
      <c r="AD117" s="1047"/>
      <c r="AE117" s="1048"/>
      <c r="AF117" s="1049">
        <v>1622543</v>
      </c>
      <c r="AG117" s="1047"/>
      <c r="AH117" s="1047"/>
      <c r="AI117" s="1047"/>
      <c r="AJ117" s="1048"/>
      <c r="AK117" s="1049">
        <v>1671756</v>
      </c>
      <c r="AL117" s="1047"/>
      <c r="AM117" s="1047"/>
      <c r="AN117" s="1047"/>
      <c r="AO117" s="1048"/>
      <c r="AP117" s="1050"/>
      <c r="AQ117" s="1051"/>
      <c r="AR117" s="1051"/>
      <c r="AS117" s="1051"/>
      <c r="AT117" s="1052"/>
      <c r="AU117" s="970"/>
      <c r="AV117" s="971"/>
      <c r="AW117" s="971"/>
      <c r="AX117" s="971"/>
      <c r="AY117" s="971"/>
      <c r="AZ117" s="1037" t="s">
        <v>460</v>
      </c>
      <c r="BA117" s="1038"/>
      <c r="BB117" s="1038"/>
      <c r="BC117" s="1038"/>
      <c r="BD117" s="1038"/>
      <c r="BE117" s="1038"/>
      <c r="BF117" s="1038"/>
      <c r="BG117" s="1038"/>
      <c r="BH117" s="1038"/>
      <c r="BI117" s="1038"/>
      <c r="BJ117" s="1038"/>
      <c r="BK117" s="1038"/>
      <c r="BL117" s="1038"/>
      <c r="BM117" s="1038"/>
      <c r="BN117" s="1038"/>
      <c r="BO117" s="1038"/>
      <c r="BP117" s="1039"/>
      <c r="BQ117" s="989" t="s">
        <v>444</v>
      </c>
      <c r="BR117" s="990"/>
      <c r="BS117" s="990"/>
      <c r="BT117" s="990"/>
      <c r="BU117" s="990"/>
      <c r="BV117" s="990" t="s">
        <v>444</v>
      </c>
      <c r="BW117" s="990"/>
      <c r="BX117" s="990"/>
      <c r="BY117" s="990"/>
      <c r="BZ117" s="990"/>
      <c r="CA117" s="990" t="s">
        <v>444</v>
      </c>
      <c r="CB117" s="990"/>
      <c r="CC117" s="990"/>
      <c r="CD117" s="990"/>
      <c r="CE117" s="990"/>
      <c r="CF117" s="984" t="s">
        <v>444</v>
      </c>
      <c r="CG117" s="985"/>
      <c r="CH117" s="985"/>
      <c r="CI117" s="985"/>
      <c r="CJ117" s="985"/>
      <c r="CK117" s="1015"/>
      <c r="CL117" s="1016"/>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444</v>
      </c>
      <c r="DH117" s="1029"/>
      <c r="DI117" s="1029"/>
      <c r="DJ117" s="1029"/>
      <c r="DK117" s="1030"/>
      <c r="DL117" s="1031" t="s">
        <v>444</v>
      </c>
      <c r="DM117" s="1029"/>
      <c r="DN117" s="1029"/>
      <c r="DO117" s="1029"/>
      <c r="DP117" s="1030"/>
      <c r="DQ117" s="1031" t="s">
        <v>444</v>
      </c>
      <c r="DR117" s="1029"/>
      <c r="DS117" s="1029"/>
      <c r="DT117" s="1029"/>
      <c r="DU117" s="1030"/>
      <c r="DV117" s="1032" t="s">
        <v>444</v>
      </c>
      <c r="DW117" s="1033"/>
      <c r="DX117" s="1033"/>
      <c r="DY117" s="1033"/>
      <c r="DZ117" s="1034"/>
    </row>
    <row r="118" spans="1:130" s="226" customFormat="1" ht="26.25" customHeight="1" x14ac:dyDescent="0.2">
      <c r="A118" s="974" t="s">
        <v>432</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430</v>
      </c>
      <c r="AB118" s="955"/>
      <c r="AC118" s="955"/>
      <c r="AD118" s="955"/>
      <c r="AE118" s="956"/>
      <c r="AF118" s="954" t="s">
        <v>300</v>
      </c>
      <c r="AG118" s="955"/>
      <c r="AH118" s="955"/>
      <c r="AI118" s="955"/>
      <c r="AJ118" s="956"/>
      <c r="AK118" s="954" t="s">
        <v>299</v>
      </c>
      <c r="AL118" s="955"/>
      <c r="AM118" s="955"/>
      <c r="AN118" s="955"/>
      <c r="AO118" s="956"/>
      <c r="AP118" s="1041" t="s">
        <v>431</v>
      </c>
      <c r="AQ118" s="1042"/>
      <c r="AR118" s="1042"/>
      <c r="AS118" s="1042"/>
      <c r="AT118" s="1043"/>
      <c r="AU118" s="970"/>
      <c r="AV118" s="971"/>
      <c r="AW118" s="971"/>
      <c r="AX118" s="971"/>
      <c r="AY118" s="971"/>
      <c r="AZ118" s="1044" t="s">
        <v>462</v>
      </c>
      <c r="BA118" s="1035"/>
      <c r="BB118" s="1035"/>
      <c r="BC118" s="1035"/>
      <c r="BD118" s="1035"/>
      <c r="BE118" s="1035"/>
      <c r="BF118" s="1035"/>
      <c r="BG118" s="1035"/>
      <c r="BH118" s="1035"/>
      <c r="BI118" s="1035"/>
      <c r="BJ118" s="1035"/>
      <c r="BK118" s="1035"/>
      <c r="BL118" s="1035"/>
      <c r="BM118" s="1035"/>
      <c r="BN118" s="1035"/>
      <c r="BO118" s="1035"/>
      <c r="BP118" s="1036"/>
      <c r="BQ118" s="1067">
        <v>27929</v>
      </c>
      <c r="BR118" s="1068"/>
      <c r="BS118" s="1068"/>
      <c r="BT118" s="1068"/>
      <c r="BU118" s="1068"/>
      <c r="BV118" s="1068">
        <v>162741</v>
      </c>
      <c r="BW118" s="1068"/>
      <c r="BX118" s="1068"/>
      <c r="BY118" s="1068"/>
      <c r="BZ118" s="1068"/>
      <c r="CA118" s="1068">
        <v>243761</v>
      </c>
      <c r="CB118" s="1068"/>
      <c r="CC118" s="1068"/>
      <c r="CD118" s="1068"/>
      <c r="CE118" s="1068"/>
      <c r="CF118" s="984">
        <v>5.2</v>
      </c>
      <c r="CG118" s="985"/>
      <c r="CH118" s="985"/>
      <c r="CI118" s="985"/>
      <c r="CJ118" s="985"/>
      <c r="CK118" s="1015"/>
      <c r="CL118" s="1016"/>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168</v>
      </c>
      <c r="DH118" s="1029"/>
      <c r="DI118" s="1029"/>
      <c r="DJ118" s="1029"/>
      <c r="DK118" s="1030"/>
      <c r="DL118" s="1031" t="s">
        <v>168</v>
      </c>
      <c r="DM118" s="1029"/>
      <c r="DN118" s="1029"/>
      <c r="DO118" s="1029"/>
      <c r="DP118" s="1030"/>
      <c r="DQ118" s="1031" t="s">
        <v>168</v>
      </c>
      <c r="DR118" s="1029"/>
      <c r="DS118" s="1029"/>
      <c r="DT118" s="1029"/>
      <c r="DU118" s="1030"/>
      <c r="DV118" s="1032" t="s">
        <v>168</v>
      </c>
      <c r="DW118" s="1033"/>
      <c r="DX118" s="1033"/>
      <c r="DY118" s="1033"/>
      <c r="DZ118" s="1034"/>
    </row>
    <row r="119" spans="1:130" s="226" customFormat="1" ht="26.25" customHeight="1" x14ac:dyDescent="0.2">
      <c r="A119" s="1128" t="s">
        <v>435</v>
      </c>
      <c r="B119" s="1014"/>
      <c r="C119" s="993" t="s">
        <v>436</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168</v>
      </c>
      <c r="AB119" s="962"/>
      <c r="AC119" s="962"/>
      <c r="AD119" s="962"/>
      <c r="AE119" s="963"/>
      <c r="AF119" s="964" t="s">
        <v>168</v>
      </c>
      <c r="AG119" s="962"/>
      <c r="AH119" s="962"/>
      <c r="AI119" s="962"/>
      <c r="AJ119" s="963"/>
      <c r="AK119" s="964" t="s">
        <v>168</v>
      </c>
      <c r="AL119" s="962"/>
      <c r="AM119" s="962"/>
      <c r="AN119" s="962"/>
      <c r="AO119" s="963"/>
      <c r="AP119" s="965" t="s">
        <v>168</v>
      </c>
      <c r="AQ119" s="966"/>
      <c r="AR119" s="966"/>
      <c r="AS119" s="966"/>
      <c r="AT119" s="967"/>
      <c r="AU119" s="972"/>
      <c r="AV119" s="973"/>
      <c r="AW119" s="973"/>
      <c r="AX119" s="973"/>
      <c r="AY119" s="973"/>
      <c r="AZ119" s="257" t="s">
        <v>181</v>
      </c>
      <c r="BA119" s="257"/>
      <c r="BB119" s="257"/>
      <c r="BC119" s="257"/>
      <c r="BD119" s="257"/>
      <c r="BE119" s="257"/>
      <c r="BF119" s="257"/>
      <c r="BG119" s="257"/>
      <c r="BH119" s="257"/>
      <c r="BI119" s="257"/>
      <c r="BJ119" s="257"/>
      <c r="BK119" s="257"/>
      <c r="BL119" s="257"/>
      <c r="BM119" s="257"/>
      <c r="BN119" s="257"/>
      <c r="BO119" s="1045" t="s">
        <v>464</v>
      </c>
      <c r="BP119" s="1076"/>
      <c r="BQ119" s="1067">
        <v>23256179</v>
      </c>
      <c r="BR119" s="1068"/>
      <c r="BS119" s="1068"/>
      <c r="BT119" s="1068"/>
      <c r="BU119" s="1068"/>
      <c r="BV119" s="1068">
        <v>23565715</v>
      </c>
      <c r="BW119" s="1068"/>
      <c r="BX119" s="1068"/>
      <c r="BY119" s="1068"/>
      <c r="BZ119" s="1068"/>
      <c r="CA119" s="1068">
        <v>23470861</v>
      </c>
      <c r="CB119" s="1068"/>
      <c r="CC119" s="1068"/>
      <c r="CD119" s="1068"/>
      <c r="CE119" s="1068"/>
      <c r="CF119" s="1069"/>
      <c r="CG119" s="1070"/>
      <c r="CH119" s="1070"/>
      <c r="CI119" s="1070"/>
      <c r="CJ119" s="1071"/>
      <c r="CK119" s="1017"/>
      <c r="CL119" s="1018"/>
      <c r="CM119" s="1072" t="s">
        <v>465</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130105</v>
      </c>
      <c r="DH119" s="1054"/>
      <c r="DI119" s="1054"/>
      <c r="DJ119" s="1054"/>
      <c r="DK119" s="1055"/>
      <c r="DL119" s="1053">
        <v>122528</v>
      </c>
      <c r="DM119" s="1054"/>
      <c r="DN119" s="1054"/>
      <c r="DO119" s="1054"/>
      <c r="DP119" s="1055"/>
      <c r="DQ119" s="1053">
        <v>114966</v>
      </c>
      <c r="DR119" s="1054"/>
      <c r="DS119" s="1054"/>
      <c r="DT119" s="1054"/>
      <c r="DU119" s="1055"/>
      <c r="DV119" s="1056">
        <v>2.5</v>
      </c>
      <c r="DW119" s="1057"/>
      <c r="DX119" s="1057"/>
      <c r="DY119" s="1057"/>
      <c r="DZ119" s="1058"/>
    </row>
    <row r="120" spans="1:130" s="226" customFormat="1" ht="26.25" customHeight="1" x14ac:dyDescent="0.2">
      <c r="A120" s="1129"/>
      <c r="B120" s="1016"/>
      <c r="C120" s="986" t="s">
        <v>440</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466</v>
      </c>
      <c r="AB120" s="1029"/>
      <c r="AC120" s="1029"/>
      <c r="AD120" s="1029"/>
      <c r="AE120" s="1030"/>
      <c r="AF120" s="1031" t="s">
        <v>466</v>
      </c>
      <c r="AG120" s="1029"/>
      <c r="AH120" s="1029"/>
      <c r="AI120" s="1029"/>
      <c r="AJ120" s="1030"/>
      <c r="AK120" s="1031" t="s">
        <v>466</v>
      </c>
      <c r="AL120" s="1029"/>
      <c r="AM120" s="1029"/>
      <c r="AN120" s="1029"/>
      <c r="AO120" s="1030"/>
      <c r="AP120" s="1032" t="s">
        <v>466</v>
      </c>
      <c r="AQ120" s="1033"/>
      <c r="AR120" s="1033"/>
      <c r="AS120" s="1033"/>
      <c r="AT120" s="1034"/>
      <c r="AU120" s="1059" t="s">
        <v>467</v>
      </c>
      <c r="AV120" s="1060"/>
      <c r="AW120" s="1060"/>
      <c r="AX120" s="1060"/>
      <c r="AY120" s="1061"/>
      <c r="AZ120" s="1010" t="s">
        <v>468</v>
      </c>
      <c r="BA120" s="959"/>
      <c r="BB120" s="959"/>
      <c r="BC120" s="959"/>
      <c r="BD120" s="959"/>
      <c r="BE120" s="959"/>
      <c r="BF120" s="959"/>
      <c r="BG120" s="959"/>
      <c r="BH120" s="959"/>
      <c r="BI120" s="959"/>
      <c r="BJ120" s="959"/>
      <c r="BK120" s="959"/>
      <c r="BL120" s="959"/>
      <c r="BM120" s="959"/>
      <c r="BN120" s="959"/>
      <c r="BO120" s="959"/>
      <c r="BP120" s="960"/>
      <c r="BQ120" s="996">
        <v>2620052</v>
      </c>
      <c r="BR120" s="997"/>
      <c r="BS120" s="997"/>
      <c r="BT120" s="997"/>
      <c r="BU120" s="997"/>
      <c r="BV120" s="997">
        <v>3223113</v>
      </c>
      <c r="BW120" s="997"/>
      <c r="BX120" s="997"/>
      <c r="BY120" s="997"/>
      <c r="BZ120" s="997"/>
      <c r="CA120" s="997">
        <v>3356385</v>
      </c>
      <c r="CB120" s="997"/>
      <c r="CC120" s="997"/>
      <c r="CD120" s="997"/>
      <c r="CE120" s="997"/>
      <c r="CF120" s="1011">
        <v>71.8</v>
      </c>
      <c r="CG120" s="1012"/>
      <c r="CH120" s="1012"/>
      <c r="CI120" s="1012"/>
      <c r="CJ120" s="1012"/>
      <c r="CK120" s="1077" t="s">
        <v>469</v>
      </c>
      <c r="CL120" s="1078"/>
      <c r="CM120" s="1078"/>
      <c r="CN120" s="1078"/>
      <c r="CO120" s="1079"/>
      <c r="CP120" s="1085" t="s">
        <v>470</v>
      </c>
      <c r="CQ120" s="1086"/>
      <c r="CR120" s="1086"/>
      <c r="CS120" s="1086"/>
      <c r="CT120" s="1086"/>
      <c r="CU120" s="1086"/>
      <c r="CV120" s="1086"/>
      <c r="CW120" s="1086"/>
      <c r="CX120" s="1086"/>
      <c r="CY120" s="1086"/>
      <c r="CZ120" s="1086"/>
      <c r="DA120" s="1086"/>
      <c r="DB120" s="1086"/>
      <c r="DC120" s="1086"/>
      <c r="DD120" s="1086"/>
      <c r="DE120" s="1086"/>
      <c r="DF120" s="1087"/>
      <c r="DG120" s="996">
        <v>7374739</v>
      </c>
      <c r="DH120" s="997"/>
      <c r="DI120" s="997"/>
      <c r="DJ120" s="997"/>
      <c r="DK120" s="997"/>
      <c r="DL120" s="997">
        <v>7154975</v>
      </c>
      <c r="DM120" s="997"/>
      <c r="DN120" s="997"/>
      <c r="DO120" s="997"/>
      <c r="DP120" s="997"/>
      <c r="DQ120" s="997">
        <v>6869666</v>
      </c>
      <c r="DR120" s="997"/>
      <c r="DS120" s="997"/>
      <c r="DT120" s="997"/>
      <c r="DU120" s="997"/>
      <c r="DV120" s="998">
        <v>146.9</v>
      </c>
      <c r="DW120" s="998"/>
      <c r="DX120" s="998"/>
      <c r="DY120" s="998"/>
      <c r="DZ120" s="999"/>
    </row>
    <row r="121" spans="1:130" s="226" customFormat="1" ht="26.25" customHeight="1" x14ac:dyDescent="0.2">
      <c r="A121" s="1129"/>
      <c r="B121" s="1016"/>
      <c r="C121" s="1037" t="s">
        <v>471</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t="s">
        <v>466</v>
      </c>
      <c r="AB121" s="1029"/>
      <c r="AC121" s="1029"/>
      <c r="AD121" s="1029"/>
      <c r="AE121" s="1030"/>
      <c r="AF121" s="1031" t="s">
        <v>466</v>
      </c>
      <c r="AG121" s="1029"/>
      <c r="AH121" s="1029"/>
      <c r="AI121" s="1029"/>
      <c r="AJ121" s="1030"/>
      <c r="AK121" s="1031" t="s">
        <v>466</v>
      </c>
      <c r="AL121" s="1029"/>
      <c r="AM121" s="1029"/>
      <c r="AN121" s="1029"/>
      <c r="AO121" s="1030"/>
      <c r="AP121" s="1032" t="s">
        <v>466</v>
      </c>
      <c r="AQ121" s="1033"/>
      <c r="AR121" s="1033"/>
      <c r="AS121" s="1033"/>
      <c r="AT121" s="1034"/>
      <c r="AU121" s="1062"/>
      <c r="AV121" s="1063"/>
      <c r="AW121" s="1063"/>
      <c r="AX121" s="1063"/>
      <c r="AY121" s="1064"/>
      <c r="AZ121" s="1019" t="s">
        <v>472</v>
      </c>
      <c r="BA121" s="1020"/>
      <c r="BB121" s="1020"/>
      <c r="BC121" s="1020"/>
      <c r="BD121" s="1020"/>
      <c r="BE121" s="1020"/>
      <c r="BF121" s="1020"/>
      <c r="BG121" s="1020"/>
      <c r="BH121" s="1020"/>
      <c r="BI121" s="1020"/>
      <c r="BJ121" s="1020"/>
      <c r="BK121" s="1020"/>
      <c r="BL121" s="1020"/>
      <c r="BM121" s="1020"/>
      <c r="BN121" s="1020"/>
      <c r="BO121" s="1020"/>
      <c r="BP121" s="1021"/>
      <c r="BQ121" s="989">
        <v>1951245</v>
      </c>
      <c r="BR121" s="990"/>
      <c r="BS121" s="990"/>
      <c r="BT121" s="990"/>
      <c r="BU121" s="990"/>
      <c r="BV121" s="990">
        <v>1739379</v>
      </c>
      <c r="BW121" s="990"/>
      <c r="BX121" s="990"/>
      <c r="BY121" s="990"/>
      <c r="BZ121" s="990"/>
      <c r="CA121" s="990">
        <v>1369433</v>
      </c>
      <c r="CB121" s="990"/>
      <c r="CC121" s="990"/>
      <c r="CD121" s="990"/>
      <c r="CE121" s="990"/>
      <c r="CF121" s="984">
        <v>29.3</v>
      </c>
      <c r="CG121" s="985"/>
      <c r="CH121" s="985"/>
      <c r="CI121" s="985"/>
      <c r="CJ121" s="985"/>
      <c r="CK121" s="1080"/>
      <c r="CL121" s="1081"/>
      <c r="CM121" s="1081"/>
      <c r="CN121" s="1081"/>
      <c r="CO121" s="1082"/>
      <c r="CP121" s="1090" t="s">
        <v>473</v>
      </c>
      <c r="CQ121" s="1091"/>
      <c r="CR121" s="1091"/>
      <c r="CS121" s="1091"/>
      <c r="CT121" s="1091"/>
      <c r="CU121" s="1091"/>
      <c r="CV121" s="1091"/>
      <c r="CW121" s="1091"/>
      <c r="CX121" s="1091"/>
      <c r="CY121" s="1091"/>
      <c r="CZ121" s="1091"/>
      <c r="DA121" s="1091"/>
      <c r="DB121" s="1091"/>
      <c r="DC121" s="1091"/>
      <c r="DD121" s="1091"/>
      <c r="DE121" s="1091"/>
      <c r="DF121" s="1092"/>
      <c r="DG121" s="989">
        <v>1059212</v>
      </c>
      <c r="DH121" s="990"/>
      <c r="DI121" s="990"/>
      <c r="DJ121" s="990"/>
      <c r="DK121" s="990"/>
      <c r="DL121" s="990">
        <v>1119572</v>
      </c>
      <c r="DM121" s="990"/>
      <c r="DN121" s="990"/>
      <c r="DO121" s="990"/>
      <c r="DP121" s="990"/>
      <c r="DQ121" s="990">
        <v>1073883</v>
      </c>
      <c r="DR121" s="990"/>
      <c r="DS121" s="990"/>
      <c r="DT121" s="990"/>
      <c r="DU121" s="990"/>
      <c r="DV121" s="991">
        <v>23</v>
      </c>
      <c r="DW121" s="991"/>
      <c r="DX121" s="991"/>
      <c r="DY121" s="991"/>
      <c r="DZ121" s="992"/>
    </row>
    <row r="122" spans="1:130" s="226" customFormat="1" ht="26.25" customHeight="1" x14ac:dyDescent="0.2">
      <c r="A122" s="1129"/>
      <c r="B122" s="1016"/>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466</v>
      </c>
      <c r="AB122" s="1029"/>
      <c r="AC122" s="1029"/>
      <c r="AD122" s="1029"/>
      <c r="AE122" s="1030"/>
      <c r="AF122" s="1031" t="s">
        <v>466</v>
      </c>
      <c r="AG122" s="1029"/>
      <c r="AH122" s="1029"/>
      <c r="AI122" s="1029"/>
      <c r="AJ122" s="1030"/>
      <c r="AK122" s="1031" t="s">
        <v>466</v>
      </c>
      <c r="AL122" s="1029"/>
      <c r="AM122" s="1029"/>
      <c r="AN122" s="1029"/>
      <c r="AO122" s="1030"/>
      <c r="AP122" s="1032" t="s">
        <v>466</v>
      </c>
      <c r="AQ122" s="1033"/>
      <c r="AR122" s="1033"/>
      <c r="AS122" s="1033"/>
      <c r="AT122" s="1034"/>
      <c r="AU122" s="1062"/>
      <c r="AV122" s="1063"/>
      <c r="AW122" s="1063"/>
      <c r="AX122" s="1063"/>
      <c r="AY122" s="1064"/>
      <c r="AZ122" s="1044" t="s">
        <v>474</v>
      </c>
      <c r="BA122" s="1035"/>
      <c r="BB122" s="1035"/>
      <c r="BC122" s="1035"/>
      <c r="BD122" s="1035"/>
      <c r="BE122" s="1035"/>
      <c r="BF122" s="1035"/>
      <c r="BG122" s="1035"/>
      <c r="BH122" s="1035"/>
      <c r="BI122" s="1035"/>
      <c r="BJ122" s="1035"/>
      <c r="BK122" s="1035"/>
      <c r="BL122" s="1035"/>
      <c r="BM122" s="1035"/>
      <c r="BN122" s="1035"/>
      <c r="BO122" s="1035"/>
      <c r="BP122" s="1036"/>
      <c r="BQ122" s="1067">
        <v>13672570</v>
      </c>
      <c r="BR122" s="1068"/>
      <c r="BS122" s="1068"/>
      <c r="BT122" s="1068"/>
      <c r="BU122" s="1068"/>
      <c r="BV122" s="1068">
        <v>13744985</v>
      </c>
      <c r="BW122" s="1068"/>
      <c r="BX122" s="1068"/>
      <c r="BY122" s="1068"/>
      <c r="BZ122" s="1068"/>
      <c r="CA122" s="1068">
        <v>13595774</v>
      </c>
      <c r="CB122" s="1068"/>
      <c r="CC122" s="1068"/>
      <c r="CD122" s="1068"/>
      <c r="CE122" s="1068"/>
      <c r="CF122" s="1088">
        <v>290.7</v>
      </c>
      <c r="CG122" s="1089"/>
      <c r="CH122" s="1089"/>
      <c r="CI122" s="1089"/>
      <c r="CJ122" s="1089"/>
      <c r="CK122" s="1080"/>
      <c r="CL122" s="1081"/>
      <c r="CM122" s="1081"/>
      <c r="CN122" s="1081"/>
      <c r="CO122" s="1082"/>
      <c r="CP122" s="1090" t="s">
        <v>475</v>
      </c>
      <c r="CQ122" s="1091"/>
      <c r="CR122" s="1091"/>
      <c r="CS122" s="1091"/>
      <c r="CT122" s="1091"/>
      <c r="CU122" s="1091"/>
      <c r="CV122" s="1091"/>
      <c r="CW122" s="1091"/>
      <c r="CX122" s="1091"/>
      <c r="CY122" s="1091"/>
      <c r="CZ122" s="1091"/>
      <c r="DA122" s="1091"/>
      <c r="DB122" s="1091"/>
      <c r="DC122" s="1091"/>
      <c r="DD122" s="1091"/>
      <c r="DE122" s="1091"/>
      <c r="DF122" s="1092"/>
      <c r="DG122" s="989">
        <v>281717</v>
      </c>
      <c r="DH122" s="990"/>
      <c r="DI122" s="990"/>
      <c r="DJ122" s="990"/>
      <c r="DK122" s="990"/>
      <c r="DL122" s="990">
        <v>275772</v>
      </c>
      <c r="DM122" s="990"/>
      <c r="DN122" s="990"/>
      <c r="DO122" s="990"/>
      <c r="DP122" s="990"/>
      <c r="DQ122" s="990">
        <v>261496</v>
      </c>
      <c r="DR122" s="990"/>
      <c r="DS122" s="990"/>
      <c r="DT122" s="990"/>
      <c r="DU122" s="990"/>
      <c r="DV122" s="991">
        <v>5.6</v>
      </c>
      <c r="DW122" s="991"/>
      <c r="DX122" s="991"/>
      <c r="DY122" s="991"/>
      <c r="DZ122" s="992"/>
    </row>
    <row r="123" spans="1:130" s="226" customFormat="1" ht="26.25" customHeight="1" x14ac:dyDescent="0.2">
      <c r="A123" s="1129"/>
      <c r="B123" s="1016"/>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466</v>
      </c>
      <c r="AB123" s="1029"/>
      <c r="AC123" s="1029"/>
      <c r="AD123" s="1029"/>
      <c r="AE123" s="1030"/>
      <c r="AF123" s="1031" t="s">
        <v>476</v>
      </c>
      <c r="AG123" s="1029"/>
      <c r="AH123" s="1029"/>
      <c r="AI123" s="1029"/>
      <c r="AJ123" s="1030"/>
      <c r="AK123" s="1031" t="s">
        <v>466</v>
      </c>
      <c r="AL123" s="1029"/>
      <c r="AM123" s="1029"/>
      <c r="AN123" s="1029"/>
      <c r="AO123" s="1030"/>
      <c r="AP123" s="1032" t="s">
        <v>476</v>
      </c>
      <c r="AQ123" s="1033"/>
      <c r="AR123" s="1033"/>
      <c r="AS123" s="1033"/>
      <c r="AT123" s="1034"/>
      <c r="AU123" s="1065"/>
      <c r="AV123" s="1066"/>
      <c r="AW123" s="1066"/>
      <c r="AX123" s="1066"/>
      <c r="AY123" s="1066"/>
      <c r="AZ123" s="257" t="s">
        <v>181</v>
      </c>
      <c r="BA123" s="257"/>
      <c r="BB123" s="257"/>
      <c r="BC123" s="257"/>
      <c r="BD123" s="257"/>
      <c r="BE123" s="257"/>
      <c r="BF123" s="257"/>
      <c r="BG123" s="257"/>
      <c r="BH123" s="257"/>
      <c r="BI123" s="257"/>
      <c r="BJ123" s="257"/>
      <c r="BK123" s="257"/>
      <c r="BL123" s="257"/>
      <c r="BM123" s="257"/>
      <c r="BN123" s="257"/>
      <c r="BO123" s="1045" t="s">
        <v>477</v>
      </c>
      <c r="BP123" s="1076"/>
      <c r="BQ123" s="1135">
        <v>18243867</v>
      </c>
      <c r="BR123" s="1136"/>
      <c r="BS123" s="1136"/>
      <c r="BT123" s="1136"/>
      <c r="BU123" s="1136"/>
      <c r="BV123" s="1136">
        <v>18707477</v>
      </c>
      <c r="BW123" s="1136"/>
      <c r="BX123" s="1136"/>
      <c r="BY123" s="1136"/>
      <c r="BZ123" s="1136"/>
      <c r="CA123" s="1136">
        <v>18321592</v>
      </c>
      <c r="CB123" s="1136"/>
      <c r="CC123" s="1136"/>
      <c r="CD123" s="1136"/>
      <c r="CE123" s="1136"/>
      <c r="CF123" s="1069"/>
      <c r="CG123" s="1070"/>
      <c r="CH123" s="1070"/>
      <c r="CI123" s="1070"/>
      <c r="CJ123" s="1071"/>
      <c r="CK123" s="1080"/>
      <c r="CL123" s="1081"/>
      <c r="CM123" s="1081"/>
      <c r="CN123" s="1081"/>
      <c r="CO123" s="1082"/>
      <c r="CP123" s="1090" t="s">
        <v>478</v>
      </c>
      <c r="CQ123" s="1091"/>
      <c r="CR123" s="1091"/>
      <c r="CS123" s="1091"/>
      <c r="CT123" s="1091"/>
      <c r="CU123" s="1091"/>
      <c r="CV123" s="1091"/>
      <c r="CW123" s="1091"/>
      <c r="CX123" s="1091"/>
      <c r="CY123" s="1091"/>
      <c r="CZ123" s="1091"/>
      <c r="DA123" s="1091"/>
      <c r="DB123" s="1091"/>
      <c r="DC123" s="1091"/>
      <c r="DD123" s="1091"/>
      <c r="DE123" s="1091"/>
      <c r="DF123" s="1092"/>
      <c r="DG123" s="1028">
        <v>208209</v>
      </c>
      <c r="DH123" s="1029"/>
      <c r="DI123" s="1029"/>
      <c r="DJ123" s="1029"/>
      <c r="DK123" s="1030"/>
      <c r="DL123" s="1031">
        <v>182557</v>
      </c>
      <c r="DM123" s="1029"/>
      <c r="DN123" s="1029"/>
      <c r="DO123" s="1029"/>
      <c r="DP123" s="1030"/>
      <c r="DQ123" s="1031">
        <v>150858</v>
      </c>
      <c r="DR123" s="1029"/>
      <c r="DS123" s="1029"/>
      <c r="DT123" s="1029"/>
      <c r="DU123" s="1030"/>
      <c r="DV123" s="1032">
        <v>3.2</v>
      </c>
      <c r="DW123" s="1033"/>
      <c r="DX123" s="1033"/>
      <c r="DY123" s="1033"/>
      <c r="DZ123" s="1034"/>
    </row>
    <row r="124" spans="1:130" s="226" customFormat="1" ht="26.25" customHeight="1" thickBot="1" x14ac:dyDescent="0.25">
      <c r="A124" s="1129"/>
      <c r="B124" s="1016"/>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444</v>
      </c>
      <c r="AB124" s="1029"/>
      <c r="AC124" s="1029"/>
      <c r="AD124" s="1029"/>
      <c r="AE124" s="1030"/>
      <c r="AF124" s="1031" t="s">
        <v>444</v>
      </c>
      <c r="AG124" s="1029"/>
      <c r="AH124" s="1029"/>
      <c r="AI124" s="1029"/>
      <c r="AJ124" s="1030"/>
      <c r="AK124" s="1031" t="s">
        <v>444</v>
      </c>
      <c r="AL124" s="1029"/>
      <c r="AM124" s="1029"/>
      <c r="AN124" s="1029"/>
      <c r="AO124" s="1030"/>
      <c r="AP124" s="1032" t="s">
        <v>444</v>
      </c>
      <c r="AQ124" s="1033"/>
      <c r="AR124" s="1033"/>
      <c r="AS124" s="1033"/>
      <c r="AT124" s="1034"/>
      <c r="AU124" s="1131" t="s">
        <v>479</v>
      </c>
      <c r="AV124" s="1132"/>
      <c r="AW124" s="1132"/>
      <c r="AX124" s="1132"/>
      <c r="AY124" s="1132"/>
      <c r="AZ124" s="1132"/>
      <c r="BA124" s="1132"/>
      <c r="BB124" s="1132"/>
      <c r="BC124" s="1132"/>
      <c r="BD124" s="1132"/>
      <c r="BE124" s="1132"/>
      <c r="BF124" s="1132"/>
      <c r="BG124" s="1132"/>
      <c r="BH124" s="1132"/>
      <c r="BI124" s="1132"/>
      <c r="BJ124" s="1132"/>
      <c r="BK124" s="1132"/>
      <c r="BL124" s="1132"/>
      <c r="BM124" s="1132"/>
      <c r="BN124" s="1132"/>
      <c r="BO124" s="1132"/>
      <c r="BP124" s="1133"/>
      <c r="BQ124" s="1134">
        <v>100.6</v>
      </c>
      <c r="BR124" s="1098"/>
      <c r="BS124" s="1098"/>
      <c r="BT124" s="1098"/>
      <c r="BU124" s="1098"/>
      <c r="BV124" s="1098">
        <v>101.7</v>
      </c>
      <c r="BW124" s="1098"/>
      <c r="BX124" s="1098"/>
      <c r="BY124" s="1098"/>
      <c r="BZ124" s="1098"/>
      <c r="CA124" s="1098">
        <v>110.1</v>
      </c>
      <c r="CB124" s="1098"/>
      <c r="CC124" s="1098"/>
      <c r="CD124" s="1098"/>
      <c r="CE124" s="1098"/>
      <c r="CF124" s="1099"/>
      <c r="CG124" s="1100"/>
      <c r="CH124" s="1100"/>
      <c r="CI124" s="1100"/>
      <c r="CJ124" s="1101"/>
      <c r="CK124" s="1083"/>
      <c r="CL124" s="1083"/>
      <c r="CM124" s="1083"/>
      <c r="CN124" s="1083"/>
      <c r="CO124" s="1084"/>
      <c r="CP124" s="1090" t="s">
        <v>480</v>
      </c>
      <c r="CQ124" s="1091"/>
      <c r="CR124" s="1091"/>
      <c r="CS124" s="1091"/>
      <c r="CT124" s="1091"/>
      <c r="CU124" s="1091"/>
      <c r="CV124" s="1091"/>
      <c r="CW124" s="1091"/>
      <c r="CX124" s="1091"/>
      <c r="CY124" s="1091"/>
      <c r="CZ124" s="1091"/>
      <c r="DA124" s="1091"/>
      <c r="DB124" s="1091"/>
      <c r="DC124" s="1091"/>
      <c r="DD124" s="1091"/>
      <c r="DE124" s="1091"/>
      <c r="DF124" s="1092"/>
      <c r="DG124" s="1075">
        <v>102633</v>
      </c>
      <c r="DH124" s="1054"/>
      <c r="DI124" s="1054"/>
      <c r="DJ124" s="1054"/>
      <c r="DK124" s="1055"/>
      <c r="DL124" s="1053">
        <v>93370</v>
      </c>
      <c r="DM124" s="1054"/>
      <c r="DN124" s="1054"/>
      <c r="DO124" s="1054"/>
      <c r="DP124" s="1055"/>
      <c r="DQ124" s="1053">
        <v>45556</v>
      </c>
      <c r="DR124" s="1054"/>
      <c r="DS124" s="1054"/>
      <c r="DT124" s="1054"/>
      <c r="DU124" s="1055"/>
      <c r="DV124" s="1056">
        <v>1</v>
      </c>
      <c r="DW124" s="1057"/>
      <c r="DX124" s="1057"/>
      <c r="DY124" s="1057"/>
      <c r="DZ124" s="1058"/>
    </row>
    <row r="125" spans="1:130" s="226" customFormat="1" ht="26.25" customHeight="1" x14ac:dyDescent="0.2">
      <c r="A125" s="1129"/>
      <c r="B125" s="1016"/>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t="s">
        <v>481</v>
      </c>
      <c r="AB125" s="1029"/>
      <c r="AC125" s="1029"/>
      <c r="AD125" s="1029"/>
      <c r="AE125" s="1030"/>
      <c r="AF125" s="1031" t="s">
        <v>482</v>
      </c>
      <c r="AG125" s="1029"/>
      <c r="AH125" s="1029"/>
      <c r="AI125" s="1029"/>
      <c r="AJ125" s="1030"/>
      <c r="AK125" s="1031" t="s">
        <v>483</v>
      </c>
      <c r="AL125" s="1029"/>
      <c r="AM125" s="1029"/>
      <c r="AN125" s="1029"/>
      <c r="AO125" s="1030"/>
      <c r="AP125" s="1032" t="s">
        <v>481</v>
      </c>
      <c r="AQ125" s="1033"/>
      <c r="AR125" s="1033"/>
      <c r="AS125" s="1033"/>
      <c r="AT125" s="1034"/>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1093" t="s">
        <v>484</v>
      </c>
      <c r="CL125" s="1078"/>
      <c r="CM125" s="1078"/>
      <c r="CN125" s="1078"/>
      <c r="CO125" s="1079"/>
      <c r="CP125" s="1010" t="s">
        <v>485</v>
      </c>
      <c r="CQ125" s="959"/>
      <c r="CR125" s="959"/>
      <c r="CS125" s="959"/>
      <c r="CT125" s="959"/>
      <c r="CU125" s="959"/>
      <c r="CV125" s="959"/>
      <c r="CW125" s="959"/>
      <c r="CX125" s="959"/>
      <c r="CY125" s="959"/>
      <c r="CZ125" s="959"/>
      <c r="DA125" s="959"/>
      <c r="DB125" s="959"/>
      <c r="DC125" s="959"/>
      <c r="DD125" s="959"/>
      <c r="DE125" s="959"/>
      <c r="DF125" s="960"/>
      <c r="DG125" s="996" t="s">
        <v>481</v>
      </c>
      <c r="DH125" s="997"/>
      <c r="DI125" s="997"/>
      <c r="DJ125" s="997"/>
      <c r="DK125" s="997"/>
      <c r="DL125" s="997" t="s">
        <v>486</v>
      </c>
      <c r="DM125" s="997"/>
      <c r="DN125" s="997"/>
      <c r="DO125" s="997"/>
      <c r="DP125" s="997"/>
      <c r="DQ125" s="997" t="s">
        <v>481</v>
      </c>
      <c r="DR125" s="997"/>
      <c r="DS125" s="997"/>
      <c r="DT125" s="997"/>
      <c r="DU125" s="997"/>
      <c r="DV125" s="998" t="s">
        <v>487</v>
      </c>
      <c r="DW125" s="998"/>
      <c r="DX125" s="998"/>
      <c r="DY125" s="998"/>
      <c r="DZ125" s="999"/>
    </row>
    <row r="126" spans="1:130" s="226" customFormat="1" ht="26.25" customHeight="1" thickBot="1" x14ac:dyDescent="0.25">
      <c r="A126" s="1129"/>
      <c r="B126" s="1016"/>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v>9134</v>
      </c>
      <c r="AB126" s="1029"/>
      <c r="AC126" s="1029"/>
      <c r="AD126" s="1029"/>
      <c r="AE126" s="1030"/>
      <c r="AF126" s="1031">
        <v>9308</v>
      </c>
      <c r="AG126" s="1029"/>
      <c r="AH126" s="1029"/>
      <c r="AI126" s="1029"/>
      <c r="AJ126" s="1030"/>
      <c r="AK126" s="1031">
        <v>9316</v>
      </c>
      <c r="AL126" s="1029"/>
      <c r="AM126" s="1029"/>
      <c r="AN126" s="1029"/>
      <c r="AO126" s="1030"/>
      <c r="AP126" s="1032">
        <v>0.2</v>
      </c>
      <c r="AQ126" s="1033"/>
      <c r="AR126" s="1033"/>
      <c r="AS126" s="1033"/>
      <c r="AT126" s="1034"/>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1094"/>
      <c r="CL126" s="1081"/>
      <c r="CM126" s="1081"/>
      <c r="CN126" s="1081"/>
      <c r="CO126" s="1082"/>
      <c r="CP126" s="1019" t="s">
        <v>488</v>
      </c>
      <c r="CQ126" s="1020"/>
      <c r="CR126" s="1020"/>
      <c r="CS126" s="1020"/>
      <c r="CT126" s="1020"/>
      <c r="CU126" s="1020"/>
      <c r="CV126" s="1020"/>
      <c r="CW126" s="1020"/>
      <c r="CX126" s="1020"/>
      <c r="CY126" s="1020"/>
      <c r="CZ126" s="1020"/>
      <c r="DA126" s="1020"/>
      <c r="DB126" s="1020"/>
      <c r="DC126" s="1020"/>
      <c r="DD126" s="1020"/>
      <c r="DE126" s="1020"/>
      <c r="DF126" s="1021"/>
      <c r="DG126" s="989" t="s">
        <v>168</v>
      </c>
      <c r="DH126" s="990"/>
      <c r="DI126" s="990"/>
      <c r="DJ126" s="990"/>
      <c r="DK126" s="990"/>
      <c r="DL126" s="990" t="s">
        <v>489</v>
      </c>
      <c r="DM126" s="990"/>
      <c r="DN126" s="990"/>
      <c r="DO126" s="990"/>
      <c r="DP126" s="990"/>
      <c r="DQ126" s="990" t="s">
        <v>489</v>
      </c>
      <c r="DR126" s="990"/>
      <c r="DS126" s="990"/>
      <c r="DT126" s="990"/>
      <c r="DU126" s="990"/>
      <c r="DV126" s="991" t="s">
        <v>490</v>
      </c>
      <c r="DW126" s="991"/>
      <c r="DX126" s="991"/>
      <c r="DY126" s="991"/>
      <c r="DZ126" s="992"/>
    </row>
    <row r="127" spans="1:130" s="226" customFormat="1" ht="26.25" customHeight="1" x14ac:dyDescent="0.2">
      <c r="A127" s="1130"/>
      <c r="B127" s="1018"/>
      <c r="C127" s="1072" t="s">
        <v>491</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v>390</v>
      </c>
      <c r="AB127" s="1029"/>
      <c r="AC127" s="1029"/>
      <c r="AD127" s="1029"/>
      <c r="AE127" s="1030"/>
      <c r="AF127" s="1031">
        <v>344</v>
      </c>
      <c r="AG127" s="1029"/>
      <c r="AH127" s="1029"/>
      <c r="AI127" s="1029"/>
      <c r="AJ127" s="1030"/>
      <c r="AK127" s="1031">
        <v>304</v>
      </c>
      <c r="AL127" s="1029"/>
      <c r="AM127" s="1029"/>
      <c r="AN127" s="1029"/>
      <c r="AO127" s="1030"/>
      <c r="AP127" s="1032">
        <v>0</v>
      </c>
      <c r="AQ127" s="1033"/>
      <c r="AR127" s="1033"/>
      <c r="AS127" s="1033"/>
      <c r="AT127" s="1034"/>
      <c r="AU127" s="262"/>
      <c r="AV127" s="262"/>
      <c r="AW127" s="262"/>
      <c r="AX127" s="1102" t="s">
        <v>492</v>
      </c>
      <c r="AY127" s="1103"/>
      <c r="AZ127" s="1103"/>
      <c r="BA127" s="1103"/>
      <c r="BB127" s="1103"/>
      <c r="BC127" s="1103"/>
      <c r="BD127" s="1103"/>
      <c r="BE127" s="1104"/>
      <c r="BF127" s="1105" t="s">
        <v>493</v>
      </c>
      <c r="BG127" s="1103"/>
      <c r="BH127" s="1103"/>
      <c r="BI127" s="1103"/>
      <c r="BJ127" s="1103"/>
      <c r="BK127" s="1103"/>
      <c r="BL127" s="1104"/>
      <c r="BM127" s="1105" t="s">
        <v>494</v>
      </c>
      <c r="BN127" s="1103"/>
      <c r="BO127" s="1103"/>
      <c r="BP127" s="1103"/>
      <c r="BQ127" s="1103"/>
      <c r="BR127" s="1103"/>
      <c r="BS127" s="1104"/>
      <c r="BT127" s="1105" t="s">
        <v>495</v>
      </c>
      <c r="BU127" s="1103"/>
      <c r="BV127" s="1103"/>
      <c r="BW127" s="1103"/>
      <c r="BX127" s="1103"/>
      <c r="BY127" s="1103"/>
      <c r="BZ127" s="1127"/>
      <c r="CA127" s="262"/>
      <c r="CB127" s="262"/>
      <c r="CC127" s="262"/>
      <c r="CD127" s="263"/>
      <c r="CE127" s="263"/>
      <c r="CF127" s="263"/>
      <c r="CG127" s="260"/>
      <c r="CH127" s="260"/>
      <c r="CI127" s="260"/>
      <c r="CJ127" s="261"/>
      <c r="CK127" s="1094"/>
      <c r="CL127" s="1081"/>
      <c r="CM127" s="1081"/>
      <c r="CN127" s="1081"/>
      <c r="CO127" s="1082"/>
      <c r="CP127" s="1019" t="s">
        <v>496</v>
      </c>
      <c r="CQ127" s="1020"/>
      <c r="CR127" s="1020"/>
      <c r="CS127" s="1020"/>
      <c r="CT127" s="1020"/>
      <c r="CU127" s="1020"/>
      <c r="CV127" s="1020"/>
      <c r="CW127" s="1020"/>
      <c r="CX127" s="1020"/>
      <c r="CY127" s="1020"/>
      <c r="CZ127" s="1020"/>
      <c r="DA127" s="1020"/>
      <c r="DB127" s="1020"/>
      <c r="DC127" s="1020"/>
      <c r="DD127" s="1020"/>
      <c r="DE127" s="1020"/>
      <c r="DF127" s="1021"/>
      <c r="DG127" s="989" t="s">
        <v>497</v>
      </c>
      <c r="DH127" s="990"/>
      <c r="DI127" s="990"/>
      <c r="DJ127" s="990"/>
      <c r="DK127" s="990"/>
      <c r="DL127" s="990" t="s">
        <v>489</v>
      </c>
      <c r="DM127" s="990"/>
      <c r="DN127" s="990"/>
      <c r="DO127" s="990"/>
      <c r="DP127" s="990"/>
      <c r="DQ127" s="990" t="s">
        <v>486</v>
      </c>
      <c r="DR127" s="990"/>
      <c r="DS127" s="990"/>
      <c r="DT127" s="990"/>
      <c r="DU127" s="990"/>
      <c r="DV127" s="991" t="s">
        <v>489</v>
      </c>
      <c r="DW127" s="991"/>
      <c r="DX127" s="991"/>
      <c r="DY127" s="991"/>
      <c r="DZ127" s="992"/>
    </row>
    <row r="128" spans="1:130" s="226" customFormat="1" ht="26.25" customHeight="1" thickBot="1" x14ac:dyDescent="0.25">
      <c r="A128" s="1113" t="s">
        <v>498</v>
      </c>
      <c r="B128" s="1114"/>
      <c r="C128" s="1114"/>
      <c r="D128" s="1114"/>
      <c r="E128" s="1114"/>
      <c r="F128" s="1114"/>
      <c r="G128" s="1114"/>
      <c r="H128" s="1114"/>
      <c r="I128" s="1114"/>
      <c r="J128" s="1114"/>
      <c r="K128" s="1114"/>
      <c r="L128" s="1114"/>
      <c r="M128" s="1114"/>
      <c r="N128" s="1114"/>
      <c r="O128" s="1114"/>
      <c r="P128" s="1114"/>
      <c r="Q128" s="1114"/>
      <c r="R128" s="1114"/>
      <c r="S128" s="1114"/>
      <c r="T128" s="1114"/>
      <c r="U128" s="1114"/>
      <c r="V128" s="1114"/>
      <c r="W128" s="1115" t="s">
        <v>499</v>
      </c>
      <c r="X128" s="1115"/>
      <c r="Y128" s="1115"/>
      <c r="Z128" s="1116"/>
      <c r="AA128" s="1117">
        <v>115929</v>
      </c>
      <c r="AB128" s="1118"/>
      <c r="AC128" s="1118"/>
      <c r="AD128" s="1118"/>
      <c r="AE128" s="1119"/>
      <c r="AF128" s="1120">
        <v>85983</v>
      </c>
      <c r="AG128" s="1118"/>
      <c r="AH128" s="1118"/>
      <c r="AI128" s="1118"/>
      <c r="AJ128" s="1119"/>
      <c r="AK128" s="1120">
        <v>59243</v>
      </c>
      <c r="AL128" s="1118"/>
      <c r="AM128" s="1118"/>
      <c r="AN128" s="1118"/>
      <c r="AO128" s="1119"/>
      <c r="AP128" s="1121"/>
      <c r="AQ128" s="1122"/>
      <c r="AR128" s="1122"/>
      <c r="AS128" s="1122"/>
      <c r="AT128" s="1123"/>
      <c r="AU128" s="262"/>
      <c r="AV128" s="262"/>
      <c r="AW128" s="262"/>
      <c r="AX128" s="958" t="s">
        <v>500</v>
      </c>
      <c r="AY128" s="959"/>
      <c r="AZ128" s="959"/>
      <c r="BA128" s="959"/>
      <c r="BB128" s="959"/>
      <c r="BC128" s="959"/>
      <c r="BD128" s="959"/>
      <c r="BE128" s="960"/>
      <c r="BF128" s="1124" t="s">
        <v>168</v>
      </c>
      <c r="BG128" s="1125"/>
      <c r="BH128" s="1125"/>
      <c r="BI128" s="1125"/>
      <c r="BJ128" s="1125"/>
      <c r="BK128" s="1125"/>
      <c r="BL128" s="1126"/>
      <c r="BM128" s="1124">
        <v>14.5</v>
      </c>
      <c r="BN128" s="1125"/>
      <c r="BO128" s="1125"/>
      <c r="BP128" s="1125"/>
      <c r="BQ128" s="1125"/>
      <c r="BR128" s="1125"/>
      <c r="BS128" s="1126"/>
      <c r="BT128" s="1124">
        <v>20</v>
      </c>
      <c r="BU128" s="1125"/>
      <c r="BV128" s="1125"/>
      <c r="BW128" s="1125"/>
      <c r="BX128" s="1125"/>
      <c r="BY128" s="1125"/>
      <c r="BZ128" s="1149"/>
      <c r="CA128" s="263"/>
      <c r="CB128" s="263"/>
      <c r="CC128" s="263"/>
      <c r="CD128" s="263"/>
      <c r="CE128" s="263"/>
      <c r="CF128" s="263"/>
      <c r="CG128" s="260"/>
      <c r="CH128" s="260"/>
      <c r="CI128" s="260"/>
      <c r="CJ128" s="261"/>
      <c r="CK128" s="1095"/>
      <c r="CL128" s="1096"/>
      <c r="CM128" s="1096"/>
      <c r="CN128" s="1096"/>
      <c r="CO128" s="1097"/>
      <c r="CP128" s="1106" t="s">
        <v>501</v>
      </c>
      <c r="CQ128" s="1107"/>
      <c r="CR128" s="1107"/>
      <c r="CS128" s="1107"/>
      <c r="CT128" s="1107"/>
      <c r="CU128" s="1107"/>
      <c r="CV128" s="1107"/>
      <c r="CW128" s="1107"/>
      <c r="CX128" s="1107"/>
      <c r="CY128" s="1107"/>
      <c r="CZ128" s="1107"/>
      <c r="DA128" s="1107"/>
      <c r="DB128" s="1107"/>
      <c r="DC128" s="1107"/>
      <c r="DD128" s="1107"/>
      <c r="DE128" s="1107"/>
      <c r="DF128" s="1108"/>
      <c r="DG128" s="1109">
        <v>47</v>
      </c>
      <c r="DH128" s="1110"/>
      <c r="DI128" s="1110"/>
      <c r="DJ128" s="1110"/>
      <c r="DK128" s="1110"/>
      <c r="DL128" s="1110">
        <v>38</v>
      </c>
      <c r="DM128" s="1110"/>
      <c r="DN128" s="1110"/>
      <c r="DO128" s="1110"/>
      <c r="DP128" s="1110"/>
      <c r="DQ128" s="1110">
        <v>29</v>
      </c>
      <c r="DR128" s="1110"/>
      <c r="DS128" s="1110"/>
      <c r="DT128" s="1110"/>
      <c r="DU128" s="1110"/>
      <c r="DV128" s="1111">
        <v>0</v>
      </c>
      <c r="DW128" s="1111"/>
      <c r="DX128" s="1111"/>
      <c r="DY128" s="1111"/>
      <c r="DZ128" s="1112"/>
    </row>
    <row r="129" spans="1:131" s="226" customFormat="1" ht="26.25" customHeight="1" x14ac:dyDescent="0.2">
      <c r="A129" s="1000" t="s">
        <v>99</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502</v>
      </c>
      <c r="X129" s="1144"/>
      <c r="Y129" s="1144"/>
      <c r="Z129" s="1145"/>
      <c r="AA129" s="1028">
        <v>6066402</v>
      </c>
      <c r="AB129" s="1029"/>
      <c r="AC129" s="1029"/>
      <c r="AD129" s="1029"/>
      <c r="AE129" s="1030"/>
      <c r="AF129" s="1031">
        <v>5931119</v>
      </c>
      <c r="AG129" s="1029"/>
      <c r="AH129" s="1029"/>
      <c r="AI129" s="1029"/>
      <c r="AJ129" s="1030"/>
      <c r="AK129" s="1031">
        <v>5872344</v>
      </c>
      <c r="AL129" s="1029"/>
      <c r="AM129" s="1029"/>
      <c r="AN129" s="1029"/>
      <c r="AO129" s="1030"/>
      <c r="AP129" s="1146"/>
      <c r="AQ129" s="1147"/>
      <c r="AR129" s="1147"/>
      <c r="AS129" s="1147"/>
      <c r="AT129" s="1148"/>
      <c r="AU129" s="264"/>
      <c r="AV129" s="264"/>
      <c r="AW129" s="264"/>
      <c r="AX129" s="1137" t="s">
        <v>503</v>
      </c>
      <c r="AY129" s="1020"/>
      <c r="AZ129" s="1020"/>
      <c r="BA129" s="1020"/>
      <c r="BB129" s="1020"/>
      <c r="BC129" s="1020"/>
      <c r="BD129" s="1020"/>
      <c r="BE129" s="1021"/>
      <c r="BF129" s="1138" t="s">
        <v>504</v>
      </c>
      <c r="BG129" s="1139"/>
      <c r="BH129" s="1139"/>
      <c r="BI129" s="1139"/>
      <c r="BJ129" s="1139"/>
      <c r="BK129" s="1139"/>
      <c r="BL129" s="1140"/>
      <c r="BM129" s="1138">
        <v>19.5</v>
      </c>
      <c r="BN129" s="1139"/>
      <c r="BO129" s="1139"/>
      <c r="BP129" s="1139"/>
      <c r="BQ129" s="1139"/>
      <c r="BR129" s="1139"/>
      <c r="BS129" s="1140"/>
      <c r="BT129" s="1138">
        <v>30</v>
      </c>
      <c r="BU129" s="1141"/>
      <c r="BV129" s="1141"/>
      <c r="BW129" s="1141"/>
      <c r="BX129" s="1141"/>
      <c r="BY129" s="1141"/>
      <c r="BZ129" s="1142"/>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1000" t="s">
        <v>505</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506</v>
      </c>
      <c r="X130" s="1144"/>
      <c r="Y130" s="1144"/>
      <c r="Z130" s="1145"/>
      <c r="AA130" s="1028">
        <v>1084992</v>
      </c>
      <c r="AB130" s="1029"/>
      <c r="AC130" s="1029"/>
      <c r="AD130" s="1029"/>
      <c r="AE130" s="1030"/>
      <c r="AF130" s="1031">
        <v>1154291</v>
      </c>
      <c r="AG130" s="1029"/>
      <c r="AH130" s="1029"/>
      <c r="AI130" s="1029"/>
      <c r="AJ130" s="1030"/>
      <c r="AK130" s="1031">
        <v>1195522</v>
      </c>
      <c r="AL130" s="1029"/>
      <c r="AM130" s="1029"/>
      <c r="AN130" s="1029"/>
      <c r="AO130" s="1030"/>
      <c r="AP130" s="1146"/>
      <c r="AQ130" s="1147"/>
      <c r="AR130" s="1147"/>
      <c r="AS130" s="1147"/>
      <c r="AT130" s="1148"/>
      <c r="AU130" s="264"/>
      <c r="AV130" s="264"/>
      <c r="AW130" s="264"/>
      <c r="AX130" s="1137" t="s">
        <v>507</v>
      </c>
      <c r="AY130" s="1020"/>
      <c r="AZ130" s="1020"/>
      <c r="BA130" s="1020"/>
      <c r="BB130" s="1020"/>
      <c r="BC130" s="1020"/>
      <c r="BD130" s="1020"/>
      <c r="BE130" s="1021"/>
      <c r="BF130" s="1174">
        <v>7.8</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508</v>
      </c>
      <c r="X131" s="1182"/>
      <c r="Y131" s="1182"/>
      <c r="Z131" s="1183"/>
      <c r="AA131" s="1075">
        <v>4981410</v>
      </c>
      <c r="AB131" s="1054"/>
      <c r="AC131" s="1054"/>
      <c r="AD131" s="1054"/>
      <c r="AE131" s="1055"/>
      <c r="AF131" s="1053">
        <v>4776828</v>
      </c>
      <c r="AG131" s="1054"/>
      <c r="AH131" s="1054"/>
      <c r="AI131" s="1054"/>
      <c r="AJ131" s="1055"/>
      <c r="AK131" s="1053">
        <v>4676822</v>
      </c>
      <c r="AL131" s="1054"/>
      <c r="AM131" s="1054"/>
      <c r="AN131" s="1054"/>
      <c r="AO131" s="1055"/>
      <c r="AP131" s="1184"/>
      <c r="AQ131" s="1185"/>
      <c r="AR131" s="1185"/>
      <c r="AS131" s="1185"/>
      <c r="AT131" s="1186"/>
      <c r="AU131" s="264"/>
      <c r="AV131" s="264"/>
      <c r="AW131" s="264"/>
      <c r="AX131" s="1156" t="s">
        <v>509</v>
      </c>
      <c r="AY131" s="1107"/>
      <c r="AZ131" s="1107"/>
      <c r="BA131" s="1107"/>
      <c r="BB131" s="1107"/>
      <c r="BC131" s="1107"/>
      <c r="BD131" s="1107"/>
      <c r="BE131" s="1108"/>
      <c r="BF131" s="1157">
        <v>110.1</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1163" t="s">
        <v>510</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511</v>
      </c>
      <c r="W132" s="1167"/>
      <c r="X132" s="1167"/>
      <c r="Y132" s="1167"/>
      <c r="Z132" s="1168"/>
      <c r="AA132" s="1169">
        <v>6.6506671810000002</v>
      </c>
      <c r="AB132" s="1170"/>
      <c r="AC132" s="1170"/>
      <c r="AD132" s="1170"/>
      <c r="AE132" s="1171"/>
      <c r="AF132" s="1172">
        <v>8.0025699059999997</v>
      </c>
      <c r="AG132" s="1170"/>
      <c r="AH132" s="1170"/>
      <c r="AI132" s="1170"/>
      <c r="AJ132" s="1171"/>
      <c r="AK132" s="1172">
        <v>8.9161186810000004</v>
      </c>
      <c r="AL132" s="1170"/>
      <c r="AM132" s="1170"/>
      <c r="AN132" s="1170"/>
      <c r="AO132" s="1171"/>
      <c r="AP132" s="1069"/>
      <c r="AQ132" s="1070"/>
      <c r="AR132" s="1070"/>
      <c r="AS132" s="1070"/>
      <c r="AT132" s="1173"/>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512</v>
      </c>
      <c r="W133" s="1150"/>
      <c r="X133" s="1150"/>
      <c r="Y133" s="1150"/>
      <c r="Z133" s="1151"/>
      <c r="AA133" s="1152">
        <v>6.8</v>
      </c>
      <c r="AB133" s="1153"/>
      <c r="AC133" s="1153"/>
      <c r="AD133" s="1153"/>
      <c r="AE133" s="1154"/>
      <c r="AF133" s="1152">
        <v>7</v>
      </c>
      <c r="AG133" s="1153"/>
      <c r="AH133" s="1153"/>
      <c r="AI133" s="1153"/>
      <c r="AJ133" s="1154"/>
      <c r="AK133" s="1152">
        <v>7.8</v>
      </c>
      <c r="AL133" s="1153"/>
      <c r="AM133" s="1153"/>
      <c r="AN133" s="1153"/>
      <c r="AO133" s="1154"/>
      <c r="AP133" s="1099"/>
      <c r="AQ133" s="1100"/>
      <c r="AR133" s="1100"/>
      <c r="AS133" s="1100"/>
      <c r="AT133" s="1155"/>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1mmG4mssVsYJZs5H/UxWVScWK1hI/Agl5JQio50aKBin+fOZbUANpT500z6s6++afYLks+etyvdb8IWiE+LRjw==" saltValue="XkXSIB1i7Ukm9xHjbgzg5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61" zoomScale="75" zoomScaleNormal="85" zoomScaleSheetLayoutView="75"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513</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z2EUZNaQJScU8Xr2iGtH3KAEWDBv8l3fCQIYxCVV+QkUOhnTpHJUCh5r29c8B7/cH+1qm4Ey+02srFKMpIiddA==" saltValue="RY4y9+7a9R9dFOoest57u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61" zoomScale="75" zoomScaleNormal="75"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LOD/9hJvkF/DIw6yM65oQDN0syM0dUhwyj24Qi+eBmo6o8SNuqi4Rz8j1Jm3TWyJuywxOyZ3Lx8fTKzXErvO7A==" saltValue="nFLrh+6sKeJmLx5BxLjd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zoomScale="75" zoomScaleSheetLayoutView="75"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514</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515</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0" t="s">
        <v>516</v>
      </c>
      <c r="AP7" s="283"/>
      <c r="AQ7" s="284" t="s">
        <v>517</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1"/>
      <c r="AP8" s="289" t="s">
        <v>518</v>
      </c>
      <c r="AQ8" s="290" t="s">
        <v>519</v>
      </c>
      <c r="AR8" s="291" t="s">
        <v>520</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92" t="s">
        <v>521</v>
      </c>
      <c r="AL9" s="1193"/>
      <c r="AM9" s="1193"/>
      <c r="AN9" s="1194"/>
      <c r="AO9" s="292">
        <v>1275835</v>
      </c>
      <c r="AP9" s="292">
        <v>79249</v>
      </c>
      <c r="AQ9" s="293">
        <v>79889</v>
      </c>
      <c r="AR9" s="294">
        <v>-0.8</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92" t="s">
        <v>522</v>
      </c>
      <c r="AL10" s="1193"/>
      <c r="AM10" s="1193"/>
      <c r="AN10" s="1194"/>
      <c r="AO10" s="295">
        <v>266700</v>
      </c>
      <c r="AP10" s="295">
        <v>16566</v>
      </c>
      <c r="AQ10" s="296">
        <v>8108</v>
      </c>
      <c r="AR10" s="297">
        <v>104.3</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92" t="s">
        <v>523</v>
      </c>
      <c r="AL11" s="1193"/>
      <c r="AM11" s="1193"/>
      <c r="AN11" s="1194"/>
      <c r="AO11" s="295">
        <v>304957</v>
      </c>
      <c r="AP11" s="295">
        <v>18943</v>
      </c>
      <c r="AQ11" s="296">
        <v>12080</v>
      </c>
      <c r="AR11" s="297">
        <v>56.8</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92" t="s">
        <v>524</v>
      </c>
      <c r="AL12" s="1193"/>
      <c r="AM12" s="1193"/>
      <c r="AN12" s="1194"/>
      <c r="AO12" s="295">
        <v>51211</v>
      </c>
      <c r="AP12" s="295">
        <v>3181</v>
      </c>
      <c r="AQ12" s="296">
        <v>646</v>
      </c>
      <c r="AR12" s="297">
        <v>392.4</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92" t="s">
        <v>525</v>
      </c>
      <c r="AL13" s="1193"/>
      <c r="AM13" s="1193"/>
      <c r="AN13" s="1194"/>
      <c r="AO13" s="295" t="s">
        <v>526</v>
      </c>
      <c r="AP13" s="295" t="s">
        <v>526</v>
      </c>
      <c r="AQ13" s="296">
        <v>5</v>
      </c>
      <c r="AR13" s="297" t="s">
        <v>526</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92" t="s">
        <v>527</v>
      </c>
      <c r="AL14" s="1193"/>
      <c r="AM14" s="1193"/>
      <c r="AN14" s="1194"/>
      <c r="AO14" s="295">
        <v>31155</v>
      </c>
      <c r="AP14" s="295">
        <v>1935</v>
      </c>
      <c r="AQ14" s="296">
        <v>3864</v>
      </c>
      <c r="AR14" s="297">
        <v>-49.9</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92" t="s">
        <v>528</v>
      </c>
      <c r="AL15" s="1193"/>
      <c r="AM15" s="1193"/>
      <c r="AN15" s="1194"/>
      <c r="AO15" s="295">
        <v>25783</v>
      </c>
      <c r="AP15" s="295">
        <v>1602</v>
      </c>
      <c r="AQ15" s="296">
        <v>1710</v>
      </c>
      <c r="AR15" s="297">
        <v>-6.3</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95" t="s">
        <v>529</v>
      </c>
      <c r="AL16" s="1196"/>
      <c r="AM16" s="1196"/>
      <c r="AN16" s="1197"/>
      <c r="AO16" s="295">
        <v>-93007</v>
      </c>
      <c r="AP16" s="295">
        <v>-5777</v>
      </c>
      <c r="AQ16" s="296">
        <v>-7653</v>
      </c>
      <c r="AR16" s="297">
        <v>-24.5</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95" t="s">
        <v>181</v>
      </c>
      <c r="AL17" s="1196"/>
      <c r="AM17" s="1196"/>
      <c r="AN17" s="1197"/>
      <c r="AO17" s="295">
        <v>1862634</v>
      </c>
      <c r="AP17" s="295">
        <v>115699</v>
      </c>
      <c r="AQ17" s="296">
        <v>98649</v>
      </c>
      <c r="AR17" s="297">
        <v>17.3</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530</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531</v>
      </c>
      <c r="AP20" s="303" t="s">
        <v>532</v>
      </c>
      <c r="AQ20" s="304" t="s">
        <v>533</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87" t="s">
        <v>534</v>
      </c>
      <c r="AL21" s="1188"/>
      <c r="AM21" s="1188"/>
      <c r="AN21" s="1189"/>
      <c r="AO21" s="307">
        <v>10.37</v>
      </c>
      <c r="AP21" s="308">
        <v>9.08</v>
      </c>
      <c r="AQ21" s="309">
        <v>1.29</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87" t="s">
        <v>535</v>
      </c>
      <c r="AL22" s="1188"/>
      <c r="AM22" s="1188"/>
      <c r="AN22" s="1189"/>
      <c r="AO22" s="312">
        <v>96.4</v>
      </c>
      <c r="AP22" s="313">
        <v>97.3</v>
      </c>
      <c r="AQ22" s="314">
        <v>-0.9</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536</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537</v>
      </c>
      <c r="AO27" s="273"/>
      <c r="AP27" s="273"/>
      <c r="AQ27" s="273"/>
      <c r="AR27" s="273"/>
      <c r="AS27" s="273"/>
      <c r="AT27" s="273"/>
    </row>
    <row r="28" spans="1:46" ht="16.2" x14ac:dyDescent="0.2">
      <c r="A28" s="274" t="s">
        <v>538</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539</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0" t="s">
        <v>516</v>
      </c>
      <c r="AP30" s="283"/>
      <c r="AQ30" s="284" t="s">
        <v>517</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1"/>
      <c r="AP31" s="289" t="s">
        <v>518</v>
      </c>
      <c r="AQ31" s="290" t="s">
        <v>519</v>
      </c>
      <c r="AR31" s="291" t="s">
        <v>520</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03" t="s">
        <v>540</v>
      </c>
      <c r="AL32" s="1204"/>
      <c r="AM32" s="1204"/>
      <c r="AN32" s="1205"/>
      <c r="AO32" s="322">
        <v>1067447</v>
      </c>
      <c r="AP32" s="322">
        <v>66305</v>
      </c>
      <c r="AQ32" s="323">
        <v>48423</v>
      </c>
      <c r="AR32" s="324">
        <v>36.9</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03" t="s">
        <v>541</v>
      </c>
      <c r="AL33" s="1204"/>
      <c r="AM33" s="1204"/>
      <c r="AN33" s="1205"/>
      <c r="AO33" s="322" t="s">
        <v>526</v>
      </c>
      <c r="AP33" s="322" t="s">
        <v>526</v>
      </c>
      <c r="AQ33" s="323" t="s">
        <v>526</v>
      </c>
      <c r="AR33" s="324" t="s">
        <v>526</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03" t="s">
        <v>542</v>
      </c>
      <c r="AL34" s="1204"/>
      <c r="AM34" s="1204"/>
      <c r="AN34" s="1205"/>
      <c r="AO34" s="322" t="s">
        <v>526</v>
      </c>
      <c r="AP34" s="322" t="s">
        <v>526</v>
      </c>
      <c r="AQ34" s="323">
        <v>13</v>
      </c>
      <c r="AR34" s="324" t="s">
        <v>526</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03" t="s">
        <v>543</v>
      </c>
      <c r="AL35" s="1204"/>
      <c r="AM35" s="1204"/>
      <c r="AN35" s="1205"/>
      <c r="AO35" s="322">
        <v>533600</v>
      </c>
      <c r="AP35" s="322">
        <v>33145</v>
      </c>
      <c r="AQ35" s="323">
        <v>14651</v>
      </c>
      <c r="AR35" s="324">
        <v>126.2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03" t="s">
        <v>544</v>
      </c>
      <c r="AL36" s="1204"/>
      <c r="AM36" s="1204"/>
      <c r="AN36" s="1205"/>
      <c r="AO36" s="322">
        <v>61089</v>
      </c>
      <c r="AP36" s="322">
        <v>3795</v>
      </c>
      <c r="AQ36" s="323">
        <v>3601</v>
      </c>
      <c r="AR36" s="324">
        <v>5.4</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03" t="s">
        <v>545</v>
      </c>
      <c r="AL37" s="1204"/>
      <c r="AM37" s="1204"/>
      <c r="AN37" s="1205"/>
      <c r="AO37" s="322">
        <v>9620</v>
      </c>
      <c r="AP37" s="322">
        <v>598</v>
      </c>
      <c r="AQ37" s="323">
        <v>938</v>
      </c>
      <c r="AR37" s="324">
        <v>-36.200000000000003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06" t="s">
        <v>546</v>
      </c>
      <c r="AL38" s="1207"/>
      <c r="AM38" s="1207"/>
      <c r="AN38" s="1208"/>
      <c r="AO38" s="325" t="s">
        <v>526</v>
      </c>
      <c r="AP38" s="325" t="s">
        <v>526</v>
      </c>
      <c r="AQ38" s="326">
        <v>4</v>
      </c>
      <c r="AR38" s="314" t="s">
        <v>526</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06" t="s">
        <v>547</v>
      </c>
      <c r="AL39" s="1207"/>
      <c r="AM39" s="1207"/>
      <c r="AN39" s="1208"/>
      <c r="AO39" s="322">
        <v>-59243</v>
      </c>
      <c r="AP39" s="322">
        <v>-3680</v>
      </c>
      <c r="AQ39" s="323">
        <v>-3765</v>
      </c>
      <c r="AR39" s="324">
        <v>-2.2999999999999998</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03" t="s">
        <v>548</v>
      </c>
      <c r="AL40" s="1204"/>
      <c r="AM40" s="1204"/>
      <c r="AN40" s="1205"/>
      <c r="AO40" s="322">
        <v>-1195522</v>
      </c>
      <c r="AP40" s="322">
        <v>-74261</v>
      </c>
      <c r="AQ40" s="323">
        <v>-44033</v>
      </c>
      <c r="AR40" s="324">
        <v>68.599999999999994</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9" t="s">
        <v>294</v>
      </c>
      <c r="AL41" s="1210"/>
      <c r="AM41" s="1210"/>
      <c r="AN41" s="1211"/>
      <c r="AO41" s="322">
        <v>416991</v>
      </c>
      <c r="AP41" s="322">
        <v>25902</v>
      </c>
      <c r="AQ41" s="323">
        <v>19832</v>
      </c>
      <c r="AR41" s="324">
        <v>30.6</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549</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550</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551</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98" t="s">
        <v>516</v>
      </c>
      <c r="AN49" s="1200" t="s">
        <v>552</v>
      </c>
      <c r="AO49" s="1201"/>
      <c r="AP49" s="1201"/>
      <c r="AQ49" s="1201"/>
      <c r="AR49" s="1202"/>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9"/>
      <c r="AN50" s="338" t="s">
        <v>553</v>
      </c>
      <c r="AO50" s="339" t="s">
        <v>554</v>
      </c>
      <c r="AP50" s="340" t="s">
        <v>555</v>
      </c>
      <c r="AQ50" s="341" t="s">
        <v>556</v>
      </c>
      <c r="AR50" s="342" t="s">
        <v>557</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558</v>
      </c>
      <c r="AL51" s="335"/>
      <c r="AM51" s="343">
        <v>994009</v>
      </c>
      <c r="AN51" s="344">
        <v>57811</v>
      </c>
      <c r="AO51" s="345">
        <v>9.1999999999999993</v>
      </c>
      <c r="AP51" s="346">
        <v>74444</v>
      </c>
      <c r="AQ51" s="347">
        <v>6.6</v>
      </c>
      <c r="AR51" s="348">
        <v>2.6</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559</v>
      </c>
      <c r="AM52" s="351">
        <v>669185</v>
      </c>
      <c r="AN52" s="352">
        <v>38920</v>
      </c>
      <c r="AO52" s="353">
        <v>-3.3</v>
      </c>
      <c r="AP52" s="354">
        <v>34175</v>
      </c>
      <c r="AQ52" s="355">
        <v>4.0999999999999996</v>
      </c>
      <c r="AR52" s="356">
        <v>-7.4</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560</v>
      </c>
      <c r="AL53" s="335"/>
      <c r="AM53" s="343">
        <v>1034717</v>
      </c>
      <c r="AN53" s="344">
        <v>61215</v>
      </c>
      <c r="AO53" s="345">
        <v>5.9</v>
      </c>
      <c r="AP53" s="346">
        <v>85205</v>
      </c>
      <c r="AQ53" s="347">
        <v>14.5</v>
      </c>
      <c r="AR53" s="348">
        <v>-8.6</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559</v>
      </c>
      <c r="AM54" s="351">
        <v>654913</v>
      </c>
      <c r="AN54" s="352">
        <v>38745</v>
      </c>
      <c r="AO54" s="353">
        <v>-0.4</v>
      </c>
      <c r="AP54" s="354">
        <v>38847</v>
      </c>
      <c r="AQ54" s="355">
        <v>13.7</v>
      </c>
      <c r="AR54" s="356">
        <v>-14.1</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561</v>
      </c>
      <c r="AL55" s="335"/>
      <c r="AM55" s="343">
        <v>1491345</v>
      </c>
      <c r="AN55" s="344">
        <v>89965</v>
      </c>
      <c r="AO55" s="345">
        <v>47</v>
      </c>
      <c r="AP55" s="346">
        <v>77577</v>
      </c>
      <c r="AQ55" s="347">
        <v>-9</v>
      </c>
      <c r="AR55" s="348">
        <v>56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559</v>
      </c>
      <c r="AM56" s="351">
        <v>663160</v>
      </c>
      <c r="AN56" s="352">
        <v>40005</v>
      </c>
      <c r="AO56" s="353">
        <v>3.3</v>
      </c>
      <c r="AP56" s="354">
        <v>40870</v>
      </c>
      <c r="AQ56" s="355">
        <v>5.2</v>
      </c>
      <c r="AR56" s="356">
        <v>-1.9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562</v>
      </c>
      <c r="AL57" s="335"/>
      <c r="AM57" s="343">
        <v>1401121</v>
      </c>
      <c r="AN57" s="344">
        <v>85612</v>
      </c>
      <c r="AO57" s="345">
        <v>-4.8</v>
      </c>
      <c r="AP57" s="346">
        <v>67293</v>
      </c>
      <c r="AQ57" s="347">
        <v>-13.3</v>
      </c>
      <c r="AR57" s="348">
        <v>8.5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559</v>
      </c>
      <c r="AM58" s="351">
        <v>1046936</v>
      </c>
      <c r="AN58" s="352">
        <v>63970</v>
      </c>
      <c r="AO58" s="353">
        <v>59.9</v>
      </c>
      <c r="AP58" s="354">
        <v>35076</v>
      </c>
      <c r="AQ58" s="355">
        <v>-14.2</v>
      </c>
      <c r="AR58" s="356">
        <v>74.099999999999994</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563</v>
      </c>
      <c r="AL59" s="335"/>
      <c r="AM59" s="343">
        <v>1257056</v>
      </c>
      <c r="AN59" s="344">
        <v>78083</v>
      </c>
      <c r="AO59" s="345">
        <v>-8.8000000000000007</v>
      </c>
      <c r="AP59" s="346">
        <v>67343</v>
      </c>
      <c r="AQ59" s="347">
        <v>0.1</v>
      </c>
      <c r="AR59" s="348">
        <v>-8.9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559</v>
      </c>
      <c r="AM60" s="351">
        <v>891156</v>
      </c>
      <c r="AN60" s="352">
        <v>55355</v>
      </c>
      <c r="AO60" s="353">
        <v>-13.5</v>
      </c>
      <c r="AP60" s="354">
        <v>32865</v>
      </c>
      <c r="AQ60" s="355">
        <v>-6.3</v>
      </c>
      <c r="AR60" s="356">
        <v>-7.2</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564</v>
      </c>
      <c r="AL61" s="357"/>
      <c r="AM61" s="358">
        <v>1235650</v>
      </c>
      <c r="AN61" s="359">
        <v>74537</v>
      </c>
      <c r="AO61" s="360">
        <v>9.6999999999999993</v>
      </c>
      <c r="AP61" s="361">
        <v>74372</v>
      </c>
      <c r="AQ61" s="362">
        <v>-0.2</v>
      </c>
      <c r="AR61" s="348">
        <v>9.9</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559</v>
      </c>
      <c r="AM62" s="351">
        <v>785070</v>
      </c>
      <c r="AN62" s="352">
        <v>47399</v>
      </c>
      <c r="AO62" s="353">
        <v>9.1999999999999993</v>
      </c>
      <c r="AP62" s="354">
        <v>36367</v>
      </c>
      <c r="AQ62" s="355">
        <v>0.5</v>
      </c>
      <c r="AR62" s="356">
        <v>8.6999999999999993</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eoaapQNjQWPp3jM9MWuxmVjrCibYJS7wxEa3d6AEpv8npYFXa/KxGcKJlB1JR9AMY2sG2F8ZxsHwDbWEtvmeRQ==" saltValue="kpWC9A5NOygRVmOT0r67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82" zoomScale="75" zoomScaleNormal="75"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DAfmz07Nlqc9Qmkf2KHVeOQradZuda9m+Tu926kHGo7TEytkdPkL2zrB84TqJlp4J8OT5RU6Os+VegZ5zkL7kA==" saltValue="HzTYEe615GiI5MUFqmmZ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6" zoomScale="75" zoomScaleNormal="75"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567</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Tw//ODP81ySc6q0VNhtYDX1knIYBhUj6JIAhnZLuxvxp+MxSb/ryf2TbRGL3dhvkdSReQWM2wHqaNsJOjroisg==" saltValue="iCYwvZEvTi5pnQgTdtUGA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1048576" zoomScale="75" zoomScaleNormal="75"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568</v>
      </c>
      <c r="G46" s="8" t="s">
        <v>569</v>
      </c>
      <c r="H46" s="8" t="s">
        <v>570</v>
      </c>
      <c r="I46" s="8" t="s">
        <v>571</v>
      </c>
      <c r="J46" s="9" t="s">
        <v>572</v>
      </c>
    </row>
    <row r="47" spans="2:10" ht="57.75" customHeight="1" x14ac:dyDescent="0.2">
      <c r="B47" s="10"/>
      <c r="C47" s="1212" t="s">
        <v>3</v>
      </c>
      <c r="D47" s="1212"/>
      <c r="E47" s="1213"/>
      <c r="F47" s="11">
        <v>19.72</v>
      </c>
      <c r="G47" s="12">
        <v>25.09</v>
      </c>
      <c r="H47" s="12">
        <v>26.5</v>
      </c>
      <c r="I47" s="12">
        <v>37.24</v>
      </c>
      <c r="J47" s="13">
        <v>40.03</v>
      </c>
    </row>
    <row r="48" spans="2:10" ht="57.75" customHeight="1" x14ac:dyDescent="0.2">
      <c r="B48" s="14"/>
      <c r="C48" s="1214" t="s">
        <v>4</v>
      </c>
      <c r="D48" s="1214"/>
      <c r="E48" s="1215"/>
      <c r="F48" s="15">
        <v>8.42</v>
      </c>
      <c r="G48" s="16">
        <v>11.79</v>
      </c>
      <c r="H48" s="16">
        <v>18.190000000000001</v>
      </c>
      <c r="I48" s="16">
        <v>11.88</v>
      </c>
      <c r="J48" s="17">
        <v>7.88</v>
      </c>
    </row>
    <row r="49" spans="2:10" ht="57.75" customHeight="1" thickBot="1" x14ac:dyDescent="0.25">
      <c r="B49" s="18"/>
      <c r="C49" s="1216" t="s">
        <v>5</v>
      </c>
      <c r="D49" s="1216"/>
      <c r="E49" s="1217"/>
      <c r="F49" s="19">
        <v>2.0099999999999998</v>
      </c>
      <c r="G49" s="20">
        <v>8.74</v>
      </c>
      <c r="H49" s="20">
        <v>8.2200000000000006</v>
      </c>
      <c r="I49" s="20">
        <v>3.42</v>
      </c>
      <c r="J49" s="21" t="s">
        <v>573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lrXo9KkQZM26LVvKILXsoBH6WMKgzSENqzsDDwuKzOzEhjXDxIXGT1GTABSOqPulUa53Qbcj4FZSbAnmM3Evw==" saltValue="1ka2nHFa4LMsGo65K5Wn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山梨県</cp:lastModifiedBy>
  <cp:lastPrinted>2019-10-21T08:11:56Z</cp:lastPrinted>
  <dcterms:created xsi:type="dcterms:W3CDTF">2019-02-14T02:48:24Z</dcterms:created>
  <dcterms:modified xsi:type="dcterms:W3CDTF">2019-10-23T02:45:57Z</dcterms:modified>
  <cp:category/>
</cp:coreProperties>
</file>