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H29決算\03 財政状況資料集\09 市町村→県\04 HPアップロード\HPアップロード用データ（ローマ字表記）\"/>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<sst xmlns="http://schemas.openxmlformats.org/spreadsheetml/2006/main" count="1071" uniqueCount="624">
  <si>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</si>
  <si>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</si>
  <si>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</si>
  <si>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</si>
  <si>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</si>
  <si>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</si>
  <si>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</si>
  <si>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</si>
  <si>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</si>
  <si>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</si>
  <si>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</si>
  <si>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</si>
  <si>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</si>
  <si>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</si>
  <si>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</si>
  <si>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</si>
  <si>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</si>
  <si>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</si>
  <si>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</si>
  <si>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</si>
  <si>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</si>
  <si>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</si>
  <si>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</si>
  <si>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</si>
  <si>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</si>
  <si>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</si>
  <si>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</si>
  <si>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</si>
  <si>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</si>
  <si>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</si>
  <si>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</si>
  <si>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</si>
  <si>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</si>
  <si>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</si>
  <si>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</si>
  <si>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</si>
  <si>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</si>
  <si>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</si>
  <si>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</si>
  <si>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</si>
  <si>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</si>
  <si>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</si>
  <si>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</si>
  <si>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</si>
  <si>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</si>
  <si>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</si>
  <si>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</si>
  <si>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</si>
  <si>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</si>
  <si>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</si>
  <si>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</si>
  <si>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</si>
  <si>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</si>
  <si>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</si>
  <si>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</si>
  <si>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</si>
  <si>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</si>
  <si>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</si>
  <si>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</si>
  <si>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</si>
  <si>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</si>
  <si>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</si>
  <si>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</si>
  <si>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</si>
  <si>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</si>
  <si>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</si>
  <si>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</si>
  <si>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</si>
  <si>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</si>
  <si>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</si>
  <si>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</si>
  <si>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</si>
  <si>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</si>
  <si>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</si>
  <si>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</si>
  <si>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</si>
  <si>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</si>
  <si>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</si>
  <si>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</si>
  <si>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</si>
  <si>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</si>
  <si>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</si>
  <si>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</si>
  <si>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</si>
  <si>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</si>
  <si>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</si>
  <si>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</si>
  <si>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</si>
  <si>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</si>
  <si>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</si>
  <si>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</si>
  <si>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甲州市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</si>
  <si>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</si>
  <si>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</si>
  <si>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</si>
  <si>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</si>
  <si>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</si>
  <si>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</si>
  <si>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</si>
  <si>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</si>
  <si>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</si>
  <si>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</si>
  <si>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</si>
  <si>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</si>
  <si>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</si>
  <si>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</si>
  <si>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</si>
  <si>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</si>
  <si>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</si>
  <si>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</si>
  <si>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</si>
  <si>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</si>
  <si>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</si>
  <si>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</si>
  <si>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</si>
  <si>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</si>
  <si>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</si>
  <si>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</si>
  <si>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</si>
  <si>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</si>
  <si>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</si>
  <si>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</si>
  <si>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</si>
  <si>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</si>
  <si>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</si>
  <si>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</si>
  <si>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</si>
  <si>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</si>
  <si>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</si>
  <si>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</si>
  <si>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</si>
  <si>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</si>
  <si>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</si>
  <si>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</si>
  <si>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</si>
  <si>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</si>
  <si>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</si>
  <si>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</si>
  <si>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</si>
  <si>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</si>
  <si>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</si>
  <si>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</si>
  <si>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</si>
  <si>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0"/>
  </si>
  <si>
    <t>うち日本人(％)</t>
    <phoneticPr fontId="5"/>
  </si>
  <si>
    <t>-1.6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</si>
  <si>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</si>
  <si>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</si>
  <si>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</si>
  <si>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</si>
  <si>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</si>
  <si>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</si>
  <si>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</si>
  <si>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</si>
  <si>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</si>
  <si>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</si>
  <si>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</si>
  <si>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</si>
  <si>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</si>
  <si>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</si>
  <si>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</si>
  <si>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</si>
  <si>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</si>
  <si>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</si>
  <si>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</si>
  <si>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</si>
  <si>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</si>
  <si>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</si>
  <si>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</si>
  <si>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</si>
  <si>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</si>
  <si>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</si>
  <si>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</si>
  <si>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</si>
  <si>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</si>
  <si>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</si>
  <si>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</si>
  <si>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</si>
  <si>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</si>
  <si>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</si>
  <si>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</si>
  <si>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</si>
  <si>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</si>
  <si>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</si>
  <si>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</si>
  <si>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</si>
  <si>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</si>
  <si>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</si>
  <si>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</si>
  <si>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</si>
  <si>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</si>
  <si>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</si>
  <si>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</si>
  <si>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</si>
  <si>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</si>
  <si>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</si>
  <si>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</si>
  <si>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</si>
  <si>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</si>
  <si>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</si>
  <si>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</si>
  <si>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</si>
  <si>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</si>
  <si>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</si>
  <si>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</si>
  <si>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</si>
  <si>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</si>
  <si>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山梨県甲州市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</si>
  <si>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</si>
  <si>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</si>
  <si>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</si>
  <si>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</si>
  <si>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</si>
  <si>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</si>
  <si>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</si>
  <si>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</si>
  <si>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</si>
  <si>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</si>
  <si>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</si>
  <si>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</si>
  <si>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</si>
  <si>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</si>
  <si>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</si>
  <si>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</si>
  <si>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</si>
  <si>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</si>
  <si>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</si>
  <si>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</si>
  <si>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</si>
  <si>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</si>
  <si>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</si>
  <si>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</si>
  <si>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</si>
  <si>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</si>
  <si>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</si>
  <si>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</si>
  <si>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</si>
  <si>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</si>
  <si>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</si>
  <si>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</si>
  <si>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</si>
  <si>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</si>
  <si>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</si>
  <si>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</si>
  <si>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</si>
  <si>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</si>
  <si>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</si>
  <si>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</si>
  <si>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</si>
  <si>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</si>
  <si>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</si>
  <si>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</si>
  <si>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</si>
  <si>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</si>
  <si>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</si>
  <si>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</si>
  <si>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</si>
  <si>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</si>
  <si>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</si>
  <si>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</si>
  <si>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</si>
  <si>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</si>
  <si>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</si>
  <si>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</si>
  <si>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</si>
  <si>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</si>
  <si>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</si>
  <si>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</si>
  <si>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</si>
  <si>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</si>
  <si>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</si>
  <si>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</si>
  <si>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</si>
  <si>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</si>
  <si>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</si>
  <si>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</si>
  <si>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</si>
  <si>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</si>
  <si>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</si>
  <si>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</si>
  <si>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</si>
  <si>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</si>
  <si>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</si>
  <si>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</si>
  <si>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</si>
  <si>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</si>
  <si>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</si>
  <si>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</si>
  <si>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</si>
  <si>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</si>
  <si>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</si>
  <si>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</si>
  <si>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</si>
  <si>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</si>
  <si>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</si>
  <si>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</si>
  <si>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</si>
  <si>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</si>
  <si>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</si>
  <si>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</si>
  <si>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</si>
  <si>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</si>
  <si>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</si>
  <si>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</si>
  <si>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</si>
  <si>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</si>
  <si>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</si>
  <si>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</si>
  <si>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</si>
  <si>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</si>
  <si>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</si>
  <si>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</si>
  <si>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</si>
  <si>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</si>
  <si>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</si>
  <si>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</si>
  <si>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</si>
  <si>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</si>
  <si>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</si>
  <si>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</si>
  <si>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</si>
  <si>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</si>
  <si>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</si>
  <si>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</si>
  <si>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</si>
  <si>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</si>
  <si>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</si>
  <si>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</si>
  <si>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</si>
  <si>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</si>
  <si>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</si>
  <si>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</si>
  <si>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</si>
  <si>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</si>
  <si>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</si>
  <si>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</si>
  <si>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</si>
  <si>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</si>
  <si>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</si>
  <si>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</si>
  <si>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</si>
  <si>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</si>
  <si>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</si>
  <si>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</si>
  <si>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</si>
  <si>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</si>
  <si>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</si>
  <si>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</si>
  <si>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</si>
  <si>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</si>
  <si>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</si>
  <si>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</si>
  <si>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</si>
  <si>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</si>
  <si>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</si>
  <si>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</si>
  <si>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</si>
  <si>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山梨県甲州市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</si>
  <si>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</si>
  <si>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</si>
  <si>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</si>
  <si>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</si>
  <si>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</si>
  <si>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</si>
  <si>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</si>
  <si>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</si>
  <si>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</si>
  <si>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</si>
  <si>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</si>
  <si>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</si>
  <si>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</si>
  <si>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</si>
  <si>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</si>
  <si>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</si>
  <si>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</si>
  <si>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</si>
  <si>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</si>
  <si>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</si>
  <si>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</si>
  <si>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</si>
  <si>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</si>
  <si>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</si>
  <si>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</si>
  <si>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</si>
  <si>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</si>
  <si>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</si>
  <si>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</si>
  <si>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</si>
  <si>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</si>
  <si>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</si>
  <si>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</si>
  <si>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</si>
  <si>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</si>
  <si>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診療所事業特別会計</t>
    <phoneticPr fontId="5"/>
  </si>
  <si>
    <t>後期高齢者医療特別会計</t>
    <phoneticPr fontId="5"/>
  </si>
  <si>
    <t>介護保険事業特別会計</t>
    <phoneticPr fontId="5"/>
  </si>
  <si>
    <t>居宅介護予防支援事業特別会計</t>
    <phoneticPr fontId="5"/>
  </si>
  <si>
    <t>訪問看護事業特別会計</t>
    <phoneticPr fontId="5"/>
  </si>
  <si>
    <t>水道事業会計</t>
    <phoneticPr fontId="5"/>
  </si>
  <si>
    <t>法適用企業</t>
    <phoneticPr fontId="5"/>
  </si>
  <si>
    <t>勝沼ぶどうの丘事業会計</t>
    <phoneticPr fontId="5"/>
  </si>
  <si>
    <t>勝沼病院事業会計</t>
    <phoneticPr fontId="5"/>
  </si>
  <si>
    <t>法適用企業</t>
    <phoneticPr fontId="5"/>
  </si>
  <si>
    <t>下水道事業特別会計</t>
    <phoneticPr fontId="5"/>
  </si>
  <si>
    <t>法非適用企業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</si>
  <si>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</si>
  <si>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</si>
  <si>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</si>
  <si>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</si>
  <si>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</si>
  <si>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</si>
  <si>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</si>
  <si>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</si>
  <si>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</si>
  <si>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</si>
  <si>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</si>
  <si>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</si>
  <si>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</si>
  <si>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</si>
  <si>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</si>
  <si>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</si>
  <si>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</si>
  <si>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</si>
  <si>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</si>
  <si>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</si>
  <si>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</si>
  <si>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</si>
  <si>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</si>
  <si>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</si>
  <si>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</si>
  <si>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</si>
  <si>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</si>
  <si>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</si>
  <si>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</si>
  <si>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</si>
  <si>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</si>
  <si>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</si>
  <si>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</si>
  <si>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</si>
  <si>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</si>
  <si>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</si>
  <si>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</si>
  <si>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</si>
  <si>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</si>
  <si>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</si>
  <si>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</si>
  <si>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</si>
  <si>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</si>
  <si>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</si>
  <si>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</si>
  <si>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</si>
  <si>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</si>
  <si>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</si>
  <si>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</si>
  <si>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</si>
  <si>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</si>
  <si>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</si>
  <si>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</si>
  <si>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</si>
  <si>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</si>
  <si>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</si>
  <si>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</si>
  <si>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</si>
  <si>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</si>
  <si>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</si>
  <si>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</si>
  <si>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</si>
  <si>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</si>
  <si>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</si>
  <si>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</si>
  <si>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</si>
  <si>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</si>
  <si>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</si>
  <si>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</si>
  <si>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</si>
  <si>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</si>
  <si>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</si>
  <si>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</si>
  <si>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</si>
  <si>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勝沼病院事業会計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</si>
  <si>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</si>
  <si>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</si>
  <si>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</si>
  <si>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</si>
  <si>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</si>
  <si>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</si>
  <si>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</si>
  <si>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</si>
  <si>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</si>
  <si>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</si>
  <si>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</si>
  <si>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</si>
  <si>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</si>
  <si>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</si>
  <si>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</si>
  <si>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</si>
  <si>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</si>
  <si>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</si>
  <si>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</si>
  <si>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</si>
  <si>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</si>
  <si>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</si>
  <si>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</si>
  <si>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</si>
  <si>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</si>
  <si>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</si>
  <si>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</si>
  <si>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</si>
  <si>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</si>
  <si>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</si>
  <si>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</si>
  <si>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</si>
  <si>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</si>
  <si>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</si>
  <si>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</si>
  <si>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</si>
  <si>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</si>
  <si>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</si>
  <si>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</si>
  <si>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</si>
  <si>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</si>
  <si>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</si>
  <si>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</si>
  <si>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</si>
  <si>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</si>
  <si>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</si>
  <si>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</si>
  <si>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</si>
  <si>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</si>
  <si>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</si>
  <si>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</si>
  <si>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</si>
  <si>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</si>
  <si>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</si>
  <si>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</si>
  <si>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</si>
  <si>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</si>
  <si>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</si>
  <si>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</si>
  <si>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</si>
  <si>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</si>
  <si>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</si>
  <si>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</si>
  <si>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</si>
  <si>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</si>
  <si>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</si>
  <si>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</si>
  <si>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</si>
  <si>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</si>
  <si>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</si>
  <si>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</si>
  <si>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</si>
  <si>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</si>
  <si>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</si>
  <si>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</si>
  <si>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</si>
  <si>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</si>
  <si>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</si>
  <si>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</si>
  <si>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</si>
  <si>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</si>
  <si>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</si>
  <si>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</si>
  <si>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</si>
  <si>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</si>
  <si>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</si>
  <si>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</si>
  <si>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</si>
  <si>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9.99</t>
  </si>
  <si>
    <t>▲ 2.42</t>
  </si>
  <si>
    <t>▲ 1.29</t>
  </si>
  <si>
    <t>水道事業会計</t>
  </si>
  <si>
    <t>一般会計</t>
  </si>
  <si>
    <t>勝沼ぶどうの丘事業会計</t>
  </si>
  <si>
    <t>国民健康保険事業特別会計</t>
  </si>
  <si>
    <t>介護保険事業特別会計</t>
  </si>
  <si>
    <t>勝沼病院事業会計</t>
  </si>
  <si>
    <t>居宅介護予防支援事業特別会計</t>
  </si>
  <si>
    <t>後期高齢者医療特別会計</t>
  </si>
  <si>
    <t>その他会計（赤字）</t>
  </si>
  <si>
    <t>その他会計（黒字）</t>
  </si>
  <si>
    <t>合併振興基金</t>
    <rPh sb="0" eb="2">
      <t>ガッペイ</t>
    </rPh>
    <rPh sb="2" eb="4">
      <t>シンコウ</t>
    </rPh>
    <rPh sb="4" eb="6">
      <t>キキン</t>
    </rPh>
    <phoneticPr fontId="11"/>
  </si>
  <si>
    <t>ふるさと支援基金</t>
    <rPh sb="4" eb="6">
      <t>シエン</t>
    </rPh>
    <rPh sb="6" eb="8">
      <t>キキン</t>
    </rPh>
    <phoneticPr fontId="11"/>
  </si>
  <si>
    <t>社会福祉基金</t>
    <rPh sb="0" eb="2">
      <t>シャカイ</t>
    </rPh>
    <rPh sb="2" eb="4">
      <t>フクシ</t>
    </rPh>
    <rPh sb="4" eb="6">
      <t>キキン</t>
    </rPh>
    <phoneticPr fontId="11"/>
  </si>
  <si>
    <t>公共施設整備基金</t>
    <rPh sb="0" eb="2">
      <t>コウキョウ</t>
    </rPh>
    <rPh sb="2" eb="4">
      <t>シセツ</t>
    </rPh>
    <rPh sb="4" eb="6">
      <t>セイビ</t>
    </rPh>
    <rPh sb="6" eb="8">
      <t>キキン</t>
    </rPh>
    <phoneticPr fontId="11"/>
  </si>
  <si>
    <t>中山間農村地域活性化基金</t>
    <rPh sb="0" eb="3">
      <t>チュウサンカン</t>
    </rPh>
    <rPh sb="3" eb="5">
      <t>ノウソン</t>
    </rPh>
    <rPh sb="5" eb="7">
      <t>チイキ</t>
    </rPh>
    <rPh sb="7" eb="10">
      <t>カッセイカ</t>
    </rPh>
    <rPh sb="10" eb="12">
      <t>キキン</t>
    </rPh>
    <phoneticPr fontId="11"/>
  </si>
  <si>
    <t>東山梨行政事務組合</t>
  </si>
  <si>
    <t>東山梨環境衛生組合</t>
  </si>
  <si>
    <t>市町村総合事務組合(一般会計)</t>
  </si>
  <si>
    <t>市町村総合事務組合(電子化会館管理・研修会計)</t>
  </si>
  <si>
    <t>市町村総合事務組合(最終処分場)</t>
    <phoneticPr fontId="11"/>
  </si>
  <si>
    <t>市町村総合事務組合(入札参加会計)</t>
    <phoneticPr fontId="11"/>
  </si>
  <si>
    <t>市町村総合事務組合(交通災害会計)</t>
  </si>
  <si>
    <t>峡東地域広域水道企業団</t>
  </si>
  <si>
    <t>甲府・峡東地域ごみ処理施設事務組合</t>
  </si>
  <si>
    <t>後期高齢者医療広域連合(一般会計)</t>
  </si>
  <si>
    <t>後期高齢者医療広域連合(特別会計)</t>
  </si>
  <si>
    <t>釈迦堂遺跡博物館組合</t>
  </si>
  <si>
    <t>法適用企業</t>
  </si>
  <si>
    <t>甲州市土地開発公社</t>
  </si>
  <si>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</si>
  <si>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</si>
  <si>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</si>
  <si>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</si>
  <si>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</si>
  <si>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</si>
  <si>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</si>
  <si>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</si>
  <si>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</si>
  <si>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</si>
  <si>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前年度との比較では、将来負担比率が11.0ポイント、有形固定資産減価償却率が0.5ポイント増となった。将来負担比率、有形固定資産減価償却率とも、類似団体平均値を大きく上回っている。高止まりしている要因については、将来負担比率で地方債残高及び公営企業債等繰入見込額が高い値で推移しており、充当可能歳入も減少したことなどが挙げられ、また、有形固定資産減価償却率で保有資産量や小規模修繕にて資産を活用している等の理由が考えられる。今後、将来負担比率においては、比率の上昇が予想される中で、長期的に比率が改善できるよう公共施設等総合管理計画に掲げた目標を着実に実行に移し、事業実施にあっては、建設事業の選択実施を継続し公債費負担の適正化を図っ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</si>
  <si>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</si>
  <si>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</si>
  <si>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</si>
  <si>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</si>
  <si>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</si>
  <si>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</si>
  <si>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</si>
  <si>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前年度との比較では、将来負担比率が11.0ポイント、実質公債費比率が0.5ポイント増となった。充当可能特定歳入に算入される都市計画税の賦課休止が比率上昇の主な要因として挙げられる。また、各比率とも類似団体平均値を大きく上回っている状況にあり、地方債残高及び公営企業債等繰入見込額が高どまっていることが主な要因として挙げられる。今後は、新市まちづくり計画に基づき実施してきた各事業の充当財源である合併特例事業債の償還がさらに本格的となり、また、令和元年までの間、都市計画税の賦課を休止する決定がされており、更には、平成28年度から普通交付税の合併縮減が始まったことに伴い標準財政規模の減少が見込まれるなど、各比率とも上昇が予想されることから、公債費の償還のピークを考慮する中で、引き続き、建設事業の選択実施を継続し、公債費負担の適正化を図り、長期での比率改善に向け更なる財政の健全化に努める。</t>
    <phoneticPr fontId="5"/>
  </si>
  <si>
    <t>実質公債費比率</t>
    <phoneticPr fontId="5"/>
  </si>
  <si>
    <t>類似団体内平均値</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</si>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</sst>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84389</c:v>
                </c:pt>
                <c:pt idx="1">
                  <c:v>83623</c:v>
                </c:pt>
                <c:pt idx="2">
                  <c:v>87974</c:v>
                </c:pt>
                <c:pt idx="3">
                  <c:v>83280</c:v>
                </c:pt>
                <c:pt idx="4">
                  <c:v>88968</c:v>
                </c:pt>
              </c:numCache>
            </c:numRef>
          </c:val>
          <c:smooth val="0"/>
          <c:extLst>
            <c:ext xmlns:c16="http://schemas.microsoft.com/office/drawing/2014/chart" uri="{C3380CC4-5D6E-409C-BE32-E72D297353CC}">
              <c16:uniqueId val="{00000000-2DC2-4A19-8273-0A2161514D3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119037</c:v>
                </c:pt>
                <c:pt idx="1">
                  <c:v>104948</c:v>
                </c:pt>
                <c:pt idx="2">
                  <c:v>72991</c:v>
                </c:pt>
                <c:pt idx="3">
                  <c:v>63774</c:v>
                </c:pt>
                <c:pt idx="4">
                  <c:v>45305</c:v>
                </c:pt>
              </c:numCache>
            </c:numRef>
          </c:val>
          <c:smooth val="0"/>
          <c:extLst>
            <c:ext xmlns:c16="http://schemas.microsoft.com/office/drawing/2014/chart" uri="{C3380CC4-5D6E-409C-BE32-E72D297353CC}">
              <c16:uniqueId val="{00000001-2DC2-4A19-8273-0A2161514D3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9.18</c:v>
                </c:pt>
                <c:pt idx="1">
                  <c:v>5.12</c:v>
                </c:pt>
                <c:pt idx="2">
                  <c:v>8.36</c:v>
                </c:pt>
                <c:pt idx="3">
                  <c:v>5.26</c:v>
                </c:pt>
                <c:pt idx="4">
                  <c:v>4.03</c:v>
                </c:pt>
              </c:numCache>
            </c:numRef>
          </c:val>
          <c:extLst>
            <c:ext xmlns:c16="http://schemas.microsoft.com/office/drawing/2014/chart" uri="{C3380CC4-5D6E-409C-BE32-E72D297353CC}">
              <c16:uniqueId val="{00000000-04DF-463B-BAA2-133ECA94E40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14.69</c:v>
                </c:pt>
                <c:pt idx="1">
                  <c:v>8.9700000000000006</c:v>
                </c:pt>
                <c:pt idx="2">
                  <c:v>8.89</c:v>
                </c:pt>
                <c:pt idx="3">
                  <c:v>9.81</c:v>
                </c:pt>
                <c:pt idx="4">
                  <c:v>9.93</c:v>
                </c:pt>
              </c:numCache>
            </c:numRef>
          </c:val>
          <c:extLst>
            <c:ext xmlns:c16="http://schemas.microsoft.com/office/drawing/2014/chart" uri="{C3380CC4-5D6E-409C-BE32-E72D297353CC}">
              <c16:uniqueId val="{00000001-04DF-463B-BAA2-133ECA94E40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2.25</c:v>
                </c:pt>
                <c:pt idx="1">
                  <c:v>-9.99</c:v>
                </c:pt>
                <c:pt idx="2">
                  <c:v>3.29</c:v>
                </c:pt>
                <c:pt idx="3">
                  <c:v>-2.42</c:v>
                </c:pt>
                <c:pt idx="4">
                  <c:v>-1.29</c:v>
                </c:pt>
              </c:numCache>
            </c:numRef>
          </c:val>
          <c:smooth val="0"/>
          <c:extLst>
            <c:ext xmlns:c16="http://schemas.microsoft.com/office/drawing/2014/chart" uri="{C3380CC4-5D6E-409C-BE32-E72D297353CC}">
              <c16:uniqueId val="{00000002-04DF-463B-BAA2-133ECA94E40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0.04</c:v>
                </c:pt>
                <c:pt idx="2">
                  <c:v>#N/A</c:v>
                </c:pt>
                <c:pt idx="3">
                  <c:v>0.06</c:v>
                </c:pt>
                <c:pt idx="4">
                  <c:v>#N/A</c:v>
                </c:pt>
                <c:pt idx="5">
                  <c:v>0.02</c:v>
                </c:pt>
                <c:pt idx="6">
                  <c:v>#N/A</c:v>
                </c:pt>
                <c:pt idx="7">
                  <c:v>0.03</c:v>
                </c:pt>
                <c:pt idx="8">
                  <c:v>#N/A</c:v>
                </c:pt>
                <c:pt idx="9">
                  <c:v>0.01</c:v>
                </c:pt>
              </c:numCache>
            </c:numRef>
          </c:val>
          <c:extLst>
            <c:ext xmlns:c16="http://schemas.microsoft.com/office/drawing/2014/chart" uri="{C3380CC4-5D6E-409C-BE32-E72D297353CC}">
              <c16:uniqueId val="{00000000-BE90-462B-86FB-666AE31CCA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E90-462B-86FB-666AE31CCA0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0.02</c:v>
                </c:pt>
                <c:pt idx="8">
                  <c:v>#N/A</c:v>
                </c:pt>
                <c:pt idx="9">
                  <c:v>0.02</c:v>
                </c:pt>
              </c:numCache>
            </c:numRef>
          </c:val>
          <c:extLst>
            <c:ext xmlns:c16="http://schemas.microsoft.com/office/drawing/2014/chart" uri="{C3380CC4-5D6E-409C-BE32-E72D297353CC}">
              <c16:uniqueId val="{00000002-BE90-462B-86FB-666AE31CCA04}"/>
            </c:ext>
          </c:extLst>
        </c:ser>
        <c:ser>
          <c:idx val="3"/>
          <c:order val="3"/>
          <c:tx>
            <c:strRef>
              <c:f>データシート!$A$30</c:f>
              <c:strCache>
                <c:ptCount val="1"/>
                <c:pt idx="0">
                  <c:v>居宅介護予防支援事業特別会計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0.04</c:v>
                </c:pt>
                <c:pt idx="2">
                  <c:v>#N/A</c:v>
                </c:pt>
                <c:pt idx="3">
                  <c:v>0.05</c:v>
                </c:pt>
                <c:pt idx="4">
                  <c:v>#N/A</c:v>
                </c:pt>
                <c:pt idx="5">
                  <c:v>7.0000000000000007E-2</c:v>
                </c:pt>
                <c:pt idx="6">
                  <c:v>#N/A</c:v>
                </c:pt>
                <c:pt idx="7">
                  <c:v>0.04</c:v>
                </c:pt>
                <c:pt idx="8">
                  <c:v>#N/A</c:v>
                </c:pt>
                <c:pt idx="9">
                  <c:v>0.02</c:v>
                </c:pt>
              </c:numCache>
            </c:numRef>
          </c:val>
          <c:extLst>
            <c:ext xmlns:c16="http://schemas.microsoft.com/office/drawing/2014/chart" uri="{C3380CC4-5D6E-409C-BE32-E72D297353CC}">
              <c16:uniqueId val="{00000003-BE90-462B-86FB-666AE31CCA04}"/>
            </c:ext>
          </c:extLst>
        </c:ser>
        <c:ser>
          <c:idx val="4"/>
          <c:order val="4"/>
          <c:tx>
            <c:strRef>
              <c:f>データシート!$A$31</c:f>
              <c:strCache>
                <c:ptCount val="1"/>
                <c:pt idx="0">
                  <c:v>勝沼病院事業会計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0.32</c:v>
                </c:pt>
                <c:pt idx="2">
                  <c:v>#N/A</c:v>
                </c:pt>
                <c:pt idx="3">
                  <c:v>0.34</c:v>
                </c:pt>
                <c:pt idx="4">
                  <c:v>#N/A</c:v>
                </c:pt>
                <c:pt idx="5">
                  <c:v>0.36</c:v>
                </c:pt>
                <c:pt idx="6">
                  <c:v>#N/A</c:v>
                </c:pt>
                <c:pt idx="7">
                  <c:v>0.42</c:v>
                </c:pt>
                <c:pt idx="8">
                  <c:v>#N/A</c:v>
                </c:pt>
                <c:pt idx="9">
                  <c:v>0.52</c:v>
                </c:pt>
              </c:numCache>
            </c:numRef>
          </c:val>
          <c:extLst>
            <c:ext xmlns:c16="http://schemas.microsoft.com/office/drawing/2014/chart" uri="{C3380CC4-5D6E-409C-BE32-E72D297353CC}">
              <c16:uniqueId val="{00000004-BE90-462B-86FB-666AE31CCA04}"/>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0.22</c:v>
                </c:pt>
                <c:pt idx="2">
                  <c:v>#N/A</c:v>
                </c:pt>
                <c:pt idx="3">
                  <c:v>0.06</c:v>
                </c:pt>
                <c:pt idx="4">
                  <c:v>#N/A</c:v>
                </c:pt>
                <c:pt idx="5">
                  <c:v>0.28999999999999998</c:v>
                </c:pt>
                <c:pt idx="6">
                  <c:v>#N/A</c:v>
                </c:pt>
                <c:pt idx="7">
                  <c:v>0.45</c:v>
                </c:pt>
                <c:pt idx="8">
                  <c:v>#N/A</c:v>
                </c:pt>
                <c:pt idx="9">
                  <c:v>0.81</c:v>
                </c:pt>
              </c:numCache>
            </c:numRef>
          </c:val>
          <c:extLst>
            <c:ext xmlns:c16="http://schemas.microsoft.com/office/drawing/2014/chart" uri="{C3380CC4-5D6E-409C-BE32-E72D297353CC}">
              <c16:uniqueId val="{00000005-BE90-462B-86FB-666AE31CCA0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0.85</c:v>
                </c:pt>
                <c:pt idx="2">
                  <c:v>#N/A</c:v>
                </c:pt>
                <c:pt idx="3">
                  <c:v>0.2</c:v>
                </c:pt>
                <c:pt idx="4">
                  <c:v>#N/A</c:v>
                </c:pt>
                <c:pt idx="5">
                  <c:v>0</c:v>
                </c:pt>
                <c:pt idx="6">
                  <c:v>#N/A</c:v>
                </c:pt>
                <c:pt idx="7">
                  <c:v>0.27</c:v>
                </c:pt>
                <c:pt idx="8">
                  <c:v>#N/A</c:v>
                </c:pt>
                <c:pt idx="9">
                  <c:v>1.05</c:v>
                </c:pt>
              </c:numCache>
            </c:numRef>
          </c:val>
          <c:extLst>
            <c:ext xmlns:c16="http://schemas.microsoft.com/office/drawing/2014/chart" uri="{C3380CC4-5D6E-409C-BE32-E72D297353CC}">
              <c16:uniqueId val="{00000006-BE90-462B-86FB-666AE31CCA04}"/>
            </c:ext>
          </c:extLst>
        </c:ser>
        <c:ser>
          <c:idx val="7"/>
          <c:order val="7"/>
          <c:tx>
            <c:strRef>
              <c:f>データシート!$A$34</c:f>
              <c:strCache>
                <c:ptCount val="1"/>
                <c:pt idx="0">
                  <c:v>勝沼ぶどうの丘事業会計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2.3199999999999998</c:v>
                </c:pt>
                <c:pt idx="2">
                  <c:v>#N/A</c:v>
                </c:pt>
                <c:pt idx="3">
                  <c:v>2.6</c:v>
                </c:pt>
                <c:pt idx="4">
                  <c:v>#N/A</c:v>
                </c:pt>
                <c:pt idx="5">
                  <c:v>2.63</c:v>
                </c:pt>
                <c:pt idx="6">
                  <c:v>#N/A</c:v>
                </c:pt>
                <c:pt idx="7">
                  <c:v>2.2200000000000002</c:v>
                </c:pt>
                <c:pt idx="8">
                  <c:v>#N/A</c:v>
                </c:pt>
                <c:pt idx="9">
                  <c:v>2.16</c:v>
                </c:pt>
              </c:numCache>
            </c:numRef>
          </c:val>
          <c:extLst>
            <c:ext xmlns:c16="http://schemas.microsoft.com/office/drawing/2014/chart" uri="{C3380CC4-5D6E-409C-BE32-E72D297353CC}">
              <c16:uniqueId val="{00000007-BE90-462B-86FB-666AE31CCA0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9.17</c:v>
                </c:pt>
                <c:pt idx="2">
                  <c:v>#N/A</c:v>
                </c:pt>
                <c:pt idx="3">
                  <c:v>5.12</c:v>
                </c:pt>
                <c:pt idx="4">
                  <c:v>#N/A</c:v>
                </c:pt>
                <c:pt idx="5">
                  <c:v>8.36</c:v>
                </c:pt>
                <c:pt idx="6">
                  <c:v>#N/A</c:v>
                </c:pt>
                <c:pt idx="7">
                  <c:v>5.25</c:v>
                </c:pt>
                <c:pt idx="8">
                  <c:v>#N/A</c:v>
                </c:pt>
                <c:pt idx="9">
                  <c:v>4.03</c:v>
                </c:pt>
              </c:numCache>
            </c:numRef>
          </c:val>
          <c:extLst>
            <c:ext xmlns:c16="http://schemas.microsoft.com/office/drawing/2014/chart" uri="{C3380CC4-5D6E-409C-BE32-E72D297353CC}">
              <c16:uniqueId val="{00000008-BE90-462B-86FB-666AE31CCA0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9.82</c:v>
                </c:pt>
                <c:pt idx="2">
                  <c:v>#N/A</c:v>
                </c:pt>
                <c:pt idx="3">
                  <c:v>10.15</c:v>
                </c:pt>
                <c:pt idx="4">
                  <c:v>#N/A</c:v>
                </c:pt>
                <c:pt idx="5">
                  <c:v>10.32</c:v>
                </c:pt>
                <c:pt idx="6">
                  <c:v>#N/A</c:v>
                </c:pt>
                <c:pt idx="7">
                  <c:v>10.23</c:v>
                </c:pt>
                <c:pt idx="8">
                  <c:v>#N/A</c:v>
                </c:pt>
                <c:pt idx="9">
                  <c:v>9.36</c:v>
                </c:pt>
              </c:numCache>
            </c:numRef>
          </c:val>
          <c:extLst>
            <c:ext xmlns:c16="http://schemas.microsoft.com/office/drawing/2014/chart" uri="{C3380CC4-5D6E-409C-BE32-E72D297353CC}">
              <c16:uniqueId val="{00000009-BE90-462B-86FB-666AE31CCA0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1943</c:v>
                </c:pt>
                <c:pt idx="5">
                  <c:v>2090</c:v>
                </c:pt>
                <c:pt idx="8">
                  <c:v>2063</c:v>
                </c:pt>
                <c:pt idx="11">
                  <c:v>1983</c:v>
                </c:pt>
                <c:pt idx="14">
                  <c:v>2092</c:v>
                </c:pt>
              </c:numCache>
            </c:numRef>
          </c:val>
          <c:extLst>
            <c:ext xmlns:c16="http://schemas.microsoft.com/office/drawing/2014/chart" uri="{C3380CC4-5D6E-409C-BE32-E72D297353CC}">
              <c16:uniqueId val="{00000000-18E4-496F-90BC-FDD84A58A8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1</c:v>
                </c:pt>
                <c:pt idx="6">
                  <c:v>1</c:v>
                </c:pt>
                <c:pt idx="9">
                  <c:v>0</c:v>
                </c:pt>
                <c:pt idx="12">
                  <c:v>0</c:v>
                </c:pt>
              </c:numCache>
            </c:numRef>
          </c:val>
          <c:extLst>
            <c:ext xmlns:c16="http://schemas.microsoft.com/office/drawing/2014/chart" uri="{C3380CC4-5D6E-409C-BE32-E72D297353CC}">
              <c16:uniqueId val="{00000001-18E4-496F-90BC-FDD84A58A8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125</c:v>
                </c:pt>
                <c:pt idx="3">
                  <c:v>123</c:v>
                </c:pt>
                <c:pt idx="6">
                  <c:v>122</c:v>
                </c:pt>
                <c:pt idx="9">
                  <c:v>98</c:v>
                </c:pt>
                <c:pt idx="12">
                  <c:v>97</c:v>
                </c:pt>
              </c:numCache>
            </c:numRef>
          </c:val>
          <c:extLst>
            <c:ext xmlns:c16="http://schemas.microsoft.com/office/drawing/2014/chart" uri="{C3380CC4-5D6E-409C-BE32-E72D297353CC}">
              <c16:uniqueId val="{00000002-18E4-496F-90BC-FDD84A58A8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93</c:v>
                </c:pt>
                <c:pt idx="3">
                  <c:v>93</c:v>
                </c:pt>
                <c:pt idx="6">
                  <c:v>105</c:v>
                </c:pt>
                <c:pt idx="9">
                  <c:v>108</c:v>
                </c:pt>
                <c:pt idx="12">
                  <c:v>130</c:v>
                </c:pt>
              </c:numCache>
            </c:numRef>
          </c:val>
          <c:extLst>
            <c:ext xmlns:c16="http://schemas.microsoft.com/office/drawing/2014/chart" uri="{C3380CC4-5D6E-409C-BE32-E72D297353CC}">
              <c16:uniqueId val="{00000003-18E4-496F-90BC-FDD84A58A8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704</c:v>
                </c:pt>
                <c:pt idx="3">
                  <c:v>700</c:v>
                </c:pt>
                <c:pt idx="6">
                  <c:v>706</c:v>
                </c:pt>
                <c:pt idx="9">
                  <c:v>713</c:v>
                </c:pt>
                <c:pt idx="12">
                  <c:v>845</c:v>
                </c:pt>
              </c:numCache>
            </c:numRef>
          </c:val>
          <c:extLst>
            <c:ext xmlns:c16="http://schemas.microsoft.com/office/drawing/2014/chart" uri="{C3380CC4-5D6E-409C-BE32-E72D297353CC}">
              <c16:uniqueId val="{00000004-18E4-496F-90BC-FDD84A58A8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E4-496F-90BC-FDD84A58A8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8E4-496F-90BC-FDD84A58A8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2199</c:v>
                </c:pt>
                <c:pt idx="3">
                  <c:v>2252</c:v>
                </c:pt>
                <c:pt idx="6">
                  <c:v>2120</c:v>
                </c:pt>
                <c:pt idx="9">
                  <c:v>2166</c:v>
                </c:pt>
                <c:pt idx="12">
                  <c:v>2191</c:v>
                </c:pt>
              </c:numCache>
            </c:numRef>
          </c:val>
          <c:extLst>
            <c:ext xmlns:c16="http://schemas.microsoft.com/office/drawing/2014/chart" uri="{C3380CC4-5D6E-409C-BE32-E72D297353CC}">
              <c16:uniqueId val="{00000007-18E4-496F-90BC-FDD84A58A8B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1178</c:v>
                </c:pt>
                <c:pt idx="2">
                  <c:v>#N/A</c:v>
                </c:pt>
                <c:pt idx="3">
                  <c:v>#N/A</c:v>
                </c:pt>
                <c:pt idx="4">
                  <c:v>1079</c:v>
                </c:pt>
                <c:pt idx="5">
                  <c:v>#N/A</c:v>
                </c:pt>
                <c:pt idx="6">
                  <c:v>#N/A</c:v>
                </c:pt>
                <c:pt idx="7">
                  <c:v>991</c:v>
                </c:pt>
                <c:pt idx="8">
                  <c:v>#N/A</c:v>
                </c:pt>
                <c:pt idx="9">
                  <c:v>#N/A</c:v>
                </c:pt>
                <c:pt idx="10">
                  <c:v>1102</c:v>
                </c:pt>
                <c:pt idx="11">
                  <c:v>#N/A</c:v>
                </c:pt>
                <c:pt idx="12">
                  <c:v>#N/A</c:v>
                </c:pt>
                <c:pt idx="13">
                  <c:v>1171</c:v>
                </c:pt>
                <c:pt idx="14">
                  <c:v>#N/A</c:v>
                </c:pt>
              </c:numCache>
            </c:numRef>
          </c:val>
          <c:smooth val="0"/>
          <c:extLst>
            <c:ext xmlns:c16="http://schemas.microsoft.com/office/drawing/2014/chart" uri="{C3380CC4-5D6E-409C-BE32-E72D297353CC}">
              <c16:uniqueId val="{00000008-18E4-496F-90BC-FDD84A58A8B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23399</c:v>
                </c:pt>
                <c:pt idx="5">
                  <c:v>24123</c:v>
                </c:pt>
                <c:pt idx="8">
                  <c:v>24330</c:v>
                </c:pt>
                <c:pt idx="11">
                  <c:v>24389</c:v>
                </c:pt>
                <c:pt idx="14">
                  <c:v>23536</c:v>
                </c:pt>
              </c:numCache>
            </c:numRef>
          </c:val>
          <c:extLst>
            <c:ext xmlns:c16="http://schemas.microsoft.com/office/drawing/2014/chart" uri="{C3380CC4-5D6E-409C-BE32-E72D297353CC}">
              <c16:uniqueId val="{00000000-41FD-465B-A76B-4AEA18312C3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2358</c:v>
                </c:pt>
                <c:pt idx="5">
                  <c:v>2209</c:v>
                </c:pt>
                <c:pt idx="8">
                  <c:v>2075</c:v>
                </c:pt>
                <c:pt idx="11">
                  <c:v>1358</c:v>
                </c:pt>
                <c:pt idx="14">
                  <c:v>712</c:v>
                </c:pt>
              </c:numCache>
            </c:numRef>
          </c:val>
          <c:extLst>
            <c:ext xmlns:c16="http://schemas.microsoft.com/office/drawing/2014/chart" uri="{C3380CC4-5D6E-409C-BE32-E72D297353CC}">
              <c16:uniqueId val="{00000001-41FD-465B-A76B-4AEA18312C3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3422</c:v>
                </c:pt>
                <c:pt idx="5">
                  <c:v>2801</c:v>
                </c:pt>
                <c:pt idx="8">
                  <c:v>3141</c:v>
                </c:pt>
                <c:pt idx="11">
                  <c:v>3320</c:v>
                </c:pt>
                <c:pt idx="14">
                  <c:v>3271</c:v>
                </c:pt>
              </c:numCache>
            </c:numRef>
          </c:val>
          <c:extLst>
            <c:ext xmlns:c16="http://schemas.microsoft.com/office/drawing/2014/chart" uri="{C3380CC4-5D6E-409C-BE32-E72D297353CC}">
              <c16:uniqueId val="{00000002-41FD-465B-A76B-4AEA18312C3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1FD-465B-A76B-4AEA18312C3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1FD-465B-A76B-4AEA18312C3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FD-465B-A76B-4AEA18312C3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3276</c:v>
                </c:pt>
                <c:pt idx="3">
                  <c:v>3079</c:v>
                </c:pt>
                <c:pt idx="6">
                  <c:v>3125</c:v>
                </c:pt>
                <c:pt idx="9">
                  <c:v>3031</c:v>
                </c:pt>
                <c:pt idx="12">
                  <c:v>2888</c:v>
                </c:pt>
              </c:numCache>
            </c:numRef>
          </c:val>
          <c:extLst>
            <c:ext xmlns:c16="http://schemas.microsoft.com/office/drawing/2014/chart" uri="{C3380CC4-5D6E-409C-BE32-E72D297353CC}">
              <c16:uniqueId val="{00000006-41FD-465B-A76B-4AEA18312C3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948</c:v>
                </c:pt>
                <c:pt idx="3">
                  <c:v>1110</c:v>
                </c:pt>
                <c:pt idx="6">
                  <c:v>1657</c:v>
                </c:pt>
                <c:pt idx="9">
                  <c:v>2230</c:v>
                </c:pt>
                <c:pt idx="12">
                  <c:v>2124</c:v>
                </c:pt>
              </c:numCache>
            </c:numRef>
          </c:val>
          <c:extLst>
            <c:ext xmlns:c16="http://schemas.microsoft.com/office/drawing/2014/chart" uri="{C3380CC4-5D6E-409C-BE32-E72D297353CC}">
              <c16:uniqueId val="{00000007-41FD-465B-A76B-4AEA18312C3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10574</c:v>
                </c:pt>
                <c:pt idx="3">
                  <c:v>10334</c:v>
                </c:pt>
                <c:pt idx="6">
                  <c:v>10021</c:v>
                </c:pt>
                <c:pt idx="9">
                  <c:v>9630</c:v>
                </c:pt>
                <c:pt idx="12">
                  <c:v>9477</c:v>
                </c:pt>
              </c:numCache>
            </c:numRef>
          </c:val>
          <c:extLst>
            <c:ext xmlns:c16="http://schemas.microsoft.com/office/drawing/2014/chart" uri="{C3380CC4-5D6E-409C-BE32-E72D297353CC}">
              <c16:uniqueId val="{00000008-41FD-465B-A76B-4AEA18312C3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1078</c:v>
                </c:pt>
                <c:pt idx="3">
                  <c:v>964</c:v>
                </c:pt>
                <c:pt idx="6">
                  <c:v>851</c:v>
                </c:pt>
                <c:pt idx="9">
                  <c:v>761</c:v>
                </c:pt>
                <c:pt idx="12">
                  <c:v>671</c:v>
                </c:pt>
              </c:numCache>
            </c:numRef>
          </c:val>
          <c:extLst>
            <c:ext xmlns:c16="http://schemas.microsoft.com/office/drawing/2014/chart" uri="{C3380CC4-5D6E-409C-BE32-E72D297353CC}">
              <c16:uniqueId val="{00000009-41FD-465B-A76B-4AEA18312C3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23715</c:v>
                </c:pt>
                <c:pt idx="3">
                  <c:v>24625</c:v>
                </c:pt>
                <c:pt idx="6">
                  <c:v>24738</c:v>
                </c:pt>
                <c:pt idx="9">
                  <c:v>24498</c:v>
                </c:pt>
                <c:pt idx="12">
                  <c:v>24000</c:v>
                </c:pt>
              </c:numCache>
            </c:numRef>
          </c:val>
          <c:extLst>
            <c:ext xmlns:c16="http://schemas.microsoft.com/office/drawing/2014/chart" uri="{C3380CC4-5D6E-409C-BE32-E72D297353CC}">
              <c16:uniqueId val="{0000000A-41FD-465B-A76B-4AEA18312C3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10412</c:v>
                </c:pt>
                <c:pt idx="2">
                  <c:v>#N/A</c:v>
                </c:pt>
                <c:pt idx="3">
                  <c:v>#N/A</c:v>
                </c:pt>
                <c:pt idx="4">
                  <c:v>10979</c:v>
                </c:pt>
                <c:pt idx="5">
                  <c:v>#N/A</c:v>
                </c:pt>
                <c:pt idx="6">
                  <c:v>#N/A</c:v>
                </c:pt>
                <c:pt idx="7">
                  <c:v>10845</c:v>
                </c:pt>
                <c:pt idx="8">
                  <c:v>#N/A</c:v>
                </c:pt>
                <c:pt idx="9">
                  <c:v>#N/A</c:v>
                </c:pt>
                <c:pt idx="10">
                  <c:v>11081</c:v>
                </c:pt>
                <c:pt idx="11">
                  <c:v>#N/A</c:v>
                </c:pt>
                <c:pt idx="12">
                  <c:v>#N/A</c:v>
                </c:pt>
                <c:pt idx="13">
                  <c:v>11641</c:v>
                </c:pt>
                <c:pt idx="14">
                  <c:v>#N/A</c:v>
                </c:pt>
              </c:numCache>
            </c:numRef>
          </c:val>
          <c:smooth val="0"/>
          <c:extLst>
            <c:ext xmlns:c16="http://schemas.microsoft.com/office/drawing/2014/chart" uri="{C3380CC4-5D6E-409C-BE32-E72D297353CC}">
              <c16:uniqueId val="{0000000B-41FD-465B-A76B-4AEA18312C3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916</c:v>
                </c:pt>
                <c:pt idx="1">
                  <c:v>998</c:v>
                </c:pt>
                <c:pt idx="2">
                  <c:v>998</c:v>
                </c:pt>
              </c:numCache>
            </c:numRef>
          </c:val>
          <c:extLst>
            <c:ext xmlns:c16="http://schemas.microsoft.com/office/drawing/2014/chart" uri="{C3380CC4-5D6E-409C-BE32-E72D297353CC}">
              <c16:uniqueId val="{00000000-4AAF-4DD5-923A-B32A112FBA4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151</c:v>
                </c:pt>
                <c:pt idx="1">
                  <c:v>151</c:v>
                </c:pt>
                <c:pt idx="2">
                  <c:v>151</c:v>
                </c:pt>
              </c:numCache>
            </c:numRef>
          </c:val>
          <c:extLst>
            <c:ext xmlns:c16="http://schemas.microsoft.com/office/drawing/2014/chart" uri="{C3380CC4-5D6E-409C-BE32-E72D297353CC}">
              <c16:uniqueId val="{00000001-4AAF-4DD5-923A-B32A112FBA4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2553</c:v>
                </c:pt>
                <c:pt idx="1">
                  <c:v>2602</c:v>
                </c:pt>
                <c:pt idx="2">
                  <c:v>2558</c:v>
                </c:pt>
              </c:numCache>
            </c:numRef>
          </c:val>
          <c:extLst>
            <c:ext xmlns:c16="http://schemas.microsoft.com/office/drawing/2014/chart" uri="{C3380CC4-5D6E-409C-BE32-E72D297353CC}">
              <c16:uniqueId val="{00000002-4AAF-4DD5-923A-B32A112FBA4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{532C3AFF-D9E6-43C6-8DBB-23D0DF17506A}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0642-4C33-BF4D-9DA9EF9C1B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{E1D03737-6D29-475B-BC37-3EA81C2A3F1B}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642-4C33-BF4D-9DA9EF9C1B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{ECC4F6AB-D096-4EAB-AD69-D09BC75BF2BC}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642-4C33-BF4D-9DA9EF9C1B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{27BABD93-BA99-4AB9-B96E-6E6C698B6863}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642-4C33-BF4D-9DA9EF9C1B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{C0FA5C96-F98D-49EB-BA8F-3E578763E98E}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642-4C33-BF4D-9DA9EF9C1BF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{BCA76F48-7659-4DA3-ADEC-9EA8964DEEE8}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0642-4C33-BF4D-9DA9EF9C1BF8}"/>
                </c:ext>
              </c:extLst>
            </c:dLbl>
            <c:dLbl>
              <c:idx val="16"/>
              <c:layout>
                <c:manualLayout>
                  <c:x val="0"/>
                  <c:y val="5.7385763982506603E-3"/>
                </c:manualLayout>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{B03B69F1-28D5-4FA8-A56A-78829F178F21}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0642-4C33-BF4D-9DA9EF9C1BF8}"/>
                </c:ext>
              </c:extLst>
            </c:dLbl>
            <c:dLbl>
              <c:idx val="24"/>
              <c:layout>
                <c:manualLayout>
                  <c:x val="0"/>
                  <c:y val="-5.7385763982507219E-3"/>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{3AD7665D-C6F8-4868-9500-F9506C4C6085}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0642-4C33-BF4D-9DA9EF9C1BF8}"/>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{AB2375F2-4D54-423D-9767-800A7F96A313}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0642-4C33-BF4D-9DA9EF9C1B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74.900000000000006</c:v>
                </c:pt>
                <c:pt idx="24">
                  <c:v>75.099999999999994</c:v>
                </c:pt>
                <c:pt idx="32">
                  <c:v>75.599999999999994</c:v>
                </c:pt>
              </c:numCache>
            </c:numRef>
          </c:xVal>
          <c:yVal>
            <c:numRef>
              <c:f>公会計指標分析・財政指標組合せ分析表!$BP$51:$DC$51</c:f>
              <c:numCache>
                <c:formatCode>#,##0.0;"▲ "#,##0.0</c:formatCode>
                <c:ptCount val="40"/>
                <c:pt idx="16">
                  <c:v>129</c:v>
                </c:pt>
                <c:pt idx="24">
                  <c:v>134.69999999999999</c:v>
                </c:pt>
                <c:pt idx="32">
                  <c:v>145.69999999999999</c:v>
                </c:pt>
              </c:numCache>
            </c:numRef>
          </c:yVal>
          <c:smooth val="0"/>
          <c:extLst>
            <c:ext xmlns:c16="http://schemas.microsoft.com/office/drawing/2014/chart" uri="{C3380CC4-5D6E-409C-BE32-E72D297353CC}">
              <c16:uniqueId val="{00000009-0642-4C33-BF4D-9DA9EF9C1BF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{399376F2-62F0-408F-871B-4124CC0350E1}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0642-4C33-BF4D-9DA9EF9C1BF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{F6AD94BC-4F6E-459F-A9AA-A750EC10E344}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642-4C33-BF4D-9DA9EF9C1B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{C7F6C912-4458-4C97-BCAF-567DDD995640}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642-4C33-BF4D-9DA9EF9C1B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{BADA60F0-A571-4E0E-A3D8-29D28B014C2C}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642-4C33-BF4D-9DA9EF9C1B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{775719CE-61F6-4521-B7ED-7FE0189B4E6C}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642-4C33-BF4D-9DA9EF9C1BF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{47D7C773-0821-49F0-B246-141E862F111C}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0642-4C33-BF4D-9DA9EF9C1BF8}"/>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{5B5B03CB-AC63-418C-915D-D5A4BC1FE419}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0642-4C33-BF4D-9DA9EF9C1BF8}"/>
                </c:ext>
              </c:extLst>
            </c:dLbl>
            <c:dLbl>
              <c:idx val="24"/>
              <c:layout>
                <c:manualLayout>
                  <c:x val="0"/>
                  <c:y val="-1.6214155877418368E-2"/>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{11E8F4EF-9100-495D-AC93-87AE6F396936}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0642-4C33-BF4D-9DA9EF9C1BF8}"/>
                </c:ext>
              </c:extLst>
            </c:dLbl>
            <c:dLbl>
              <c:idx val="32"/>
              <c:layout>
                <c:manualLayout>
                  <c:x val="0"/>
                  <c:y val="1.6214155877418368E-2"/>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{3D1E397A-7440-494D-8111-1A110D3B3C9B}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0642-4C33-BF4D-9DA9EF9C1B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pt idx="24">
                  <c:v>58.3</c:v>
                </c:pt>
                <c:pt idx="32">
                  <c:v>58.8</c:v>
                </c:pt>
              </c:numCache>
            </c:numRef>
          </c:xVal>
          <c:yVal>
            <c:numRef>
              <c:f>公会計指標分析・財政指標組合せ分析表!$BP$55:$DC$55</c:f>
              <c:numCache>
                <c:formatCode>#,##0.0;"▲ "#,##0.0</c:formatCode>
                <c:ptCount val="40"/>
                <c:pt idx="16">
                  <c:v>32.799999999999997</c:v>
                </c:pt>
                <c:pt idx="24">
                  <c:v>54.6</c:v>
                </c:pt>
                <c:pt idx="32">
                  <c:v>53.2</c:v>
                </c:pt>
              </c:numCache>
            </c:numRef>
          </c:yVal>
          <c:smooth val="0"/>
          <c:extLst>
            <c:ext xmlns:c16="http://schemas.microsoft.com/office/drawing/2014/chart" uri="{C3380CC4-5D6E-409C-BE32-E72D297353CC}">
              <c16:uniqueId val="{00000013-0642-4C33-BF4D-9DA9EF9C1BF8}"/>
            </c:ext>
          </c:extLst>
        </c:ser>
        <c:dLbls>
          <c:showLegendKey val="0"/>
          <c:showVal val="1"/>
          <c:showCatName val="0"/>
          <c:showSerName val="0"/>
          <c:showPercent val="0"/>
          <c:showBubbleSize val="0"/>
        </c:dLbls>
        <c:axId val="46179840"/>
        <c:axId val="46181760"/>
      </c:scatterChart>
      <c:valAx>
        <c:axId val="46179840"/>
        <c:scaling>
          <c:orientation val="minMax"/>
          <c:max val="78"/>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7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{0549B760-1735-438A-AEEB-187FF102C773}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BBC4-453C-A3DC-0A8925C1936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{CC8965FD-2F39-4ADD-9DC3-807F37C3BE01}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C4-453C-A3DC-0A8925C1936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{F778EFB3-EC34-4479-A0D2-DE3BD11BA8CE}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C4-453C-A3DC-0A8925C1936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{C2B68F88-442A-4E5D-AF6E-D5192B79B9E4}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C4-453C-A3DC-0A8925C1936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{D6E96713-1989-4158-A872-55B88188D382}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C4-453C-A3DC-0A8925C1936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{C837CBBD-82CC-4B21-83EC-7605712F05F6}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BBC4-453C-A3DC-0A8925C19360}"/>
                </c:ext>
              </c:extLst>
            </c:dLbl>
            <c:dLbl>
              <c:idx val="16"/>
              <c:layout>
                <c:manualLayout>
                  <c:x val="-2.6883948345417619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{F0A1D4B7-9D07-45A7-9A88-37A5CB7912B9}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BBC4-453C-A3DC-0A8925C19360}"/>
                </c:ext>
              </c:extLst>
            </c:dLbl>
            <c:dLbl>
              <c:idx val="24"/>
              <c:layout>
                <c:manualLayout>
                  <c:x val="-3.6512034892803649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{DBA1787B-1321-425C-82C6-8DCC4DB88FD7}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BBC4-453C-A3DC-0A8925C1936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{598A7A65-2688-4226-AFD9-6A73E45A67C8}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BBC4-453C-A3DC-0A8925C1936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13.7</c:v>
                </c:pt>
                <c:pt idx="8">
                  <c:v>13.5</c:v>
                </c:pt>
                <c:pt idx="16">
                  <c:v>12.8</c:v>
                </c:pt>
                <c:pt idx="24">
                  <c:v>12.7</c:v>
                </c:pt>
                <c:pt idx="32">
                  <c:v>13.2</c:v>
                </c:pt>
              </c:numCache>
            </c:numRef>
          </c:xVal>
          <c:yVal>
            <c:numRef>
              <c:f>公会計指標分析・財政指標組合せ分析表!$BP$73:$DC$73</c:f>
              <c:numCache>
                <c:formatCode>#,##0.0;"▲ "#,##0.0</c:formatCode>
                <c:ptCount val="40"/>
                <c:pt idx="0">
                  <c:v>121.9</c:v>
                </c:pt>
                <c:pt idx="8">
                  <c:v>132.4</c:v>
                </c:pt>
                <c:pt idx="16">
                  <c:v>129</c:v>
                </c:pt>
                <c:pt idx="24">
                  <c:v>134.69999999999999</c:v>
                </c:pt>
                <c:pt idx="32">
                  <c:v>145.69999999999999</c:v>
                </c:pt>
              </c:numCache>
            </c:numRef>
          </c:yVal>
          <c:smooth val="0"/>
          <c:extLst>
            <c:ext xmlns:c16="http://schemas.microsoft.com/office/drawing/2014/chart" uri="{C3380CC4-5D6E-409C-BE32-E72D297353CC}">
              <c16:uniqueId val="{00000009-BBC4-453C-A3DC-0A8925C1936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{EDCFB3B1-8368-4493-A230-5DA95C66A955}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BBC4-453C-A3DC-0A8925C1936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{21962599-ED36-4228-93C0-346D843C707D}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C4-453C-A3DC-0A8925C1936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{7CBF6EE5-22CA-428A-A490-204CC4596BFE}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C4-453C-A3DC-0A8925C1936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{83A9CA27-88D5-4169-927B-F7829F9AC667}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C4-453C-A3DC-0A8925C1936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{F0975793-22D0-4F96-AE73-A39153C9491E}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C4-453C-A3DC-0A8925C1936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{9D2D6C42-2E64-4078-9C94-776CBB167181}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BBC4-453C-A3DC-0A8925C1936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{84F840A9-314F-47F5-8C39-65E537CDB2EA}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BBC4-453C-A3DC-0A8925C1936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{C2D4603B-BB40-461D-A16D-62164E3815C3}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BBC4-453C-A3DC-0A8925C1936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{D5A8CA2F-F0D0-4A01-9205-BDEA8FF09808}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BBC4-453C-A3DC-0A8925C193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10.4</c:v>
                </c:pt>
                <c:pt idx="16">
                  <c:v>9.5</c:v>
                </c:pt>
                <c:pt idx="24">
                  <c:v>10</c:v>
                </c:pt>
                <c:pt idx="32">
                  <c:v>9.8000000000000007</c:v>
                </c:pt>
              </c:numCache>
            </c:numRef>
          </c:xVal>
          <c:yVal>
            <c:numRef>
              <c:f>公会計指標分析・財政指標組合せ分析表!$BP$77:$DC$77</c:f>
              <c:numCache>
                <c:formatCode>#,##0.0;"▲ "#,##0.0</c:formatCode>
                <c:ptCount val="40"/>
                <c:pt idx="0">
                  <c:v>52.8</c:v>
                </c:pt>
                <c:pt idx="8">
                  <c:v>48.6</c:v>
                </c:pt>
                <c:pt idx="16">
                  <c:v>32.799999999999997</c:v>
                </c:pt>
                <c:pt idx="24">
                  <c:v>54.6</c:v>
                </c:pt>
                <c:pt idx="32">
                  <c:v>53.2</c:v>
                </c:pt>
              </c:numCache>
            </c:numRef>
          </c:yVal>
          <c:smooth val="0"/>
          <c:extLst>
            <c:ext xmlns:c16="http://schemas.microsoft.com/office/drawing/2014/chart" uri="{C3380CC4-5D6E-409C-BE32-E72D297353CC}">
              <c16:uniqueId val="{00000013-BBC4-453C-A3DC-0A8925C19360}"/>
            </c:ext>
          </c:extLst>
        </c:ser>
        <c:dLbls>
          <c:showLegendKey val="0"/>
          <c:showVal val="1"/>
          <c:showCatName val="0"/>
          <c:showSerName val="0"/>
          <c:showPercent val="0"/>
          <c:showBubbleSize val="0"/>
        </c:dLbls>
        <c:axId val="84219776"/>
        <c:axId val="84234240"/>
      </c:scatterChart>
      <c:valAx>
        <c:axId val="84219776"/>
        <c:scaling>
          <c:orientation val="minMax"/>
          <c:max val="14.1"/>
          <c:min val="9.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7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32,384
32,185
264.11
16,999,643
16,542,221
405,013
10,047,551
24,000,370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類似団体の平均値を上回る</a:t>
          </a:r>
          <a:r>
            <a:rPr kumimoji="1" lang="en-US" altLang="ja-JP" sz="1100">
              <a:latin typeface="ＭＳ Ｐゴシック" panose="020B0600070205080204" pitchFamily="50" charset="-128"/>
              <a:ea typeface="ＭＳ Ｐゴシック" panose="020B0600070205080204" pitchFamily="50" charset="-128"/>
            </a:rPr>
            <a:t>0.46</a:t>
          </a:r>
          <a:r>
            <a:rPr kumimoji="1" lang="ja-JP" altLang="en-US" sz="1100">
              <a:latin typeface="ＭＳ Ｐゴシック" panose="020B0600070205080204" pitchFamily="50" charset="-128"/>
              <a:ea typeface="ＭＳ Ｐゴシック" panose="020B0600070205080204" pitchFamily="50" charset="-128"/>
            </a:rPr>
            <a:t>であり、前年度から</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ポイントの減となった。単年度でみても、</a:t>
          </a:r>
          <a:r>
            <a:rPr kumimoji="1" lang="en-US" altLang="ja-JP" sz="1100">
              <a:latin typeface="ＭＳ Ｐゴシック" panose="020B0600070205080204" pitchFamily="50" charset="-128"/>
              <a:ea typeface="ＭＳ Ｐゴシック" panose="020B0600070205080204" pitchFamily="50" charset="-128"/>
            </a:rPr>
            <a:t>0.03</a:t>
          </a:r>
          <a:r>
            <a:rPr kumimoji="1" lang="ja-JP" altLang="en-US" sz="1100">
              <a:latin typeface="ＭＳ Ｐゴシック" panose="020B0600070205080204" pitchFamily="50" charset="-128"/>
              <a:ea typeface="ＭＳ Ｐゴシック" panose="020B0600070205080204" pitchFamily="50" charset="-128"/>
            </a:rPr>
            <a:t>ポイント前年度から下がっている。地方税は、たばこ税で、市民の健康志向から減となったものの、市民税において、景気回復の波が地方に現れ始めたことなど影響により増収となったが、各種税交付金で地方消費税交付金が減となったことで、指数の分子となる基準財政収入額が</a:t>
          </a:r>
          <a:r>
            <a:rPr kumimoji="1" lang="en-US" altLang="ja-JP" sz="1100">
              <a:latin typeface="ＭＳ Ｐゴシック" panose="020B0600070205080204" pitchFamily="50" charset="-128"/>
              <a:ea typeface="ＭＳ Ｐゴシック" panose="020B0600070205080204" pitchFamily="50" charset="-128"/>
            </a:rPr>
            <a:t>22,000</a:t>
          </a:r>
          <a:r>
            <a:rPr kumimoji="1" lang="ja-JP" altLang="en-US" sz="1100">
              <a:latin typeface="ＭＳ Ｐゴシック" panose="020B0600070205080204" pitchFamily="50" charset="-128"/>
              <a:ea typeface="ＭＳ Ｐゴシック" panose="020B0600070205080204" pitchFamily="50" charset="-128"/>
            </a:rPr>
            <a:t>千円ほど減少したこと、また、合併特例債や臨時財政対策債の元金償還金が本格化したことなどにより、基準財政需要額の</a:t>
          </a:r>
          <a:r>
            <a:rPr kumimoji="1" lang="en-US" altLang="ja-JP" sz="1100">
              <a:latin typeface="ＭＳ Ｐゴシック" panose="020B0600070205080204" pitchFamily="50" charset="-128"/>
              <a:ea typeface="ＭＳ Ｐゴシック" panose="020B0600070205080204" pitchFamily="50" charset="-128"/>
            </a:rPr>
            <a:t>14,000</a:t>
          </a:r>
          <a:r>
            <a:rPr kumimoji="1" lang="ja-JP" altLang="en-US" sz="1100">
              <a:latin typeface="ＭＳ Ｐゴシック" panose="020B0600070205080204" pitchFamily="50" charset="-128"/>
              <a:ea typeface="ＭＳ Ｐゴシック" panose="020B0600070205080204" pitchFamily="50" charset="-128"/>
            </a:rPr>
            <a:t>千円ほど増加したことが、主な要因として挙げられる。類似団体平均は上回っているものの、</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0.02</a:t>
          </a:r>
          <a:r>
            <a:rPr kumimoji="1" lang="ja-JP" altLang="en-US" sz="1100">
              <a:latin typeface="ＭＳ Ｐゴシック" panose="020B0600070205080204" pitchFamily="50" charset="-128"/>
              <a:ea typeface="ＭＳ Ｐゴシック" panose="020B0600070205080204" pitchFamily="50" charset="-128"/>
            </a:rPr>
            <a:t>ポイント減少している状況であるため、指数向上に向け、今後とも歳出の徹底した見直しと高水準にある市税徴収率の維持に努め、財政の健全化を推進する。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45508</xdr:rowOff>
    </xdr:from>
    <xdr:to>
      <xdr:col>23</xdr:col>
      <xdr:colOff>133350</xdr:colOff>
      <xdr:row>42</xdr:row>
      <xdr:rowOff>65617</xdr:rowOff>
    </xdr:to>
    <xdr:cxnSp macro="">
      <xdr:nvCxnSpPr>
        <xdr:cNvPr id="69" name="直線コネクタ 68"/>
        <xdr:cNvCxnSpPr/>
      </xdr:nvCxnSpPr>
      <xdr:spPr>
        <a:xfrm>
          <a:off x="4114800" y="72464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45508</xdr:rowOff>
    </xdr:to>
    <xdr:cxnSp macro="">
      <xdr:nvCxnSpPr>
        <xdr:cNvPr id="72" name="直線コネクタ 71"/>
        <xdr:cNvCxnSpPr/>
      </xdr:nvCxnSpPr>
      <xdr:spPr>
        <a:xfrm>
          <a:off x="3225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5" name="直線コネクタ 74"/>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8" name="直線コネクタ 77"/>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34925</xdr:rowOff>
    </xdr:from>
    <xdr:to>
      <xdr:col>11</xdr:col>
      <xdr:colOff>82550</xdr:colOff>
      <xdr:row>42</xdr:row>
      <xdr:rowOff>136525</xdr:rowOff>
    </xdr:to>
    <xdr:sp macro="" textlink="">
      <xdr:nvSpPr>
        <xdr:cNvPr id="79" name="フローチャート: 判断 78"/>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121302</xdr:rowOff>
    </xdr:from>
    <xdr:ext cx="762000" cy="259045"/>
    <xdr:sp macro="" textlink="">
      <xdr:nvSpPr>
        <xdr:cNvPr id="80" name="テキスト ボックス 79"/>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82" name="テキスト ボックス 81"/>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31344</xdr:rowOff>
    </xdr:from>
    <xdr:ext cx="762000" cy="259045"/>
    <xdr:sp macro="" textlink="">
      <xdr:nvSpPr>
        <xdr:cNvPr id="89" name="財政力該当値テキスト"/>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166158</xdr:rowOff>
    </xdr:from>
    <xdr:to>
      <xdr:col>19</xdr:col>
      <xdr:colOff>184150</xdr:colOff>
      <xdr:row>42</xdr:row>
      <xdr:rowOff>96308</xdr:rowOff>
    </xdr:to>
    <xdr:sp macro="" textlink="">
      <xdr:nvSpPr>
        <xdr:cNvPr id="90" name="楕円 89"/>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106485</xdr:rowOff>
    </xdr:from>
    <xdr:ext cx="736600" cy="259045"/>
    <xdr:sp macro="" textlink="">
      <xdr:nvSpPr>
        <xdr:cNvPr id="91" name="テキスト ボックス 90"/>
        <xdr:cNvSpPr txBox="1"/>
      </xdr:nvSpPr>
      <xdr:spPr>
        <a:xfrm>
          <a:off x="3733800" y="696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3" name="テキスト ボックス 92"/>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5" name="テキスト ボックス 94"/>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7" name="テキスト ボックス 96"/>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類似団体の平均値を下回る</a:t>
          </a:r>
          <a:r>
            <a:rPr kumimoji="1" lang="en-US" altLang="ja-JP" sz="1200">
              <a:latin typeface="ＭＳ Ｐゴシック" panose="020B0600070205080204" pitchFamily="50" charset="-128"/>
              <a:ea typeface="ＭＳ Ｐゴシック" panose="020B0600070205080204" pitchFamily="50" charset="-128"/>
            </a:rPr>
            <a:t>90.7</a:t>
          </a:r>
          <a:r>
            <a:rPr kumimoji="1" lang="ja-JP" altLang="en-US" sz="1200">
              <a:latin typeface="ＭＳ Ｐゴシック" panose="020B0600070205080204" pitchFamily="50" charset="-128"/>
              <a:ea typeface="ＭＳ Ｐゴシック" panose="020B0600070205080204" pitchFamily="50" charset="-128"/>
            </a:rPr>
            <a:t>％であり、前年度から</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ポイント比率は悪化した。歳出において、比率の分母となる充当経常一般財源は、合併特例債や臨時財政対策等の元金償還金の増に伴う公債費の増、職員給与費の増などによる人件費の増などの要因で増加し、分子となる経常一般財源においては、普通交付税の合併縮減による減などの要因で減となった。類似団体平均は下回ったものの、９０％を超える非常に高い比率であることから、今後も第</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次行政改革大綱に示された各種施策を着実に実行するとともに、事業の抜本的な見直しを進め、財政構造が硬直化しないよう経常経費の削減に努める。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57573</xdr:rowOff>
    </xdr:from>
    <xdr:to>
      <xdr:col>23</xdr:col>
      <xdr:colOff>133350</xdr:colOff>
      <xdr:row>60</xdr:row>
      <xdr:rowOff>133985</xdr:rowOff>
    </xdr:to>
    <xdr:cxnSp macro="">
      <xdr:nvCxnSpPr>
        <xdr:cNvPr id="132" name="直線コネクタ 131"/>
        <xdr:cNvCxnSpPr/>
      </xdr:nvCxnSpPr>
      <xdr:spPr>
        <a:xfrm>
          <a:off x="4114800" y="10344573"/>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115587</xdr:rowOff>
    </xdr:from>
    <xdr:ext cx="762000" cy="259045"/>
    <xdr:sp macro="" textlink="">
      <xdr:nvSpPr>
        <xdr:cNvPr id="133" name="財政構造の弾力性平均値テキスト"/>
        <xdr:cNvSpPr txBox="1"/>
      </xdr:nvSpPr>
      <xdr:spPr>
        <a:xfrm>
          <a:off x="5041900" y="1040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9313</xdr:rowOff>
    </xdr:from>
    <xdr:to>
      <xdr:col>19</xdr:col>
      <xdr:colOff>133350</xdr:colOff>
      <xdr:row>60</xdr:row>
      <xdr:rowOff>57573</xdr:rowOff>
    </xdr:to>
    <xdr:cxnSp macro="">
      <xdr:nvCxnSpPr>
        <xdr:cNvPr id="135" name="直線コネクタ 134"/>
        <xdr:cNvCxnSpPr/>
      </xdr:nvCxnSpPr>
      <xdr:spPr>
        <a:xfrm>
          <a:off x="3225800" y="102963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37" name="テキスト ボックス 136"/>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9313</xdr:rowOff>
    </xdr:from>
    <xdr:to>
      <xdr:col>15</xdr:col>
      <xdr:colOff>82550</xdr:colOff>
      <xdr:row>60</xdr:row>
      <xdr:rowOff>97790</xdr:rowOff>
    </xdr:to>
    <xdr:cxnSp macro="">
      <xdr:nvCxnSpPr>
        <xdr:cNvPr id="138" name="直線コネクタ 137"/>
        <xdr:cNvCxnSpPr/>
      </xdr:nvCxnSpPr>
      <xdr:spPr>
        <a:xfrm flipV="1">
          <a:off x="2336800" y="1029631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113877</xdr:rowOff>
    </xdr:from>
    <xdr:to>
      <xdr:col>15</xdr:col>
      <xdr:colOff>133350</xdr:colOff>
      <xdr:row>60</xdr:row>
      <xdr:rowOff>44027</xdr:rowOff>
    </xdr:to>
    <xdr:sp macro="" textlink="">
      <xdr:nvSpPr>
        <xdr:cNvPr id="139" name="フローチャート: 判断 138"/>
        <xdr:cNvSpPr/>
      </xdr:nvSpPr>
      <xdr:spPr>
        <a:xfrm>
          <a:off x="3175000" y="102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54204</xdr:rowOff>
    </xdr:from>
    <xdr:ext cx="762000" cy="259045"/>
    <xdr:sp macro="" textlink="">
      <xdr:nvSpPr>
        <xdr:cNvPr id="140" name="テキスト ボックス 139"/>
        <xdr:cNvSpPr txBox="1"/>
      </xdr:nvSpPr>
      <xdr:spPr>
        <a:xfrm>
          <a:off x="2844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128481</xdr:rowOff>
    </xdr:from>
    <xdr:to>
      <xdr:col>11</xdr:col>
      <xdr:colOff>31750</xdr:colOff>
      <xdr:row>60</xdr:row>
      <xdr:rowOff>97790</xdr:rowOff>
    </xdr:to>
    <xdr:cxnSp macro="">
      <xdr:nvCxnSpPr>
        <xdr:cNvPr id="141" name="直線コネクタ 140"/>
        <xdr:cNvCxnSpPr/>
      </xdr:nvCxnSpPr>
      <xdr:spPr>
        <a:xfrm>
          <a:off x="1447800" y="1024403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158115</xdr:rowOff>
    </xdr:from>
    <xdr:to>
      <xdr:col>11</xdr:col>
      <xdr:colOff>82550</xdr:colOff>
      <xdr:row>60</xdr:row>
      <xdr:rowOff>88265</xdr:rowOff>
    </xdr:to>
    <xdr:sp macro="" textlink="">
      <xdr:nvSpPr>
        <xdr:cNvPr id="142" name="フローチャート: 判断 141"/>
        <xdr:cNvSpPr/>
      </xdr:nvSpPr>
      <xdr:spPr>
        <a:xfrm>
          <a:off x="2286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98442</xdr:rowOff>
    </xdr:from>
    <xdr:ext cx="762000" cy="259045"/>
    <xdr:sp macro="" textlink="">
      <xdr:nvSpPr>
        <xdr:cNvPr id="143" name="テキスト ボックス 142"/>
        <xdr:cNvSpPr txBox="1"/>
      </xdr:nvSpPr>
      <xdr:spPr>
        <a:xfrm>
          <a:off x="1955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121920</xdr:rowOff>
    </xdr:from>
    <xdr:to>
      <xdr:col>7</xdr:col>
      <xdr:colOff>31750</xdr:colOff>
      <xdr:row>60</xdr:row>
      <xdr:rowOff>52070</xdr:rowOff>
    </xdr:to>
    <xdr:sp macro="" textlink="">
      <xdr:nvSpPr>
        <xdr:cNvPr id="144" name="フローチャート: 判断 143"/>
        <xdr:cNvSpPr/>
      </xdr:nvSpPr>
      <xdr:spPr>
        <a:xfrm>
          <a:off x="1397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36847</xdr:rowOff>
    </xdr:from>
    <xdr:ext cx="762000" cy="259045"/>
    <xdr:sp macro="" textlink="">
      <xdr:nvSpPr>
        <xdr:cNvPr id="145" name="テキスト ボックス 144"/>
        <xdr:cNvSpPr txBox="1"/>
      </xdr:nvSpPr>
      <xdr:spPr>
        <a:xfrm>
          <a:off x="1066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83185</xdr:rowOff>
    </xdr:from>
    <xdr:to>
      <xdr:col>23</xdr:col>
      <xdr:colOff>184150</xdr:colOff>
      <xdr:row>61</xdr:row>
      <xdr:rowOff>13335</xdr:rowOff>
    </xdr:to>
    <xdr:sp macro="" textlink="">
      <xdr:nvSpPr>
        <xdr:cNvPr id="151" name="楕円 150"/>
        <xdr:cNvSpPr/>
      </xdr:nvSpPr>
      <xdr:spPr>
        <a:xfrm>
          <a:off x="49022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99712</xdr:rowOff>
    </xdr:from>
    <xdr:ext cx="762000" cy="259045"/>
    <xdr:sp macro="" textlink="">
      <xdr:nvSpPr>
        <xdr:cNvPr id="152" name="財政構造の弾力性該当値テキスト"/>
        <xdr:cNvSpPr txBox="1"/>
      </xdr:nvSpPr>
      <xdr:spPr>
        <a:xfrm>
          <a:off x="5041900" y="1021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6773</xdr:rowOff>
    </xdr:from>
    <xdr:to>
      <xdr:col>19</xdr:col>
      <xdr:colOff>184150</xdr:colOff>
      <xdr:row>60</xdr:row>
      <xdr:rowOff>108373</xdr:rowOff>
    </xdr:to>
    <xdr:sp macro="" textlink="">
      <xdr:nvSpPr>
        <xdr:cNvPr id="153" name="楕円 152"/>
        <xdr:cNvSpPr/>
      </xdr:nvSpPr>
      <xdr:spPr>
        <a:xfrm>
          <a:off x="4064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118550</xdr:rowOff>
    </xdr:from>
    <xdr:ext cx="736600" cy="259045"/>
    <xdr:sp macro="" textlink="">
      <xdr:nvSpPr>
        <xdr:cNvPr id="154" name="テキスト ボックス 153"/>
        <xdr:cNvSpPr txBox="1"/>
      </xdr:nvSpPr>
      <xdr:spPr>
        <a:xfrm>
          <a:off x="3733800" y="10062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129963</xdr:rowOff>
    </xdr:from>
    <xdr:to>
      <xdr:col>15</xdr:col>
      <xdr:colOff>133350</xdr:colOff>
      <xdr:row>60</xdr:row>
      <xdr:rowOff>60113</xdr:rowOff>
    </xdr:to>
    <xdr:sp macro="" textlink="">
      <xdr:nvSpPr>
        <xdr:cNvPr id="155" name="楕円 154"/>
        <xdr:cNvSpPr/>
      </xdr:nvSpPr>
      <xdr:spPr>
        <a:xfrm>
          <a:off x="3175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44890</xdr:rowOff>
    </xdr:from>
    <xdr:ext cx="762000" cy="259045"/>
    <xdr:sp macro="" textlink="">
      <xdr:nvSpPr>
        <xdr:cNvPr id="156" name="テキスト ボックス 155"/>
        <xdr:cNvSpPr txBox="1"/>
      </xdr:nvSpPr>
      <xdr:spPr>
        <a:xfrm>
          <a:off x="2844800" y="1033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46990</xdr:rowOff>
    </xdr:from>
    <xdr:to>
      <xdr:col>11</xdr:col>
      <xdr:colOff>82550</xdr:colOff>
      <xdr:row>60</xdr:row>
      <xdr:rowOff>148590</xdr:rowOff>
    </xdr:to>
    <xdr:sp macro="" textlink="">
      <xdr:nvSpPr>
        <xdr:cNvPr id="157" name="楕円 156"/>
        <xdr:cNvSpPr/>
      </xdr:nvSpPr>
      <xdr:spPr>
        <a:xfrm>
          <a:off x="2286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133367</xdr:rowOff>
    </xdr:from>
    <xdr:ext cx="762000" cy="259045"/>
    <xdr:sp macro="" textlink="">
      <xdr:nvSpPr>
        <xdr:cNvPr id="158" name="テキスト ボックス 157"/>
        <xdr:cNvSpPr txBox="1"/>
      </xdr:nvSpPr>
      <xdr:spPr>
        <a:xfrm>
          <a:off x="1955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77681</xdr:rowOff>
    </xdr:from>
    <xdr:to>
      <xdr:col>7</xdr:col>
      <xdr:colOff>31750</xdr:colOff>
      <xdr:row>60</xdr:row>
      <xdr:rowOff>7831</xdr:rowOff>
    </xdr:to>
    <xdr:sp macro="" textlink="">
      <xdr:nvSpPr>
        <xdr:cNvPr id="159" name="楕円 158"/>
        <xdr:cNvSpPr/>
      </xdr:nvSpPr>
      <xdr:spPr>
        <a:xfrm>
          <a:off x="1397000" y="101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18008</xdr:rowOff>
    </xdr:from>
    <xdr:ext cx="762000" cy="259045"/>
    <xdr:sp macro="" textlink="">
      <xdr:nvSpPr>
        <xdr:cNvPr id="160" name="テキスト ボックス 159"/>
        <xdr:cNvSpPr txBox="1"/>
      </xdr:nvSpPr>
      <xdr:spPr>
        <a:xfrm>
          <a:off x="1066800" y="996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[154,325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類似団体の平均値を大きく下回る</a:t>
          </a:r>
          <a:r>
            <a:rPr kumimoji="1" lang="en-US" altLang="ja-JP" sz="1100">
              <a:latin typeface="ＭＳ Ｐゴシック" panose="020B0600070205080204" pitchFamily="50" charset="-128"/>
              <a:ea typeface="ＭＳ Ｐゴシック" panose="020B0600070205080204" pitchFamily="50" charset="-128"/>
            </a:rPr>
            <a:t>154,325</a:t>
          </a:r>
          <a:r>
            <a:rPr kumimoji="1" lang="ja-JP" altLang="en-US" sz="1100">
              <a:latin typeface="ＭＳ Ｐゴシック" panose="020B0600070205080204" pitchFamily="50" charset="-128"/>
              <a:ea typeface="ＭＳ Ｐゴシック" panose="020B0600070205080204" pitchFamily="50" charset="-128"/>
            </a:rPr>
            <a:t>円であり、前年度から</a:t>
          </a:r>
          <a:r>
            <a:rPr kumimoji="1" lang="en-US" altLang="ja-JP" sz="1100">
              <a:latin typeface="ＭＳ Ｐゴシック" panose="020B0600070205080204" pitchFamily="50" charset="-128"/>
              <a:ea typeface="ＭＳ Ｐゴシック" panose="020B0600070205080204" pitchFamily="50" charset="-128"/>
            </a:rPr>
            <a:t>5,807</a:t>
          </a:r>
          <a:r>
            <a:rPr kumimoji="1" lang="ja-JP" altLang="en-US" sz="1100">
              <a:latin typeface="ＭＳ Ｐゴシック" panose="020B0600070205080204" pitchFamily="50" charset="-128"/>
              <a:ea typeface="ＭＳ Ｐゴシック" panose="020B0600070205080204" pitchFamily="50" charset="-128"/>
            </a:rPr>
            <a:t>円減少した。人件費は、人事院勧告等に伴う給与改定などにより増加したものの、物件費において、内部情報系のシステムを再リースしたことや甲府・峡東クリーンセンター稼働に伴うごみ処理経費の減などが影響し、大幅な減となったことが、主な要因として挙げられる。システムの再リース等の一時的な要因による減少であることから、第</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次行政改革大綱に示された各種施策を着実に実行するとともに、事業の抜本的な見直しを進め、行政事務経費の縮減に努める。また、維持補修費について、現在は、ほぼ横ばいで推移しているが、今後、施設老朽化による修繕費が肥大しないよう、公共施設等の総合的なマネジメントを進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7271</xdr:rowOff>
    </xdr:from>
    <xdr:to>
      <xdr:col>23</xdr:col>
      <xdr:colOff>133350</xdr:colOff>
      <xdr:row>83</xdr:row>
      <xdr:rowOff>53978</xdr:rowOff>
    </xdr:to>
    <xdr:cxnSp macro="">
      <xdr:nvCxnSpPr>
        <xdr:cNvPr id="195" name="直線コネクタ 194"/>
        <xdr:cNvCxnSpPr/>
      </xdr:nvCxnSpPr>
      <xdr:spPr>
        <a:xfrm flipV="1">
          <a:off x="4114800" y="14237621"/>
          <a:ext cx="838200" cy="4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53978</xdr:rowOff>
    </xdr:from>
    <xdr:to>
      <xdr:col>19</xdr:col>
      <xdr:colOff>133350</xdr:colOff>
      <xdr:row>83</xdr:row>
      <xdr:rowOff>56690</xdr:rowOff>
    </xdr:to>
    <xdr:cxnSp macro="">
      <xdr:nvCxnSpPr>
        <xdr:cNvPr id="198" name="直線コネクタ 197"/>
        <xdr:cNvCxnSpPr/>
      </xdr:nvCxnSpPr>
      <xdr:spPr>
        <a:xfrm flipV="1">
          <a:off x="3225800" y="14284328"/>
          <a:ext cx="889000" cy="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0" name="テキスト ボックス 199"/>
        <xdr:cNvSpPr txBox="1"/>
      </xdr:nvSpPr>
      <xdr:spPr>
        <a:xfrm>
          <a:off x="3733800" y="143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166294</xdr:rowOff>
    </xdr:from>
    <xdr:to>
      <xdr:col>15</xdr:col>
      <xdr:colOff>82550</xdr:colOff>
      <xdr:row>83</xdr:row>
      <xdr:rowOff>56690</xdr:rowOff>
    </xdr:to>
    <xdr:cxnSp macro="">
      <xdr:nvCxnSpPr>
        <xdr:cNvPr id="201" name="直線コネクタ 200"/>
        <xdr:cNvCxnSpPr/>
      </xdr:nvCxnSpPr>
      <xdr:spPr>
        <a:xfrm>
          <a:off x="2336800" y="14225194"/>
          <a:ext cx="889000" cy="6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125250</xdr:rowOff>
    </xdr:from>
    <xdr:to>
      <xdr:col>15</xdr:col>
      <xdr:colOff>133350</xdr:colOff>
      <xdr:row>83</xdr:row>
      <xdr:rowOff>55400</xdr:rowOff>
    </xdr:to>
    <xdr:sp macro="" textlink="">
      <xdr:nvSpPr>
        <xdr:cNvPr id="202" name="フローチャート: 判断 201"/>
        <xdr:cNvSpPr/>
      </xdr:nvSpPr>
      <xdr:spPr>
        <a:xfrm>
          <a:off x="3175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65577</xdr:rowOff>
    </xdr:from>
    <xdr:ext cx="762000" cy="259045"/>
    <xdr:sp macro="" textlink="">
      <xdr:nvSpPr>
        <xdr:cNvPr id="203" name="テキスト ボックス 202"/>
        <xdr:cNvSpPr txBox="1"/>
      </xdr:nvSpPr>
      <xdr:spPr>
        <a:xfrm>
          <a:off x="2844800" y="139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106194</xdr:rowOff>
    </xdr:from>
    <xdr:to>
      <xdr:col>11</xdr:col>
      <xdr:colOff>31750</xdr:colOff>
      <xdr:row>82</xdr:row>
      <xdr:rowOff>166294</xdr:rowOff>
    </xdr:to>
    <xdr:cxnSp macro="">
      <xdr:nvCxnSpPr>
        <xdr:cNvPr id="204" name="直線コネクタ 203"/>
        <xdr:cNvCxnSpPr/>
      </xdr:nvCxnSpPr>
      <xdr:spPr>
        <a:xfrm>
          <a:off x="1447800" y="14165094"/>
          <a:ext cx="889000" cy="6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106300</xdr:rowOff>
    </xdr:from>
    <xdr:to>
      <xdr:col>11</xdr:col>
      <xdr:colOff>82550</xdr:colOff>
      <xdr:row>83</xdr:row>
      <xdr:rowOff>36450</xdr:rowOff>
    </xdr:to>
    <xdr:sp macro="" textlink="">
      <xdr:nvSpPr>
        <xdr:cNvPr id="205" name="フローチャート: 判断 204"/>
        <xdr:cNvSpPr/>
      </xdr:nvSpPr>
      <xdr:spPr>
        <a:xfrm>
          <a:off x="2286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46627</xdr:rowOff>
    </xdr:from>
    <xdr:ext cx="762000" cy="259045"/>
    <xdr:sp macro="" textlink="">
      <xdr:nvSpPr>
        <xdr:cNvPr id="206" name="テキスト ボックス 205"/>
        <xdr:cNvSpPr txBox="1"/>
      </xdr:nvSpPr>
      <xdr:spPr>
        <a:xfrm>
          <a:off x="1955800" y="139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78631</xdr:rowOff>
    </xdr:from>
    <xdr:to>
      <xdr:col>7</xdr:col>
      <xdr:colOff>31750</xdr:colOff>
      <xdr:row>83</xdr:row>
      <xdr:rowOff>8781</xdr:rowOff>
    </xdr:to>
    <xdr:sp macro="" textlink="">
      <xdr:nvSpPr>
        <xdr:cNvPr id="207" name="フローチャート: 判断 206"/>
        <xdr:cNvSpPr/>
      </xdr:nvSpPr>
      <xdr:spPr>
        <a:xfrm>
          <a:off x="1397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165008</xdr:rowOff>
    </xdr:from>
    <xdr:ext cx="762000" cy="259045"/>
    <xdr:sp macro="" textlink="">
      <xdr:nvSpPr>
        <xdr:cNvPr id="208" name="テキスト ボックス 207"/>
        <xdr:cNvSpPr txBox="1"/>
      </xdr:nvSpPr>
      <xdr:spPr>
        <a:xfrm>
          <a:off x="1066800" y="1422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127921</xdr:rowOff>
    </xdr:from>
    <xdr:to>
      <xdr:col>23</xdr:col>
      <xdr:colOff>184150</xdr:colOff>
      <xdr:row>83</xdr:row>
      <xdr:rowOff>58071</xdr:rowOff>
    </xdr:to>
    <xdr:sp macro="" textlink="">
      <xdr:nvSpPr>
        <xdr:cNvPr id="214" name="楕円 213"/>
        <xdr:cNvSpPr/>
      </xdr:nvSpPr>
      <xdr:spPr>
        <a:xfrm>
          <a:off x="4902200" y="1418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144448</xdr:rowOff>
    </xdr:from>
    <xdr:ext cx="762000" cy="259045"/>
    <xdr:sp macro="" textlink="">
      <xdr:nvSpPr>
        <xdr:cNvPr id="215" name="人件費・物件費等の状況該当値テキスト"/>
        <xdr:cNvSpPr txBox="1"/>
      </xdr:nvSpPr>
      <xdr:spPr>
        <a:xfrm>
          <a:off x="5041900" y="14031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3178</xdr:rowOff>
    </xdr:from>
    <xdr:to>
      <xdr:col>19</xdr:col>
      <xdr:colOff>184150</xdr:colOff>
      <xdr:row>83</xdr:row>
      <xdr:rowOff>104778</xdr:rowOff>
    </xdr:to>
    <xdr:sp macro="" textlink="">
      <xdr:nvSpPr>
        <xdr:cNvPr id="216" name="楕円 215"/>
        <xdr:cNvSpPr/>
      </xdr:nvSpPr>
      <xdr:spPr>
        <a:xfrm>
          <a:off x="4064000" y="1423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114955</xdr:rowOff>
    </xdr:from>
    <xdr:ext cx="736600" cy="259045"/>
    <xdr:sp macro="" textlink="">
      <xdr:nvSpPr>
        <xdr:cNvPr id="217" name="テキスト ボックス 216"/>
        <xdr:cNvSpPr txBox="1"/>
      </xdr:nvSpPr>
      <xdr:spPr>
        <a:xfrm>
          <a:off x="3733800" y="14002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5890</xdr:rowOff>
    </xdr:from>
    <xdr:to>
      <xdr:col>15</xdr:col>
      <xdr:colOff>133350</xdr:colOff>
      <xdr:row>83</xdr:row>
      <xdr:rowOff>107490</xdr:rowOff>
    </xdr:to>
    <xdr:sp macro="" textlink="">
      <xdr:nvSpPr>
        <xdr:cNvPr id="218" name="楕円 217"/>
        <xdr:cNvSpPr/>
      </xdr:nvSpPr>
      <xdr:spPr>
        <a:xfrm>
          <a:off x="3175000" y="1423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92267</xdr:rowOff>
    </xdr:from>
    <xdr:ext cx="762000" cy="259045"/>
    <xdr:sp macro="" textlink="">
      <xdr:nvSpPr>
        <xdr:cNvPr id="219" name="テキスト ボックス 218"/>
        <xdr:cNvSpPr txBox="1"/>
      </xdr:nvSpPr>
      <xdr:spPr>
        <a:xfrm>
          <a:off x="2844800" y="1432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115494</xdr:rowOff>
    </xdr:from>
    <xdr:to>
      <xdr:col>11</xdr:col>
      <xdr:colOff>82550</xdr:colOff>
      <xdr:row>83</xdr:row>
      <xdr:rowOff>45644</xdr:rowOff>
    </xdr:to>
    <xdr:sp macro="" textlink="">
      <xdr:nvSpPr>
        <xdr:cNvPr id="220" name="楕円 219"/>
        <xdr:cNvSpPr/>
      </xdr:nvSpPr>
      <xdr:spPr>
        <a:xfrm>
          <a:off x="2286000" y="141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30421</xdr:rowOff>
    </xdr:from>
    <xdr:ext cx="762000" cy="259045"/>
    <xdr:sp macro="" textlink="">
      <xdr:nvSpPr>
        <xdr:cNvPr id="221" name="テキスト ボックス 220"/>
        <xdr:cNvSpPr txBox="1"/>
      </xdr:nvSpPr>
      <xdr:spPr>
        <a:xfrm>
          <a:off x="1955800" y="14260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55394</xdr:rowOff>
    </xdr:from>
    <xdr:to>
      <xdr:col>7</xdr:col>
      <xdr:colOff>31750</xdr:colOff>
      <xdr:row>82</xdr:row>
      <xdr:rowOff>156994</xdr:rowOff>
    </xdr:to>
    <xdr:sp macro="" textlink="">
      <xdr:nvSpPr>
        <xdr:cNvPr id="222" name="楕円 221"/>
        <xdr:cNvSpPr/>
      </xdr:nvSpPr>
      <xdr:spPr>
        <a:xfrm>
          <a:off x="1397000" y="1411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167171</xdr:rowOff>
    </xdr:from>
    <xdr:ext cx="762000" cy="259045"/>
    <xdr:sp macro="" textlink="">
      <xdr:nvSpPr>
        <xdr:cNvPr id="223" name="テキスト ボックス 222"/>
        <xdr:cNvSpPr txBox="1"/>
      </xdr:nvSpPr>
      <xdr:spPr>
        <a:xfrm>
          <a:off x="1066800" y="1388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ラスパイレス指数については、地方公務員給与実態調査に基づくものであるが、国において当該資料集の様式作成時に</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年調査結果が未公表であったため、前年度の比率を引用しており、類似団体の平均値を下回る</a:t>
          </a:r>
          <a:r>
            <a:rPr kumimoji="1" lang="en-US" altLang="ja-JP" sz="1100">
              <a:latin typeface="ＭＳ Ｐゴシック" panose="020B0600070205080204" pitchFamily="50" charset="-128"/>
              <a:ea typeface="ＭＳ Ｐゴシック" panose="020B0600070205080204" pitchFamily="50" charset="-128"/>
            </a:rPr>
            <a:t>94.6</a:t>
          </a:r>
          <a:r>
            <a:rPr kumimoji="1" lang="ja-JP" altLang="en-US" sz="1100">
              <a:latin typeface="ＭＳ Ｐゴシック" panose="020B0600070205080204" pitchFamily="50" charset="-128"/>
              <a:ea typeface="ＭＳ Ｐゴシック" panose="020B0600070205080204" pitchFamily="50" charset="-128"/>
            </a:rPr>
            <a:t>％となっている。全国平均をも大きく下回る値で推移していることから、現在の水準を維持し、職員給与が市の財政を逼迫させることのないよう、給与の適正化に努める。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171027</xdr:rowOff>
    </xdr:from>
    <xdr:to>
      <xdr:col>81</xdr:col>
      <xdr:colOff>44450</xdr:colOff>
      <xdr:row>84</xdr:row>
      <xdr:rowOff>171027</xdr:rowOff>
    </xdr:to>
    <xdr:cxnSp macro="">
      <xdr:nvCxnSpPr>
        <xdr:cNvPr id="257" name="直線コネクタ 256"/>
        <xdr:cNvCxnSpPr/>
      </xdr:nvCxnSpPr>
      <xdr:spPr>
        <a:xfrm>
          <a:off x="16179800" y="145728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6790</xdr:rowOff>
    </xdr:from>
    <xdr:ext cx="762000" cy="259045"/>
    <xdr:sp macro="" textlink="">
      <xdr:nvSpPr>
        <xdr:cNvPr id="258"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171027</xdr:rowOff>
    </xdr:from>
    <xdr:to>
      <xdr:col>77</xdr:col>
      <xdr:colOff>44450</xdr:colOff>
      <xdr:row>85</xdr:row>
      <xdr:rowOff>15663</xdr:rowOff>
    </xdr:to>
    <xdr:cxnSp macro="">
      <xdr:nvCxnSpPr>
        <xdr:cNvPr id="260" name="直線コネクタ 259"/>
        <xdr:cNvCxnSpPr/>
      </xdr:nvCxnSpPr>
      <xdr:spPr>
        <a:xfrm flipV="1">
          <a:off x="15290800" y="145728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62" name="テキスト ボックス 261"/>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114723</xdr:rowOff>
    </xdr:from>
    <xdr:to>
      <xdr:col>72</xdr:col>
      <xdr:colOff>203200</xdr:colOff>
      <xdr:row>85</xdr:row>
      <xdr:rowOff>15663</xdr:rowOff>
    </xdr:to>
    <xdr:cxnSp macro="">
      <xdr:nvCxnSpPr>
        <xdr:cNvPr id="263" name="直線コネクタ 262"/>
        <xdr:cNvCxnSpPr/>
      </xdr:nvCxnSpPr>
      <xdr:spPr>
        <a:xfrm>
          <a:off x="14401800" y="1451652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4" name="フローチャート: 判断 263"/>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65" name="テキスト ボックス 264"/>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114723</xdr:rowOff>
    </xdr:to>
    <xdr:cxnSp macro="">
      <xdr:nvCxnSpPr>
        <xdr:cNvPr id="266" name="直線コネクタ 265"/>
        <xdr:cNvCxnSpPr/>
      </xdr:nvCxnSpPr>
      <xdr:spPr>
        <a:xfrm>
          <a:off x="13512800" y="144843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133773</xdr:rowOff>
    </xdr:from>
    <xdr:to>
      <xdr:col>68</xdr:col>
      <xdr:colOff>203200</xdr:colOff>
      <xdr:row>86</xdr:row>
      <xdr:rowOff>63923</xdr:rowOff>
    </xdr:to>
    <xdr:sp macro="" textlink="">
      <xdr:nvSpPr>
        <xdr:cNvPr id="267" name="フローチャート: 判断 266"/>
        <xdr:cNvSpPr/>
      </xdr:nvSpPr>
      <xdr:spPr>
        <a:xfrm>
          <a:off x="14351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48700</xdr:rowOff>
    </xdr:from>
    <xdr:ext cx="762000" cy="259045"/>
    <xdr:sp macro="" textlink="">
      <xdr:nvSpPr>
        <xdr:cNvPr id="268" name="テキスト ボックス 267"/>
        <xdr:cNvSpPr txBox="1"/>
      </xdr:nvSpPr>
      <xdr:spPr>
        <a:xfrm>
          <a:off x="14020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133773</xdr:rowOff>
    </xdr:from>
    <xdr:to>
      <xdr:col>64</xdr:col>
      <xdr:colOff>152400</xdr:colOff>
      <xdr:row>86</xdr:row>
      <xdr:rowOff>63923</xdr:rowOff>
    </xdr:to>
    <xdr:sp macro="" textlink="">
      <xdr:nvSpPr>
        <xdr:cNvPr id="269" name="フローチャート: 判断 268"/>
        <xdr:cNvSpPr/>
      </xdr:nvSpPr>
      <xdr:spPr>
        <a:xfrm>
          <a:off x="13462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48700</xdr:rowOff>
    </xdr:from>
    <xdr:ext cx="762000" cy="259045"/>
    <xdr:sp macro="" textlink="">
      <xdr:nvSpPr>
        <xdr:cNvPr id="270" name="テキスト ボックス 269"/>
        <xdr:cNvSpPr txBox="1"/>
      </xdr:nvSpPr>
      <xdr:spPr>
        <a:xfrm>
          <a:off x="13131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120227</xdr:rowOff>
    </xdr:from>
    <xdr:to>
      <xdr:col>81</xdr:col>
      <xdr:colOff>95250</xdr:colOff>
      <xdr:row>85</xdr:row>
      <xdr:rowOff>50377</xdr:rowOff>
    </xdr:to>
    <xdr:sp macro="" textlink="">
      <xdr:nvSpPr>
        <xdr:cNvPr id="276" name="楕円 275"/>
        <xdr:cNvSpPr/>
      </xdr:nvSpPr>
      <xdr:spPr>
        <a:xfrm>
          <a:off x="169672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136754</xdr:rowOff>
    </xdr:from>
    <xdr:ext cx="762000" cy="259045"/>
    <xdr:sp macro="" textlink="">
      <xdr:nvSpPr>
        <xdr:cNvPr id="277" name="給与水準   （国との比較）該当値テキスト"/>
        <xdr:cNvSpPr txBox="1"/>
      </xdr:nvSpPr>
      <xdr:spPr>
        <a:xfrm>
          <a:off x="17106900" y="1436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120227</xdr:rowOff>
    </xdr:from>
    <xdr:to>
      <xdr:col>77</xdr:col>
      <xdr:colOff>95250</xdr:colOff>
      <xdr:row>85</xdr:row>
      <xdr:rowOff>50377</xdr:rowOff>
    </xdr:to>
    <xdr:sp macro="" textlink="">
      <xdr:nvSpPr>
        <xdr:cNvPr id="278" name="楕円 277"/>
        <xdr:cNvSpPr/>
      </xdr:nvSpPr>
      <xdr:spPr>
        <a:xfrm>
          <a:off x="16129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60554</xdr:rowOff>
    </xdr:from>
    <xdr:ext cx="736600" cy="259045"/>
    <xdr:sp macro="" textlink="">
      <xdr:nvSpPr>
        <xdr:cNvPr id="279" name="テキスト ボックス 278"/>
        <xdr:cNvSpPr txBox="1"/>
      </xdr:nvSpPr>
      <xdr:spPr>
        <a:xfrm>
          <a:off x="15798800" y="1429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136313</xdr:rowOff>
    </xdr:from>
    <xdr:to>
      <xdr:col>73</xdr:col>
      <xdr:colOff>44450</xdr:colOff>
      <xdr:row>85</xdr:row>
      <xdr:rowOff>66463</xdr:rowOff>
    </xdr:to>
    <xdr:sp macro="" textlink="">
      <xdr:nvSpPr>
        <xdr:cNvPr id="280" name="楕円 279"/>
        <xdr:cNvSpPr/>
      </xdr:nvSpPr>
      <xdr:spPr>
        <a:xfrm>
          <a:off x="15240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76640</xdr:rowOff>
    </xdr:from>
    <xdr:ext cx="762000" cy="259045"/>
    <xdr:sp macro="" textlink="">
      <xdr:nvSpPr>
        <xdr:cNvPr id="281" name="テキスト ボックス 280"/>
        <xdr:cNvSpPr txBox="1"/>
      </xdr:nvSpPr>
      <xdr:spPr>
        <a:xfrm>
          <a:off x="14909800" y="143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63923</xdr:rowOff>
    </xdr:from>
    <xdr:to>
      <xdr:col>68</xdr:col>
      <xdr:colOff>203200</xdr:colOff>
      <xdr:row>84</xdr:row>
      <xdr:rowOff>165523</xdr:rowOff>
    </xdr:to>
    <xdr:sp macro="" textlink="">
      <xdr:nvSpPr>
        <xdr:cNvPr id="282" name="楕円 281"/>
        <xdr:cNvSpPr/>
      </xdr:nvSpPr>
      <xdr:spPr>
        <a:xfrm>
          <a:off x="14351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4250</xdr:rowOff>
    </xdr:from>
    <xdr:ext cx="762000" cy="259045"/>
    <xdr:sp macro="" textlink="">
      <xdr:nvSpPr>
        <xdr:cNvPr id="283" name="テキスト ボックス 282"/>
        <xdr:cNvSpPr txBox="1"/>
      </xdr:nvSpPr>
      <xdr:spPr>
        <a:xfrm>
          <a:off x="14020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4" name="楕円 283"/>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5" name="テキスト ボックス 284"/>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類似団体の平均値を下回る</a:t>
          </a:r>
          <a:r>
            <a:rPr kumimoji="1" lang="en-US" altLang="ja-JP" sz="1100">
              <a:latin typeface="ＭＳ Ｐゴシック" panose="020B0600070205080204" pitchFamily="50" charset="-128"/>
              <a:ea typeface="ＭＳ Ｐゴシック" panose="020B0600070205080204" pitchFamily="50" charset="-128"/>
            </a:rPr>
            <a:t>9.60</a:t>
          </a:r>
          <a:r>
            <a:rPr kumimoji="1" lang="ja-JP" altLang="en-US" sz="1100">
              <a:latin typeface="ＭＳ Ｐゴシック" panose="020B0600070205080204" pitchFamily="50" charset="-128"/>
              <a:ea typeface="ＭＳ Ｐゴシック" panose="020B0600070205080204" pitchFamily="50" charset="-128"/>
            </a:rPr>
            <a:t>人であり、前年度から</a:t>
          </a:r>
          <a:r>
            <a:rPr kumimoji="1" lang="en-US" altLang="ja-JP" sz="1100">
              <a:latin typeface="ＭＳ Ｐゴシック" panose="020B0600070205080204" pitchFamily="50" charset="-128"/>
              <a:ea typeface="ＭＳ Ｐゴシック" panose="020B0600070205080204" pitchFamily="50" charset="-128"/>
            </a:rPr>
            <a:t>0.14</a:t>
          </a:r>
          <a:r>
            <a:rPr kumimoji="1" lang="ja-JP" altLang="en-US" sz="1100">
              <a:latin typeface="ＭＳ Ｐゴシック" panose="020B0600070205080204" pitchFamily="50" charset="-128"/>
              <a:ea typeface="ＭＳ Ｐゴシック" panose="020B0600070205080204" pitchFamily="50" charset="-128"/>
            </a:rPr>
            <a:t>人増となった。普通会計における職員数は、</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名減少していることから、人口減少の影響によるものだと考えられる。　市では、平成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年度に作成した集中改革プランに基づき、退職者不補充や早期退職者奨励制度の活用など定員適正に努めてきたことにより、目標値を上回る</a:t>
          </a:r>
          <a:r>
            <a:rPr kumimoji="1" lang="en-US" altLang="ja-JP" sz="1100">
              <a:latin typeface="ＭＳ Ｐゴシック" panose="020B0600070205080204" pitchFamily="50" charset="-128"/>
              <a:ea typeface="ＭＳ Ｐゴシック" panose="020B0600070205080204" pitchFamily="50" charset="-128"/>
            </a:rPr>
            <a:t>54</a:t>
          </a:r>
          <a:r>
            <a:rPr kumimoji="1" lang="ja-JP" altLang="en-US" sz="1100">
              <a:latin typeface="ＭＳ Ｐゴシック" panose="020B0600070205080204" pitchFamily="50" charset="-128"/>
              <a:ea typeface="ＭＳ Ｐゴシック" panose="020B0600070205080204" pitchFamily="50" charset="-128"/>
            </a:rPr>
            <a:t>人を減員してきており、第</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次行政改革大綱においては、平成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年度の集中改革プランによる、職員適正化直後の数を超えない範囲の職員数の維持を目標設定しているところである。今後は、平成</a:t>
          </a:r>
          <a:r>
            <a:rPr kumimoji="1" lang="en-US" altLang="ja-JP" sz="1100">
              <a:latin typeface="ＭＳ Ｐゴシック" panose="020B0600070205080204" pitchFamily="50" charset="-128"/>
              <a:ea typeface="ＭＳ Ｐゴシック" panose="020B0600070205080204" pitchFamily="50" charset="-128"/>
            </a:rPr>
            <a:t>32</a:t>
          </a:r>
          <a:r>
            <a:rPr kumimoji="1" lang="ja-JP" altLang="en-US" sz="1100">
              <a:latin typeface="ＭＳ Ｐゴシック" panose="020B0600070205080204" pitchFamily="50" charset="-128"/>
              <a:ea typeface="ＭＳ Ｐゴシック" panose="020B0600070205080204" pitchFamily="50" charset="-128"/>
            </a:rPr>
            <a:t>年度から導入される臨時職員の会計年度任用職員制度に伴う増加が見込まれているが、退職者数と同数の採用を基本に市管理施設の指定管理者制度等への移行を積極的に進めることで、更なる定員抑制を図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45599</xdr:rowOff>
    </xdr:from>
    <xdr:to>
      <xdr:col>81</xdr:col>
      <xdr:colOff>44450</xdr:colOff>
      <xdr:row>62</xdr:row>
      <xdr:rowOff>61685</xdr:rowOff>
    </xdr:to>
    <xdr:cxnSp macro="">
      <xdr:nvCxnSpPr>
        <xdr:cNvPr id="322" name="直線コネクタ 321"/>
        <xdr:cNvCxnSpPr/>
      </xdr:nvCxnSpPr>
      <xdr:spPr>
        <a:xfrm>
          <a:off x="16179800" y="10675499"/>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39266</xdr:rowOff>
    </xdr:from>
    <xdr:ext cx="762000" cy="259045"/>
    <xdr:sp macro="" textlink="">
      <xdr:nvSpPr>
        <xdr:cNvPr id="323" name="定員管理の状況平均値テキスト"/>
        <xdr:cNvSpPr txBox="1"/>
      </xdr:nvSpPr>
      <xdr:spPr>
        <a:xfrm>
          <a:off x="17106900" y="10669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28363</xdr:rowOff>
    </xdr:from>
    <xdr:to>
      <xdr:col>77</xdr:col>
      <xdr:colOff>44450</xdr:colOff>
      <xdr:row>62</xdr:row>
      <xdr:rowOff>45599</xdr:rowOff>
    </xdr:to>
    <xdr:cxnSp macro="">
      <xdr:nvCxnSpPr>
        <xdr:cNvPr id="325" name="直線コネクタ 324"/>
        <xdr:cNvCxnSpPr/>
      </xdr:nvCxnSpPr>
      <xdr:spPr>
        <a:xfrm>
          <a:off x="15290800" y="1065826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138628</xdr:rowOff>
    </xdr:from>
    <xdr:ext cx="736600" cy="259045"/>
    <xdr:sp macro="" textlink="">
      <xdr:nvSpPr>
        <xdr:cNvPr id="327" name="テキスト ボックス 326"/>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28363</xdr:rowOff>
    </xdr:from>
    <xdr:to>
      <xdr:col>72</xdr:col>
      <xdr:colOff>203200</xdr:colOff>
      <xdr:row>62</xdr:row>
      <xdr:rowOff>38705</xdr:rowOff>
    </xdr:to>
    <xdr:cxnSp macro="">
      <xdr:nvCxnSpPr>
        <xdr:cNvPr id="328" name="直線コネクタ 327"/>
        <xdr:cNvCxnSpPr/>
      </xdr:nvCxnSpPr>
      <xdr:spPr>
        <a:xfrm flipV="1">
          <a:off x="14401800" y="10658263"/>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9" name="フローチャート: 判断 328"/>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89340</xdr:rowOff>
    </xdr:from>
    <xdr:ext cx="762000" cy="259045"/>
    <xdr:sp macro="" textlink="">
      <xdr:nvSpPr>
        <xdr:cNvPr id="330" name="テキスト ボックス 329"/>
        <xdr:cNvSpPr txBox="1"/>
      </xdr:nvSpPr>
      <xdr:spPr>
        <a:xfrm>
          <a:off x="14909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30662</xdr:rowOff>
    </xdr:from>
    <xdr:to>
      <xdr:col>68</xdr:col>
      <xdr:colOff>152400</xdr:colOff>
      <xdr:row>62</xdr:row>
      <xdr:rowOff>38705</xdr:rowOff>
    </xdr:to>
    <xdr:cxnSp macro="">
      <xdr:nvCxnSpPr>
        <xdr:cNvPr id="331" name="直線コネクタ 330"/>
        <xdr:cNvCxnSpPr/>
      </xdr:nvCxnSpPr>
      <xdr:spPr>
        <a:xfrm>
          <a:off x="13512800" y="1066056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128330</xdr:rowOff>
    </xdr:from>
    <xdr:to>
      <xdr:col>68</xdr:col>
      <xdr:colOff>203200</xdr:colOff>
      <xdr:row>62</xdr:row>
      <xdr:rowOff>58480</xdr:rowOff>
    </xdr:to>
    <xdr:sp macro="" textlink="">
      <xdr:nvSpPr>
        <xdr:cNvPr id="332" name="フローチャート: 判断 331"/>
        <xdr:cNvSpPr/>
      </xdr:nvSpPr>
      <xdr:spPr>
        <a:xfrm>
          <a:off x="14351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68657</xdr:rowOff>
    </xdr:from>
    <xdr:ext cx="762000" cy="259045"/>
    <xdr:sp macro="" textlink="">
      <xdr:nvSpPr>
        <xdr:cNvPr id="333" name="テキスト ボックス 332"/>
        <xdr:cNvSpPr txBox="1"/>
      </xdr:nvSpPr>
      <xdr:spPr>
        <a:xfrm>
          <a:off x="14020800" y="103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120287</xdr:rowOff>
    </xdr:from>
    <xdr:to>
      <xdr:col>64</xdr:col>
      <xdr:colOff>152400</xdr:colOff>
      <xdr:row>62</xdr:row>
      <xdr:rowOff>50437</xdr:rowOff>
    </xdr:to>
    <xdr:sp macro="" textlink="">
      <xdr:nvSpPr>
        <xdr:cNvPr id="334" name="フローチャート: 判断 333"/>
        <xdr:cNvSpPr/>
      </xdr:nvSpPr>
      <xdr:spPr>
        <a:xfrm>
          <a:off x="13462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60614</xdr:rowOff>
    </xdr:from>
    <xdr:ext cx="762000" cy="259045"/>
    <xdr:sp macro="" textlink="">
      <xdr:nvSpPr>
        <xdr:cNvPr id="335" name="テキスト ボックス 334"/>
        <xdr:cNvSpPr txBox="1"/>
      </xdr:nvSpPr>
      <xdr:spPr>
        <a:xfrm>
          <a:off x="13131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10885</xdr:rowOff>
    </xdr:from>
    <xdr:to>
      <xdr:col>81</xdr:col>
      <xdr:colOff>95250</xdr:colOff>
      <xdr:row>62</xdr:row>
      <xdr:rowOff>112485</xdr:rowOff>
    </xdr:to>
    <xdr:sp macro="" textlink="">
      <xdr:nvSpPr>
        <xdr:cNvPr id="341" name="楕円 340"/>
        <xdr:cNvSpPr/>
      </xdr:nvSpPr>
      <xdr:spPr>
        <a:xfrm>
          <a:off x="169672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27412</xdr:rowOff>
    </xdr:from>
    <xdr:ext cx="762000" cy="259045"/>
    <xdr:sp macro="" textlink="">
      <xdr:nvSpPr>
        <xdr:cNvPr id="342" name="定員管理の状況該当値テキスト"/>
        <xdr:cNvSpPr txBox="1"/>
      </xdr:nvSpPr>
      <xdr:spPr>
        <a:xfrm>
          <a:off x="171069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166249</xdr:rowOff>
    </xdr:from>
    <xdr:to>
      <xdr:col>77</xdr:col>
      <xdr:colOff>95250</xdr:colOff>
      <xdr:row>62</xdr:row>
      <xdr:rowOff>96399</xdr:rowOff>
    </xdr:to>
    <xdr:sp macro="" textlink="">
      <xdr:nvSpPr>
        <xdr:cNvPr id="343" name="楕円 342"/>
        <xdr:cNvSpPr/>
      </xdr:nvSpPr>
      <xdr:spPr>
        <a:xfrm>
          <a:off x="16129000" y="1062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106576</xdr:rowOff>
    </xdr:from>
    <xdr:ext cx="736600" cy="259045"/>
    <xdr:sp macro="" textlink="">
      <xdr:nvSpPr>
        <xdr:cNvPr id="344" name="テキスト ボックス 343"/>
        <xdr:cNvSpPr txBox="1"/>
      </xdr:nvSpPr>
      <xdr:spPr>
        <a:xfrm>
          <a:off x="15798800" y="10393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149013</xdr:rowOff>
    </xdr:from>
    <xdr:to>
      <xdr:col>73</xdr:col>
      <xdr:colOff>44450</xdr:colOff>
      <xdr:row>62</xdr:row>
      <xdr:rowOff>79163</xdr:rowOff>
    </xdr:to>
    <xdr:sp macro="" textlink="">
      <xdr:nvSpPr>
        <xdr:cNvPr id="345" name="楕円 344"/>
        <xdr:cNvSpPr/>
      </xdr:nvSpPr>
      <xdr:spPr>
        <a:xfrm>
          <a:off x="15240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46" name="テキスト ボックス 345"/>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159355</xdr:rowOff>
    </xdr:from>
    <xdr:to>
      <xdr:col>68</xdr:col>
      <xdr:colOff>203200</xdr:colOff>
      <xdr:row>62</xdr:row>
      <xdr:rowOff>89505</xdr:rowOff>
    </xdr:to>
    <xdr:sp macro="" textlink="">
      <xdr:nvSpPr>
        <xdr:cNvPr id="347" name="楕円 346"/>
        <xdr:cNvSpPr/>
      </xdr:nvSpPr>
      <xdr:spPr>
        <a:xfrm>
          <a:off x="14351000" y="106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74282</xdr:rowOff>
    </xdr:from>
    <xdr:ext cx="762000" cy="259045"/>
    <xdr:sp macro="" textlink="">
      <xdr:nvSpPr>
        <xdr:cNvPr id="348" name="テキスト ボックス 347"/>
        <xdr:cNvSpPr txBox="1"/>
      </xdr:nvSpPr>
      <xdr:spPr>
        <a:xfrm>
          <a:off x="14020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151312</xdr:rowOff>
    </xdr:from>
    <xdr:to>
      <xdr:col>64</xdr:col>
      <xdr:colOff>152400</xdr:colOff>
      <xdr:row>62</xdr:row>
      <xdr:rowOff>81462</xdr:rowOff>
    </xdr:to>
    <xdr:sp macro="" textlink="">
      <xdr:nvSpPr>
        <xdr:cNvPr id="349" name="楕円 348"/>
        <xdr:cNvSpPr/>
      </xdr:nvSpPr>
      <xdr:spPr>
        <a:xfrm>
          <a:off x="134620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66239</xdr:rowOff>
    </xdr:from>
    <xdr:ext cx="762000" cy="259045"/>
    <xdr:sp macro="" textlink="">
      <xdr:nvSpPr>
        <xdr:cNvPr id="350" name="テキスト ボックス 349"/>
        <xdr:cNvSpPr txBox="1"/>
      </xdr:nvSpPr>
      <xdr:spPr>
        <a:xfrm>
          <a:off x="13131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前年度から</a:t>
          </a:r>
          <a:r>
            <a:rPr kumimoji="1" lang="en-US" altLang="ja-JP" sz="900">
              <a:latin typeface="ＭＳ Ｐゴシック" panose="020B0600070205080204" pitchFamily="50" charset="-128"/>
              <a:ea typeface="ＭＳ Ｐゴシック" panose="020B0600070205080204" pitchFamily="50" charset="-128"/>
            </a:rPr>
            <a:t>0.5</a:t>
          </a:r>
          <a:r>
            <a:rPr kumimoji="1" lang="ja-JP" altLang="en-US" sz="900">
              <a:latin typeface="ＭＳ Ｐゴシック" panose="020B0600070205080204" pitchFamily="50" charset="-128"/>
              <a:ea typeface="ＭＳ Ｐゴシック" panose="020B0600070205080204" pitchFamily="50" charset="-128"/>
            </a:rPr>
            <a:t>ポイント増加し</a:t>
          </a:r>
          <a:r>
            <a:rPr kumimoji="1" lang="en-US" altLang="ja-JP" sz="900">
              <a:latin typeface="ＭＳ Ｐゴシック" panose="020B0600070205080204" pitchFamily="50" charset="-128"/>
              <a:ea typeface="ＭＳ Ｐゴシック" panose="020B0600070205080204" pitchFamily="50" charset="-128"/>
            </a:rPr>
            <a:t>13.2</a:t>
          </a:r>
          <a:r>
            <a:rPr kumimoji="1" lang="ja-JP" altLang="en-US" sz="900">
              <a:latin typeface="ＭＳ Ｐゴシック" panose="020B0600070205080204" pitchFamily="50" charset="-128"/>
              <a:ea typeface="ＭＳ Ｐゴシック" panose="020B0600070205080204" pitchFamily="50" charset="-128"/>
            </a:rPr>
            <a:t>％となった。依然として類似団体の平均値を上回る高い数値である。建設事業の実施にあたっては、緊急性・必要性を充分に検討し判断したうえで、事業の選択実施に努めているが、合併特例債の償還が本格的になってきたことや都市計画税の休止が影響し、比率は上昇に転じた。当該比率が</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カ年平均で求められるため、</a:t>
          </a:r>
          <a:r>
            <a:rPr kumimoji="1" lang="en-US" altLang="ja-JP" sz="900">
              <a:latin typeface="ＭＳ Ｐゴシック" panose="020B0600070205080204" pitchFamily="50" charset="-128"/>
              <a:ea typeface="ＭＳ Ｐゴシック" panose="020B0600070205080204" pitchFamily="50" charset="-128"/>
            </a:rPr>
            <a:t>0.5</a:t>
          </a:r>
          <a:r>
            <a:rPr kumimoji="1" lang="ja-JP" altLang="en-US" sz="900">
              <a:latin typeface="ＭＳ Ｐゴシック" panose="020B0600070205080204" pitchFamily="50" charset="-128"/>
              <a:ea typeface="ＭＳ Ｐゴシック" panose="020B0600070205080204" pitchFamily="50" charset="-128"/>
            </a:rPr>
            <a:t>ポイントの増となったものの、単年度で見ると特定財源として算入される都市計画税の賦課休止、公債費の元利償還金の増、下水道事業における算定方法の変更などによる公営企業に対する準元利償還金の増、比率の分母となる標準財政規模の減などが影響し、比率は、</a:t>
          </a:r>
          <a:r>
            <a:rPr kumimoji="1" lang="en-US" altLang="ja-JP" sz="900">
              <a:latin typeface="ＭＳ Ｐゴシック" panose="020B0600070205080204" pitchFamily="50" charset="-128"/>
              <a:ea typeface="ＭＳ Ｐゴシック" panose="020B0600070205080204" pitchFamily="50" charset="-128"/>
            </a:rPr>
            <a:t>1.3</a:t>
          </a:r>
          <a:r>
            <a:rPr kumimoji="1" lang="ja-JP" altLang="en-US" sz="900">
              <a:latin typeface="ＭＳ Ｐゴシック" panose="020B0600070205080204" pitchFamily="50" charset="-128"/>
              <a:ea typeface="ＭＳ Ｐゴシック" panose="020B0600070205080204" pitchFamily="50" charset="-128"/>
            </a:rPr>
            <a:t>ポイント増加となっている。今後、現時点では、平成</a:t>
          </a:r>
          <a:r>
            <a:rPr kumimoji="1" lang="en-US" altLang="ja-JP" sz="900">
              <a:latin typeface="ＭＳ Ｐゴシック" panose="020B0600070205080204" pitchFamily="50" charset="-128"/>
              <a:ea typeface="ＭＳ Ｐゴシック" panose="020B0600070205080204" pitchFamily="50" charset="-128"/>
            </a:rPr>
            <a:t>33</a:t>
          </a:r>
          <a:r>
            <a:rPr kumimoji="1" lang="ja-JP" altLang="en-US" sz="900">
              <a:latin typeface="ＭＳ Ｐゴシック" panose="020B0600070205080204" pitchFamily="50" charset="-128"/>
              <a:ea typeface="ＭＳ Ｐゴシック" panose="020B0600070205080204" pitchFamily="50" charset="-128"/>
            </a:rPr>
            <a:t>年度に公債費の償還ピークを迎え、それまでの間、公債費が高止まりすると見込まれており、また、特定財源として算入される都市計画税が</a:t>
          </a:r>
          <a:r>
            <a:rPr kumimoji="1" lang="en-US" altLang="ja-JP" sz="900">
              <a:latin typeface="ＭＳ Ｐゴシック" panose="020B0600070205080204" pitchFamily="50" charset="-128"/>
              <a:ea typeface="ＭＳ Ｐゴシック" panose="020B0600070205080204" pitchFamily="50" charset="-128"/>
            </a:rPr>
            <a:t>31</a:t>
          </a:r>
          <a:r>
            <a:rPr kumimoji="1" lang="ja-JP" altLang="en-US" sz="900">
              <a:latin typeface="ＭＳ Ｐゴシック" panose="020B0600070205080204" pitchFamily="50" charset="-128"/>
              <a:ea typeface="ＭＳ Ｐゴシック" panose="020B0600070205080204" pitchFamily="50" charset="-128"/>
            </a:rPr>
            <a:t>年度まで賦課休止となるなど、比率の上昇が予想されることから、公債費の償還のピークを考慮する中で、引き続き、建設事業の選択実施を継続し公債費負担の適正化に努める。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92392</xdr:rowOff>
    </xdr:from>
    <xdr:to>
      <xdr:col>81</xdr:col>
      <xdr:colOff>44450</xdr:colOff>
      <xdr:row>37</xdr:row>
      <xdr:rowOff>102447</xdr:rowOff>
    </xdr:to>
    <xdr:cxnSp macro="">
      <xdr:nvCxnSpPr>
        <xdr:cNvPr id="384" name="直線コネクタ 383"/>
        <xdr:cNvCxnSpPr/>
      </xdr:nvCxnSpPr>
      <xdr:spPr>
        <a:xfrm>
          <a:off x="16179800" y="6436042"/>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92392</xdr:rowOff>
    </xdr:from>
    <xdr:to>
      <xdr:col>77</xdr:col>
      <xdr:colOff>44450</xdr:colOff>
      <xdr:row>37</xdr:row>
      <xdr:rowOff>94403</xdr:rowOff>
    </xdr:to>
    <xdr:cxnSp macro="">
      <xdr:nvCxnSpPr>
        <xdr:cNvPr id="387" name="直線コネクタ 386"/>
        <xdr:cNvCxnSpPr/>
      </xdr:nvCxnSpPr>
      <xdr:spPr>
        <a:xfrm flipV="1">
          <a:off x="15290800" y="643604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94403</xdr:rowOff>
    </xdr:from>
    <xdr:to>
      <xdr:col>72</xdr:col>
      <xdr:colOff>203200</xdr:colOff>
      <xdr:row>37</xdr:row>
      <xdr:rowOff>108479</xdr:rowOff>
    </xdr:to>
    <xdr:cxnSp macro="">
      <xdr:nvCxnSpPr>
        <xdr:cNvPr id="390" name="直線コネクタ 389"/>
        <xdr:cNvCxnSpPr/>
      </xdr:nvCxnSpPr>
      <xdr:spPr>
        <a:xfrm flipV="1">
          <a:off x="14401800" y="6438053"/>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91" name="フローチャート: 判断 390"/>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92" name="テキスト ボックス 391"/>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108479</xdr:rowOff>
    </xdr:from>
    <xdr:to>
      <xdr:col>68</xdr:col>
      <xdr:colOff>152400</xdr:colOff>
      <xdr:row>37</xdr:row>
      <xdr:rowOff>112501</xdr:rowOff>
    </xdr:to>
    <xdr:cxnSp macro="">
      <xdr:nvCxnSpPr>
        <xdr:cNvPr id="393" name="直線コネクタ 392"/>
        <xdr:cNvCxnSpPr/>
      </xdr:nvCxnSpPr>
      <xdr:spPr>
        <a:xfrm flipV="1">
          <a:off x="13512800" y="645212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166793</xdr:rowOff>
    </xdr:from>
    <xdr:to>
      <xdr:col>68</xdr:col>
      <xdr:colOff>203200</xdr:colOff>
      <xdr:row>37</xdr:row>
      <xdr:rowOff>96943</xdr:rowOff>
    </xdr:to>
    <xdr:sp macro="" textlink="">
      <xdr:nvSpPr>
        <xdr:cNvPr id="394" name="フローチャート: 判断 393"/>
        <xdr:cNvSpPr/>
      </xdr:nvSpPr>
      <xdr:spPr>
        <a:xfrm>
          <a:off x="14351000" y="633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107120</xdr:rowOff>
    </xdr:from>
    <xdr:ext cx="762000" cy="259045"/>
    <xdr:sp macro="" textlink="">
      <xdr:nvSpPr>
        <xdr:cNvPr id="395" name="テキスト ボックス 394"/>
        <xdr:cNvSpPr txBox="1"/>
      </xdr:nvSpPr>
      <xdr:spPr>
        <a:xfrm>
          <a:off x="14020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17463</xdr:rowOff>
    </xdr:from>
    <xdr:to>
      <xdr:col>64</xdr:col>
      <xdr:colOff>152400</xdr:colOff>
      <xdr:row>37</xdr:row>
      <xdr:rowOff>119063</xdr:rowOff>
    </xdr:to>
    <xdr:sp macro="" textlink="">
      <xdr:nvSpPr>
        <xdr:cNvPr id="396" name="フローチャート: 判断 395"/>
        <xdr:cNvSpPr/>
      </xdr:nvSpPr>
      <xdr:spPr>
        <a:xfrm>
          <a:off x="13462000" y="63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129240</xdr:rowOff>
    </xdr:from>
    <xdr:ext cx="762000" cy="259045"/>
    <xdr:sp macro="" textlink="">
      <xdr:nvSpPr>
        <xdr:cNvPr id="397" name="テキスト ボックス 396"/>
        <xdr:cNvSpPr txBox="1"/>
      </xdr:nvSpPr>
      <xdr:spPr>
        <a:xfrm>
          <a:off x="13131800" y="612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51647</xdr:rowOff>
    </xdr:from>
    <xdr:to>
      <xdr:col>81</xdr:col>
      <xdr:colOff>95250</xdr:colOff>
      <xdr:row>37</xdr:row>
      <xdr:rowOff>153247</xdr:rowOff>
    </xdr:to>
    <xdr:sp macro="" textlink="">
      <xdr:nvSpPr>
        <xdr:cNvPr id="403" name="楕円 402"/>
        <xdr:cNvSpPr/>
      </xdr:nvSpPr>
      <xdr:spPr>
        <a:xfrm>
          <a:off x="169672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23724</xdr:rowOff>
    </xdr:from>
    <xdr:ext cx="762000" cy="259045"/>
    <xdr:sp macro="" textlink="">
      <xdr:nvSpPr>
        <xdr:cNvPr id="404" name="公債費負担の状況該当値テキスト"/>
        <xdr:cNvSpPr txBox="1"/>
      </xdr:nvSpPr>
      <xdr:spPr>
        <a:xfrm>
          <a:off x="17106900" y="636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41592</xdr:rowOff>
    </xdr:from>
    <xdr:to>
      <xdr:col>77</xdr:col>
      <xdr:colOff>95250</xdr:colOff>
      <xdr:row>37</xdr:row>
      <xdr:rowOff>143192</xdr:rowOff>
    </xdr:to>
    <xdr:sp macro="" textlink="">
      <xdr:nvSpPr>
        <xdr:cNvPr id="405" name="楕円 404"/>
        <xdr:cNvSpPr/>
      </xdr:nvSpPr>
      <xdr:spPr>
        <a:xfrm>
          <a:off x="16129000" y="63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127970</xdr:rowOff>
    </xdr:from>
    <xdr:ext cx="736600" cy="259045"/>
    <xdr:sp macro="" textlink="">
      <xdr:nvSpPr>
        <xdr:cNvPr id="406" name="テキスト ボックス 405"/>
        <xdr:cNvSpPr txBox="1"/>
      </xdr:nvSpPr>
      <xdr:spPr>
        <a:xfrm>
          <a:off x="15798800" y="647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43603</xdr:rowOff>
    </xdr:from>
    <xdr:to>
      <xdr:col>73</xdr:col>
      <xdr:colOff>44450</xdr:colOff>
      <xdr:row>37</xdr:row>
      <xdr:rowOff>145203</xdr:rowOff>
    </xdr:to>
    <xdr:sp macro="" textlink="">
      <xdr:nvSpPr>
        <xdr:cNvPr id="407" name="楕円 406"/>
        <xdr:cNvSpPr/>
      </xdr:nvSpPr>
      <xdr:spPr>
        <a:xfrm>
          <a:off x="15240000" y="63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129981</xdr:rowOff>
    </xdr:from>
    <xdr:ext cx="762000" cy="259045"/>
    <xdr:sp macro="" textlink="">
      <xdr:nvSpPr>
        <xdr:cNvPr id="408" name="テキスト ボックス 407"/>
        <xdr:cNvSpPr txBox="1"/>
      </xdr:nvSpPr>
      <xdr:spPr>
        <a:xfrm>
          <a:off x="14909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57679</xdr:rowOff>
    </xdr:from>
    <xdr:to>
      <xdr:col>68</xdr:col>
      <xdr:colOff>203200</xdr:colOff>
      <xdr:row>37</xdr:row>
      <xdr:rowOff>159279</xdr:rowOff>
    </xdr:to>
    <xdr:sp macro="" textlink="">
      <xdr:nvSpPr>
        <xdr:cNvPr id="409" name="楕円 408"/>
        <xdr:cNvSpPr/>
      </xdr:nvSpPr>
      <xdr:spPr>
        <a:xfrm>
          <a:off x="14351000" y="640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144056</xdr:rowOff>
    </xdr:from>
    <xdr:ext cx="762000" cy="259045"/>
    <xdr:sp macro="" textlink="">
      <xdr:nvSpPr>
        <xdr:cNvPr id="410" name="テキスト ボックス 409"/>
        <xdr:cNvSpPr txBox="1"/>
      </xdr:nvSpPr>
      <xdr:spPr>
        <a:xfrm>
          <a:off x="14020800" y="648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61701</xdr:rowOff>
    </xdr:from>
    <xdr:to>
      <xdr:col>64</xdr:col>
      <xdr:colOff>152400</xdr:colOff>
      <xdr:row>37</xdr:row>
      <xdr:rowOff>163301</xdr:rowOff>
    </xdr:to>
    <xdr:sp macro="" textlink="">
      <xdr:nvSpPr>
        <xdr:cNvPr id="411" name="楕円 410"/>
        <xdr:cNvSpPr/>
      </xdr:nvSpPr>
      <xdr:spPr>
        <a:xfrm>
          <a:off x="13462000" y="64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148078</xdr:rowOff>
    </xdr:from>
    <xdr:ext cx="762000" cy="259045"/>
    <xdr:sp macro="" textlink="">
      <xdr:nvSpPr>
        <xdr:cNvPr id="412" name="テキスト ボックス 411"/>
        <xdr:cNvSpPr txBox="1"/>
      </xdr:nvSpPr>
      <xdr:spPr>
        <a:xfrm>
          <a:off x="13131800" y="649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ja-JP" altLang="en-US" sz="7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将来負担比率の分子に算入される将来負担額は、一般会計等における地方債残高において地方創生拠点整備交付金を活用して実施した「シェアオフィス甲州整備事業」、塩山駅改修に伴う南北自由通路整備事業などの大型普通建設事業を実施したものの元金償還額が借入額を上回り、地方債現在高が</a:t>
          </a:r>
          <a:r>
            <a:rPr kumimoji="1" lang="en-US" altLang="ja-JP" sz="7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498</a:t>
          </a:r>
          <a:r>
            <a:rPr kumimoji="1" lang="ja-JP" altLang="en-US" sz="7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百万円と大幅な減少となった。加えて、常備消防を担う東山梨行政事務組合の地方債残高の減などの影響による組合等負担等見込額の</a:t>
          </a:r>
          <a:r>
            <a:rPr kumimoji="1" lang="en-US" altLang="ja-JP" sz="7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106</a:t>
          </a:r>
          <a:r>
            <a:rPr kumimoji="1" lang="ja-JP" altLang="en-US" sz="7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百万円の減、土地開発公社などへの債務負担行為に基づく支出予定額の</a:t>
          </a:r>
          <a:r>
            <a:rPr kumimoji="1" lang="en-US" altLang="ja-JP" sz="7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90</a:t>
          </a:r>
          <a:r>
            <a:rPr kumimoji="1" lang="ja-JP" altLang="en-US" sz="7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百万円の減、下水道事業の地方債残高減の影響で公営企業債等繰入見込額の</a:t>
          </a:r>
          <a:r>
            <a:rPr kumimoji="1" lang="en-US" altLang="ja-JP" sz="7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153</a:t>
          </a:r>
          <a:r>
            <a:rPr kumimoji="1" lang="ja-JP" altLang="en-US" sz="7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百万円の減、退職者増に伴い負担職員数が</a:t>
          </a:r>
          <a:r>
            <a:rPr kumimoji="1" lang="en-US" altLang="ja-JP" sz="7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12</a:t>
          </a:r>
          <a:r>
            <a:rPr kumimoji="1" lang="ja-JP" altLang="en-US" sz="7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名と大幅な減となったことによる退職手当負担見込額</a:t>
          </a:r>
          <a:r>
            <a:rPr kumimoji="1" lang="en-US" altLang="ja-JP" sz="7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143</a:t>
          </a:r>
          <a:r>
            <a:rPr kumimoji="1" lang="ja-JP" altLang="en-US" sz="7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の減とすべての項目について減となったが、算定で除かれる充当可能財源等において、合併特例債の償還が本格的になってきたことから、後年度の交付税措置として算入される基準財政需要額算入見込額は</a:t>
          </a:r>
          <a:r>
            <a:rPr kumimoji="1" lang="en-US" altLang="ja-JP" sz="7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853</a:t>
          </a:r>
          <a:r>
            <a:rPr kumimoji="1" lang="ja-JP" altLang="en-US" sz="7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百万円の減、充当可能基金も、財政調整基金及び公共施設整備基金の予算積立ができなかったことなどで</a:t>
          </a:r>
          <a:r>
            <a:rPr kumimoji="1" lang="en-US" altLang="ja-JP" sz="7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49</a:t>
          </a:r>
          <a:r>
            <a:rPr kumimoji="1" lang="ja-JP" altLang="en-US" sz="7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百万円減、充当可能特定歳入も、都市計画税の課税休止が大きく影響し</a:t>
          </a:r>
          <a:r>
            <a:rPr kumimoji="1" lang="en-US" altLang="ja-JP" sz="7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646</a:t>
          </a:r>
          <a:r>
            <a:rPr kumimoji="1" lang="ja-JP" altLang="en-US" sz="7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百万円と大幅な減と、充当可能財源等もすべての項目で減となり、その減少幅が大きかったことから将来負担比率の分子は、前年度から</a:t>
          </a:r>
          <a:r>
            <a:rPr kumimoji="1" lang="en-US" altLang="ja-JP" sz="7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560</a:t>
          </a:r>
          <a:r>
            <a:rPr kumimoji="1" lang="ja-JP" altLang="en-US" sz="7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百万円減少した。更には、普通交付税の合併縮減が始まったことなどにより標準財政規模においても</a:t>
          </a:r>
          <a:r>
            <a:rPr kumimoji="1" lang="en-US" altLang="ja-JP" sz="7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123</a:t>
          </a:r>
          <a:r>
            <a:rPr kumimoji="1" lang="ja-JP" altLang="en-US" sz="7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百万円減となった。上記の要因により将来負担比率は、前年度から</a:t>
          </a:r>
          <a:r>
            <a:rPr kumimoji="1" lang="en-US" altLang="ja-JP" sz="7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11.0</a:t>
          </a:r>
          <a:r>
            <a:rPr kumimoji="1" lang="ja-JP" altLang="en-US" sz="7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ポイント増加の</a:t>
          </a:r>
          <a:r>
            <a:rPr kumimoji="1" lang="en-US" altLang="ja-JP" sz="7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145.7</a:t>
          </a:r>
          <a:r>
            <a:rPr kumimoji="1" lang="ja-JP" altLang="en-US" sz="7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％となった。依然として類似団体平均や全国平均を大きく上回る比率で推移しており、</a:t>
          </a:r>
          <a:r>
            <a:rPr kumimoji="1" lang="en-US" altLang="ja-JP" sz="7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31</a:t>
          </a:r>
          <a:r>
            <a:rPr kumimoji="1" lang="ja-JP" altLang="en-US" sz="7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までの間、充当可能特定歳入に算定される都市計画税の賦課を休止する決定がされており、また、普通交付税の合併縮減進むことに伴い標準財政規模の減少が見込まれるなど、比率の上昇が予想される。今後においては、更なる財政健全化を進めることによって、類似団体平均に比率を近づけるような財政運営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32931</xdr:rowOff>
    </xdr:from>
    <xdr:to>
      <xdr:col>81</xdr:col>
      <xdr:colOff>44450</xdr:colOff>
      <xdr:row>16</xdr:row>
      <xdr:rowOff>59474</xdr:rowOff>
    </xdr:to>
    <xdr:cxnSp macro="">
      <xdr:nvCxnSpPr>
        <xdr:cNvPr id="444" name="直線コネクタ 443"/>
        <xdr:cNvCxnSpPr/>
      </xdr:nvCxnSpPr>
      <xdr:spPr>
        <a:xfrm>
          <a:off x="16179800" y="2776131"/>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19177</xdr:rowOff>
    </xdr:from>
    <xdr:to>
      <xdr:col>77</xdr:col>
      <xdr:colOff>44450</xdr:colOff>
      <xdr:row>16</xdr:row>
      <xdr:rowOff>32931</xdr:rowOff>
    </xdr:to>
    <xdr:cxnSp macro="">
      <xdr:nvCxnSpPr>
        <xdr:cNvPr id="447" name="直線コネクタ 446"/>
        <xdr:cNvCxnSpPr/>
      </xdr:nvCxnSpPr>
      <xdr:spPr>
        <a:xfrm>
          <a:off x="15290800" y="2762377"/>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19177</xdr:rowOff>
    </xdr:from>
    <xdr:to>
      <xdr:col>72</xdr:col>
      <xdr:colOff>203200</xdr:colOff>
      <xdr:row>16</xdr:row>
      <xdr:rowOff>27381</xdr:rowOff>
    </xdr:to>
    <xdr:cxnSp macro="">
      <xdr:nvCxnSpPr>
        <xdr:cNvPr id="450" name="直線コネクタ 449"/>
        <xdr:cNvCxnSpPr/>
      </xdr:nvCxnSpPr>
      <xdr:spPr>
        <a:xfrm flipV="1">
          <a:off x="14401800" y="2762377"/>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79146</xdr:rowOff>
    </xdr:from>
    <xdr:to>
      <xdr:col>73</xdr:col>
      <xdr:colOff>44450</xdr:colOff>
      <xdr:row>15</xdr:row>
      <xdr:rowOff>9296</xdr:rowOff>
    </xdr:to>
    <xdr:sp macro="" textlink="">
      <xdr:nvSpPr>
        <xdr:cNvPr id="451" name="フローチャート: 判断 450"/>
        <xdr:cNvSpPr/>
      </xdr:nvSpPr>
      <xdr:spPr>
        <a:xfrm>
          <a:off x="15240000" y="24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19473</xdr:rowOff>
    </xdr:from>
    <xdr:ext cx="762000" cy="259045"/>
    <xdr:sp macro="" textlink="">
      <xdr:nvSpPr>
        <xdr:cNvPr id="452" name="テキスト ボックス 451"/>
        <xdr:cNvSpPr txBox="1"/>
      </xdr:nvSpPr>
      <xdr:spPr>
        <a:xfrm>
          <a:off x="14909800" y="224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2045</xdr:rowOff>
    </xdr:from>
    <xdr:to>
      <xdr:col>68</xdr:col>
      <xdr:colOff>152400</xdr:colOff>
      <xdr:row>16</xdr:row>
      <xdr:rowOff>27381</xdr:rowOff>
    </xdr:to>
    <xdr:cxnSp macro="">
      <xdr:nvCxnSpPr>
        <xdr:cNvPr id="453" name="直線コネクタ 452"/>
        <xdr:cNvCxnSpPr/>
      </xdr:nvCxnSpPr>
      <xdr:spPr>
        <a:xfrm>
          <a:off x="13512800" y="2745245"/>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117272</xdr:rowOff>
    </xdr:from>
    <xdr:to>
      <xdr:col>68</xdr:col>
      <xdr:colOff>203200</xdr:colOff>
      <xdr:row>15</xdr:row>
      <xdr:rowOff>47422</xdr:rowOff>
    </xdr:to>
    <xdr:sp macro="" textlink="">
      <xdr:nvSpPr>
        <xdr:cNvPr id="454" name="フローチャート: 判断 453"/>
        <xdr:cNvSpPr/>
      </xdr:nvSpPr>
      <xdr:spPr>
        <a:xfrm>
          <a:off x="14351000" y="251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57599</xdr:rowOff>
    </xdr:from>
    <xdr:ext cx="762000" cy="259045"/>
    <xdr:sp macro="" textlink="">
      <xdr:nvSpPr>
        <xdr:cNvPr id="455" name="テキスト ボックス 454"/>
        <xdr:cNvSpPr txBox="1"/>
      </xdr:nvSpPr>
      <xdr:spPr>
        <a:xfrm>
          <a:off x="14020800" y="228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127406</xdr:rowOff>
    </xdr:from>
    <xdr:to>
      <xdr:col>64</xdr:col>
      <xdr:colOff>152400</xdr:colOff>
      <xdr:row>15</xdr:row>
      <xdr:rowOff>57556</xdr:rowOff>
    </xdr:to>
    <xdr:sp macro="" textlink="">
      <xdr:nvSpPr>
        <xdr:cNvPr id="456" name="フローチャート: 判断 455"/>
        <xdr:cNvSpPr/>
      </xdr:nvSpPr>
      <xdr:spPr>
        <a:xfrm>
          <a:off x="13462000" y="252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67733</xdr:rowOff>
    </xdr:from>
    <xdr:ext cx="762000" cy="259045"/>
    <xdr:sp macro="" textlink="">
      <xdr:nvSpPr>
        <xdr:cNvPr id="457" name="テキスト ボックス 456"/>
        <xdr:cNvSpPr txBox="1"/>
      </xdr:nvSpPr>
      <xdr:spPr>
        <a:xfrm>
          <a:off x="13131800" y="229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8674</xdr:rowOff>
    </xdr:from>
    <xdr:to>
      <xdr:col>81</xdr:col>
      <xdr:colOff>95250</xdr:colOff>
      <xdr:row>16</xdr:row>
      <xdr:rowOff>110274</xdr:rowOff>
    </xdr:to>
    <xdr:sp macro="" textlink="">
      <xdr:nvSpPr>
        <xdr:cNvPr id="463" name="楕円 462"/>
        <xdr:cNvSpPr/>
      </xdr:nvSpPr>
      <xdr:spPr>
        <a:xfrm>
          <a:off x="16967200" y="275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152201</xdr:rowOff>
    </xdr:from>
    <xdr:ext cx="762000" cy="259045"/>
    <xdr:sp macro="" textlink="">
      <xdr:nvSpPr>
        <xdr:cNvPr id="464" name="将来負担の状況該当値テキスト"/>
        <xdr:cNvSpPr txBox="1"/>
      </xdr:nvSpPr>
      <xdr:spPr>
        <a:xfrm>
          <a:off x="17106900" y="2723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153581</xdr:rowOff>
    </xdr:from>
    <xdr:to>
      <xdr:col>77</xdr:col>
      <xdr:colOff>95250</xdr:colOff>
      <xdr:row>16</xdr:row>
      <xdr:rowOff>83731</xdr:rowOff>
    </xdr:to>
    <xdr:sp macro="" textlink="">
      <xdr:nvSpPr>
        <xdr:cNvPr id="465" name="楕円 464"/>
        <xdr:cNvSpPr/>
      </xdr:nvSpPr>
      <xdr:spPr>
        <a:xfrm>
          <a:off x="16129000" y="272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68508</xdr:rowOff>
    </xdr:from>
    <xdr:ext cx="736600" cy="259045"/>
    <xdr:sp macro="" textlink="">
      <xdr:nvSpPr>
        <xdr:cNvPr id="466" name="テキスト ボックス 465"/>
        <xdr:cNvSpPr txBox="1"/>
      </xdr:nvSpPr>
      <xdr:spPr>
        <a:xfrm>
          <a:off x="15798800" y="2811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139827</xdr:rowOff>
    </xdr:from>
    <xdr:to>
      <xdr:col>73</xdr:col>
      <xdr:colOff>44450</xdr:colOff>
      <xdr:row>16</xdr:row>
      <xdr:rowOff>69977</xdr:rowOff>
    </xdr:to>
    <xdr:sp macro="" textlink="">
      <xdr:nvSpPr>
        <xdr:cNvPr id="467" name="楕円 466"/>
        <xdr:cNvSpPr/>
      </xdr:nvSpPr>
      <xdr:spPr>
        <a:xfrm>
          <a:off x="15240000" y="27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54754</xdr:rowOff>
    </xdr:from>
    <xdr:ext cx="762000" cy="259045"/>
    <xdr:sp macro="" textlink="">
      <xdr:nvSpPr>
        <xdr:cNvPr id="468" name="テキスト ボックス 467"/>
        <xdr:cNvSpPr txBox="1"/>
      </xdr:nvSpPr>
      <xdr:spPr>
        <a:xfrm>
          <a:off x="14909800" y="279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148031</xdr:rowOff>
    </xdr:from>
    <xdr:to>
      <xdr:col>68</xdr:col>
      <xdr:colOff>203200</xdr:colOff>
      <xdr:row>16</xdr:row>
      <xdr:rowOff>78181</xdr:rowOff>
    </xdr:to>
    <xdr:sp macro="" textlink="">
      <xdr:nvSpPr>
        <xdr:cNvPr id="469" name="楕円 468"/>
        <xdr:cNvSpPr/>
      </xdr:nvSpPr>
      <xdr:spPr>
        <a:xfrm>
          <a:off x="14351000" y="271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62958</xdr:rowOff>
    </xdr:from>
    <xdr:ext cx="762000" cy="259045"/>
    <xdr:sp macro="" textlink="">
      <xdr:nvSpPr>
        <xdr:cNvPr id="470" name="テキスト ボックス 469"/>
        <xdr:cNvSpPr txBox="1"/>
      </xdr:nvSpPr>
      <xdr:spPr>
        <a:xfrm>
          <a:off x="14020800" y="280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122695</xdr:rowOff>
    </xdr:from>
    <xdr:to>
      <xdr:col>64</xdr:col>
      <xdr:colOff>152400</xdr:colOff>
      <xdr:row>16</xdr:row>
      <xdr:rowOff>52845</xdr:rowOff>
    </xdr:to>
    <xdr:sp macro="" textlink="">
      <xdr:nvSpPr>
        <xdr:cNvPr id="471" name="楕円 470"/>
        <xdr:cNvSpPr/>
      </xdr:nvSpPr>
      <xdr:spPr>
        <a:xfrm>
          <a:off x="13462000" y="269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37622</xdr:rowOff>
    </xdr:from>
    <xdr:ext cx="762000" cy="259045"/>
    <xdr:sp macro="" textlink="">
      <xdr:nvSpPr>
        <xdr:cNvPr id="472" name="テキスト ボックス 471"/>
        <xdr:cNvSpPr txBox="1"/>
      </xdr:nvSpPr>
      <xdr:spPr>
        <a:xfrm>
          <a:off x="13131800" y="278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32,384
32,185
264.11
16,999,643
16,542,221
405,013
10,047,551
24,000,370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類似団体の平均値を大きく下回る</a:t>
          </a:r>
          <a:r>
            <a:rPr kumimoji="1" lang="en-US" altLang="ja-JP" sz="1100">
              <a:latin typeface="ＭＳ Ｐゴシック" panose="020B0600070205080204" pitchFamily="50" charset="-128"/>
              <a:ea typeface="ＭＳ Ｐゴシック" panose="020B0600070205080204" pitchFamily="50" charset="-128"/>
            </a:rPr>
            <a:t>21.4</a:t>
          </a:r>
          <a:r>
            <a:rPr kumimoji="1" lang="ja-JP" altLang="en-US" sz="1100">
              <a:latin typeface="ＭＳ Ｐゴシック" panose="020B0600070205080204" pitchFamily="50" charset="-128"/>
              <a:ea typeface="ＭＳ Ｐゴシック" panose="020B0600070205080204" pitchFamily="50" charset="-128"/>
            </a:rPr>
            <a:t>％であり、前年度から</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増加した。人事院勧告等に伴う期末勤勉手当の支給率の増、地方共済組合負担金の増などの人件費のうち一般財源で賄われる経常経費の増に加え、普通交付税の合併縮減どの経常一般財源も減少したことが比率増加の主な要因に挙げられる。今後は、臨時職員の会計年度任用職員制度移行など、増加要因も見込まれているが、第</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次行政改革大綱において目標設定している、平成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年度の職員数を超えない範囲での退職者数と同数の採用を基本に市管理施設の指定管理者制度等への移行を積極的に進めることで、更なる定員適正化を図り、人件費の縮減に努める。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62992</xdr:rowOff>
    </xdr:from>
    <xdr:to>
      <xdr:col>24</xdr:col>
      <xdr:colOff>25400</xdr:colOff>
      <xdr:row>36</xdr:row>
      <xdr:rowOff>76708</xdr:rowOff>
    </xdr:to>
    <xdr:cxnSp macro="">
      <xdr:nvCxnSpPr>
        <xdr:cNvPr id="64" name="直線コネクタ 63"/>
        <xdr:cNvCxnSpPr/>
      </xdr:nvCxnSpPr>
      <xdr:spPr>
        <a:xfrm>
          <a:off x="3987800" y="62351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40132</xdr:rowOff>
    </xdr:from>
    <xdr:to>
      <xdr:col>19</xdr:col>
      <xdr:colOff>187325</xdr:colOff>
      <xdr:row>36</xdr:row>
      <xdr:rowOff>62992</xdr:rowOff>
    </xdr:to>
    <xdr:cxnSp macro="">
      <xdr:nvCxnSpPr>
        <xdr:cNvPr id="67" name="直線コネクタ 66"/>
        <xdr:cNvCxnSpPr/>
      </xdr:nvCxnSpPr>
      <xdr:spPr>
        <a:xfrm>
          <a:off x="3098800" y="62123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40132</xdr:rowOff>
    </xdr:from>
    <xdr:to>
      <xdr:col>15</xdr:col>
      <xdr:colOff>98425</xdr:colOff>
      <xdr:row>36</xdr:row>
      <xdr:rowOff>72136</xdr:rowOff>
    </xdr:to>
    <xdr:cxnSp macro="">
      <xdr:nvCxnSpPr>
        <xdr:cNvPr id="70" name="直線コネクタ 69"/>
        <xdr:cNvCxnSpPr/>
      </xdr:nvCxnSpPr>
      <xdr:spPr>
        <a:xfrm flipV="1">
          <a:off x="2209800" y="62123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72" name="テキスト ボックス 71"/>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21844</xdr:rowOff>
    </xdr:from>
    <xdr:to>
      <xdr:col>11</xdr:col>
      <xdr:colOff>9525</xdr:colOff>
      <xdr:row>36</xdr:row>
      <xdr:rowOff>72136</xdr:rowOff>
    </xdr:to>
    <xdr:cxnSp macro="">
      <xdr:nvCxnSpPr>
        <xdr:cNvPr id="73" name="直線コネクタ 72"/>
        <xdr:cNvCxnSpPr/>
      </xdr:nvCxnSpPr>
      <xdr:spPr>
        <a:xfrm>
          <a:off x="1320800" y="61940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32275</xdr:rowOff>
    </xdr:from>
    <xdr:ext cx="762000" cy="259045"/>
    <xdr:sp macro="" textlink="">
      <xdr:nvSpPr>
        <xdr:cNvPr id="75" name="テキスト ボックス 74"/>
        <xdr:cNvSpPr txBox="1"/>
      </xdr:nvSpPr>
      <xdr:spPr>
        <a:xfrm>
          <a:off x="1828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112776</xdr:rowOff>
    </xdr:from>
    <xdr:to>
      <xdr:col>6</xdr:col>
      <xdr:colOff>171450</xdr:colOff>
      <xdr:row>37</xdr:row>
      <xdr:rowOff>42926</xdr:rowOff>
    </xdr:to>
    <xdr:sp macro="" textlink="">
      <xdr:nvSpPr>
        <xdr:cNvPr id="76" name="フローチャート: 判断 75"/>
        <xdr:cNvSpPr/>
      </xdr:nvSpPr>
      <xdr:spPr>
        <a:xfrm>
          <a:off x="1270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27703</xdr:rowOff>
    </xdr:from>
    <xdr:ext cx="762000" cy="259045"/>
    <xdr:sp macro="" textlink="">
      <xdr:nvSpPr>
        <xdr:cNvPr id="77" name="テキスト ボックス 76"/>
        <xdr:cNvSpPr txBox="1"/>
      </xdr:nvSpPr>
      <xdr:spPr>
        <a:xfrm>
          <a:off x="939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25908</xdr:rowOff>
    </xdr:from>
    <xdr:to>
      <xdr:col>24</xdr:col>
      <xdr:colOff>76200</xdr:colOff>
      <xdr:row>36</xdr:row>
      <xdr:rowOff>127508</xdr:rowOff>
    </xdr:to>
    <xdr:sp macro="" textlink="">
      <xdr:nvSpPr>
        <xdr:cNvPr id="83" name="楕円 82"/>
        <xdr:cNvSpPr/>
      </xdr:nvSpPr>
      <xdr:spPr>
        <a:xfrm>
          <a:off x="4775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42435</xdr:rowOff>
    </xdr:from>
    <xdr:ext cx="762000" cy="259045"/>
    <xdr:sp macro="" textlink="">
      <xdr:nvSpPr>
        <xdr:cNvPr id="84" name="人件費該当値テキスト"/>
        <xdr:cNvSpPr txBox="1"/>
      </xdr:nvSpPr>
      <xdr:spPr>
        <a:xfrm>
          <a:off x="4914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xdr:rowOff>
    </xdr:from>
    <xdr:to>
      <xdr:col>20</xdr:col>
      <xdr:colOff>38100</xdr:colOff>
      <xdr:row>36</xdr:row>
      <xdr:rowOff>113792</xdr:rowOff>
    </xdr:to>
    <xdr:sp macro="" textlink="">
      <xdr:nvSpPr>
        <xdr:cNvPr id="85" name="楕円 84"/>
        <xdr:cNvSpPr/>
      </xdr:nvSpPr>
      <xdr:spPr>
        <a:xfrm>
          <a:off x="3937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123969</xdr:rowOff>
    </xdr:from>
    <xdr:ext cx="736600" cy="259045"/>
    <xdr:sp macro="" textlink="">
      <xdr:nvSpPr>
        <xdr:cNvPr id="86" name="テキスト ボックス 85"/>
        <xdr:cNvSpPr txBox="1"/>
      </xdr:nvSpPr>
      <xdr:spPr>
        <a:xfrm>
          <a:off x="3606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160782</xdr:rowOff>
    </xdr:from>
    <xdr:to>
      <xdr:col>15</xdr:col>
      <xdr:colOff>149225</xdr:colOff>
      <xdr:row>36</xdr:row>
      <xdr:rowOff>90932</xdr:rowOff>
    </xdr:to>
    <xdr:sp macro="" textlink="">
      <xdr:nvSpPr>
        <xdr:cNvPr id="87" name="楕円 86"/>
        <xdr:cNvSpPr/>
      </xdr:nvSpPr>
      <xdr:spPr>
        <a:xfrm>
          <a:off x="3048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101109</xdr:rowOff>
    </xdr:from>
    <xdr:ext cx="762000" cy="259045"/>
    <xdr:sp macro="" textlink="">
      <xdr:nvSpPr>
        <xdr:cNvPr id="88" name="テキスト ボックス 87"/>
        <xdr:cNvSpPr txBox="1"/>
      </xdr:nvSpPr>
      <xdr:spPr>
        <a:xfrm>
          <a:off x="2717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21336</xdr:rowOff>
    </xdr:from>
    <xdr:to>
      <xdr:col>11</xdr:col>
      <xdr:colOff>60325</xdr:colOff>
      <xdr:row>36</xdr:row>
      <xdr:rowOff>122936</xdr:rowOff>
    </xdr:to>
    <xdr:sp macro="" textlink="">
      <xdr:nvSpPr>
        <xdr:cNvPr id="89" name="楕円 88"/>
        <xdr:cNvSpPr/>
      </xdr:nvSpPr>
      <xdr:spPr>
        <a:xfrm>
          <a:off x="2159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133113</xdr:rowOff>
    </xdr:from>
    <xdr:ext cx="762000" cy="259045"/>
    <xdr:sp macro="" textlink="">
      <xdr:nvSpPr>
        <xdr:cNvPr id="90" name="テキスト ボックス 89"/>
        <xdr:cNvSpPr txBox="1"/>
      </xdr:nvSpPr>
      <xdr:spPr>
        <a:xfrm>
          <a:off x="1828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142494</xdr:rowOff>
    </xdr:from>
    <xdr:to>
      <xdr:col>6</xdr:col>
      <xdr:colOff>171450</xdr:colOff>
      <xdr:row>36</xdr:row>
      <xdr:rowOff>72644</xdr:rowOff>
    </xdr:to>
    <xdr:sp macro="" textlink="">
      <xdr:nvSpPr>
        <xdr:cNvPr id="91" name="楕円 90"/>
        <xdr:cNvSpPr/>
      </xdr:nvSpPr>
      <xdr:spPr>
        <a:xfrm>
          <a:off x="1270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82821</xdr:rowOff>
    </xdr:from>
    <xdr:ext cx="762000" cy="259045"/>
    <xdr:sp macro="" textlink="">
      <xdr:nvSpPr>
        <xdr:cNvPr id="92" name="テキスト ボックス 91"/>
        <xdr:cNvSpPr txBox="1"/>
      </xdr:nvSpPr>
      <xdr:spPr>
        <a:xfrm>
          <a:off x="939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類似団体の平均値を上回る</a:t>
          </a:r>
          <a:r>
            <a:rPr kumimoji="1" lang="en-US" altLang="ja-JP" sz="1200">
              <a:latin typeface="ＭＳ Ｐゴシック" panose="020B0600070205080204" pitchFamily="50" charset="-128"/>
              <a:ea typeface="ＭＳ Ｐゴシック" panose="020B0600070205080204" pitchFamily="50" charset="-128"/>
            </a:rPr>
            <a:t>14.2</a:t>
          </a:r>
          <a:r>
            <a:rPr kumimoji="1" lang="ja-JP" altLang="en-US" sz="1200">
              <a:latin typeface="ＭＳ Ｐゴシック" panose="020B0600070205080204" pitchFamily="50" charset="-128"/>
              <a:ea typeface="ＭＳ Ｐゴシック" panose="020B0600070205080204" pitchFamily="50" charset="-128"/>
            </a:rPr>
            <a:t>％であり、前年度と同率となった。電算システムの再リースなどにより物件費の一般財源で賄われる経常経費は減少したものの、普通交付税の合併縮減どの経常一般財源も減少したことで比率は、前年度と同じ値となった。電算システムの減などは、一時的な要因であり、今後システム更新による増が見込まれている。</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年連続で類似団体の平均値を上回る結果となり、類似団体平均値に近づく数値となるよう事業の抜本的な見直しによる行政事務経費の縮減に努める。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17</xdr:row>
      <xdr:rowOff>146050</xdr:rowOff>
    </xdr:to>
    <xdr:cxnSp macro="">
      <xdr:nvCxnSpPr>
        <xdr:cNvPr id="127" name="直線コネクタ 126"/>
        <xdr:cNvCxnSpPr/>
      </xdr:nvCxnSpPr>
      <xdr:spPr>
        <a:xfrm>
          <a:off x="15671800" y="3060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28"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18</xdr:row>
      <xdr:rowOff>61686</xdr:rowOff>
    </xdr:to>
    <xdr:cxnSp macro="">
      <xdr:nvCxnSpPr>
        <xdr:cNvPr id="130" name="直線コネクタ 129"/>
        <xdr:cNvCxnSpPr/>
      </xdr:nvCxnSpPr>
      <xdr:spPr>
        <a:xfrm flipV="1">
          <a:off x="14782800" y="30607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61686</xdr:rowOff>
    </xdr:from>
    <xdr:to>
      <xdr:col>73</xdr:col>
      <xdr:colOff>180975</xdr:colOff>
      <xdr:row>18</xdr:row>
      <xdr:rowOff>72571</xdr:rowOff>
    </xdr:to>
    <xdr:cxnSp macro="">
      <xdr:nvCxnSpPr>
        <xdr:cNvPr id="133" name="直線コネクタ 132"/>
        <xdr:cNvCxnSpPr/>
      </xdr:nvCxnSpPr>
      <xdr:spPr>
        <a:xfrm flipV="1">
          <a:off x="13893800" y="31477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5" name="テキスト ボックス 134"/>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7257</xdr:rowOff>
    </xdr:from>
    <xdr:to>
      <xdr:col>69</xdr:col>
      <xdr:colOff>92075</xdr:colOff>
      <xdr:row>18</xdr:row>
      <xdr:rowOff>72571</xdr:rowOff>
    </xdr:to>
    <xdr:cxnSp macro="">
      <xdr:nvCxnSpPr>
        <xdr:cNvPr id="136" name="直線コネクタ 135"/>
        <xdr:cNvCxnSpPr/>
      </xdr:nvCxnSpPr>
      <xdr:spPr>
        <a:xfrm>
          <a:off x="13004800" y="30933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37" name="フローチャート: 判断 136"/>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65513</xdr:rowOff>
    </xdr:from>
    <xdr:ext cx="762000" cy="259045"/>
    <xdr:sp macro="" textlink="">
      <xdr:nvSpPr>
        <xdr:cNvPr id="138" name="テキスト ボックス 137"/>
        <xdr:cNvSpPr txBox="1"/>
      </xdr:nvSpPr>
      <xdr:spPr>
        <a:xfrm>
          <a:off x="13512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39" name="フローチャート: 判断 138"/>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198</xdr:rowOff>
    </xdr:from>
    <xdr:ext cx="762000" cy="259045"/>
    <xdr:sp macro="" textlink="">
      <xdr:nvSpPr>
        <xdr:cNvPr id="140" name="テキスト ボックス 139"/>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6" name="楕円 145"/>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67327</xdr:rowOff>
    </xdr:from>
    <xdr:ext cx="762000" cy="259045"/>
    <xdr:sp macro="" textlink="">
      <xdr:nvSpPr>
        <xdr:cNvPr id="147" name="物件費該当値テキスト"/>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8" name="楕円 147"/>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49" name="テキスト ボックス 148"/>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10886</xdr:rowOff>
    </xdr:from>
    <xdr:to>
      <xdr:col>74</xdr:col>
      <xdr:colOff>31750</xdr:colOff>
      <xdr:row>18</xdr:row>
      <xdr:rowOff>112486</xdr:rowOff>
    </xdr:to>
    <xdr:sp macro="" textlink="">
      <xdr:nvSpPr>
        <xdr:cNvPr id="150" name="楕円 149"/>
        <xdr:cNvSpPr/>
      </xdr:nvSpPr>
      <xdr:spPr>
        <a:xfrm>
          <a:off x="14732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97263</xdr:rowOff>
    </xdr:from>
    <xdr:ext cx="762000" cy="259045"/>
    <xdr:sp macro="" textlink="">
      <xdr:nvSpPr>
        <xdr:cNvPr id="151" name="テキスト ボックス 150"/>
        <xdr:cNvSpPr txBox="1"/>
      </xdr:nvSpPr>
      <xdr:spPr>
        <a:xfrm>
          <a:off x="14401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21771</xdr:rowOff>
    </xdr:from>
    <xdr:to>
      <xdr:col>69</xdr:col>
      <xdr:colOff>142875</xdr:colOff>
      <xdr:row>18</xdr:row>
      <xdr:rowOff>123371</xdr:rowOff>
    </xdr:to>
    <xdr:sp macro="" textlink="">
      <xdr:nvSpPr>
        <xdr:cNvPr id="152" name="楕円 151"/>
        <xdr:cNvSpPr/>
      </xdr:nvSpPr>
      <xdr:spPr>
        <a:xfrm>
          <a:off x="13843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108149</xdr:rowOff>
    </xdr:from>
    <xdr:ext cx="762000" cy="259045"/>
    <xdr:sp macro="" textlink="">
      <xdr:nvSpPr>
        <xdr:cNvPr id="153" name="テキスト ボックス 152"/>
        <xdr:cNvSpPr txBox="1"/>
      </xdr:nvSpPr>
      <xdr:spPr>
        <a:xfrm>
          <a:off x="13512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127907</xdr:rowOff>
    </xdr:from>
    <xdr:to>
      <xdr:col>65</xdr:col>
      <xdr:colOff>53975</xdr:colOff>
      <xdr:row>18</xdr:row>
      <xdr:rowOff>58057</xdr:rowOff>
    </xdr:to>
    <xdr:sp macro="" textlink="">
      <xdr:nvSpPr>
        <xdr:cNvPr id="154" name="楕円 153"/>
        <xdr:cNvSpPr/>
      </xdr:nvSpPr>
      <xdr:spPr>
        <a:xfrm>
          <a:off x="12954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42834</xdr:rowOff>
    </xdr:from>
    <xdr:ext cx="762000" cy="259045"/>
    <xdr:sp macro="" textlink="">
      <xdr:nvSpPr>
        <xdr:cNvPr id="155" name="テキスト ボックス 154"/>
        <xdr:cNvSpPr txBox="1"/>
      </xdr:nvSpPr>
      <xdr:spPr>
        <a:xfrm>
          <a:off x="12623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類似団体平均を若干下回る</a:t>
          </a:r>
          <a:r>
            <a:rPr kumimoji="1" lang="en-US" altLang="ja-JP" sz="1200">
              <a:latin typeface="ＭＳ Ｐゴシック" panose="020B0600070205080204" pitchFamily="50" charset="-128"/>
              <a:ea typeface="ＭＳ Ｐゴシック" panose="020B0600070205080204" pitchFamily="50" charset="-128"/>
            </a:rPr>
            <a:t>7.9</a:t>
          </a:r>
          <a:r>
            <a:rPr kumimoji="1" lang="ja-JP" altLang="en-US" sz="1200">
              <a:latin typeface="ＭＳ Ｐゴシック" panose="020B0600070205080204" pitchFamily="50" charset="-128"/>
              <a:ea typeface="ＭＳ Ｐゴシック" panose="020B0600070205080204" pitchFamily="50" charset="-128"/>
            </a:rPr>
            <a:t>％であり、前年度から</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加した。児童手当の減はあったものの、私立保育所運営費や障害者自立支援給付費などの扶助費の増などに加え、普通交付税の合併縮減どの経常一般財源も減少したことが主な要因に挙げられる。類似団体平均値は下回っているものの、年々増加傾向にあり、今後も国の景気の回復傾向が、地方に反映されつつあるが、依然として不安定な状況に変わりはなく生活困窮者の増加や高齢化が進むことにより扶助費の増加が見込ま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102507</xdr:rowOff>
    </xdr:from>
    <xdr:to>
      <xdr:col>24</xdr:col>
      <xdr:colOff>25400</xdr:colOff>
      <xdr:row>57</xdr:row>
      <xdr:rowOff>113393</xdr:rowOff>
    </xdr:to>
    <xdr:cxnSp macro="">
      <xdr:nvCxnSpPr>
        <xdr:cNvPr id="189" name="直線コネクタ 188"/>
        <xdr:cNvCxnSpPr/>
      </xdr:nvCxnSpPr>
      <xdr:spPr>
        <a:xfrm>
          <a:off x="3987800" y="98751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132642</xdr:rowOff>
    </xdr:from>
    <xdr:ext cx="762000" cy="259045"/>
    <xdr:sp macro="" textlink="">
      <xdr:nvSpPr>
        <xdr:cNvPr id="190" name="扶助費平均値テキスト"/>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102507</xdr:rowOff>
    </xdr:to>
    <xdr:cxnSp macro="">
      <xdr:nvCxnSpPr>
        <xdr:cNvPr id="192" name="直線コネクタ 191"/>
        <xdr:cNvCxnSpPr/>
      </xdr:nvCxnSpPr>
      <xdr:spPr>
        <a:xfrm>
          <a:off x="3098800" y="9842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69850</xdr:rowOff>
    </xdr:to>
    <xdr:cxnSp macro="">
      <xdr:nvCxnSpPr>
        <xdr:cNvPr id="195" name="直線コネクタ 194"/>
        <xdr:cNvCxnSpPr/>
      </xdr:nvCxnSpPr>
      <xdr:spPr>
        <a:xfrm>
          <a:off x="2209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40822</xdr:rowOff>
    </xdr:from>
    <xdr:to>
      <xdr:col>15</xdr:col>
      <xdr:colOff>149225</xdr:colOff>
      <xdr:row>57</xdr:row>
      <xdr:rowOff>142422</xdr:rowOff>
    </xdr:to>
    <xdr:sp macro="" textlink="">
      <xdr:nvSpPr>
        <xdr:cNvPr id="196" name="フローチャート: 判断 195"/>
        <xdr:cNvSpPr/>
      </xdr:nvSpPr>
      <xdr:spPr>
        <a:xfrm>
          <a:off x="3048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127199</xdr:rowOff>
    </xdr:from>
    <xdr:ext cx="762000" cy="259045"/>
    <xdr:sp macro="" textlink="">
      <xdr:nvSpPr>
        <xdr:cNvPr id="197" name="テキスト ボックス 196"/>
        <xdr:cNvSpPr txBox="1"/>
      </xdr:nvSpPr>
      <xdr:spPr>
        <a:xfrm>
          <a:off x="2717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57</xdr:row>
      <xdr:rowOff>69850</xdr:rowOff>
    </xdr:to>
    <xdr:cxnSp macro="">
      <xdr:nvCxnSpPr>
        <xdr:cNvPr id="198" name="直線コネクタ 197"/>
        <xdr:cNvCxnSpPr/>
      </xdr:nvCxnSpPr>
      <xdr:spPr>
        <a:xfrm>
          <a:off x="1320800" y="9809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8165</xdr:rowOff>
    </xdr:from>
    <xdr:to>
      <xdr:col>11</xdr:col>
      <xdr:colOff>60325</xdr:colOff>
      <xdr:row>57</xdr:row>
      <xdr:rowOff>109765</xdr:rowOff>
    </xdr:to>
    <xdr:sp macro="" textlink="">
      <xdr:nvSpPr>
        <xdr:cNvPr id="199" name="フローチャート: 判断 198"/>
        <xdr:cNvSpPr/>
      </xdr:nvSpPr>
      <xdr:spPr>
        <a:xfrm>
          <a:off x="2159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119942</xdr:rowOff>
    </xdr:from>
    <xdr:ext cx="762000" cy="259045"/>
    <xdr:sp macro="" textlink="">
      <xdr:nvSpPr>
        <xdr:cNvPr id="200" name="テキスト ボックス 199"/>
        <xdr:cNvSpPr txBox="1"/>
      </xdr:nvSpPr>
      <xdr:spPr>
        <a:xfrm>
          <a:off x="1828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146957</xdr:rowOff>
    </xdr:from>
    <xdr:to>
      <xdr:col>6</xdr:col>
      <xdr:colOff>171450</xdr:colOff>
      <xdr:row>57</xdr:row>
      <xdr:rowOff>77107</xdr:rowOff>
    </xdr:to>
    <xdr:sp macro="" textlink="">
      <xdr:nvSpPr>
        <xdr:cNvPr id="201" name="フローチャート: 判断 200"/>
        <xdr:cNvSpPr/>
      </xdr:nvSpPr>
      <xdr:spPr>
        <a:xfrm>
          <a:off x="1270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87284</xdr:rowOff>
    </xdr:from>
    <xdr:ext cx="762000" cy="259045"/>
    <xdr:sp macro="" textlink="">
      <xdr:nvSpPr>
        <xdr:cNvPr id="202" name="テキスト ボックス 201"/>
        <xdr:cNvSpPr txBox="1"/>
      </xdr:nvSpPr>
      <xdr:spPr>
        <a:xfrm>
          <a:off x="939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62593</xdr:rowOff>
    </xdr:from>
    <xdr:to>
      <xdr:col>24</xdr:col>
      <xdr:colOff>76200</xdr:colOff>
      <xdr:row>57</xdr:row>
      <xdr:rowOff>164193</xdr:rowOff>
    </xdr:to>
    <xdr:sp macro="" textlink="">
      <xdr:nvSpPr>
        <xdr:cNvPr id="208" name="楕円 207"/>
        <xdr:cNvSpPr/>
      </xdr:nvSpPr>
      <xdr:spPr>
        <a:xfrm>
          <a:off x="4775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79120</xdr:rowOff>
    </xdr:from>
    <xdr:ext cx="762000" cy="259045"/>
    <xdr:sp macro="" textlink="">
      <xdr:nvSpPr>
        <xdr:cNvPr id="209" name="扶助費該当値テキスト"/>
        <xdr:cNvSpPr txBox="1"/>
      </xdr:nvSpPr>
      <xdr:spPr>
        <a:xfrm>
          <a:off x="4914900" y="968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10" name="楕円 209"/>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163484</xdr:rowOff>
    </xdr:from>
    <xdr:ext cx="736600" cy="259045"/>
    <xdr:sp macro="" textlink="">
      <xdr:nvSpPr>
        <xdr:cNvPr id="211" name="テキスト ボックス 210"/>
        <xdr:cNvSpPr txBox="1"/>
      </xdr:nvSpPr>
      <xdr:spPr>
        <a:xfrm>
          <a:off x="3606800" y="959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2" name="楕円 211"/>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13" name="テキスト ボックス 212"/>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4" name="楕円 213"/>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5" name="テキスト ボックス 214"/>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6" name="楕円 215"/>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17" name="テキスト ボックス 216"/>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類似団体の平均値を大きく下回る</a:t>
          </a:r>
          <a:r>
            <a:rPr kumimoji="1" lang="en-US" altLang="ja-JP" sz="1050">
              <a:latin typeface="ＭＳ Ｐゴシック" panose="020B0600070205080204" pitchFamily="50" charset="-128"/>
              <a:ea typeface="ＭＳ Ｐゴシック" panose="020B0600070205080204" pitchFamily="50" charset="-128"/>
            </a:rPr>
            <a:t>13.1</a:t>
          </a:r>
          <a:r>
            <a:rPr kumimoji="1" lang="ja-JP" altLang="en-US" sz="1050">
              <a:latin typeface="ＭＳ Ｐゴシック" panose="020B0600070205080204" pitchFamily="50" charset="-128"/>
              <a:ea typeface="ＭＳ Ｐゴシック" panose="020B0600070205080204" pitchFamily="50" charset="-128"/>
            </a:rPr>
            <a:t>％であり、前年度と比べると</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イント増加した。全国平均をも下回る値で推移しているが、今後は、平成３２年度に下水道事業、簡易水道事業が法適化されることにより繰出金の性質変更による減が見込まれているものの、高齢化による介護保険特別会計などへの繰出金や施設の老朽化に伴う維持修繕費の増加が見込まれるため、各特別会計の経費の節減を図り、普通会計の負担額を減らしていくよう努めるとともに、公共施設等総合管理計画に掲げた方針に沿った施設別の個別計画を策定していく中で、公共施設の現状を把握し、より効果的な措置を施し、施設の長寿命化等を図っていく。</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60053</xdr:rowOff>
    </xdr:from>
    <xdr:to>
      <xdr:col>82</xdr:col>
      <xdr:colOff>107950</xdr:colOff>
      <xdr:row>55</xdr:row>
      <xdr:rowOff>125367</xdr:rowOff>
    </xdr:to>
    <xdr:cxnSp macro="">
      <xdr:nvCxnSpPr>
        <xdr:cNvPr id="252" name="直線コネクタ 251"/>
        <xdr:cNvCxnSpPr/>
      </xdr:nvCxnSpPr>
      <xdr:spPr>
        <a:xfrm>
          <a:off x="15671800" y="948980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20865</xdr:rowOff>
    </xdr:from>
    <xdr:to>
      <xdr:col>78</xdr:col>
      <xdr:colOff>69850</xdr:colOff>
      <xdr:row>55</xdr:row>
      <xdr:rowOff>60053</xdr:rowOff>
    </xdr:to>
    <xdr:cxnSp macro="">
      <xdr:nvCxnSpPr>
        <xdr:cNvPr id="255" name="直線コネクタ 254"/>
        <xdr:cNvCxnSpPr/>
      </xdr:nvCxnSpPr>
      <xdr:spPr>
        <a:xfrm>
          <a:off x="14782800" y="945061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7" name="テキスト ボックス 256"/>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14333</xdr:rowOff>
    </xdr:from>
    <xdr:to>
      <xdr:col>73</xdr:col>
      <xdr:colOff>180975</xdr:colOff>
      <xdr:row>55</xdr:row>
      <xdr:rowOff>20865</xdr:rowOff>
    </xdr:to>
    <xdr:cxnSp macro="">
      <xdr:nvCxnSpPr>
        <xdr:cNvPr id="258" name="直線コネクタ 257"/>
        <xdr:cNvCxnSpPr/>
      </xdr:nvCxnSpPr>
      <xdr:spPr>
        <a:xfrm>
          <a:off x="13893800" y="944408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166007</xdr:rowOff>
    </xdr:from>
    <xdr:to>
      <xdr:col>74</xdr:col>
      <xdr:colOff>31750</xdr:colOff>
      <xdr:row>56</xdr:row>
      <xdr:rowOff>96157</xdr:rowOff>
    </xdr:to>
    <xdr:sp macro="" textlink="">
      <xdr:nvSpPr>
        <xdr:cNvPr id="259" name="フローチャート: 判断 258"/>
        <xdr:cNvSpPr/>
      </xdr:nvSpPr>
      <xdr:spPr>
        <a:xfrm>
          <a:off x="14732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80934</xdr:rowOff>
    </xdr:from>
    <xdr:ext cx="762000" cy="259045"/>
    <xdr:sp macro="" textlink="">
      <xdr:nvSpPr>
        <xdr:cNvPr id="260" name="テキスト ボックス 259"/>
        <xdr:cNvSpPr txBox="1"/>
      </xdr:nvSpPr>
      <xdr:spPr>
        <a:xfrm>
          <a:off x="14401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166188</xdr:rowOff>
    </xdr:from>
    <xdr:to>
      <xdr:col>69</xdr:col>
      <xdr:colOff>92075</xdr:colOff>
      <xdr:row>55</xdr:row>
      <xdr:rowOff>14333</xdr:rowOff>
    </xdr:to>
    <xdr:cxnSp macro="">
      <xdr:nvCxnSpPr>
        <xdr:cNvPr id="261" name="直線コネクタ 260"/>
        <xdr:cNvCxnSpPr/>
      </xdr:nvCxnSpPr>
      <xdr:spPr>
        <a:xfrm>
          <a:off x="13004800" y="942448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2" name="フローチャート: 判断 261"/>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80934</xdr:rowOff>
    </xdr:from>
    <xdr:ext cx="762000" cy="259045"/>
    <xdr:sp macro="" textlink="">
      <xdr:nvSpPr>
        <xdr:cNvPr id="263" name="テキスト ボックス 262"/>
        <xdr:cNvSpPr txBox="1"/>
      </xdr:nvSpPr>
      <xdr:spPr>
        <a:xfrm>
          <a:off x="13512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159476</xdr:rowOff>
    </xdr:from>
    <xdr:to>
      <xdr:col>65</xdr:col>
      <xdr:colOff>53975</xdr:colOff>
      <xdr:row>56</xdr:row>
      <xdr:rowOff>89626</xdr:rowOff>
    </xdr:to>
    <xdr:sp macro="" textlink="">
      <xdr:nvSpPr>
        <xdr:cNvPr id="264" name="フローチャート: 判断 263"/>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74403</xdr:rowOff>
    </xdr:from>
    <xdr:ext cx="762000" cy="259045"/>
    <xdr:sp macro="" textlink="">
      <xdr:nvSpPr>
        <xdr:cNvPr id="265" name="テキスト ボックス 264"/>
        <xdr:cNvSpPr txBox="1"/>
      </xdr:nvSpPr>
      <xdr:spPr>
        <a:xfrm>
          <a:off x="12623800" y="967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74567</xdr:rowOff>
    </xdr:from>
    <xdr:to>
      <xdr:col>82</xdr:col>
      <xdr:colOff>158750</xdr:colOff>
      <xdr:row>56</xdr:row>
      <xdr:rowOff>4717</xdr:rowOff>
    </xdr:to>
    <xdr:sp macro="" textlink="">
      <xdr:nvSpPr>
        <xdr:cNvPr id="271" name="楕円 270"/>
        <xdr:cNvSpPr/>
      </xdr:nvSpPr>
      <xdr:spPr>
        <a:xfrm>
          <a:off x="16459200" y="9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91094</xdr:rowOff>
    </xdr:from>
    <xdr:ext cx="762000" cy="259045"/>
    <xdr:sp macro="" textlink="">
      <xdr:nvSpPr>
        <xdr:cNvPr id="272" name="その他該当値テキスト"/>
        <xdr:cNvSpPr txBox="1"/>
      </xdr:nvSpPr>
      <xdr:spPr>
        <a:xfrm>
          <a:off x="16598900" y="934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9253</xdr:rowOff>
    </xdr:from>
    <xdr:to>
      <xdr:col>78</xdr:col>
      <xdr:colOff>120650</xdr:colOff>
      <xdr:row>55</xdr:row>
      <xdr:rowOff>110853</xdr:rowOff>
    </xdr:to>
    <xdr:sp macro="" textlink="">
      <xdr:nvSpPr>
        <xdr:cNvPr id="273" name="楕円 272"/>
        <xdr:cNvSpPr/>
      </xdr:nvSpPr>
      <xdr:spPr>
        <a:xfrm>
          <a:off x="15621000" y="94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121030</xdr:rowOff>
    </xdr:from>
    <xdr:ext cx="736600" cy="259045"/>
    <xdr:sp macro="" textlink="">
      <xdr:nvSpPr>
        <xdr:cNvPr id="274" name="テキスト ボックス 273"/>
        <xdr:cNvSpPr txBox="1"/>
      </xdr:nvSpPr>
      <xdr:spPr>
        <a:xfrm>
          <a:off x="15290800" y="9207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141515</xdr:rowOff>
    </xdr:from>
    <xdr:to>
      <xdr:col>74</xdr:col>
      <xdr:colOff>31750</xdr:colOff>
      <xdr:row>55</xdr:row>
      <xdr:rowOff>71665</xdr:rowOff>
    </xdr:to>
    <xdr:sp macro="" textlink="">
      <xdr:nvSpPr>
        <xdr:cNvPr id="275" name="楕円 274"/>
        <xdr:cNvSpPr/>
      </xdr:nvSpPr>
      <xdr:spPr>
        <a:xfrm>
          <a:off x="14732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81842</xdr:rowOff>
    </xdr:from>
    <xdr:ext cx="762000" cy="259045"/>
    <xdr:sp macro="" textlink="">
      <xdr:nvSpPr>
        <xdr:cNvPr id="276" name="テキスト ボックス 275"/>
        <xdr:cNvSpPr txBox="1"/>
      </xdr:nvSpPr>
      <xdr:spPr>
        <a:xfrm>
          <a:off x="14401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134983</xdr:rowOff>
    </xdr:from>
    <xdr:to>
      <xdr:col>69</xdr:col>
      <xdr:colOff>142875</xdr:colOff>
      <xdr:row>55</xdr:row>
      <xdr:rowOff>65133</xdr:rowOff>
    </xdr:to>
    <xdr:sp macro="" textlink="">
      <xdr:nvSpPr>
        <xdr:cNvPr id="277" name="楕円 276"/>
        <xdr:cNvSpPr/>
      </xdr:nvSpPr>
      <xdr:spPr>
        <a:xfrm>
          <a:off x="13843000" y="939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75310</xdr:rowOff>
    </xdr:from>
    <xdr:ext cx="762000" cy="259045"/>
    <xdr:sp macro="" textlink="">
      <xdr:nvSpPr>
        <xdr:cNvPr id="278" name="テキスト ボックス 277"/>
        <xdr:cNvSpPr txBox="1"/>
      </xdr:nvSpPr>
      <xdr:spPr>
        <a:xfrm>
          <a:off x="13512800" y="916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115388</xdr:rowOff>
    </xdr:from>
    <xdr:to>
      <xdr:col>65</xdr:col>
      <xdr:colOff>53975</xdr:colOff>
      <xdr:row>55</xdr:row>
      <xdr:rowOff>45538</xdr:rowOff>
    </xdr:to>
    <xdr:sp macro="" textlink="">
      <xdr:nvSpPr>
        <xdr:cNvPr id="279" name="楕円 278"/>
        <xdr:cNvSpPr/>
      </xdr:nvSpPr>
      <xdr:spPr>
        <a:xfrm>
          <a:off x="12954000" y="937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55715</xdr:rowOff>
    </xdr:from>
    <xdr:ext cx="762000" cy="259045"/>
    <xdr:sp macro="" textlink="">
      <xdr:nvSpPr>
        <xdr:cNvPr id="280" name="テキスト ボックス 279"/>
        <xdr:cNvSpPr txBox="1"/>
      </xdr:nvSpPr>
      <xdr:spPr>
        <a:xfrm>
          <a:off x="12623800" y="914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類似団体の平均値を上回る</a:t>
          </a:r>
          <a:r>
            <a:rPr kumimoji="1" lang="en-US" altLang="ja-JP" sz="1100">
              <a:latin typeface="ＭＳ Ｐゴシック" panose="020B0600070205080204" pitchFamily="50" charset="-128"/>
              <a:ea typeface="ＭＳ Ｐゴシック" panose="020B0600070205080204" pitchFamily="50" charset="-128"/>
            </a:rPr>
            <a:t>12.8</a:t>
          </a:r>
          <a:r>
            <a:rPr kumimoji="1" lang="ja-JP" altLang="en-US" sz="1100">
              <a:latin typeface="ＭＳ Ｐゴシック" panose="020B0600070205080204" pitchFamily="50" charset="-128"/>
              <a:ea typeface="ＭＳ Ｐゴシック" panose="020B0600070205080204" pitchFamily="50" charset="-128"/>
            </a:rPr>
            <a:t>％であり、前年度と同率となった。甲府・峡東クリーンセンター稼働に伴う、甲府峡東地域ごみ処理施設事務組合への建設費負担金の減や東山梨環境衛生組合の解散により負担金が生じなくなったことなど補助費の一般財源で賄われる経常経費は減少したものの普通交付税の合併縮減どの経常一般財源も減少したことで比率は、前年度と同じ値となった。今後は、平成３２年度に下水道事業、簡易水道事業が法適化されることにより性質変更に伴う増が見込まれているが、類似団体平均に近づく数値となるよう、各種補助金や負担金などの必要性や効果を充分検討し、縮減に努める。</a:t>
          </a: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36</xdr:row>
      <xdr:rowOff>140716</xdr:rowOff>
    </xdr:to>
    <xdr:cxnSp macro="">
      <xdr:nvCxnSpPr>
        <xdr:cNvPr id="310" name="直線コネクタ 309"/>
        <xdr:cNvCxnSpPr/>
      </xdr:nvCxnSpPr>
      <xdr:spPr>
        <a:xfrm>
          <a:off x="15671800" y="63129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19575</xdr:rowOff>
    </xdr:from>
    <xdr:ext cx="762000" cy="259045"/>
    <xdr:sp macro="" textlink="">
      <xdr:nvSpPr>
        <xdr:cNvPr id="311" name="補助費等平均値テキスト"/>
        <xdr:cNvSpPr txBox="1"/>
      </xdr:nvSpPr>
      <xdr:spPr>
        <a:xfrm>
          <a:off x="16598900" y="602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36</xdr:row>
      <xdr:rowOff>159004</xdr:rowOff>
    </xdr:to>
    <xdr:cxnSp macro="">
      <xdr:nvCxnSpPr>
        <xdr:cNvPr id="313" name="直線コネクタ 312"/>
        <xdr:cNvCxnSpPr/>
      </xdr:nvCxnSpPr>
      <xdr:spPr>
        <a:xfrm flipV="1">
          <a:off x="14782800" y="63129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36</xdr:row>
      <xdr:rowOff>159004</xdr:rowOff>
    </xdr:to>
    <xdr:cxnSp macro="">
      <xdr:nvCxnSpPr>
        <xdr:cNvPr id="316" name="直線コネクタ 315"/>
        <xdr:cNvCxnSpPr/>
      </xdr:nvCxnSpPr>
      <xdr:spPr>
        <a:xfrm>
          <a:off x="13893800" y="63220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xdr:rowOff>
    </xdr:from>
    <xdr:to>
      <xdr:col>74</xdr:col>
      <xdr:colOff>31750</xdr:colOff>
      <xdr:row>36</xdr:row>
      <xdr:rowOff>109220</xdr:rowOff>
    </xdr:to>
    <xdr:sp macro="" textlink="">
      <xdr:nvSpPr>
        <xdr:cNvPr id="317" name="フローチャート: 判断 316"/>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18" name="テキスト ボックス 317"/>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149860</xdr:rowOff>
    </xdr:to>
    <xdr:cxnSp macro="">
      <xdr:nvCxnSpPr>
        <xdr:cNvPr id="319" name="直線コネクタ 318"/>
        <xdr:cNvCxnSpPr/>
      </xdr:nvCxnSpPr>
      <xdr:spPr>
        <a:xfrm>
          <a:off x="13004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1" name="テキスト ボックス 320"/>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2" name="フローチャート: 判断 321"/>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23" name="テキスト ボックス 322"/>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29" name="楕円 328"/>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61993</xdr:rowOff>
    </xdr:from>
    <xdr:ext cx="762000" cy="259045"/>
    <xdr:sp macro="" textlink="">
      <xdr:nvSpPr>
        <xdr:cNvPr id="330" name="補助費等該当値テキスト"/>
        <xdr:cNvSpPr txBox="1"/>
      </xdr:nvSpPr>
      <xdr:spPr>
        <a:xfrm>
          <a:off x="165989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31" name="楕円 330"/>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32" name="テキスト ボックス 33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33" name="楕円 332"/>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34" name="テキスト ボックス 333"/>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5" name="楕円 334"/>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36" name="テキスト ボックス 335"/>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7" name="楕円 336"/>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38" name="テキスト ボックス 337"/>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類似団体の平均値を上回る</a:t>
          </a:r>
          <a:r>
            <a:rPr kumimoji="1" lang="en-US" altLang="ja-JP" sz="1200">
              <a:latin typeface="ＭＳ Ｐゴシック" panose="020B0600070205080204" pitchFamily="50" charset="-128"/>
              <a:ea typeface="ＭＳ Ｐゴシック" panose="020B0600070205080204" pitchFamily="50" charset="-128"/>
            </a:rPr>
            <a:t>21.3</a:t>
          </a:r>
          <a:r>
            <a:rPr kumimoji="1" lang="ja-JP" altLang="en-US" sz="1200">
              <a:latin typeface="ＭＳ Ｐゴシック" panose="020B0600070205080204" pitchFamily="50" charset="-128"/>
              <a:ea typeface="ＭＳ Ｐゴシック" panose="020B0600070205080204" pitchFamily="50" charset="-128"/>
            </a:rPr>
            <a:t>％であり、前年度から</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ポイント増加している。、新市まちづくり計画に基づき実施してきた各事業の充当財源である合併特例事業債の償還が本格的になってきたことが主な要因として挙げられる。今後は、現時点で平成</a:t>
          </a:r>
          <a:r>
            <a:rPr kumimoji="1" lang="en-US" altLang="ja-JP" sz="1200">
              <a:latin typeface="ＭＳ Ｐゴシック" panose="020B0600070205080204" pitchFamily="50" charset="-128"/>
              <a:ea typeface="ＭＳ Ｐゴシック" panose="020B0600070205080204" pitchFamily="50" charset="-128"/>
            </a:rPr>
            <a:t>33</a:t>
          </a:r>
          <a:r>
            <a:rPr kumimoji="1" lang="ja-JP" altLang="en-US" sz="1200">
              <a:latin typeface="ＭＳ Ｐゴシック" panose="020B0600070205080204" pitchFamily="50" charset="-128"/>
              <a:ea typeface="ＭＳ Ｐゴシック" panose="020B0600070205080204" pitchFamily="50" charset="-128"/>
            </a:rPr>
            <a:t>年度が公債費の償還ピークとなっており、ピーク周辺で高止まりすること、また、公債費充当財源である公債費元利補給金の減少などにより公債費に係る経常収支比率の増加が見込まれる。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46990</xdr:rowOff>
    </xdr:from>
    <xdr:to>
      <xdr:col>24</xdr:col>
      <xdr:colOff>25400</xdr:colOff>
      <xdr:row>75</xdr:row>
      <xdr:rowOff>56515</xdr:rowOff>
    </xdr:to>
    <xdr:cxnSp macro="">
      <xdr:nvCxnSpPr>
        <xdr:cNvPr id="370" name="直線コネクタ 369"/>
        <xdr:cNvCxnSpPr/>
      </xdr:nvCxnSpPr>
      <xdr:spPr>
        <a:xfrm>
          <a:off x="3987800" y="1290574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157497</xdr:rowOff>
    </xdr:from>
    <xdr:ext cx="762000" cy="259045"/>
    <xdr:sp macro="" textlink="">
      <xdr:nvSpPr>
        <xdr:cNvPr id="371" name="公債費平均値テキスト"/>
        <xdr:cNvSpPr txBox="1"/>
      </xdr:nvSpPr>
      <xdr:spPr>
        <a:xfrm>
          <a:off x="4914900" y="1267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27940</xdr:rowOff>
    </xdr:from>
    <xdr:to>
      <xdr:col>19</xdr:col>
      <xdr:colOff>187325</xdr:colOff>
      <xdr:row>75</xdr:row>
      <xdr:rowOff>46990</xdr:rowOff>
    </xdr:to>
    <xdr:cxnSp macro="">
      <xdr:nvCxnSpPr>
        <xdr:cNvPr id="373" name="直線コネクタ 372"/>
        <xdr:cNvCxnSpPr/>
      </xdr:nvCxnSpPr>
      <xdr:spPr>
        <a:xfrm>
          <a:off x="3098800" y="128866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83202</xdr:rowOff>
    </xdr:from>
    <xdr:ext cx="736600" cy="259045"/>
    <xdr:sp macro="" textlink="">
      <xdr:nvSpPr>
        <xdr:cNvPr id="375" name="テキスト ボックス 374"/>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27940</xdr:rowOff>
    </xdr:from>
    <xdr:to>
      <xdr:col>15</xdr:col>
      <xdr:colOff>98425</xdr:colOff>
      <xdr:row>75</xdr:row>
      <xdr:rowOff>60325</xdr:rowOff>
    </xdr:to>
    <xdr:cxnSp macro="">
      <xdr:nvCxnSpPr>
        <xdr:cNvPr id="376" name="直線コネクタ 375"/>
        <xdr:cNvCxnSpPr/>
      </xdr:nvCxnSpPr>
      <xdr:spPr>
        <a:xfrm flipV="1">
          <a:off x="2209800" y="128866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120015</xdr:rowOff>
    </xdr:from>
    <xdr:to>
      <xdr:col>15</xdr:col>
      <xdr:colOff>149225</xdr:colOff>
      <xdr:row>75</xdr:row>
      <xdr:rowOff>50165</xdr:rowOff>
    </xdr:to>
    <xdr:sp macro="" textlink="">
      <xdr:nvSpPr>
        <xdr:cNvPr id="377" name="フローチャート: 判断 376"/>
        <xdr:cNvSpPr/>
      </xdr:nvSpPr>
      <xdr:spPr>
        <a:xfrm>
          <a:off x="3048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60342</xdr:rowOff>
    </xdr:from>
    <xdr:ext cx="762000" cy="259045"/>
    <xdr:sp macro="" textlink="">
      <xdr:nvSpPr>
        <xdr:cNvPr id="378" name="テキスト ボックス 377"/>
        <xdr:cNvSpPr txBox="1"/>
      </xdr:nvSpPr>
      <xdr:spPr>
        <a:xfrm>
          <a:off x="2717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46990</xdr:rowOff>
    </xdr:from>
    <xdr:to>
      <xdr:col>11</xdr:col>
      <xdr:colOff>9525</xdr:colOff>
      <xdr:row>75</xdr:row>
      <xdr:rowOff>60325</xdr:rowOff>
    </xdr:to>
    <xdr:cxnSp macro="">
      <xdr:nvCxnSpPr>
        <xdr:cNvPr id="379" name="直線コネクタ 378"/>
        <xdr:cNvCxnSpPr/>
      </xdr:nvCxnSpPr>
      <xdr:spPr>
        <a:xfrm>
          <a:off x="1320800" y="1290574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127635</xdr:rowOff>
    </xdr:from>
    <xdr:to>
      <xdr:col>11</xdr:col>
      <xdr:colOff>60325</xdr:colOff>
      <xdr:row>75</xdr:row>
      <xdr:rowOff>57785</xdr:rowOff>
    </xdr:to>
    <xdr:sp macro="" textlink="">
      <xdr:nvSpPr>
        <xdr:cNvPr id="380" name="フローチャート: 判断 379"/>
        <xdr:cNvSpPr/>
      </xdr:nvSpPr>
      <xdr:spPr>
        <a:xfrm>
          <a:off x="2159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67962</xdr:rowOff>
    </xdr:from>
    <xdr:ext cx="762000" cy="259045"/>
    <xdr:sp macro="" textlink="">
      <xdr:nvSpPr>
        <xdr:cNvPr id="381" name="テキスト ボックス 380"/>
        <xdr:cNvSpPr txBox="1"/>
      </xdr:nvSpPr>
      <xdr:spPr>
        <a:xfrm>
          <a:off x="1828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129540</xdr:rowOff>
    </xdr:from>
    <xdr:to>
      <xdr:col>6</xdr:col>
      <xdr:colOff>171450</xdr:colOff>
      <xdr:row>75</xdr:row>
      <xdr:rowOff>59690</xdr:rowOff>
    </xdr:to>
    <xdr:sp macro="" textlink="">
      <xdr:nvSpPr>
        <xdr:cNvPr id="382" name="フローチャート: 判断 381"/>
        <xdr:cNvSpPr/>
      </xdr:nvSpPr>
      <xdr:spPr>
        <a:xfrm>
          <a:off x="1270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69867</xdr:rowOff>
    </xdr:from>
    <xdr:ext cx="762000" cy="259045"/>
    <xdr:sp macro="" textlink="">
      <xdr:nvSpPr>
        <xdr:cNvPr id="383" name="テキスト ボックス 382"/>
        <xdr:cNvSpPr txBox="1"/>
      </xdr:nvSpPr>
      <xdr:spPr>
        <a:xfrm>
          <a:off x="939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xdr:rowOff>
    </xdr:from>
    <xdr:to>
      <xdr:col>24</xdr:col>
      <xdr:colOff>76200</xdr:colOff>
      <xdr:row>75</xdr:row>
      <xdr:rowOff>107315</xdr:rowOff>
    </xdr:to>
    <xdr:sp macro="" textlink="">
      <xdr:nvSpPr>
        <xdr:cNvPr id="389" name="楕円 388"/>
        <xdr:cNvSpPr/>
      </xdr:nvSpPr>
      <xdr:spPr>
        <a:xfrm>
          <a:off x="47752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149242</xdr:rowOff>
    </xdr:from>
    <xdr:ext cx="762000" cy="259045"/>
    <xdr:sp macro="" textlink="">
      <xdr:nvSpPr>
        <xdr:cNvPr id="390" name="公債費該当値テキスト"/>
        <xdr:cNvSpPr txBox="1"/>
      </xdr:nvSpPr>
      <xdr:spPr>
        <a:xfrm>
          <a:off x="4914900" y="1283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167640</xdr:rowOff>
    </xdr:from>
    <xdr:to>
      <xdr:col>20</xdr:col>
      <xdr:colOff>38100</xdr:colOff>
      <xdr:row>75</xdr:row>
      <xdr:rowOff>97790</xdr:rowOff>
    </xdr:to>
    <xdr:sp macro="" textlink="">
      <xdr:nvSpPr>
        <xdr:cNvPr id="391" name="楕円 390"/>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82566</xdr:rowOff>
    </xdr:from>
    <xdr:ext cx="736600" cy="259045"/>
    <xdr:sp macro="" textlink="">
      <xdr:nvSpPr>
        <xdr:cNvPr id="392" name="テキスト ボックス 391"/>
        <xdr:cNvSpPr txBox="1"/>
      </xdr:nvSpPr>
      <xdr:spPr>
        <a:xfrm>
          <a:off x="3606800" y="12941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148590</xdr:rowOff>
    </xdr:from>
    <xdr:to>
      <xdr:col>15</xdr:col>
      <xdr:colOff>149225</xdr:colOff>
      <xdr:row>75</xdr:row>
      <xdr:rowOff>78740</xdr:rowOff>
    </xdr:to>
    <xdr:sp macro="" textlink="">
      <xdr:nvSpPr>
        <xdr:cNvPr id="393" name="楕円 392"/>
        <xdr:cNvSpPr/>
      </xdr:nvSpPr>
      <xdr:spPr>
        <a:xfrm>
          <a:off x="3048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63517</xdr:rowOff>
    </xdr:from>
    <xdr:ext cx="762000" cy="259045"/>
    <xdr:sp macro="" textlink="">
      <xdr:nvSpPr>
        <xdr:cNvPr id="394" name="テキスト ボックス 393"/>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9525</xdr:rowOff>
    </xdr:from>
    <xdr:to>
      <xdr:col>11</xdr:col>
      <xdr:colOff>60325</xdr:colOff>
      <xdr:row>75</xdr:row>
      <xdr:rowOff>111125</xdr:rowOff>
    </xdr:to>
    <xdr:sp macro="" textlink="">
      <xdr:nvSpPr>
        <xdr:cNvPr id="395" name="楕円 394"/>
        <xdr:cNvSpPr/>
      </xdr:nvSpPr>
      <xdr:spPr>
        <a:xfrm>
          <a:off x="21590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95902</xdr:rowOff>
    </xdr:from>
    <xdr:ext cx="762000" cy="259045"/>
    <xdr:sp macro="" textlink="">
      <xdr:nvSpPr>
        <xdr:cNvPr id="396" name="テキスト ボックス 395"/>
        <xdr:cNvSpPr txBox="1"/>
      </xdr:nvSpPr>
      <xdr:spPr>
        <a:xfrm>
          <a:off x="1828800" y="1295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167640</xdr:rowOff>
    </xdr:from>
    <xdr:to>
      <xdr:col>6</xdr:col>
      <xdr:colOff>171450</xdr:colOff>
      <xdr:row>75</xdr:row>
      <xdr:rowOff>97790</xdr:rowOff>
    </xdr:to>
    <xdr:sp macro="" textlink="">
      <xdr:nvSpPr>
        <xdr:cNvPr id="397" name="楕円 396"/>
        <xdr:cNvSpPr/>
      </xdr:nvSpPr>
      <xdr:spPr>
        <a:xfrm>
          <a:off x="1270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82566</xdr:rowOff>
    </xdr:from>
    <xdr:ext cx="762000" cy="259045"/>
    <xdr:sp macro="" textlink="">
      <xdr:nvSpPr>
        <xdr:cNvPr id="398" name="テキスト ボックス 397"/>
        <xdr:cNvSpPr txBox="1"/>
      </xdr:nvSpPr>
      <xdr:spPr>
        <a:xfrm>
          <a:off x="939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類似団体の平均値を下回る</a:t>
          </a:r>
          <a:r>
            <a:rPr kumimoji="1" lang="en-US" altLang="ja-JP" sz="1300">
              <a:latin typeface="ＭＳ Ｐゴシック" panose="020B0600070205080204" pitchFamily="50" charset="-128"/>
              <a:ea typeface="ＭＳ Ｐゴシック" panose="020B0600070205080204" pitchFamily="50" charset="-128"/>
            </a:rPr>
            <a:t>69.4</a:t>
          </a:r>
          <a:r>
            <a:rPr kumimoji="1" lang="ja-JP" altLang="en-US" sz="1300">
              <a:latin typeface="ＭＳ Ｐゴシック" panose="020B0600070205080204" pitchFamily="50" charset="-128"/>
              <a:ea typeface="ＭＳ Ｐゴシック" panose="020B0600070205080204" pitchFamily="50" charset="-128"/>
            </a:rPr>
            <a:t>％であり、前年度から</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た。一般財源で賄われた経常経費は、人件費、扶助費及び繰出金以外は減少しているものの、普通交付税の合併縮減どの経常一般財源も減少したことが比率増加の主な要因に挙げられる。今後も類似団体の平均値を上回らないよう、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次行政改革大綱に示された各種施策を着実に実行するとともに、事業の抜本的な見直しを進め、経常経費の削減に努める。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165100</xdr:rowOff>
    </xdr:from>
    <xdr:to>
      <xdr:col>82</xdr:col>
      <xdr:colOff>107950</xdr:colOff>
      <xdr:row>77</xdr:row>
      <xdr:rowOff>46989</xdr:rowOff>
    </xdr:to>
    <xdr:cxnSp macro="">
      <xdr:nvCxnSpPr>
        <xdr:cNvPr id="431" name="直線コネクタ 430"/>
        <xdr:cNvCxnSpPr/>
      </xdr:nvCxnSpPr>
      <xdr:spPr>
        <a:xfrm>
          <a:off x="15671800" y="1319530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97807</xdr:rowOff>
    </xdr:from>
    <xdr:ext cx="762000" cy="259045"/>
    <xdr:sp macro="" textlink="">
      <xdr:nvSpPr>
        <xdr:cNvPr id="432"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157480</xdr:rowOff>
    </xdr:from>
    <xdr:to>
      <xdr:col>78</xdr:col>
      <xdr:colOff>69850</xdr:colOff>
      <xdr:row>76</xdr:row>
      <xdr:rowOff>165100</xdr:rowOff>
    </xdr:to>
    <xdr:cxnSp macro="">
      <xdr:nvCxnSpPr>
        <xdr:cNvPr id="434" name="直線コネクタ 433"/>
        <xdr:cNvCxnSpPr/>
      </xdr:nvCxnSpPr>
      <xdr:spPr>
        <a:xfrm>
          <a:off x="14782800" y="13187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36" name="テキスト ボックス 435"/>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157480</xdr:rowOff>
    </xdr:from>
    <xdr:to>
      <xdr:col>73</xdr:col>
      <xdr:colOff>180975</xdr:colOff>
      <xdr:row>77</xdr:row>
      <xdr:rowOff>5080</xdr:rowOff>
    </xdr:to>
    <xdr:cxnSp macro="">
      <xdr:nvCxnSpPr>
        <xdr:cNvPr id="437" name="直線コネクタ 436"/>
        <xdr:cNvCxnSpPr/>
      </xdr:nvCxnSpPr>
      <xdr:spPr>
        <a:xfrm flipV="1">
          <a:off x="13893800" y="131876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8" name="フローチャート: 判断 437"/>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63516</xdr:rowOff>
    </xdr:from>
    <xdr:ext cx="762000" cy="259045"/>
    <xdr:sp macro="" textlink="">
      <xdr:nvSpPr>
        <xdr:cNvPr id="439" name="テキスト ボックス 438"/>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69850</xdr:rowOff>
    </xdr:from>
    <xdr:to>
      <xdr:col>69</xdr:col>
      <xdr:colOff>92075</xdr:colOff>
      <xdr:row>77</xdr:row>
      <xdr:rowOff>5080</xdr:rowOff>
    </xdr:to>
    <xdr:cxnSp macro="">
      <xdr:nvCxnSpPr>
        <xdr:cNvPr id="440" name="直線コネクタ 439"/>
        <xdr:cNvCxnSpPr/>
      </xdr:nvCxnSpPr>
      <xdr:spPr>
        <a:xfrm>
          <a:off x="13004800" y="131000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3811</xdr:rowOff>
    </xdr:from>
    <xdr:to>
      <xdr:col>69</xdr:col>
      <xdr:colOff>142875</xdr:colOff>
      <xdr:row>77</xdr:row>
      <xdr:rowOff>105411</xdr:rowOff>
    </xdr:to>
    <xdr:sp macro="" textlink="">
      <xdr:nvSpPr>
        <xdr:cNvPr id="441" name="フローチャート: 判断 440"/>
        <xdr:cNvSpPr/>
      </xdr:nvSpPr>
      <xdr:spPr>
        <a:xfrm>
          <a:off x="13843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90188</xdr:rowOff>
    </xdr:from>
    <xdr:ext cx="762000" cy="259045"/>
    <xdr:sp macro="" textlink="">
      <xdr:nvSpPr>
        <xdr:cNvPr id="442" name="テキスト ボックス 441"/>
        <xdr:cNvSpPr txBox="1"/>
      </xdr:nvSpPr>
      <xdr:spPr>
        <a:xfrm>
          <a:off x="13512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137161</xdr:rowOff>
    </xdr:from>
    <xdr:to>
      <xdr:col>65</xdr:col>
      <xdr:colOff>53975</xdr:colOff>
      <xdr:row>77</xdr:row>
      <xdr:rowOff>67311</xdr:rowOff>
    </xdr:to>
    <xdr:sp macro="" textlink="">
      <xdr:nvSpPr>
        <xdr:cNvPr id="443" name="フローチャート: 判断 442"/>
        <xdr:cNvSpPr/>
      </xdr:nvSpPr>
      <xdr:spPr>
        <a:xfrm>
          <a:off x="12954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52088</xdr:rowOff>
    </xdr:from>
    <xdr:ext cx="762000" cy="259045"/>
    <xdr:sp macro="" textlink="">
      <xdr:nvSpPr>
        <xdr:cNvPr id="444" name="テキスト ボックス 443"/>
        <xdr:cNvSpPr txBox="1"/>
      </xdr:nvSpPr>
      <xdr:spPr>
        <a:xfrm>
          <a:off x="12623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50" name="楕円 449"/>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12716</xdr:rowOff>
    </xdr:from>
    <xdr:ext cx="762000" cy="259045"/>
    <xdr:sp macro="" textlink="">
      <xdr:nvSpPr>
        <xdr:cNvPr id="451" name="公債費以外該当値テキスト"/>
        <xdr:cNvSpPr txBox="1"/>
      </xdr:nvSpPr>
      <xdr:spPr>
        <a:xfrm>
          <a:off x="16598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114300</xdr:rowOff>
    </xdr:from>
    <xdr:to>
      <xdr:col>78</xdr:col>
      <xdr:colOff>120650</xdr:colOff>
      <xdr:row>77</xdr:row>
      <xdr:rowOff>44450</xdr:rowOff>
    </xdr:to>
    <xdr:sp macro="" textlink="">
      <xdr:nvSpPr>
        <xdr:cNvPr id="452" name="楕円 451"/>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54627</xdr:rowOff>
    </xdr:from>
    <xdr:ext cx="736600" cy="259045"/>
    <xdr:sp macro="" textlink="">
      <xdr:nvSpPr>
        <xdr:cNvPr id="453" name="テキスト ボックス 452"/>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106680</xdr:rowOff>
    </xdr:from>
    <xdr:to>
      <xdr:col>74</xdr:col>
      <xdr:colOff>31750</xdr:colOff>
      <xdr:row>77</xdr:row>
      <xdr:rowOff>36830</xdr:rowOff>
    </xdr:to>
    <xdr:sp macro="" textlink="">
      <xdr:nvSpPr>
        <xdr:cNvPr id="454" name="楕円 453"/>
        <xdr:cNvSpPr/>
      </xdr:nvSpPr>
      <xdr:spPr>
        <a:xfrm>
          <a:off x="14732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47007</xdr:rowOff>
    </xdr:from>
    <xdr:ext cx="762000" cy="259045"/>
    <xdr:sp macro="" textlink="">
      <xdr:nvSpPr>
        <xdr:cNvPr id="455" name="テキスト ボックス 454"/>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125730</xdr:rowOff>
    </xdr:from>
    <xdr:to>
      <xdr:col>69</xdr:col>
      <xdr:colOff>142875</xdr:colOff>
      <xdr:row>77</xdr:row>
      <xdr:rowOff>55880</xdr:rowOff>
    </xdr:to>
    <xdr:sp macro="" textlink="">
      <xdr:nvSpPr>
        <xdr:cNvPr id="456" name="楕円 455"/>
        <xdr:cNvSpPr/>
      </xdr:nvSpPr>
      <xdr:spPr>
        <a:xfrm>
          <a:off x="13843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66057</xdr:rowOff>
    </xdr:from>
    <xdr:ext cx="762000" cy="259045"/>
    <xdr:sp macro="" textlink="">
      <xdr:nvSpPr>
        <xdr:cNvPr id="457" name="テキスト ボックス 456"/>
        <xdr:cNvSpPr txBox="1"/>
      </xdr:nvSpPr>
      <xdr:spPr>
        <a:xfrm>
          <a:off x="13512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19050</xdr:rowOff>
    </xdr:from>
    <xdr:to>
      <xdr:col>65</xdr:col>
      <xdr:colOff>53975</xdr:colOff>
      <xdr:row>76</xdr:row>
      <xdr:rowOff>120650</xdr:rowOff>
    </xdr:to>
    <xdr:sp macro="" textlink="">
      <xdr:nvSpPr>
        <xdr:cNvPr id="458" name="楕円 457"/>
        <xdr:cNvSpPr/>
      </xdr:nvSpPr>
      <xdr:spPr>
        <a:xfrm>
          <a:off x="12954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130827</xdr:rowOff>
    </xdr:from>
    <xdr:ext cx="762000" cy="259045"/>
    <xdr:sp macro="" textlink="">
      <xdr:nvSpPr>
        <xdr:cNvPr id="459" name="テキスト ボックス 458"/>
        <xdr:cNvSpPr txBox="1"/>
      </xdr:nvSpPr>
      <xdr:spPr>
        <a:xfrm>
          <a:off x="12623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129223</xdr:rowOff>
    </xdr:from>
    <xdr:to>
      <xdr:col>29</xdr:col>
      <xdr:colOff>127000</xdr:colOff>
      <xdr:row>18</xdr:row>
      <xdr:rowOff>698</xdr:rowOff>
    </xdr:to>
    <xdr:cxnSp macro="">
      <xdr:nvCxnSpPr>
        <xdr:cNvPr id="50" name="直線コネクタ 49"/>
        <xdr:cNvCxnSpPr/>
      </xdr:nvCxnSpPr>
      <xdr:spPr bwMode="auto">
        <a:xfrm flipV="1">
          <a:off x="5003800" y="3091498"/>
          <a:ext cx="647700" cy="42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164406</xdr:rowOff>
    </xdr:from>
    <xdr:ext cx="762000" cy="259045"/>
    <xdr:sp macro="" textlink="">
      <xdr:nvSpPr>
        <xdr:cNvPr id="51" name="人口1人当たり決算額の推移平均値テキスト130"/>
        <xdr:cNvSpPr txBox="1"/>
      </xdr:nvSpPr>
      <xdr:spPr>
        <a:xfrm>
          <a:off x="5740400" y="278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168935</xdr:rowOff>
    </xdr:from>
    <xdr:to>
      <xdr:col>26</xdr:col>
      <xdr:colOff>50800</xdr:colOff>
      <xdr:row>18</xdr:row>
      <xdr:rowOff>698</xdr:rowOff>
    </xdr:to>
    <xdr:cxnSp macro="">
      <xdr:nvCxnSpPr>
        <xdr:cNvPr id="53" name="直線コネクタ 52"/>
        <xdr:cNvCxnSpPr/>
      </xdr:nvCxnSpPr>
      <xdr:spPr bwMode="auto">
        <a:xfrm>
          <a:off x="4305300" y="3131210"/>
          <a:ext cx="698500" cy="3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114317</xdr:rowOff>
    </xdr:from>
    <xdr:ext cx="736600" cy="259045"/>
    <xdr:sp macro="" textlink="">
      <xdr:nvSpPr>
        <xdr:cNvPr id="55" name="テキスト ボックス 54"/>
        <xdr:cNvSpPr txBox="1"/>
      </xdr:nvSpPr>
      <xdr:spPr>
        <a:xfrm>
          <a:off x="4622800" y="273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143573</xdr:rowOff>
    </xdr:from>
    <xdr:to>
      <xdr:col>22</xdr:col>
      <xdr:colOff>114300</xdr:colOff>
      <xdr:row>17</xdr:row>
      <xdr:rowOff>168935</xdr:rowOff>
    </xdr:to>
    <xdr:cxnSp macro="">
      <xdr:nvCxnSpPr>
        <xdr:cNvPr id="56" name="直線コネクタ 55"/>
        <xdr:cNvCxnSpPr/>
      </xdr:nvCxnSpPr>
      <xdr:spPr bwMode="auto">
        <a:xfrm>
          <a:off x="3606800" y="3105848"/>
          <a:ext cx="698500" cy="25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70244</xdr:rowOff>
    </xdr:from>
    <xdr:to>
      <xdr:col>22</xdr:col>
      <xdr:colOff>165100</xdr:colOff>
      <xdr:row>18</xdr:row>
      <xdr:rowOff>394</xdr:rowOff>
    </xdr:to>
    <xdr:sp macro="" textlink="">
      <xdr:nvSpPr>
        <xdr:cNvPr id="57" name="フローチャート: 判断 56"/>
        <xdr:cNvSpPr/>
      </xdr:nvSpPr>
      <xdr:spPr bwMode="auto">
        <a:xfrm>
          <a:off x="42545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10571</xdr:rowOff>
    </xdr:from>
    <xdr:ext cx="762000" cy="259045"/>
    <xdr:sp macro="" textlink="">
      <xdr:nvSpPr>
        <xdr:cNvPr id="58" name="テキスト ボックス 57"/>
        <xdr:cNvSpPr txBox="1"/>
      </xdr:nvSpPr>
      <xdr:spPr>
        <a:xfrm>
          <a:off x="3924300" y="280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143573</xdr:rowOff>
    </xdr:from>
    <xdr:to>
      <xdr:col>18</xdr:col>
      <xdr:colOff>177800</xdr:colOff>
      <xdr:row>18</xdr:row>
      <xdr:rowOff>27394</xdr:rowOff>
    </xdr:to>
    <xdr:cxnSp macro="">
      <xdr:nvCxnSpPr>
        <xdr:cNvPr id="59" name="直線コネクタ 58"/>
        <xdr:cNvCxnSpPr/>
      </xdr:nvCxnSpPr>
      <xdr:spPr bwMode="auto">
        <a:xfrm flipV="1">
          <a:off x="2908300" y="3105848"/>
          <a:ext cx="698500" cy="55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116268</xdr:rowOff>
    </xdr:from>
    <xdr:to>
      <xdr:col>19</xdr:col>
      <xdr:colOff>38100</xdr:colOff>
      <xdr:row>18</xdr:row>
      <xdr:rowOff>46418</xdr:rowOff>
    </xdr:to>
    <xdr:sp macro="" textlink="">
      <xdr:nvSpPr>
        <xdr:cNvPr id="60" name="フローチャート: 判断 59"/>
        <xdr:cNvSpPr/>
      </xdr:nvSpPr>
      <xdr:spPr bwMode="auto">
        <a:xfrm>
          <a:off x="3556000" y="3078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31195</xdr:rowOff>
    </xdr:from>
    <xdr:ext cx="762000" cy="259045"/>
    <xdr:sp macro="" textlink="">
      <xdr:nvSpPr>
        <xdr:cNvPr id="61" name="テキスト ボックス 60"/>
        <xdr:cNvSpPr txBox="1"/>
      </xdr:nvSpPr>
      <xdr:spPr>
        <a:xfrm>
          <a:off x="3225800" y="316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150584</xdr:rowOff>
    </xdr:from>
    <xdr:to>
      <xdr:col>15</xdr:col>
      <xdr:colOff>101600</xdr:colOff>
      <xdr:row>18</xdr:row>
      <xdr:rowOff>80734</xdr:rowOff>
    </xdr:to>
    <xdr:sp macro="" textlink="">
      <xdr:nvSpPr>
        <xdr:cNvPr id="62" name="フローチャート: 判断 61"/>
        <xdr:cNvSpPr/>
      </xdr:nvSpPr>
      <xdr:spPr bwMode="auto">
        <a:xfrm>
          <a:off x="2857500" y="3112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65511</xdr:rowOff>
    </xdr:from>
    <xdr:ext cx="762000" cy="259045"/>
    <xdr:sp macro="" textlink="">
      <xdr:nvSpPr>
        <xdr:cNvPr id="63" name="テキスト ボックス 62"/>
        <xdr:cNvSpPr txBox="1"/>
      </xdr:nvSpPr>
      <xdr:spPr>
        <a:xfrm>
          <a:off x="2527300" y="319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78423</xdr:rowOff>
    </xdr:from>
    <xdr:to>
      <xdr:col>29</xdr:col>
      <xdr:colOff>177800</xdr:colOff>
      <xdr:row>18</xdr:row>
      <xdr:rowOff>8573</xdr:rowOff>
    </xdr:to>
    <xdr:sp macro="" textlink="">
      <xdr:nvSpPr>
        <xdr:cNvPr id="69" name="楕円 68"/>
        <xdr:cNvSpPr/>
      </xdr:nvSpPr>
      <xdr:spPr bwMode="auto">
        <a:xfrm>
          <a:off x="5600700" y="3040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50500</xdr:rowOff>
    </xdr:from>
    <xdr:ext cx="762000" cy="259045"/>
    <xdr:sp macro="" textlink="">
      <xdr:nvSpPr>
        <xdr:cNvPr id="70" name="人口1人当たり決算額の推移該当値テキスト130"/>
        <xdr:cNvSpPr txBox="1"/>
      </xdr:nvSpPr>
      <xdr:spPr>
        <a:xfrm>
          <a:off x="5740400" y="301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121348</xdr:rowOff>
    </xdr:from>
    <xdr:to>
      <xdr:col>26</xdr:col>
      <xdr:colOff>101600</xdr:colOff>
      <xdr:row>18</xdr:row>
      <xdr:rowOff>51498</xdr:rowOff>
    </xdr:to>
    <xdr:sp macro="" textlink="">
      <xdr:nvSpPr>
        <xdr:cNvPr id="71" name="楕円 70"/>
        <xdr:cNvSpPr/>
      </xdr:nvSpPr>
      <xdr:spPr bwMode="auto">
        <a:xfrm>
          <a:off x="4953000" y="3083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36275</xdr:rowOff>
    </xdr:from>
    <xdr:ext cx="736600" cy="259045"/>
    <xdr:sp macro="" textlink="">
      <xdr:nvSpPr>
        <xdr:cNvPr id="72" name="テキスト ボックス 71"/>
        <xdr:cNvSpPr txBox="1"/>
      </xdr:nvSpPr>
      <xdr:spPr>
        <a:xfrm>
          <a:off x="4622800" y="3170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118135</xdr:rowOff>
    </xdr:from>
    <xdr:to>
      <xdr:col>22</xdr:col>
      <xdr:colOff>165100</xdr:colOff>
      <xdr:row>18</xdr:row>
      <xdr:rowOff>48285</xdr:rowOff>
    </xdr:to>
    <xdr:sp macro="" textlink="">
      <xdr:nvSpPr>
        <xdr:cNvPr id="73" name="楕円 72"/>
        <xdr:cNvSpPr/>
      </xdr:nvSpPr>
      <xdr:spPr bwMode="auto">
        <a:xfrm>
          <a:off x="4254500" y="3080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33062</xdr:rowOff>
    </xdr:from>
    <xdr:ext cx="762000" cy="259045"/>
    <xdr:sp macro="" textlink="">
      <xdr:nvSpPr>
        <xdr:cNvPr id="74" name="テキスト ボックス 73"/>
        <xdr:cNvSpPr txBox="1"/>
      </xdr:nvSpPr>
      <xdr:spPr>
        <a:xfrm>
          <a:off x="3924300" y="316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92773</xdr:rowOff>
    </xdr:from>
    <xdr:to>
      <xdr:col>19</xdr:col>
      <xdr:colOff>38100</xdr:colOff>
      <xdr:row>18</xdr:row>
      <xdr:rowOff>22923</xdr:rowOff>
    </xdr:to>
    <xdr:sp macro="" textlink="">
      <xdr:nvSpPr>
        <xdr:cNvPr id="75" name="楕円 74"/>
        <xdr:cNvSpPr/>
      </xdr:nvSpPr>
      <xdr:spPr bwMode="auto">
        <a:xfrm>
          <a:off x="3556000" y="3055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33100</xdr:rowOff>
    </xdr:from>
    <xdr:ext cx="762000" cy="259045"/>
    <xdr:sp macro="" textlink="">
      <xdr:nvSpPr>
        <xdr:cNvPr id="76" name="テキスト ボックス 75"/>
        <xdr:cNvSpPr txBox="1"/>
      </xdr:nvSpPr>
      <xdr:spPr>
        <a:xfrm>
          <a:off x="3225800" y="282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148044</xdr:rowOff>
    </xdr:from>
    <xdr:to>
      <xdr:col>15</xdr:col>
      <xdr:colOff>101600</xdr:colOff>
      <xdr:row>18</xdr:row>
      <xdr:rowOff>78194</xdr:rowOff>
    </xdr:to>
    <xdr:sp macro="" textlink="">
      <xdr:nvSpPr>
        <xdr:cNvPr id="77" name="楕円 76"/>
        <xdr:cNvSpPr/>
      </xdr:nvSpPr>
      <xdr:spPr bwMode="auto">
        <a:xfrm>
          <a:off x="2857500" y="3110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88371</xdr:rowOff>
    </xdr:from>
    <xdr:ext cx="762000" cy="259045"/>
    <xdr:sp macro="" textlink="">
      <xdr:nvSpPr>
        <xdr:cNvPr id="78" name="テキスト ボックス 77"/>
        <xdr:cNvSpPr txBox="1"/>
      </xdr:nvSpPr>
      <xdr:spPr>
        <a:xfrm>
          <a:off x="2527300" y="2879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190391</xdr:rowOff>
    </xdr:from>
    <xdr:to>
      <xdr:col>29</xdr:col>
      <xdr:colOff>127000</xdr:colOff>
      <xdr:row>37</xdr:row>
      <xdr:rowOff>202474</xdr:rowOff>
    </xdr:to>
    <xdr:cxnSp macro="">
      <xdr:nvCxnSpPr>
        <xdr:cNvPr id="110" name="直線コネクタ 109"/>
        <xdr:cNvCxnSpPr/>
      </xdr:nvCxnSpPr>
      <xdr:spPr bwMode="auto">
        <a:xfrm flipV="1">
          <a:off x="5003800" y="7315091"/>
          <a:ext cx="647700" cy="12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175167</xdr:rowOff>
    </xdr:from>
    <xdr:ext cx="762000" cy="259045"/>
    <xdr:sp macro="" textlink="">
      <xdr:nvSpPr>
        <xdr:cNvPr id="111" name="人口1人当たり決算額の推移平均値テキスト445"/>
        <xdr:cNvSpPr txBox="1"/>
      </xdr:nvSpPr>
      <xdr:spPr>
        <a:xfrm>
          <a:off x="5740400" y="7299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202474</xdr:rowOff>
    </xdr:from>
    <xdr:to>
      <xdr:col>26</xdr:col>
      <xdr:colOff>50800</xdr:colOff>
      <xdr:row>37</xdr:row>
      <xdr:rowOff>219515</xdr:rowOff>
    </xdr:to>
    <xdr:cxnSp macro="">
      <xdr:nvCxnSpPr>
        <xdr:cNvPr id="113" name="直線コネクタ 112"/>
        <xdr:cNvCxnSpPr/>
      </xdr:nvCxnSpPr>
      <xdr:spPr bwMode="auto">
        <a:xfrm flipV="1">
          <a:off x="4305300" y="7327174"/>
          <a:ext cx="698500" cy="17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268707</xdr:rowOff>
    </xdr:from>
    <xdr:ext cx="736600" cy="259045"/>
    <xdr:sp macro="" textlink="">
      <xdr:nvSpPr>
        <xdr:cNvPr id="115" name="テキスト ボックス 114"/>
        <xdr:cNvSpPr txBox="1"/>
      </xdr:nvSpPr>
      <xdr:spPr>
        <a:xfrm>
          <a:off x="4622800" y="73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209447</xdr:rowOff>
    </xdr:from>
    <xdr:to>
      <xdr:col>22</xdr:col>
      <xdr:colOff>114300</xdr:colOff>
      <xdr:row>37</xdr:row>
      <xdr:rowOff>219515</xdr:rowOff>
    </xdr:to>
    <xdr:cxnSp macro="">
      <xdr:nvCxnSpPr>
        <xdr:cNvPr id="116" name="直線コネクタ 115"/>
        <xdr:cNvCxnSpPr/>
      </xdr:nvCxnSpPr>
      <xdr:spPr bwMode="auto">
        <a:xfrm>
          <a:off x="3606800" y="7334147"/>
          <a:ext cx="698500" cy="10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195799</xdr:rowOff>
    </xdr:from>
    <xdr:to>
      <xdr:col>22</xdr:col>
      <xdr:colOff>165100</xdr:colOff>
      <xdr:row>37</xdr:row>
      <xdr:rowOff>297399</xdr:rowOff>
    </xdr:to>
    <xdr:sp macro="" textlink="">
      <xdr:nvSpPr>
        <xdr:cNvPr id="117" name="フローチャート: 判断 116"/>
        <xdr:cNvSpPr/>
      </xdr:nvSpPr>
      <xdr:spPr bwMode="auto">
        <a:xfrm>
          <a:off x="4254500" y="7320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282176</xdr:rowOff>
    </xdr:from>
    <xdr:ext cx="762000" cy="259045"/>
    <xdr:sp macro="" textlink="">
      <xdr:nvSpPr>
        <xdr:cNvPr id="118" name="テキスト ボックス 117"/>
        <xdr:cNvSpPr txBox="1"/>
      </xdr:nvSpPr>
      <xdr:spPr>
        <a:xfrm>
          <a:off x="3924300" y="740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198058</xdr:rowOff>
    </xdr:from>
    <xdr:to>
      <xdr:col>18</xdr:col>
      <xdr:colOff>177800</xdr:colOff>
      <xdr:row>37</xdr:row>
      <xdr:rowOff>209447</xdr:rowOff>
    </xdr:to>
    <xdr:cxnSp macro="">
      <xdr:nvCxnSpPr>
        <xdr:cNvPr id="119" name="直線コネクタ 118"/>
        <xdr:cNvCxnSpPr/>
      </xdr:nvCxnSpPr>
      <xdr:spPr bwMode="auto">
        <a:xfrm>
          <a:off x="2908300" y="7322758"/>
          <a:ext cx="698500" cy="11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195886</xdr:rowOff>
    </xdr:from>
    <xdr:to>
      <xdr:col>19</xdr:col>
      <xdr:colOff>38100</xdr:colOff>
      <xdr:row>37</xdr:row>
      <xdr:rowOff>297486</xdr:rowOff>
    </xdr:to>
    <xdr:sp macro="" textlink="">
      <xdr:nvSpPr>
        <xdr:cNvPr id="120" name="フローチャート: 判断 119"/>
        <xdr:cNvSpPr/>
      </xdr:nvSpPr>
      <xdr:spPr bwMode="auto">
        <a:xfrm>
          <a:off x="3556000" y="7320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282263</xdr:rowOff>
    </xdr:from>
    <xdr:ext cx="762000" cy="259045"/>
    <xdr:sp macro="" textlink="">
      <xdr:nvSpPr>
        <xdr:cNvPr id="121" name="テキスト ボックス 120"/>
        <xdr:cNvSpPr txBox="1"/>
      </xdr:nvSpPr>
      <xdr:spPr>
        <a:xfrm>
          <a:off x="3225800" y="740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182083</xdr:rowOff>
    </xdr:from>
    <xdr:to>
      <xdr:col>15</xdr:col>
      <xdr:colOff>101600</xdr:colOff>
      <xdr:row>37</xdr:row>
      <xdr:rowOff>283683</xdr:rowOff>
    </xdr:to>
    <xdr:sp macro="" textlink="">
      <xdr:nvSpPr>
        <xdr:cNvPr id="122" name="フローチャート: 判断 121"/>
        <xdr:cNvSpPr/>
      </xdr:nvSpPr>
      <xdr:spPr bwMode="auto">
        <a:xfrm>
          <a:off x="2857500" y="73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268460</xdr:rowOff>
    </xdr:from>
    <xdr:ext cx="762000" cy="259045"/>
    <xdr:sp macro="" textlink="">
      <xdr:nvSpPr>
        <xdr:cNvPr id="123" name="テキスト ボックス 122"/>
        <xdr:cNvSpPr txBox="1"/>
      </xdr:nvSpPr>
      <xdr:spPr>
        <a:xfrm>
          <a:off x="2527300" y="7393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139591</xdr:rowOff>
    </xdr:from>
    <xdr:to>
      <xdr:col>29</xdr:col>
      <xdr:colOff>177800</xdr:colOff>
      <xdr:row>37</xdr:row>
      <xdr:rowOff>241191</xdr:rowOff>
    </xdr:to>
    <xdr:sp macro="" textlink="">
      <xdr:nvSpPr>
        <xdr:cNvPr id="129" name="楕円 128"/>
        <xdr:cNvSpPr/>
      </xdr:nvSpPr>
      <xdr:spPr bwMode="auto">
        <a:xfrm>
          <a:off x="5600700" y="7264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156118</xdr:rowOff>
    </xdr:from>
    <xdr:ext cx="762000" cy="259045"/>
    <xdr:sp macro="" textlink="">
      <xdr:nvSpPr>
        <xdr:cNvPr id="130" name="人口1人当たり決算額の推移該当値テキスト445"/>
        <xdr:cNvSpPr txBox="1"/>
      </xdr:nvSpPr>
      <xdr:spPr>
        <a:xfrm>
          <a:off x="5740400" y="71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151674</xdr:rowOff>
    </xdr:from>
    <xdr:to>
      <xdr:col>26</xdr:col>
      <xdr:colOff>101600</xdr:colOff>
      <xdr:row>37</xdr:row>
      <xdr:rowOff>253274</xdr:rowOff>
    </xdr:to>
    <xdr:sp macro="" textlink="">
      <xdr:nvSpPr>
        <xdr:cNvPr id="131" name="楕円 130"/>
        <xdr:cNvSpPr/>
      </xdr:nvSpPr>
      <xdr:spPr bwMode="auto">
        <a:xfrm>
          <a:off x="4953000" y="7276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92001</xdr:rowOff>
    </xdr:from>
    <xdr:ext cx="736600" cy="259045"/>
    <xdr:sp macro="" textlink="">
      <xdr:nvSpPr>
        <xdr:cNvPr id="132" name="テキスト ボックス 131"/>
        <xdr:cNvSpPr txBox="1"/>
      </xdr:nvSpPr>
      <xdr:spPr>
        <a:xfrm>
          <a:off x="4622800" y="7045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168715</xdr:rowOff>
    </xdr:from>
    <xdr:to>
      <xdr:col>22</xdr:col>
      <xdr:colOff>165100</xdr:colOff>
      <xdr:row>37</xdr:row>
      <xdr:rowOff>270315</xdr:rowOff>
    </xdr:to>
    <xdr:sp macro="" textlink="">
      <xdr:nvSpPr>
        <xdr:cNvPr id="133" name="楕円 132"/>
        <xdr:cNvSpPr/>
      </xdr:nvSpPr>
      <xdr:spPr bwMode="auto">
        <a:xfrm>
          <a:off x="4254500" y="7293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109042</xdr:rowOff>
    </xdr:from>
    <xdr:ext cx="762000" cy="259045"/>
    <xdr:sp macro="" textlink="">
      <xdr:nvSpPr>
        <xdr:cNvPr id="134" name="テキスト ボックス 133"/>
        <xdr:cNvSpPr txBox="1"/>
      </xdr:nvSpPr>
      <xdr:spPr>
        <a:xfrm>
          <a:off x="3924300" y="706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158647</xdr:rowOff>
    </xdr:from>
    <xdr:to>
      <xdr:col>19</xdr:col>
      <xdr:colOff>38100</xdr:colOff>
      <xdr:row>37</xdr:row>
      <xdr:rowOff>260247</xdr:rowOff>
    </xdr:to>
    <xdr:sp macro="" textlink="">
      <xdr:nvSpPr>
        <xdr:cNvPr id="135" name="楕円 134"/>
        <xdr:cNvSpPr/>
      </xdr:nvSpPr>
      <xdr:spPr bwMode="auto">
        <a:xfrm>
          <a:off x="3556000" y="7283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98974</xdr:rowOff>
    </xdr:from>
    <xdr:ext cx="762000" cy="259045"/>
    <xdr:sp macro="" textlink="">
      <xdr:nvSpPr>
        <xdr:cNvPr id="136" name="テキスト ボックス 135"/>
        <xdr:cNvSpPr txBox="1"/>
      </xdr:nvSpPr>
      <xdr:spPr>
        <a:xfrm>
          <a:off x="3225800" y="7052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147258</xdr:rowOff>
    </xdr:from>
    <xdr:to>
      <xdr:col>15</xdr:col>
      <xdr:colOff>101600</xdr:colOff>
      <xdr:row>37</xdr:row>
      <xdr:rowOff>248858</xdr:rowOff>
    </xdr:to>
    <xdr:sp macro="" textlink="">
      <xdr:nvSpPr>
        <xdr:cNvPr id="137" name="楕円 136"/>
        <xdr:cNvSpPr/>
      </xdr:nvSpPr>
      <xdr:spPr bwMode="auto">
        <a:xfrm>
          <a:off x="2857500" y="7271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87585</xdr:rowOff>
    </xdr:from>
    <xdr:ext cx="762000" cy="259045"/>
    <xdr:sp macro="" textlink="">
      <xdr:nvSpPr>
        <xdr:cNvPr id="138" name="テキスト ボックス 137"/>
        <xdr:cNvSpPr txBox="1"/>
      </xdr:nvSpPr>
      <xdr:spPr>
        <a:xfrm>
          <a:off x="2527300" y="7040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32,384
32,185
264.11
16,999,643
16,542,221
405,013
10,047,551
24,000,370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163004</xdr:rowOff>
    </xdr:from>
    <xdr:to>
      <xdr:col>24</xdr:col>
      <xdr:colOff>63500</xdr:colOff>
      <xdr:row>36</xdr:row>
      <xdr:rowOff>23368</xdr:rowOff>
    </xdr:to>
    <xdr:cxnSp macro="">
      <xdr:nvCxnSpPr>
        <xdr:cNvPr id="61" name="直線コネクタ 60"/>
        <xdr:cNvCxnSpPr/>
      </xdr:nvCxnSpPr>
      <xdr:spPr>
        <a:xfrm flipV="1">
          <a:off x="3797300" y="6163754"/>
          <a:ext cx="8382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117543</xdr:rowOff>
    </xdr:from>
    <xdr:ext cx="534377" cy="259045"/>
    <xdr:sp macro="" textlink="">
      <xdr:nvSpPr>
        <xdr:cNvPr id="62" name="人件費平均値テキスト"/>
        <xdr:cNvSpPr txBox="1"/>
      </xdr:nvSpPr>
      <xdr:spPr>
        <a:xfrm>
          <a:off x="4686300" y="577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154394</xdr:rowOff>
    </xdr:from>
    <xdr:to>
      <xdr:col>19</xdr:col>
      <xdr:colOff>177800</xdr:colOff>
      <xdr:row>36</xdr:row>
      <xdr:rowOff>23368</xdr:rowOff>
    </xdr:to>
    <xdr:cxnSp macro="">
      <xdr:nvCxnSpPr>
        <xdr:cNvPr id="64" name="直線コネクタ 63"/>
        <xdr:cNvCxnSpPr/>
      </xdr:nvCxnSpPr>
      <xdr:spPr>
        <a:xfrm>
          <a:off x="2908300" y="6155144"/>
          <a:ext cx="889000" cy="4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50639</xdr:rowOff>
    </xdr:from>
    <xdr:ext cx="534377" cy="259045"/>
    <xdr:sp macro="" textlink="">
      <xdr:nvSpPr>
        <xdr:cNvPr id="66" name="テキスト ボックス 65"/>
        <xdr:cNvSpPr txBox="1"/>
      </xdr:nvSpPr>
      <xdr:spPr>
        <a:xfrm>
          <a:off x="3530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154394</xdr:rowOff>
    </xdr:from>
    <xdr:to>
      <xdr:col>15</xdr:col>
      <xdr:colOff>50800</xdr:colOff>
      <xdr:row>35</xdr:row>
      <xdr:rowOff>159207</xdr:rowOff>
    </xdr:to>
    <xdr:cxnSp macro="">
      <xdr:nvCxnSpPr>
        <xdr:cNvPr id="67" name="直線コネクタ 66"/>
        <xdr:cNvCxnSpPr/>
      </xdr:nvCxnSpPr>
      <xdr:spPr>
        <a:xfrm flipV="1">
          <a:off x="2019300" y="6155144"/>
          <a:ext cx="889000" cy="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168580</xdr:rowOff>
    </xdr:from>
    <xdr:to>
      <xdr:col>15</xdr:col>
      <xdr:colOff>101600</xdr:colOff>
      <xdr:row>35</xdr:row>
      <xdr:rowOff>98730</xdr:rowOff>
    </xdr:to>
    <xdr:sp macro="" textlink="">
      <xdr:nvSpPr>
        <xdr:cNvPr id="68" name="フローチャート: 判断 67"/>
        <xdr:cNvSpPr/>
      </xdr:nvSpPr>
      <xdr:spPr>
        <a:xfrm>
          <a:off x="2857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115257</xdr:rowOff>
    </xdr:from>
    <xdr:ext cx="534377" cy="259045"/>
    <xdr:sp macro="" textlink="">
      <xdr:nvSpPr>
        <xdr:cNvPr id="69" name="テキスト ボックス 68"/>
        <xdr:cNvSpPr txBox="1"/>
      </xdr:nvSpPr>
      <xdr:spPr>
        <a:xfrm>
          <a:off x="2641111" y="577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159207</xdr:rowOff>
    </xdr:from>
    <xdr:to>
      <xdr:col>10</xdr:col>
      <xdr:colOff>114300</xdr:colOff>
      <xdr:row>36</xdr:row>
      <xdr:rowOff>42710</xdr:rowOff>
    </xdr:to>
    <xdr:cxnSp macro="">
      <xdr:nvCxnSpPr>
        <xdr:cNvPr id="70" name="直線コネクタ 69"/>
        <xdr:cNvCxnSpPr/>
      </xdr:nvCxnSpPr>
      <xdr:spPr>
        <a:xfrm flipV="1">
          <a:off x="1130300" y="6159957"/>
          <a:ext cx="889000" cy="5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33972</xdr:rowOff>
    </xdr:from>
    <xdr:to>
      <xdr:col>10</xdr:col>
      <xdr:colOff>165100</xdr:colOff>
      <xdr:row>35</xdr:row>
      <xdr:rowOff>135572</xdr:rowOff>
    </xdr:to>
    <xdr:sp macro="" textlink="">
      <xdr:nvSpPr>
        <xdr:cNvPr id="71" name="フローチャート: 判断 70"/>
        <xdr:cNvSpPr/>
      </xdr:nvSpPr>
      <xdr:spPr>
        <a:xfrm>
          <a:off x="1968500" y="603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152099</xdr:rowOff>
    </xdr:from>
    <xdr:ext cx="534377" cy="259045"/>
    <xdr:sp macro="" textlink="">
      <xdr:nvSpPr>
        <xdr:cNvPr id="72" name="テキスト ボックス 71"/>
        <xdr:cNvSpPr txBox="1"/>
      </xdr:nvSpPr>
      <xdr:spPr>
        <a:xfrm>
          <a:off x="1752111" y="580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47638</xdr:rowOff>
    </xdr:from>
    <xdr:to>
      <xdr:col>6</xdr:col>
      <xdr:colOff>38100</xdr:colOff>
      <xdr:row>35</xdr:row>
      <xdr:rowOff>149238</xdr:rowOff>
    </xdr:to>
    <xdr:sp macro="" textlink="">
      <xdr:nvSpPr>
        <xdr:cNvPr id="73" name="フローチャート: 判断 72"/>
        <xdr:cNvSpPr/>
      </xdr:nvSpPr>
      <xdr:spPr>
        <a:xfrm>
          <a:off x="1079500" y="604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165765</xdr:rowOff>
    </xdr:from>
    <xdr:ext cx="534377" cy="259045"/>
    <xdr:sp macro="" textlink="">
      <xdr:nvSpPr>
        <xdr:cNvPr id="74" name="テキスト ボックス 73"/>
        <xdr:cNvSpPr txBox="1"/>
      </xdr:nvSpPr>
      <xdr:spPr>
        <a:xfrm>
          <a:off x="863111" y="582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112204</xdr:rowOff>
    </xdr:from>
    <xdr:to>
      <xdr:col>24</xdr:col>
      <xdr:colOff>114300</xdr:colOff>
      <xdr:row>36</xdr:row>
      <xdr:rowOff>42354</xdr:rowOff>
    </xdr:to>
    <xdr:sp macro="" textlink="">
      <xdr:nvSpPr>
        <xdr:cNvPr id="80" name="楕円 79"/>
        <xdr:cNvSpPr/>
      </xdr:nvSpPr>
      <xdr:spPr>
        <a:xfrm>
          <a:off x="4584700" y="61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90631</xdr:rowOff>
    </xdr:from>
    <xdr:ext cx="534377" cy="259045"/>
    <xdr:sp macro="" textlink="">
      <xdr:nvSpPr>
        <xdr:cNvPr id="81" name="人件費該当値テキスト"/>
        <xdr:cNvSpPr txBox="1"/>
      </xdr:nvSpPr>
      <xdr:spPr>
        <a:xfrm>
          <a:off x="4686300" y="609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144018</xdr:rowOff>
    </xdr:from>
    <xdr:to>
      <xdr:col>20</xdr:col>
      <xdr:colOff>38100</xdr:colOff>
      <xdr:row>36</xdr:row>
      <xdr:rowOff>74168</xdr:rowOff>
    </xdr:to>
    <xdr:sp macro="" textlink="">
      <xdr:nvSpPr>
        <xdr:cNvPr id="82" name="楕円 81"/>
        <xdr:cNvSpPr/>
      </xdr:nvSpPr>
      <xdr:spPr>
        <a:xfrm>
          <a:off x="3746500" y="614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65295</xdr:rowOff>
    </xdr:from>
    <xdr:ext cx="534377" cy="259045"/>
    <xdr:sp macro="" textlink="">
      <xdr:nvSpPr>
        <xdr:cNvPr id="83" name="テキスト ボックス 82"/>
        <xdr:cNvSpPr txBox="1"/>
      </xdr:nvSpPr>
      <xdr:spPr>
        <a:xfrm>
          <a:off x="3530111" y="623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103594</xdr:rowOff>
    </xdr:from>
    <xdr:to>
      <xdr:col>15</xdr:col>
      <xdr:colOff>101600</xdr:colOff>
      <xdr:row>36</xdr:row>
      <xdr:rowOff>33744</xdr:rowOff>
    </xdr:to>
    <xdr:sp macro="" textlink="">
      <xdr:nvSpPr>
        <xdr:cNvPr id="84" name="楕円 83"/>
        <xdr:cNvSpPr/>
      </xdr:nvSpPr>
      <xdr:spPr>
        <a:xfrm>
          <a:off x="2857500" y="61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24871</xdr:rowOff>
    </xdr:from>
    <xdr:ext cx="534377" cy="259045"/>
    <xdr:sp macro="" textlink="">
      <xdr:nvSpPr>
        <xdr:cNvPr id="85" name="テキスト ボックス 84"/>
        <xdr:cNvSpPr txBox="1"/>
      </xdr:nvSpPr>
      <xdr:spPr>
        <a:xfrm>
          <a:off x="2641111" y="619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108407</xdr:rowOff>
    </xdr:from>
    <xdr:to>
      <xdr:col>10</xdr:col>
      <xdr:colOff>165100</xdr:colOff>
      <xdr:row>36</xdr:row>
      <xdr:rowOff>38557</xdr:rowOff>
    </xdr:to>
    <xdr:sp macro="" textlink="">
      <xdr:nvSpPr>
        <xdr:cNvPr id="86" name="楕円 85"/>
        <xdr:cNvSpPr/>
      </xdr:nvSpPr>
      <xdr:spPr>
        <a:xfrm>
          <a:off x="1968500" y="61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29684</xdr:rowOff>
    </xdr:from>
    <xdr:ext cx="534377" cy="259045"/>
    <xdr:sp macro="" textlink="">
      <xdr:nvSpPr>
        <xdr:cNvPr id="87" name="テキスト ボックス 86"/>
        <xdr:cNvSpPr txBox="1"/>
      </xdr:nvSpPr>
      <xdr:spPr>
        <a:xfrm>
          <a:off x="1752111" y="620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163360</xdr:rowOff>
    </xdr:from>
    <xdr:to>
      <xdr:col>6</xdr:col>
      <xdr:colOff>38100</xdr:colOff>
      <xdr:row>36</xdr:row>
      <xdr:rowOff>93510</xdr:rowOff>
    </xdr:to>
    <xdr:sp macro="" textlink="">
      <xdr:nvSpPr>
        <xdr:cNvPr id="88" name="楕円 87"/>
        <xdr:cNvSpPr/>
      </xdr:nvSpPr>
      <xdr:spPr>
        <a:xfrm>
          <a:off x="1079500" y="616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84637</xdr:rowOff>
    </xdr:from>
    <xdr:ext cx="534377" cy="259045"/>
    <xdr:sp macro="" textlink="">
      <xdr:nvSpPr>
        <xdr:cNvPr id="89" name="テキスト ボックス 88"/>
        <xdr:cNvSpPr txBox="1"/>
      </xdr:nvSpPr>
      <xdr:spPr>
        <a:xfrm>
          <a:off x="863111" y="625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109919</xdr:rowOff>
    </xdr:from>
    <xdr:to>
      <xdr:col>24</xdr:col>
      <xdr:colOff>63500</xdr:colOff>
      <xdr:row>55</xdr:row>
      <xdr:rowOff>33986</xdr:rowOff>
    </xdr:to>
    <xdr:cxnSp macro="">
      <xdr:nvCxnSpPr>
        <xdr:cNvPr id="119" name="直線コネクタ 118"/>
        <xdr:cNvCxnSpPr/>
      </xdr:nvCxnSpPr>
      <xdr:spPr>
        <a:xfrm>
          <a:off x="3797300" y="9368219"/>
          <a:ext cx="838200" cy="9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109919</xdr:rowOff>
    </xdr:from>
    <xdr:to>
      <xdr:col>19</xdr:col>
      <xdr:colOff>177800</xdr:colOff>
      <xdr:row>54</xdr:row>
      <xdr:rowOff>131775</xdr:rowOff>
    </xdr:to>
    <xdr:cxnSp macro="">
      <xdr:nvCxnSpPr>
        <xdr:cNvPr id="122" name="直線コネクタ 121"/>
        <xdr:cNvCxnSpPr/>
      </xdr:nvCxnSpPr>
      <xdr:spPr>
        <a:xfrm flipV="1">
          <a:off x="2908300" y="9368219"/>
          <a:ext cx="889000" cy="2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131775</xdr:rowOff>
    </xdr:from>
    <xdr:to>
      <xdr:col>15</xdr:col>
      <xdr:colOff>50800</xdr:colOff>
      <xdr:row>55</xdr:row>
      <xdr:rowOff>71513</xdr:rowOff>
    </xdr:to>
    <xdr:cxnSp macro="">
      <xdr:nvCxnSpPr>
        <xdr:cNvPr id="125" name="直線コネクタ 124"/>
        <xdr:cNvCxnSpPr/>
      </xdr:nvCxnSpPr>
      <xdr:spPr>
        <a:xfrm flipV="1">
          <a:off x="2019300" y="9390075"/>
          <a:ext cx="889000" cy="11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166598</xdr:rowOff>
    </xdr:from>
    <xdr:to>
      <xdr:col>15</xdr:col>
      <xdr:colOff>101600</xdr:colOff>
      <xdr:row>56</xdr:row>
      <xdr:rowOff>96748</xdr:rowOff>
    </xdr:to>
    <xdr:sp macro="" textlink="">
      <xdr:nvSpPr>
        <xdr:cNvPr id="126" name="フローチャート: 判断 125"/>
        <xdr:cNvSpPr/>
      </xdr:nvSpPr>
      <xdr:spPr>
        <a:xfrm>
          <a:off x="2857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87875</xdr:rowOff>
    </xdr:from>
    <xdr:ext cx="534377" cy="259045"/>
    <xdr:sp macro="" textlink="">
      <xdr:nvSpPr>
        <xdr:cNvPr id="127" name="テキスト ボックス 126"/>
        <xdr:cNvSpPr txBox="1"/>
      </xdr:nvSpPr>
      <xdr:spPr>
        <a:xfrm>
          <a:off x="2641111" y="96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71513</xdr:rowOff>
    </xdr:from>
    <xdr:to>
      <xdr:col>10</xdr:col>
      <xdr:colOff>114300</xdr:colOff>
      <xdr:row>55</xdr:row>
      <xdr:rowOff>148184</xdr:rowOff>
    </xdr:to>
    <xdr:cxnSp macro="">
      <xdr:nvCxnSpPr>
        <xdr:cNvPr id="128" name="直線コネクタ 127"/>
        <xdr:cNvCxnSpPr/>
      </xdr:nvCxnSpPr>
      <xdr:spPr>
        <a:xfrm flipV="1">
          <a:off x="1130300" y="9501263"/>
          <a:ext cx="889000" cy="7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164706</xdr:rowOff>
    </xdr:from>
    <xdr:to>
      <xdr:col>10</xdr:col>
      <xdr:colOff>165100</xdr:colOff>
      <xdr:row>56</xdr:row>
      <xdr:rowOff>94856</xdr:rowOff>
    </xdr:to>
    <xdr:sp macro="" textlink="">
      <xdr:nvSpPr>
        <xdr:cNvPr id="129" name="フローチャート: 判断 128"/>
        <xdr:cNvSpPr/>
      </xdr:nvSpPr>
      <xdr:spPr>
        <a:xfrm>
          <a:off x="1968500" y="95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85983</xdr:rowOff>
    </xdr:from>
    <xdr:ext cx="534377" cy="259045"/>
    <xdr:sp macro="" textlink="">
      <xdr:nvSpPr>
        <xdr:cNvPr id="130" name="テキスト ボックス 129"/>
        <xdr:cNvSpPr txBox="1"/>
      </xdr:nvSpPr>
      <xdr:spPr>
        <a:xfrm>
          <a:off x="1752111" y="968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292</xdr:rowOff>
    </xdr:from>
    <xdr:to>
      <xdr:col>6</xdr:col>
      <xdr:colOff>38100</xdr:colOff>
      <xdr:row>56</xdr:row>
      <xdr:rowOff>101892</xdr:rowOff>
    </xdr:to>
    <xdr:sp macro="" textlink="">
      <xdr:nvSpPr>
        <xdr:cNvPr id="131" name="フローチャート: 判断 130"/>
        <xdr:cNvSpPr/>
      </xdr:nvSpPr>
      <xdr:spPr>
        <a:xfrm>
          <a:off x="1079500" y="96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93019</xdr:rowOff>
    </xdr:from>
    <xdr:ext cx="534377" cy="259045"/>
    <xdr:sp macro="" textlink="">
      <xdr:nvSpPr>
        <xdr:cNvPr id="132" name="テキスト ボックス 131"/>
        <xdr:cNvSpPr txBox="1"/>
      </xdr:nvSpPr>
      <xdr:spPr>
        <a:xfrm>
          <a:off x="863111" y="96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154636</xdr:rowOff>
    </xdr:from>
    <xdr:to>
      <xdr:col>24</xdr:col>
      <xdr:colOff>114300</xdr:colOff>
      <xdr:row>55</xdr:row>
      <xdr:rowOff>84786</xdr:rowOff>
    </xdr:to>
    <xdr:sp macro="" textlink="">
      <xdr:nvSpPr>
        <xdr:cNvPr id="138" name="楕円 137"/>
        <xdr:cNvSpPr/>
      </xdr:nvSpPr>
      <xdr:spPr>
        <a:xfrm>
          <a:off x="4584700" y="941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6063</xdr:rowOff>
    </xdr:from>
    <xdr:ext cx="534377" cy="259045"/>
    <xdr:sp macro="" textlink="">
      <xdr:nvSpPr>
        <xdr:cNvPr id="139" name="物件費該当値テキスト"/>
        <xdr:cNvSpPr txBox="1"/>
      </xdr:nvSpPr>
      <xdr:spPr>
        <a:xfrm>
          <a:off x="4686300" y="926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59119</xdr:rowOff>
    </xdr:from>
    <xdr:to>
      <xdr:col>20</xdr:col>
      <xdr:colOff>38100</xdr:colOff>
      <xdr:row>54</xdr:row>
      <xdr:rowOff>160719</xdr:rowOff>
    </xdr:to>
    <xdr:sp macro="" textlink="">
      <xdr:nvSpPr>
        <xdr:cNvPr id="140" name="楕円 139"/>
        <xdr:cNvSpPr/>
      </xdr:nvSpPr>
      <xdr:spPr>
        <a:xfrm>
          <a:off x="3746500" y="931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5796</xdr:rowOff>
    </xdr:from>
    <xdr:ext cx="534377" cy="259045"/>
    <xdr:sp macro="" textlink="">
      <xdr:nvSpPr>
        <xdr:cNvPr id="141" name="テキスト ボックス 140"/>
        <xdr:cNvSpPr txBox="1"/>
      </xdr:nvSpPr>
      <xdr:spPr>
        <a:xfrm>
          <a:off x="3530111" y="909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80975</xdr:rowOff>
    </xdr:from>
    <xdr:to>
      <xdr:col>15</xdr:col>
      <xdr:colOff>101600</xdr:colOff>
      <xdr:row>55</xdr:row>
      <xdr:rowOff>11125</xdr:rowOff>
    </xdr:to>
    <xdr:sp macro="" textlink="">
      <xdr:nvSpPr>
        <xdr:cNvPr id="142" name="楕円 141"/>
        <xdr:cNvSpPr/>
      </xdr:nvSpPr>
      <xdr:spPr>
        <a:xfrm>
          <a:off x="2857500" y="93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27652</xdr:rowOff>
    </xdr:from>
    <xdr:ext cx="534377" cy="259045"/>
    <xdr:sp macro="" textlink="">
      <xdr:nvSpPr>
        <xdr:cNvPr id="143" name="テキスト ボックス 142"/>
        <xdr:cNvSpPr txBox="1"/>
      </xdr:nvSpPr>
      <xdr:spPr>
        <a:xfrm>
          <a:off x="2641111" y="911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20713</xdr:rowOff>
    </xdr:from>
    <xdr:to>
      <xdr:col>10</xdr:col>
      <xdr:colOff>165100</xdr:colOff>
      <xdr:row>55</xdr:row>
      <xdr:rowOff>122313</xdr:rowOff>
    </xdr:to>
    <xdr:sp macro="" textlink="">
      <xdr:nvSpPr>
        <xdr:cNvPr id="144" name="楕円 143"/>
        <xdr:cNvSpPr/>
      </xdr:nvSpPr>
      <xdr:spPr>
        <a:xfrm>
          <a:off x="1968500" y="945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138840</xdr:rowOff>
    </xdr:from>
    <xdr:ext cx="534377" cy="259045"/>
    <xdr:sp macro="" textlink="">
      <xdr:nvSpPr>
        <xdr:cNvPr id="145" name="テキスト ボックス 144"/>
        <xdr:cNvSpPr txBox="1"/>
      </xdr:nvSpPr>
      <xdr:spPr>
        <a:xfrm>
          <a:off x="1752111" y="922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97384</xdr:rowOff>
    </xdr:from>
    <xdr:to>
      <xdr:col>6</xdr:col>
      <xdr:colOff>38100</xdr:colOff>
      <xdr:row>56</xdr:row>
      <xdr:rowOff>27534</xdr:rowOff>
    </xdr:to>
    <xdr:sp macro="" textlink="">
      <xdr:nvSpPr>
        <xdr:cNvPr id="146" name="楕円 145"/>
        <xdr:cNvSpPr/>
      </xdr:nvSpPr>
      <xdr:spPr>
        <a:xfrm>
          <a:off x="1079500" y="952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44061</xdr:rowOff>
    </xdr:from>
    <xdr:ext cx="534377" cy="259045"/>
    <xdr:sp macro="" textlink="">
      <xdr:nvSpPr>
        <xdr:cNvPr id="147" name="テキスト ボックス 146"/>
        <xdr:cNvSpPr txBox="1"/>
      </xdr:nvSpPr>
      <xdr:spPr>
        <a:xfrm>
          <a:off x="863111" y="930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7359</xdr:rowOff>
    </xdr:from>
    <xdr:to>
      <xdr:col>24</xdr:col>
      <xdr:colOff>63500</xdr:colOff>
      <xdr:row>79</xdr:row>
      <xdr:rowOff>9570</xdr:rowOff>
    </xdr:to>
    <xdr:cxnSp macro="">
      <xdr:nvCxnSpPr>
        <xdr:cNvPr id="176" name="直線コネクタ 175"/>
        <xdr:cNvCxnSpPr/>
      </xdr:nvCxnSpPr>
      <xdr:spPr>
        <a:xfrm>
          <a:off x="3797300" y="13551909"/>
          <a:ext cx="838200" cy="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3797</xdr:rowOff>
    </xdr:from>
    <xdr:to>
      <xdr:col>19</xdr:col>
      <xdr:colOff>177800</xdr:colOff>
      <xdr:row>79</xdr:row>
      <xdr:rowOff>7359</xdr:rowOff>
    </xdr:to>
    <xdr:cxnSp macro="">
      <xdr:nvCxnSpPr>
        <xdr:cNvPr id="179" name="直線コネクタ 178"/>
        <xdr:cNvCxnSpPr/>
      </xdr:nvCxnSpPr>
      <xdr:spPr>
        <a:xfrm>
          <a:off x="2908300" y="13548347"/>
          <a:ext cx="8890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864</xdr:rowOff>
    </xdr:from>
    <xdr:to>
      <xdr:col>15</xdr:col>
      <xdr:colOff>50800</xdr:colOff>
      <xdr:row>79</xdr:row>
      <xdr:rowOff>3797</xdr:rowOff>
    </xdr:to>
    <xdr:cxnSp macro="">
      <xdr:nvCxnSpPr>
        <xdr:cNvPr id="182" name="直線コネクタ 181"/>
        <xdr:cNvCxnSpPr/>
      </xdr:nvCxnSpPr>
      <xdr:spPr>
        <a:xfrm>
          <a:off x="2019300" y="13545414"/>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34226</xdr:rowOff>
    </xdr:from>
    <xdr:to>
      <xdr:col>15</xdr:col>
      <xdr:colOff>101600</xdr:colOff>
      <xdr:row>78</xdr:row>
      <xdr:rowOff>135826</xdr:rowOff>
    </xdr:to>
    <xdr:sp macro="" textlink="">
      <xdr:nvSpPr>
        <xdr:cNvPr id="183" name="フローチャート: 判断 182"/>
        <xdr:cNvSpPr/>
      </xdr:nvSpPr>
      <xdr:spPr>
        <a:xfrm>
          <a:off x="2857500" y="1340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152353</xdr:rowOff>
    </xdr:from>
    <xdr:ext cx="469744" cy="259045"/>
    <xdr:sp macro="" textlink="">
      <xdr:nvSpPr>
        <xdr:cNvPr id="184" name="テキスト ボックス 183"/>
        <xdr:cNvSpPr txBox="1"/>
      </xdr:nvSpPr>
      <xdr:spPr>
        <a:xfrm>
          <a:off x="2673428" y="1318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134976</xdr:rowOff>
    </xdr:from>
    <xdr:to>
      <xdr:col>10</xdr:col>
      <xdr:colOff>114300</xdr:colOff>
      <xdr:row>79</xdr:row>
      <xdr:rowOff>864</xdr:rowOff>
    </xdr:to>
    <xdr:cxnSp macro="">
      <xdr:nvCxnSpPr>
        <xdr:cNvPr id="185" name="直線コネクタ 184"/>
        <xdr:cNvCxnSpPr/>
      </xdr:nvCxnSpPr>
      <xdr:spPr>
        <a:xfrm>
          <a:off x="1130300" y="13508076"/>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32226</xdr:rowOff>
    </xdr:from>
    <xdr:to>
      <xdr:col>10</xdr:col>
      <xdr:colOff>165100</xdr:colOff>
      <xdr:row>78</xdr:row>
      <xdr:rowOff>133826</xdr:rowOff>
    </xdr:to>
    <xdr:sp macro="" textlink="">
      <xdr:nvSpPr>
        <xdr:cNvPr id="186" name="フローチャート: 判断 185"/>
        <xdr:cNvSpPr/>
      </xdr:nvSpPr>
      <xdr:spPr>
        <a:xfrm>
          <a:off x="1968500" y="1340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150353</xdr:rowOff>
    </xdr:from>
    <xdr:ext cx="469744" cy="259045"/>
    <xdr:sp macro="" textlink="">
      <xdr:nvSpPr>
        <xdr:cNvPr id="187" name="テキスト ボックス 186"/>
        <xdr:cNvSpPr txBox="1"/>
      </xdr:nvSpPr>
      <xdr:spPr>
        <a:xfrm>
          <a:off x="1784428" y="1318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47028</xdr:rowOff>
    </xdr:from>
    <xdr:to>
      <xdr:col>6</xdr:col>
      <xdr:colOff>38100</xdr:colOff>
      <xdr:row>78</xdr:row>
      <xdr:rowOff>148628</xdr:rowOff>
    </xdr:to>
    <xdr:sp macro="" textlink="">
      <xdr:nvSpPr>
        <xdr:cNvPr id="188" name="フローチャート: 判断 187"/>
        <xdr:cNvSpPr/>
      </xdr:nvSpPr>
      <xdr:spPr>
        <a:xfrm>
          <a:off x="1079500" y="1342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165155</xdr:rowOff>
    </xdr:from>
    <xdr:ext cx="469744" cy="259045"/>
    <xdr:sp macro="" textlink="">
      <xdr:nvSpPr>
        <xdr:cNvPr id="189" name="テキスト ボックス 188"/>
        <xdr:cNvSpPr txBox="1"/>
      </xdr:nvSpPr>
      <xdr:spPr>
        <a:xfrm>
          <a:off x="895428" y="1319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130220</xdr:rowOff>
    </xdr:from>
    <xdr:to>
      <xdr:col>24</xdr:col>
      <xdr:colOff>114300</xdr:colOff>
      <xdr:row>79</xdr:row>
      <xdr:rowOff>60370</xdr:rowOff>
    </xdr:to>
    <xdr:sp macro="" textlink="">
      <xdr:nvSpPr>
        <xdr:cNvPr id="195" name="楕円 194"/>
        <xdr:cNvSpPr/>
      </xdr:nvSpPr>
      <xdr:spPr>
        <a:xfrm>
          <a:off x="4584700" y="135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45147</xdr:rowOff>
    </xdr:from>
    <xdr:ext cx="469744" cy="259045"/>
    <xdr:sp macro="" textlink="">
      <xdr:nvSpPr>
        <xdr:cNvPr id="196" name="維持補修費該当値テキスト"/>
        <xdr:cNvSpPr txBox="1"/>
      </xdr:nvSpPr>
      <xdr:spPr>
        <a:xfrm>
          <a:off x="4686300" y="13418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128009</xdr:rowOff>
    </xdr:from>
    <xdr:to>
      <xdr:col>20</xdr:col>
      <xdr:colOff>38100</xdr:colOff>
      <xdr:row>79</xdr:row>
      <xdr:rowOff>58159</xdr:rowOff>
    </xdr:to>
    <xdr:sp macro="" textlink="">
      <xdr:nvSpPr>
        <xdr:cNvPr id="197" name="楕円 196"/>
        <xdr:cNvSpPr/>
      </xdr:nvSpPr>
      <xdr:spPr>
        <a:xfrm>
          <a:off x="3746500" y="1350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49286</xdr:rowOff>
    </xdr:from>
    <xdr:ext cx="469744" cy="259045"/>
    <xdr:sp macro="" textlink="">
      <xdr:nvSpPr>
        <xdr:cNvPr id="198" name="テキスト ボックス 197"/>
        <xdr:cNvSpPr txBox="1"/>
      </xdr:nvSpPr>
      <xdr:spPr>
        <a:xfrm>
          <a:off x="3562428" y="1359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124447</xdr:rowOff>
    </xdr:from>
    <xdr:to>
      <xdr:col>15</xdr:col>
      <xdr:colOff>101600</xdr:colOff>
      <xdr:row>79</xdr:row>
      <xdr:rowOff>54597</xdr:rowOff>
    </xdr:to>
    <xdr:sp macro="" textlink="">
      <xdr:nvSpPr>
        <xdr:cNvPr id="199" name="楕円 198"/>
        <xdr:cNvSpPr/>
      </xdr:nvSpPr>
      <xdr:spPr>
        <a:xfrm>
          <a:off x="2857500" y="1349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45724</xdr:rowOff>
    </xdr:from>
    <xdr:ext cx="469744" cy="259045"/>
    <xdr:sp macro="" textlink="">
      <xdr:nvSpPr>
        <xdr:cNvPr id="200" name="テキスト ボックス 199"/>
        <xdr:cNvSpPr txBox="1"/>
      </xdr:nvSpPr>
      <xdr:spPr>
        <a:xfrm>
          <a:off x="2673428" y="1359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121514</xdr:rowOff>
    </xdr:from>
    <xdr:to>
      <xdr:col>10</xdr:col>
      <xdr:colOff>165100</xdr:colOff>
      <xdr:row>79</xdr:row>
      <xdr:rowOff>51664</xdr:rowOff>
    </xdr:to>
    <xdr:sp macro="" textlink="">
      <xdr:nvSpPr>
        <xdr:cNvPr id="201" name="楕円 200"/>
        <xdr:cNvSpPr/>
      </xdr:nvSpPr>
      <xdr:spPr>
        <a:xfrm>
          <a:off x="1968500" y="134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42791</xdr:rowOff>
    </xdr:from>
    <xdr:ext cx="469744" cy="259045"/>
    <xdr:sp macro="" textlink="">
      <xdr:nvSpPr>
        <xdr:cNvPr id="202" name="テキスト ボックス 201"/>
        <xdr:cNvSpPr txBox="1"/>
      </xdr:nvSpPr>
      <xdr:spPr>
        <a:xfrm>
          <a:off x="1784428" y="1358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84176</xdr:rowOff>
    </xdr:from>
    <xdr:to>
      <xdr:col>6</xdr:col>
      <xdr:colOff>38100</xdr:colOff>
      <xdr:row>79</xdr:row>
      <xdr:rowOff>14326</xdr:rowOff>
    </xdr:to>
    <xdr:sp macro="" textlink="">
      <xdr:nvSpPr>
        <xdr:cNvPr id="203" name="楕円 202"/>
        <xdr:cNvSpPr/>
      </xdr:nvSpPr>
      <xdr:spPr>
        <a:xfrm>
          <a:off x="1079500" y="134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5453</xdr:rowOff>
    </xdr:from>
    <xdr:ext cx="469744" cy="259045"/>
    <xdr:sp macro="" textlink="">
      <xdr:nvSpPr>
        <xdr:cNvPr id="204" name="テキスト ボックス 203"/>
        <xdr:cNvSpPr txBox="1"/>
      </xdr:nvSpPr>
      <xdr:spPr>
        <a:xfrm>
          <a:off x="895428" y="1355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8153</xdr:rowOff>
    </xdr:from>
    <xdr:to>
      <xdr:col>24</xdr:col>
      <xdr:colOff>63500</xdr:colOff>
      <xdr:row>97</xdr:row>
      <xdr:rowOff>37872</xdr:rowOff>
    </xdr:to>
    <xdr:cxnSp macro="">
      <xdr:nvCxnSpPr>
        <xdr:cNvPr id="234" name="直線コネクタ 233"/>
        <xdr:cNvCxnSpPr/>
      </xdr:nvCxnSpPr>
      <xdr:spPr>
        <a:xfrm flipV="1">
          <a:off x="3797300" y="16638803"/>
          <a:ext cx="8382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37872</xdr:rowOff>
    </xdr:from>
    <xdr:to>
      <xdr:col>19</xdr:col>
      <xdr:colOff>177800</xdr:colOff>
      <xdr:row>97</xdr:row>
      <xdr:rowOff>90119</xdr:rowOff>
    </xdr:to>
    <xdr:cxnSp macro="">
      <xdr:nvCxnSpPr>
        <xdr:cNvPr id="237" name="直線コネクタ 236"/>
        <xdr:cNvCxnSpPr/>
      </xdr:nvCxnSpPr>
      <xdr:spPr>
        <a:xfrm flipV="1">
          <a:off x="2908300" y="16668522"/>
          <a:ext cx="889000" cy="5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90119</xdr:rowOff>
    </xdr:from>
    <xdr:to>
      <xdr:col>15</xdr:col>
      <xdr:colOff>50800</xdr:colOff>
      <xdr:row>97</xdr:row>
      <xdr:rowOff>118745</xdr:rowOff>
    </xdr:to>
    <xdr:cxnSp macro="">
      <xdr:nvCxnSpPr>
        <xdr:cNvPr id="240" name="直線コネクタ 239"/>
        <xdr:cNvCxnSpPr/>
      </xdr:nvCxnSpPr>
      <xdr:spPr>
        <a:xfrm flipV="1">
          <a:off x="2019300" y="16720769"/>
          <a:ext cx="889000" cy="2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33820</xdr:rowOff>
    </xdr:from>
    <xdr:to>
      <xdr:col>15</xdr:col>
      <xdr:colOff>101600</xdr:colOff>
      <xdr:row>97</xdr:row>
      <xdr:rowOff>135420</xdr:rowOff>
    </xdr:to>
    <xdr:sp macro="" textlink="">
      <xdr:nvSpPr>
        <xdr:cNvPr id="241" name="フローチャート: 判断 240"/>
        <xdr:cNvSpPr/>
      </xdr:nvSpPr>
      <xdr:spPr>
        <a:xfrm>
          <a:off x="2857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151947</xdr:rowOff>
    </xdr:from>
    <xdr:ext cx="534377" cy="259045"/>
    <xdr:sp macro="" textlink="">
      <xdr:nvSpPr>
        <xdr:cNvPr id="242" name="テキスト ボックス 241"/>
        <xdr:cNvSpPr txBox="1"/>
      </xdr:nvSpPr>
      <xdr:spPr>
        <a:xfrm>
          <a:off x="2641111" y="164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118745</xdr:rowOff>
    </xdr:from>
    <xdr:to>
      <xdr:col>10</xdr:col>
      <xdr:colOff>114300</xdr:colOff>
      <xdr:row>98</xdr:row>
      <xdr:rowOff>31508</xdr:rowOff>
    </xdr:to>
    <xdr:cxnSp macro="">
      <xdr:nvCxnSpPr>
        <xdr:cNvPr id="243" name="直線コネクタ 242"/>
        <xdr:cNvCxnSpPr/>
      </xdr:nvCxnSpPr>
      <xdr:spPr>
        <a:xfrm flipV="1">
          <a:off x="1130300" y="16749395"/>
          <a:ext cx="889000" cy="8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129997</xdr:rowOff>
    </xdr:from>
    <xdr:to>
      <xdr:col>10</xdr:col>
      <xdr:colOff>165100</xdr:colOff>
      <xdr:row>98</xdr:row>
      <xdr:rowOff>60147</xdr:rowOff>
    </xdr:to>
    <xdr:sp macro="" textlink="">
      <xdr:nvSpPr>
        <xdr:cNvPr id="244" name="フローチャート: 判断 243"/>
        <xdr:cNvSpPr/>
      </xdr:nvSpPr>
      <xdr:spPr>
        <a:xfrm>
          <a:off x="1968500" y="1676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51274</xdr:rowOff>
    </xdr:from>
    <xdr:ext cx="534377" cy="259045"/>
    <xdr:sp macro="" textlink="">
      <xdr:nvSpPr>
        <xdr:cNvPr id="245" name="テキスト ボックス 244"/>
        <xdr:cNvSpPr txBox="1"/>
      </xdr:nvSpPr>
      <xdr:spPr>
        <a:xfrm>
          <a:off x="1752111" y="1685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33274</xdr:rowOff>
    </xdr:from>
    <xdr:to>
      <xdr:col>6</xdr:col>
      <xdr:colOff>38100</xdr:colOff>
      <xdr:row>98</xdr:row>
      <xdr:rowOff>134874</xdr:rowOff>
    </xdr:to>
    <xdr:sp macro="" textlink="">
      <xdr:nvSpPr>
        <xdr:cNvPr id="246" name="フローチャート: 判断 245"/>
        <xdr:cNvSpPr/>
      </xdr:nvSpPr>
      <xdr:spPr>
        <a:xfrm>
          <a:off x="1079500" y="168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126001</xdr:rowOff>
    </xdr:from>
    <xdr:ext cx="534377" cy="259045"/>
    <xdr:sp macro="" textlink="">
      <xdr:nvSpPr>
        <xdr:cNvPr id="247" name="テキスト ボックス 246"/>
        <xdr:cNvSpPr txBox="1"/>
      </xdr:nvSpPr>
      <xdr:spPr>
        <a:xfrm>
          <a:off x="863111" y="169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128803</xdr:rowOff>
    </xdr:from>
    <xdr:to>
      <xdr:col>24</xdr:col>
      <xdr:colOff>114300</xdr:colOff>
      <xdr:row>97</xdr:row>
      <xdr:rowOff>58953</xdr:rowOff>
    </xdr:to>
    <xdr:sp macro="" textlink="">
      <xdr:nvSpPr>
        <xdr:cNvPr id="253" name="楕円 252"/>
        <xdr:cNvSpPr/>
      </xdr:nvSpPr>
      <xdr:spPr>
        <a:xfrm>
          <a:off x="4584700" y="1658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107230</xdr:rowOff>
    </xdr:from>
    <xdr:ext cx="534377" cy="259045"/>
    <xdr:sp macro="" textlink="">
      <xdr:nvSpPr>
        <xdr:cNvPr id="254" name="扶助費該当値テキスト"/>
        <xdr:cNvSpPr txBox="1"/>
      </xdr:nvSpPr>
      <xdr:spPr>
        <a:xfrm>
          <a:off x="4686300" y="1656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158522</xdr:rowOff>
    </xdr:from>
    <xdr:to>
      <xdr:col>20</xdr:col>
      <xdr:colOff>38100</xdr:colOff>
      <xdr:row>97</xdr:row>
      <xdr:rowOff>88672</xdr:rowOff>
    </xdr:to>
    <xdr:sp macro="" textlink="">
      <xdr:nvSpPr>
        <xdr:cNvPr id="255" name="楕円 254"/>
        <xdr:cNvSpPr/>
      </xdr:nvSpPr>
      <xdr:spPr>
        <a:xfrm>
          <a:off x="3746500" y="1661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79799</xdr:rowOff>
    </xdr:from>
    <xdr:ext cx="534377" cy="259045"/>
    <xdr:sp macro="" textlink="">
      <xdr:nvSpPr>
        <xdr:cNvPr id="256" name="テキスト ボックス 255"/>
        <xdr:cNvSpPr txBox="1"/>
      </xdr:nvSpPr>
      <xdr:spPr>
        <a:xfrm>
          <a:off x="3530111" y="1671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39319</xdr:rowOff>
    </xdr:from>
    <xdr:to>
      <xdr:col>15</xdr:col>
      <xdr:colOff>101600</xdr:colOff>
      <xdr:row>97</xdr:row>
      <xdr:rowOff>140919</xdr:rowOff>
    </xdr:to>
    <xdr:sp macro="" textlink="">
      <xdr:nvSpPr>
        <xdr:cNvPr id="257" name="楕円 256"/>
        <xdr:cNvSpPr/>
      </xdr:nvSpPr>
      <xdr:spPr>
        <a:xfrm>
          <a:off x="2857500" y="1666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132046</xdr:rowOff>
    </xdr:from>
    <xdr:ext cx="534377" cy="259045"/>
    <xdr:sp macro="" textlink="">
      <xdr:nvSpPr>
        <xdr:cNvPr id="258" name="テキスト ボックス 257"/>
        <xdr:cNvSpPr txBox="1"/>
      </xdr:nvSpPr>
      <xdr:spPr>
        <a:xfrm>
          <a:off x="2641111" y="1676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67945</xdr:rowOff>
    </xdr:from>
    <xdr:to>
      <xdr:col>10</xdr:col>
      <xdr:colOff>165100</xdr:colOff>
      <xdr:row>97</xdr:row>
      <xdr:rowOff>169545</xdr:rowOff>
    </xdr:to>
    <xdr:sp macro="" textlink="">
      <xdr:nvSpPr>
        <xdr:cNvPr id="259" name="楕円 258"/>
        <xdr:cNvSpPr/>
      </xdr:nvSpPr>
      <xdr:spPr>
        <a:xfrm>
          <a:off x="1968500" y="1669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14622</xdr:rowOff>
    </xdr:from>
    <xdr:ext cx="534377" cy="259045"/>
    <xdr:sp macro="" textlink="">
      <xdr:nvSpPr>
        <xdr:cNvPr id="260" name="テキスト ボックス 259"/>
        <xdr:cNvSpPr txBox="1"/>
      </xdr:nvSpPr>
      <xdr:spPr>
        <a:xfrm>
          <a:off x="1752111" y="1647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152158</xdr:rowOff>
    </xdr:from>
    <xdr:to>
      <xdr:col>6</xdr:col>
      <xdr:colOff>38100</xdr:colOff>
      <xdr:row>98</xdr:row>
      <xdr:rowOff>82308</xdr:rowOff>
    </xdr:to>
    <xdr:sp macro="" textlink="">
      <xdr:nvSpPr>
        <xdr:cNvPr id="261" name="楕円 260"/>
        <xdr:cNvSpPr/>
      </xdr:nvSpPr>
      <xdr:spPr>
        <a:xfrm>
          <a:off x="1079500" y="16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98835</xdr:rowOff>
    </xdr:from>
    <xdr:ext cx="534377" cy="259045"/>
    <xdr:sp macro="" textlink="">
      <xdr:nvSpPr>
        <xdr:cNvPr id="262" name="テキスト ボックス 261"/>
        <xdr:cNvSpPr txBox="1"/>
      </xdr:nvSpPr>
      <xdr:spPr>
        <a:xfrm>
          <a:off x="863111" y="1655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35816</xdr:rowOff>
    </xdr:from>
    <xdr:to>
      <xdr:col>55</xdr:col>
      <xdr:colOff>0</xdr:colOff>
      <xdr:row>36</xdr:row>
      <xdr:rowOff>52230</xdr:rowOff>
    </xdr:to>
    <xdr:cxnSp macro="">
      <xdr:nvCxnSpPr>
        <xdr:cNvPr id="291" name="直線コネクタ 290"/>
        <xdr:cNvCxnSpPr/>
      </xdr:nvCxnSpPr>
      <xdr:spPr>
        <a:xfrm>
          <a:off x="9639300" y="6208016"/>
          <a:ext cx="838200" cy="1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17338</xdr:rowOff>
    </xdr:from>
    <xdr:to>
      <xdr:col>50</xdr:col>
      <xdr:colOff>114300</xdr:colOff>
      <xdr:row>36</xdr:row>
      <xdr:rowOff>35816</xdr:rowOff>
    </xdr:to>
    <xdr:cxnSp macro="">
      <xdr:nvCxnSpPr>
        <xdr:cNvPr id="294" name="直線コネクタ 293"/>
        <xdr:cNvCxnSpPr/>
      </xdr:nvCxnSpPr>
      <xdr:spPr>
        <a:xfrm>
          <a:off x="8750300" y="5846638"/>
          <a:ext cx="889000" cy="36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108963</xdr:rowOff>
    </xdr:from>
    <xdr:ext cx="534377" cy="259045"/>
    <xdr:sp macro="" textlink="">
      <xdr:nvSpPr>
        <xdr:cNvPr id="296" name="テキスト ボックス 295"/>
        <xdr:cNvSpPr txBox="1"/>
      </xdr:nvSpPr>
      <xdr:spPr>
        <a:xfrm>
          <a:off x="9372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17338</xdr:rowOff>
    </xdr:from>
    <xdr:to>
      <xdr:col>45</xdr:col>
      <xdr:colOff>177800</xdr:colOff>
      <xdr:row>36</xdr:row>
      <xdr:rowOff>6365</xdr:rowOff>
    </xdr:to>
    <xdr:cxnSp macro="">
      <xdr:nvCxnSpPr>
        <xdr:cNvPr id="297" name="直線コネクタ 296"/>
        <xdr:cNvCxnSpPr/>
      </xdr:nvCxnSpPr>
      <xdr:spPr>
        <a:xfrm flipV="1">
          <a:off x="7861300" y="5846638"/>
          <a:ext cx="889000" cy="33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2154</xdr:rowOff>
    </xdr:from>
    <xdr:to>
      <xdr:col>46</xdr:col>
      <xdr:colOff>38100</xdr:colOff>
      <xdr:row>36</xdr:row>
      <xdr:rowOff>103754</xdr:rowOff>
    </xdr:to>
    <xdr:sp macro="" textlink="">
      <xdr:nvSpPr>
        <xdr:cNvPr id="298" name="フローチャート: 判断 297"/>
        <xdr:cNvSpPr/>
      </xdr:nvSpPr>
      <xdr:spPr>
        <a:xfrm>
          <a:off x="8699500" y="61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94881</xdr:rowOff>
    </xdr:from>
    <xdr:ext cx="534377" cy="259045"/>
    <xdr:sp macro="" textlink="">
      <xdr:nvSpPr>
        <xdr:cNvPr id="299" name="テキスト ボックス 298"/>
        <xdr:cNvSpPr txBox="1"/>
      </xdr:nvSpPr>
      <xdr:spPr>
        <a:xfrm>
          <a:off x="8483111" y="626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6365</xdr:rowOff>
    </xdr:from>
    <xdr:to>
      <xdr:col>41</xdr:col>
      <xdr:colOff>50800</xdr:colOff>
      <xdr:row>36</xdr:row>
      <xdr:rowOff>114790</xdr:rowOff>
    </xdr:to>
    <xdr:cxnSp macro="">
      <xdr:nvCxnSpPr>
        <xdr:cNvPr id="300" name="直線コネクタ 299"/>
        <xdr:cNvCxnSpPr/>
      </xdr:nvCxnSpPr>
      <xdr:spPr>
        <a:xfrm flipV="1">
          <a:off x="6972300" y="6178565"/>
          <a:ext cx="889000" cy="10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59464</xdr:rowOff>
    </xdr:from>
    <xdr:to>
      <xdr:col>41</xdr:col>
      <xdr:colOff>101600</xdr:colOff>
      <xdr:row>36</xdr:row>
      <xdr:rowOff>161064</xdr:rowOff>
    </xdr:to>
    <xdr:sp macro="" textlink="">
      <xdr:nvSpPr>
        <xdr:cNvPr id="301" name="フローチャート: 判断 300"/>
        <xdr:cNvSpPr/>
      </xdr:nvSpPr>
      <xdr:spPr>
        <a:xfrm>
          <a:off x="7810500" y="62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152191</xdr:rowOff>
    </xdr:from>
    <xdr:ext cx="534377" cy="259045"/>
    <xdr:sp macro="" textlink="">
      <xdr:nvSpPr>
        <xdr:cNvPr id="302" name="テキスト ボックス 301"/>
        <xdr:cNvSpPr txBox="1"/>
      </xdr:nvSpPr>
      <xdr:spPr>
        <a:xfrm>
          <a:off x="7594111" y="632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65583</xdr:rowOff>
    </xdr:from>
    <xdr:to>
      <xdr:col>36</xdr:col>
      <xdr:colOff>165100</xdr:colOff>
      <xdr:row>36</xdr:row>
      <xdr:rowOff>167183</xdr:rowOff>
    </xdr:to>
    <xdr:sp macro="" textlink="">
      <xdr:nvSpPr>
        <xdr:cNvPr id="303" name="フローチャート: 判断 302"/>
        <xdr:cNvSpPr/>
      </xdr:nvSpPr>
      <xdr:spPr>
        <a:xfrm>
          <a:off x="6921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158310</xdr:rowOff>
    </xdr:from>
    <xdr:ext cx="534377" cy="259045"/>
    <xdr:sp macro="" textlink="">
      <xdr:nvSpPr>
        <xdr:cNvPr id="304" name="テキスト ボックス 303"/>
        <xdr:cNvSpPr txBox="1"/>
      </xdr:nvSpPr>
      <xdr:spPr>
        <a:xfrm>
          <a:off x="6705111" y="633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1430</xdr:rowOff>
    </xdr:from>
    <xdr:to>
      <xdr:col>55</xdr:col>
      <xdr:colOff>50800</xdr:colOff>
      <xdr:row>36</xdr:row>
      <xdr:rowOff>103030</xdr:rowOff>
    </xdr:to>
    <xdr:sp macro="" textlink="">
      <xdr:nvSpPr>
        <xdr:cNvPr id="310" name="楕円 309"/>
        <xdr:cNvSpPr/>
      </xdr:nvSpPr>
      <xdr:spPr>
        <a:xfrm>
          <a:off x="10426700" y="617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151307</xdr:rowOff>
    </xdr:from>
    <xdr:ext cx="534377" cy="259045"/>
    <xdr:sp macro="" textlink="">
      <xdr:nvSpPr>
        <xdr:cNvPr id="311" name="補助費等該当値テキスト"/>
        <xdr:cNvSpPr txBox="1"/>
      </xdr:nvSpPr>
      <xdr:spPr>
        <a:xfrm>
          <a:off x="10528300" y="615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156466</xdr:rowOff>
    </xdr:from>
    <xdr:to>
      <xdr:col>50</xdr:col>
      <xdr:colOff>165100</xdr:colOff>
      <xdr:row>36</xdr:row>
      <xdr:rowOff>86616</xdr:rowOff>
    </xdr:to>
    <xdr:sp macro="" textlink="">
      <xdr:nvSpPr>
        <xdr:cNvPr id="312" name="楕円 311"/>
        <xdr:cNvSpPr/>
      </xdr:nvSpPr>
      <xdr:spPr>
        <a:xfrm>
          <a:off x="9588500" y="615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103143</xdr:rowOff>
    </xdr:from>
    <xdr:ext cx="534377" cy="259045"/>
    <xdr:sp macro="" textlink="">
      <xdr:nvSpPr>
        <xdr:cNvPr id="313" name="テキスト ボックス 312"/>
        <xdr:cNvSpPr txBox="1"/>
      </xdr:nvSpPr>
      <xdr:spPr>
        <a:xfrm>
          <a:off x="9372111" y="593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137988</xdr:rowOff>
    </xdr:from>
    <xdr:to>
      <xdr:col>46</xdr:col>
      <xdr:colOff>38100</xdr:colOff>
      <xdr:row>34</xdr:row>
      <xdr:rowOff>68138</xdr:rowOff>
    </xdr:to>
    <xdr:sp macro="" textlink="">
      <xdr:nvSpPr>
        <xdr:cNvPr id="314" name="楕円 313"/>
        <xdr:cNvSpPr/>
      </xdr:nvSpPr>
      <xdr:spPr>
        <a:xfrm>
          <a:off x="8699500" y="579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84665</xdr:rowOff>
    </xdr:from>
    <xdr:ext cx="599010" cy="259045"/>
    <xdr:sp macro="" textlink="">
      <xdr:nvSpPr>
        <xdr:cNvPr id="315" name="テキスト ボックス 314"/>
        <xdr:cNvSpPr txBox="1"/>
      </xdr:nvSpPr>
      <xdr:spPr>
        <a:xfrm>
          <a:off x="8450795" y="557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127015</xdr:rowOff>
    </xdr:from>
    <xdr:to>
      <xdr:col>41</xdr:col>
      <xdr:colOff>101600</xdr:colOff>
      <xdr:row>36</xdr:row>
      <xdr:rowOff>57165</xdr:rowOff>
    </xdr:to>
    <xdr:sp macro="" textlink="">
      <xdr:nvSpPr>
        <xdr:cNvPr id="316" name="楕円 315"/>
        <xdr:cNvSpPr/>
      </xdr:nvSpPr>
      <xdr:spPr>
        <a:xfrm>
          <a:off x="7810500" y="612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73692</xdr:rowOff>
    </xdr:from>
    <xdr:ext cx="534377" cy="259045"/>
    <xdr:sp macro="" textlink="">
      <xdr:nvSpPr>
        <xdr:cNvPr id="317" name="テキスト ボックス 316"/>
        <xdr:cNvSpPr txBox="1"/>
      </xdr:nvSpPr>
      <xdr:spPr>
        <a:xfrm>
          <a:off x="7594111" y="590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63990</xdr:rowOff>
    </xdr:from>
    <xdr:to>
      <xdr:col>36</xdr:col>
      <xdr:colOff>165100</xdr:colOff>
      <xdr:row>36</xdr:row>
      <xdr:rowOff>165590</xdr:rowOff>
    </xdr:to>
    <xdr:sp macro="" textlink="">
      <xdr:nvSpPr>
        <xdr:cNvPr id="318" name="楕円 317"/>
        <xdr:cNvSpPr/>
      </xdr:nvSpPr>
      <xdr:spPr>
        <a:xfrm>
          <a:off x="6921500" y="623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10667</xdr:rowOff>
    </xdr:from>
    <xdr:ext cx="534377" cy="259045"/>
    <xdr:sp macro="" textlink="">
      <xdr:nvSpPr>
        <xdr:cNvPr id="319" name="テキスト ボックス 318"/>
        <xdr:cNvSpPr txBox="1"/>
      </xdr:nvSpPr>
      <xdr:spPr>
        <a:xfrm>
          <a:off x="6705111" y="601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19576</xdr:rowOff>
    </xdr:from>
    <xdr:to>
      <xdr:col>55</xdr:col>
      <xdr:colOff>0</xdr:colOff>
      <xdr:row>57</xdr:row>
      <xdr:rowOff>104015</xdr:rowOff>
    </xdr:to>
    <xdr:cxnSp macro="">
      <xdr:nvCxnSpPr>
        <xdr:cNvPr id="346" name="直線コネクタ 345"/>
        <xdr:cNvCxnSpPr/>
      </xdr:nvCxnSpPr>
      <xdr:spPr>
        <a:xfrm>
          <a:off x="9639300" y="9792226"/>
          <a:ext cx="838200" cy="8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148885</xdr:rowOff>
    </xdr:from>
    <xdr:to>
      <xdr:col>50</xdr:col>
      <xdr:colOff>114300</xdr:colOff>
      <xdr:row>57</xdr:row>
      <xdr:rowOff>19576</xdr:rowOff>
    </xdr:to>
    <xdr:cxnSp macro="">
      <xdr:nvCxnSpPr>
        <xdr:cNvPr id="349" name="直線コネクタ 348"/>
        <xdr:cNvCxnSpPr/>
      </xdr:nvCxnSpPr>
      <xdr:spPr>
        <a:xfrm>
          <a:off x="8750300" y="9750085"/>
          <a:ext cx="889000" cy="4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2778</xdr:rowOff>
    </xdr:from>
    <xdr:to>
      <xdr:col>45</xdr:col>
      <xdr:colOff>177800</xdr:colOff>
      <xdr:row>56</xdr:row>
      <xdr:rowOff>148885</xdr:rowOff>
    </xdr:to>
    <xdr:cxnSp macro="">
      <xdr:nvCxnSpPr>
        <xdr:cNvPr id="352" name="直線コネクタ 351"/>
        <xdr:cNvCxnSpPr/>
      </xdr:nvCxnSpPr>
      <xdr:spPr>
        <a:xfrm>
          <a:off x="7861300" y="9603978"/>
          <a:ext cx="889000" cy="14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29583</xdr:rowOff>
    </xdr:from>
    <xdr:to>
      <xdr:col>46</xdr:col>
      <xdr:colOff>38100</xdr:colOff>
      <xdr:row>56</xdr:row>
      <xdr:rowOff>131183</xdr:rowOff>
    </xdr:to>
    <xdr:sp macro="" textlink="">
      <xdr:nvSpPr>
        <xdr:cNvPr id="353" name="フローチャート: 判断 352"/>
        <xdr:cNvSpPr/>
      </xdr:nvSpPr>
      <xdr:spPr>
        <a:xfrm>
          <a:off x="8699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147710</xdr:rowOff>
    </xdr:from>
    <xdr:ext cx="534377" cy="259045"/>
    <xdr:sp macro="" textlink="">
      <xdr:nvSpPr>
        <xdr:cNvPr id="354" name="テキスト ボックス 353"/>
        <xdr:cNvSpPr txBox="1"/>
      </xdr:nvSpPr>
      <xdr:spPr>
        <a:xfrm>
          <a:off x="8483111" y="94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109813</xdr:rowOff>
    </xdr:from>
    <xdr:to>
      <xdr:col>41</xdr:col>
      <xdr:colOff>50800</xdr:colOff>
      <xdr:row>56</xdr:row>
      <xdr:rowOff>2778</xdr:rowOff>
    </xdr:to>
    <xdr:cxnSp macro="">
      <xdr:nvCxnSpPr>
        <xdr:cNvPr id="355" name="直線コネクタ 354"/>
        <xdr:cNvCxnSpPr/>
      </xdr:nvCxnSpPr>
      <xdr:spPr>
        <a:xfrm>
          <a:off x="6972300" y="9539563"/>
          <a:ext cx="889000" cy="6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49475</xdr:rowOff>
    </xdr:from>
    <xdr:to>
      <xdr:col>41</xdr:col>
      <xdr:colOff>101600</xdr:colOff>
      <xdr:row>56</xdr:row>
      <xdr:rowOff>151075</xdr:rowOff>
    </xdr:to>
    <xdr:sp macro="" textlink="">
      <xdr:nvSpPr>
        <xdr:cNvPr id="356" name="フローチャート: 判断 355"/>
        <xdr:cNvSpPr/>
      </xdr:nvSpPr>
      <xdr:spPr>
        <a:xfrm>
          <a:off x="7810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142202</xdr:rowOff>
    </xdr:from>
    <xdr:ext cx="534377" cy="259045"/>
    <xdr:sp macro="" textlink="">
      <xdr:nvSpPr>
        <xdr:cNvPr id="357" name="テキスト ボックス 356"/>
        <xdr:cNvSpPr txBox="1"/>
      </xdr:nvSpPr>
      <xdr:spPr>
        <a:xfrm>
          <a:off x="7594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45973</xdr:rowOff>
    </xdr:from>
    <xdr:to>
      <xdr:col>36</xdr:col>
      <xdr:colOff>165100</xdr:colOff>
      <xdr:row>56</xdr:row>
      <xdr:rowOff>147573</xdr:rowOff>
    </xdr:to>
    <xdr:sp macro="" textlink="">
      <xdr:nvSpPr>
        <xdr:cNvPr id="358" name="フローチャート: 判断 357"/>
        <xdr:cNvSpPr/>
      </xdr:nvSpPr>
      <xdr:spPr>
        <a:xfrm>
          <a:off x="6921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138700</xdr:rowOff>
    </xdr:from>
    <xdr:ext cx="534377" cy="259045"/>
    <xdr:sp macro="" textlink="">
      <xdr:nvSpPr>
        <xdr:cNvPr id="359" name="テキスト ボックス 358"/>
        <xdr:cNvSpPr txBox="1"/>
      </xdr:nvSpPr>
      <xdr:spPr>
        <a:xfrm>
          <a:off x="6705111" y="97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53215</xdr:rowOff>
    </xdr:from>
    <xdr:to>
      <xdr:col>55</xdr:col>
      <xdr:colOff>50800</xdr:colOff>
      <xdr:row>57</xdr:row>
      <xdr:rowOff>154815</xdr:rowOff>
    </xdr:to>
    <xdr:sp macro="" textlink="">
      <xdr:nvSpPr>
        <xdr:cNvPr id="365" name="楕円 364"/>
        <xdr:cNvSpPr/>
      </xdr:nvSpPr>
      <xdr:spPr>
        <a:xfrm>
          <a:off x="10426700" y="982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139592</xdr:rowOff>
    </xdr:from>
    <xdr:ext cx="534377" cy="259045"/>
    <xdr:sp macro="" textlink="">
      <xdr:nvSpPr>
        <xdr:cNvPr id="366" name="普通建設事業費該当値テキスト"/>
        <xdr:cNvSpPr txBox="1"/>
      </xdr:nvSpPr>
      <xdr:spPr>
        <a:xfrm>
          <a:off x="10528300" y="974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140226</xdr:rowOff>
    </xdr:from>
    <xdr:to>
      <xdr:col>50</xdr:col>
      <xdr:colOff>165100</xdr:colOff>
      <xdr:row>57</xdr:row>
      <xdr:rowOff>70376</xdr:rowOff>
    </xdr:to>
    <xdr:sp macro="" textlink="">
      <xdr:nvSpPr>
        <xdr:cNvPr id="367" name="楕円 366"/>
        <xdr:cNvSpPr/>
      </xdr:nvSpPr>
      <xdr:spPr>
        <a:xfrm>
          <a:off x="9588500" y="974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61503</xdr:rowOff>
    </xdr:from>
    <xdr:ext cx="534377" cy="259045"/>
    <xdr:sp macro="" textlink="">
      <xdr:nvSpPr>
        <xdr:cNvPr id="368" name="テキスト ボックス 367"/>
        <xdr:cNvSpPr txBox="1"/>
      </xdr:nvSpPr>
      <xdr:spPr>
        <a:xfrm>
          <a:off x="9372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98085</xdr:rowOff>
    </xdr:from>
    <xdr:to>
      <xdr:col>46</xdr:col>
      <xdr:colOff>38100</xdr:colOff>
      <xdr:row>57</xdr:row>
      <xdr:rowOff>28235</xdr:rowOff>
    </xdr:to>
    <xdr:sp macro="" textlink="">
      <xdr:nvSpPr>
        <xdr:cNvPr id="369" name="楕円 368"/>
        <xdr:cNvSpPr/>
      </xdr:nvSpPr>
      <xdr:spPr>
        <a:xfrm>
          <a:off x="8699500" y="969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19362</xdr:rowOff>
    </xdr:from>
    <xdr:ext cx="534377" cy="259045"/>
    <xdr:sp macro="" textlink="">
      <xdr:nvSpPr>
        <xdr:cNvPr id="370" name="テキスト ボックス 369"/>
        <xdr:cNvSpPr txBox="1"/>
      </xdr:nvSpPr>
      <xdr:spPr>
        <a:xfrm>
          <a:off x="8483111" y="979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123428</xdr:rowOff>
    </xdr:from>
    <xdr:to>
      <xdr:col>41</xdr:col>
      <xdr:colOff>101600</xdr:colOff>
      <xdr:row>56</xdr:row>
      <xdr:rowOff>53578</xdr:rowOff>
    </xdr:to>
    <xdr:sp macro="" textlink="">
      <xdr:nvSpPr>
        <xdr:cNvPr id="371" name="楕円 370"/>
        <xdr:cNvSpPr/>
      </xdr:nvSpPr>
      <xdr:spPr>
        <a:xfrm>
          <a:off x="7810500" y="955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70105</xdr:rowOff>
    </xdr:from>
    <xdr:ext cx="599010" cy="259045"/>
    <xdr:sp macro="" textlink="">
      <xdr:nvSpPr>
        <xdr:cNvPr id="372" name="テキスト ボックス 371"/>
        <xdr:cNvSpPr txBox="1"/>
      </xdr:nvSpPr>
      <xdr:spPr>
        <a:xfrm>
          <a:off x="7561795" y="932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59013</xdr:rowOff>
    </xdr:from>
    <xdr:to>
      <xdr:col>36</xdr:col>
      <xdr:colOff>165100</xdr:colOff>
      <xdr:row>55</xdr:row>
      <xdr:rowOff>160613</xdr:rowOff>
    </xdr:to>
    <xdr:sp macro="" textlink="">
      <xdr:nvSpPr>
        <xdr:cNvPr id="373" name="楕円 372"/>
        <xdr:cNvSpPr/>
      </xdr:nvSpPr>
      <xdr:spPr>
        <a:xfrm>
          <a:off x="6921500" y="948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5690</xdr:rowOff>
    </xdr:from>
    <xdr:ext cx="599010" cy="259045"/>
    <xdr:sp macro="" textlink="">
      <xdr:nvSpPr>
        <xdr:cNvPr id="374" name="テキスト ボックス 373"/>
        <xdr:cNvSpPr txBox="1"/>
      </xdr:nvSpPr>
      <xdr:spPr>
        <a:xfrm>
          <a:off x="6672795" y="926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106869</xdr:rowOff>
    </xdr:from>
    <xdr:to>
      <xdr:col>55</xdr:col>
      <xdr:colOff>0</xdr:colOff>
      <xdr:row>79</xdr:row>
      <xdr:rowOff>26412</xdr:rowOff>
    </xdr:to>
    <xdr:cxnSp macro="">
      <xdr:nvCxnSpPr>
        <xdr:cNvPr id="405" name="直線コネクタ 404"/>
        <xdr:cNvCxnSpPr/>
      </xdr:nvCxnSpPr>
      <xdr:spPr>
        <a:xfrm>
          <a:off x="9639300" y="13479969"/>
          <a:ext cx="838200" cy="9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50002</xdr:rowOff>
    </xdr:from>
    <xdr:to>
      <xdr:col>50</xdr:col>
      <xdr:colOff>114300</xdr:colOff>
      <xdr:row>78</xdr:row>
      <xdr:rowOff>106869</xdr:rowOff>
    </xdr:to>
    <xdr:cxnSp macro="">
      <xdr:nvCxnSpPr>
        <xdr:cNvPr id="408" name="直線コネクタ 407"/>
        <xdr:cNvCxnSpPr/>
      </xdr:nvCxnSpPr>
      <xdr:spPr>
        <a:xfrm>
          <a:off x="8750300" y="13423102"/>
          <a:ext cx="889000" cy="5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35916</xdr:rowOff>
    </xdr:from>
    <xdr:to>
      <xdr:col>45</xdr:col>
      <xdr:colOff>177800</xdr:colOff>
      <xdr:row>78</xdr:row>
      <xdr:rowOff>50002</xdr:rowOff>
    </xdr:to>
    <xdr:cxnSp macro="">
      <xdr:nvCxnSpPr>
        <xdr:cNvPr id="411" name="直線コネクタ 410"/>
        <xdr:cNvCxnSpPr/>
      </xdr:nvCxnSpPr>
      <xdr:spPr>
        <a:xfrm>
          <a:off x="7861300" y="13066116"/>
          <a:ext cx="889000" cy="35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43974</xdr:rowOff>
    </xdr:from>
    <xdr:to>
      <xdr:col>46</xdr:col>
      <xdr:colOff>38100</xdr:colOff>
      <xdr:row>76</xdr:row>
      <xdr:rowOff>145574</xdr:rowOff>
    </xdr:to>
    <xdr:sp macro="" textlink="">
      <xdr:nvSpPr>
        <xdr:cNvPr id="412" name="フローチャート: 判断 411"/>
        <xdr:cNvSpPr/>
      </xdr:nvSpPr>
      <xdr:spPr>
        <a:xfrm>
          <a:off x="8699500" y="1307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162102</xdr:rowOff>
    </xdr:from>
    <xdr:ext cx="534377" cy="259045"/>
    <xdr:sp macro="" textlink="">
      <xdr:nvSpPr>
        <xdr:cNvPr id="413" name="テキスト ボックス 412"/>
        <xdr:cNvSpPr txBox="1"/>
      </xdr:nvSpPr>
      <xdr:spPr>
        <a:xfrm>
          <a:off x="8483111" y="1284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1031</xdr:rowOff>
    </xdr:from>
    <xdr:to>
      <xdr:col>41</xdr:col>
      <xdr:colOff>101600</xdr:colOff>
      <xdr:row>77</xdr:row>
      <xdr:rowOff>102631</xdr:rowOff>
    </xdr:to>
    <xdr:sp macro="" textlink="">
      <xdr:nvSpPr>
        <xdr:cNvPr id="414" name="フローチャート: 判断 413"/>
        <xdr:cNvSpPr/>
      </xdr:nvSpPr>
      <xdr:spPr>
        <a:xfrm>
          <a:off x="7810500" y="1320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93758</xdr:rowOff>
    </xdr:from>
    <xdr:ext cx="534377" cy="259045"/>
    <xdr:sp macro="" textlink="">
      <xdr:nvSpPr>
        <xdr:cNvPr id="415" name="テキスト ボックス 414"/>
        <xdr:cNvSpPr txBox="1"/>
      </xdr:nvSpPr>
      <xdr:spPr>
        <a:xfrm>
          <a:off x="7594111" y="1329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147062</xdr:rowOff>
    </xdr:from>
    <xdr:to>
      <xdr:col>55</xdr:col>
      <xdr:colOff>50800</xdr:colOff>
      <xdr:row>79</xdr:row>
      <xdr:rowOff>77212</xdr:rowOff>
    </xdr:to>
    <xdr:sp macro="" textlink="">
      <xdr:nvSpPr>
        <xdr:cNvPr id="421" name="楕円 420"/>
        <xdr:cNvSpPr/>
      </xdr:nvSpPr>
      <xdr:spPr>
        <a:xfrm>
          <a:off x="10426700" y="1352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61989</xdr:rowOff>
    </xdr:from>
    <xdr:ext cx="469744" cy="259045"/>
    <xdr:sp macro="" textlink="">
      <xdr:nvSpPr>
        <xdr:cNvPr id="422" name="普通建設事業費 （ うち新規整備　）該当値テキスト"/>
        <xdr:cNvSpPr txBox="1"/>
      </xdr:nvSpPr>
      <xdr:spPr>
        <a:xfrm>
          <a:off x="10528300" y="1343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56069</xdr:rowOff>
    </xdr:from>
    <xdr:to>
      <xdr:col>50</xdr:col>
      <xdr:colOff>165100</xdr:colOff>
      <xdr:row>78</xdr:row>
      <xdr:rowOff>157669</xdr:rowOff>
    </xdr:to>
    <xdr:sp macro="" textlink="">
      <xdr:nvSpPr>
        <xdr:cNvPr id="423" name="楕円 422"/>
        <xdr:cNvSpPr/>
      </xdr:nvSpPr>
      <xdr:spPr>
        <a:xfrm>
          <a:off x="9588500" y="1342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148796</xdr:rowOff>
    </xdr:from>
    <xdr:ext cx="534377" cy="259045"/>
    <xdr:sp macro="" textlink="">
      <xdr:nvSpPr>
        <xdr:cNvPr id="424" name="テキスト ボックス 423"/>
        <xdr:cNvSpPr txBox="1"/>
      </xdr:nvSpPr>
      <xdr:spPr>
        <a:xfrm>
          <a:off x="9372111" y="1352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170652</xdr:rowOff>
    </xdr:from>
    <xdr:to>
      <xdr:col>46</xdr:col>
      <xdr:colOff>38100</xdr:colOff>
      <xdr:row>78</xdr:row>
      <xdr:rowOff>100802</xdr:rowOff>
    </xdr:to>
    <xdr:sp macro="" textlink="">
      <xdr:nvSpPr>
        <xdr:cNvPr id="425" name="楕円 424"/>
        <xdr:cNvSpPr/>
      </xdr:nvSpPr>
      <xdr:spPr>
        <a:xfrm>
          <a:off x="8699500" y="1337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91929</xdr:rowOff>
    </xdr:from>
    <xdr:ext cx="534377" cy="259045"/>
    <xdr:sp macro="" textlink="">
      <xdr:nvSpPr>
        <xdr:cNvPr id="426" name="テキスト ボックス 425"/>
        <xdr:cNvSpPr txBox="1"/>
      </xdr:nvSpPr>
      <xdr:spPr>
        <a:xfrm>
          <a:off x="8483111" y="1346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156566</xdr:rowOff>
    </xdr:from>
    <xdr:to>
      <xdr:col>41</xdr:col>
      <xdr:colOff>101600</xdr:colOff>
      <xdr:row>76</xdr:row>
      <xdr:rowOff>86716</xdr:rowOff>
    </xdr:to>
    <xdr:sp macro="" textlink="">
      <xdr:nvSpPr>
        <xdr:cNvPr id="427" name="楕円 426"/>
        <xdr:cNvSpPr/>
      </xdr:nvSpPr>
      <xdr:spPr>
        <a:xfrm>
          <a:off x="7810500" y="1301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103243</xdr:rowOff>
    </xdr:from>
    <xdr:ext cx="534377" cy="259045"/>
    <xdr:sp macro="" textlink="">
      <xdr:nvSpPr>
        <xdr:cNvPr id="428" name="テキスト ボックス 427"/>
        <xdr:cNvSpPr txBox="1"/>
      </xdr:nvSpPr>
      <xdr:spPr>
        <a:xfrm>
          <a:off x="7594111" y="1279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119918</xdr:rowOff>
    </xdr:from>
    <xdr:to>
      <xdr:col>55</xdr:col>
      <xdr:colOff>0</xdr:colOff>
      <xdr:row>97</xdr:row>
      <xdr:rowOff>168534</xdr:rowOff>
    </xdr:to>
    <xdr:cxnSp macro="">
      <xdr:nvCxnSpPr>
        <xdr:cNvPr id="457" name="直線コネクタ 456"/>
        <xdr:cNvCxnSpPr/>
      </xdr:nvCxnSpPr>
      <xdr:spPr>
        <a:xfrm>
          <a:off x="9639300" y="16750568"/>
          <a:ext cx="838200" cy="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119918</xdr:rowOff>
    </xdr:from>
    <xdr:to>
      <xdr:col>50</xdr:col>
      <xdr:colOff>114300</xdr:colOff>
      <xdr:row>97</xdr:row>
      <xdr:rowOff>155192</xdr:rowOff>
    </xdr:to>
    <xdr:cxnSp macro="">
      <xdr:nvCxnSpPr>
        <xdr:cNvPr id="460" name="直線コネクタ 459"/>
        <xdr:cNvCxnSpPr/>
      </xdr:nvCxnSpPr>
      <xdr:spPr>
        <a:xfrm flipV="1">
          <a:off x="8750300" y="16750568"/>
          <a:ext cx="889000" cy="3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123690</xdr:rowOff>
    </xdr:from>
    <xdr:to>
      <xdr:col>45</xdr:col>
      <xdr:colOff>177800</xdr:colOff>
      <xdr:row>97</xdr:row>
      <xdr:rowOff>155192</xdr:rowOff>
    </xdr:to>
    <xdr:cxnSp macro="">
      <xdr:nvCxnSpPr>
        <xdr:cNvPr id="463" name="直線コネクタ 462"/>
        <xdr:cNvCxnSpPr/>
      </xdr:nvCxnSpPr>
      <xdr:spPr>
        <a:xfrm>
          <a:off x="7861300" y="16754340"/>
          <a:ext cx="889000" cy="3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153243</xdr:rowOff>
    </xdr:from>
    <xdr:to>
      <xdr:col>46</xdr:col>
      <xdr:colOff>38100</xdr:colOff>
      <xdr:row>98</xdr:row>
      <xdr:rowOff>83393</xdr:rowOff>
    </xdr:to>
    <xdr:sp macro="" textlink="">
      <xdr:nvSpPr>
        <xdr:cNvPr id="464" name="フローチャート: 判断 463"/>
        <xdr:cNvSpPr/>
      </xdr:nvSpPr>
      <xdr:spPr>
        <a:xfrm>
          <a:off x="8699500" y="1678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74520</xdr:rowOff>
    </xdr:from>
    <xdr:ext cx="534377" cy="259045"/>
    <xdr:sp macro="" textlink="">
      <xdr:nvSpPr>
        <xdr:cNvPr id="465" name="テキスト ボックス 464"/>
        <xdr:cNvSpPr txBox="1"/>
      </xdr:nvSpPr>
      <xdr:spPr>
        <a:xfrm>
          <a:off x="8483111" y="1687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79375</xdr:rowOff>
    </xdr:from>
    <xdr:to>
      <xdr:col>41</xdr:col>
      <xdr:colOff>101600</xdr:colOff>
      <xdr:row>98</xdr:row>
      <xdr:rowOff>9525</xdr:rowOff>
    </xdr:to>
    <xdr:sp macro="" textlink="">
      <xdr:nvSpPr>
        <xdr:cNvPr id="466" name="フローチャート: 判断 465"/>
        <xdr:cNvSpPr/>
      </xdr:nvSpPr>
      <xdr:spPr>
        <a:xfrm>
          <a:off x="7810500" y="1671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652</xdr:rowOff>
    </xdr:from>
    <xdr:ext cx="534377" cy="259045"/>
    <xdr:sp macro="" textlink="">
      <xdr:nvSpPr>
        <xdr:cNvPr id="467" name="テキスト ボックス 466"/>
        <xdr:cNvSpPr txBox="1"/>
      </xdr:nvSpPr>
      <xdr:spPr>
        <a:xfrm>
          <a:off x="7594111" y="1680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117734</xdr:rowOff>
    </xdr:from>
    <xdr:to>
      <xdr:col>55</xdr:col>
      <xdr:colOff>50800</xdr:colOff>
      <xdr:row>98</xdr:row>
      <xdr:rowOff>47884</xdr:rowOff>
    </xdr:to>
    <xdr:sp macro="" textlink="">
      <xdr:nvSpPr>
        <xdr:cNvPr id="473" name="楕円 472"/>
        <xdr:cNvSpPr/>
      </xdr:nvSpPr>
      <xdr:spPr>
        <a:xfrm>
          <a:off x="10426700" y="1674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96161</xdr:rowOff>
    </xdr:from>
    <xdr:ext cx="534377" cy="259045"/>
    <xdr:sp macro="" textlink="">
      <xdr:nvSpPr>
        <xdr:cNvPr id="474" name="普通建設事業費 （ うち更新整備　）該当値テキスト"/>
        <xdr:cNvSpPr txBox="1"/>
      </xdr:nvSpPr>
      <xdr:spPr>
        <a:xfrm>
          <a:off x="10528300" y="1672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69118</xdr:rowOff>
    </xdr:from>
    <xdr:to>
      <xdr:col>50</xdr:col>
      <xdr:colOff>165100</xdr:colOff>
      <xdr:row>97</xdr:row>
      <xdr:rowOff>170718</xdr:rowOff>
    </xdr:to>
    <xdr:sp macro="" textlink="">
      <xdr:nvSpPr>
        <xdr:cNvPr id="475" name="楕円 474"/>
        <xdr:cNvSpPr/>
      </xdr:nvSpPr>
      <xdr:spPr>
        <a:xfrm>
          <a:off x="9588500" y="166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161845</xdr:rowOff>
    </xdr:from>
    <xdr:ext cx="534377" cy="259045"/>
    <xdr:sp macro="" textlink="">
      <xdr:nvSpPr>
        <xdr:cNvPr id="476" name="テキスト ボックス 475"/>
        <xdr:cNvSpPr txBox="1"/>
      </xdr:nvSpPr>
      <xdr:spPr>
        <a:xfrm>
          <a:off x="9372111" y="1679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104392</xdr:rowOff>
    </xdr:from>
    <xdr:to>
      <xdr:col>46</xdr:col>
      <xdr:colOff>38100</xdr:colOff>
      <xdr:row>98</xdr:row>
      <xdr:rowOff>34542</xdr:rowOff>
    </xdr:to>
    <xdr:sp macro="" textlink="">
      <xdr:nvSpPr>
        <xdr:cNvPr id="477" name="楕円 476"/>
        <xdr:cNvSpPr/>
      </xdr:nvSpPr>
      <xdr:spPr>
        <a:xfrm>
          <a:off x="8699500" y="1673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51069</xdr:rowOff>
    </xdr:from>
    <xdr:ext cx="534377" cy="259045"/>
    <xdr:sp macro="" textlink="">
      <xdr:nvSpPr>
        <xdr:cNvPr id="478" name="テキスト ボックス 477"/>
        <xdr:cNvSpPr txBox="1"/>
      </xdr:nvSpPr>
      <xdr:spPr>
        <a:xfrm>
          <a:off x="8483111" y="1651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72890</xdr:rowOff>
    </xdr:from>
    <xdr:to>
      <xdr:col>41</xdr:col>
      <xdr:colOff>101600</xdr:colOff>
      <xdr:row>98</xdr:row>
      <xdr:rowOff>3040</xdr:rowOff>
    </xdr:to>
    <xdr:sp macro="" textlink="">
      <xdr:nvSpPr>
        <xdr:cNvPr id="479" name="楕円 478"/>
        <xdr:cNvSpPr/>
      </xdr:nvSpPr>
      <xdr:spPr>
        <a:xfrm>
          <a:off x="7810500" y="1670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19567</xdr:rowOff>
    </xdr:from>
    <xdr:ext cx="534377" cy="259045"/>
    <xdr:sp macro="" textlink="">
      <xdr:nvSpPr>
        <xdr:cNvPr id="480" name="テキスト ボックス 479"/>
        <xdr:cNvSpPr txBox="1"/>
      </xdr:nvSpPr>
      <xdr:spPr>
        <a:xfrm>
          <a:off x="7594111" y="1647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44107</xdr:rowOff>
    </xdr:from>
    <xdr:to>
      <xdr:col>85</xdr:col>
      <xdr:colOff>127000</xdr:colOff>
      <xdr:row>39</xdr:row>
      <xdr:rowOff>44450</xdr:rowOff>
    </xdr:to>
    <xdr:cxnSp macro="">
      <xdr:nvCxnSpPr>
        <xdr:cNvPr id="509" name="直線コネクタ 508"/>
        <xdr:cNvCxnSpPr/>
      </xdr:nvCxnSpPr>
      <xdr:spPr>
        <a:xfrm flipV="1">
          <a:off x="15481300" y="6730657"/>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2" name="直線コネクタ 51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40501</xdr:rowOff>
    </xdr:from>
    <xdr:to>
      <xdr:col>76</xdr:col>
      <xdr:colOff>114300</xdr:colOff>
      <xdr:row>39</xdr:row>
      <xdr:rowOff>44450</xdr:rowOff>
    </xdr:to>
    <xdr:cxnSp macro="">
      <xdr:nvCxnSpPr>
        <xdr:cNvPr id="515" name="直線コネクタ 514"/>
        <xdr:cNvCxnSpPr/>
      </xdr:nvCxnSpPr>
      <xdr:spPr>
        <a:xfrm>
          <a:off x="13703300" y="6727051"/>
          <a:ext cx="889000" cy="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133680</xdr:rowOff>
    </xdr:from>
    <xdr:to>
      <xdr:col>76</xdr:col>
      <xdr:colOff>165100</xdr:colOff>
      <xdr:row>39</xdr:row>
      <xdr:rowOff>63830</xdr:rowOff>
    </xdr:to>
    <xdr:sp macro="" textlink="">
      <xdr:nvSpPr>
        <xdr:cNvPr id="516" name="フローチャート: 判断 515"/>
        <xdr:cNvSpPr/>
      </xdr:nvSpPr>
      <xdr:spPr>
        <a:xfrm>
          <a:off x="14541500" y="66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80357</xdr:rowOff>
    </xdr:from>
    <xdr:ext cx="469744" cy="259045"/>
    <xdr:sp macro="" textlink="">
      <xdr:nvSpPr>
        <xdr:cNvPr id="517" name="テキスト ボックス 516"/>
        <xdr:cNvSpPr txBox="1"/>
      </xdr:nvSpPr>
      <xdr:spPr>
        <a:xfrm>
          <a:off x="14357428" y="642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40501</xdr:rowOff>
    </xdr:from>
    <xdr:to>
      <xdr:col>71</xdr:col>
      <xdr:colOff>177800</xdr:colOff>
      <xdr:row>39</xdr:row>
      <xdr:rowOff>42938</xdr:rowOff>
    </xdr:to>
    <xdr:cxnSp macro="">
      <xdr:nvCxnSpPr>
        <xdr:cNvPr id="518" name="直線コネクタ 517"/>
        <xdr:cNvCxnSpPr/>
      </xdr:nvCxnSpPr>
      <xdr:spPr>
        <a:xfrm flipV="1">
          <a:off x="12814300" y="6727051"/>
          <a:ext cx="889000" cy="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108420</xdr:rowOff>
    </xdr:from>
    <xdr:to>
      <xdr:col>72</xdr:col>
      <xdr:colOff>38100</xdr:colOff>
      <xdr:row>39</xdr:row>
      <xdr:rowOff>38570</xdr:rowOff>
    </xdr:to>
    <xdr:sp macro="" textlink="">
      <xdr:nvSpPr>
        <xdr:cNvPr id="519" name="フローチャート: 判断 518"/>
        <xdr:cNvSpPr/>
      </xdr:nvSpPr>
      <xdr:spPr>
        <a:xfrm>
          <a:off x="13652500" y="66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55097</xdr:rowOff>
    </xdr:from>
    <xdr:ext cx="469744" cy="259045"/>
    <xdr:sp macro="" textlink="">
      <xdr:nvSpPr>
        <xdr:cNvPr id="520" name="テキスト ボックス 519"/>
        <xdr:cNvSpPr txBox="1"/>
      </xdr:nvSpPr>
      <xdr:spPr>
        <a:xfrm>
          <a:off x="13468428" y="639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76771</xdr:rowOff>
    </xdr:from>
    <xdr:to>
      <xdr:col>67</xdr:col>
      <xdr:colOff>101600</xdr:colOff>
      <xdr:row>39</xdr:row>
      <xdr:rowOff>6921</xdr:rowOff>
    </xdr:to>
    <xdr:sp macro="" textlink="">
      <xdr:nvSpPr>
        <xdr:cNvPr id="521" name="フローチャート: 判断 520"/>
        <xdr:cNvSpPr/>
      </xdr:nvSpPr>
      <xdr:spPr>
        <a:xfrm>
          <a:off x="12763500" y="65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23449</xdr:rowOff>
    </xdr:from>
    <xdr:ext cx="469744" cy="259045"/>
    <xdr:sp macro="" textlink="">
      <xdr:nvSpPr>
        <xdr:cNvPr id="522" name="テキスト ボックス 521"/>
        <xdr:cNvSpPr txBox="1"/>
      </xdr:nvSpPr>
      <xdr:spPr>
        <a:xfrm>
          <a:off x="12579428" y="636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164757</xdr:rowOff>
    </xdr:from>
    <xdr:to>
      <xdr:col>85</xdr:col>
      <xdr:colOff>177800</xdr:colOff>
      <xdr:row>39</xdr:row>
      <xdr:rowOff>94907</xdr:rowOff>
    </xdr:to>
    <xdr:sp macro="" textlink="">
      <xdr:nvSpPr>
        <xdr:cNvPr id="528" name="楕円 527"/>
        <xdr:cNvSpPr/>
      </xdr:nvSpPr>
      <xdr:spPr>
        <a:xfrm>
          <a:off x="162687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79684</xdr:rowOff>
    </xdr:from>
    <xdr:ext cx="313932" cy="259045"/>
    <xdr:sp macro="" textlink="">
      <xdr:nvSpPr>
        <xdr:cNvPr id="529" name="災害復旧事業費該当値テキスト"/>
        <xdr:cNvSpPr txBox="1"/>
      </xdr:nvSpPr>
      <xdr:spPr>
        <a:xfrm>
          <a:off x="16370300" y="6594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0" name="楕円 52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1" name="テキスト ボックス 53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2" name="楕円 53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3" name="テキスト ボックス 53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161151</xdr:rowOff>
    </xdr:from>
    <xdr:to>
      <xdr:col>72</xdr:col>
      <xdr:colOff>38100</xdr:colOff>
      <xdr:row>39</xdr:row>
      <xdr:rowOff>91301</xdr:rowOff>
    </xdr:to>
    <xdr:sp macro="" textlink="">
      <xdr:nvSpPr>
        <xdr:cNvPr id="534" name="楕円 533"/>
        <xdr:cNvSpPr/>
      </xdr:nvSpPr>
      <xdr:spPr>
        <a:xfrm>
          <a:off x="13652500" y="667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82428</xdr:rowOff>
    </xdr:from>
    <xdr:ext cx="378565" cy="259045"/>
    <xdr:sp macro="" textlink="">
      <xdr:nvSpPr>
        <xdr:cNvPr id="535" name="テキスト ボックス 534"/>
        <xdr:cNvSpPr txBox="1"/>
      </xdr:nvSpPr>
      <xdr:spPr>
        <a:xfrm>
          <a:off x="13514017" y="6768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163588</xdr:rowOff>
    </xdr:from>
    <xdr:to>
      <xdr:col>67</xdr:col>
      <xdr:colOff>101600</xdr:colOff>
      <xdr:row>39</xdr:row>
      <xdr:rowOff>93738</xdr:rowOff>
    </xdr:to>
    <xdr:sp macro="" textlink="">
      <xdr:nvSpPr>
        <xdr:cNvPr id="536" name="楕円 535"/>
        <xdr:cNvSpPr/>
      </xdr:nvSpPr>
      <xdr:spPr>
        <a:xfrm>
          <a:off x="12763500" y="667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84865</xdr:rowOff>
    </xdr:from>
    <xdr:ext cx="378565" cy="259045"/>
    <xdr:sp macro="" textlink="">
      <xdr:nvSpPr>
        <xdr:cNvPr id="537" name="テキスト ボックス 536"/>
        <xdr:cNvSpPr txBox="1"/>
      </xdr:nvSpPr>
      <xdr:spPr>
        <a:xfrm>
          <a:off x="12625017" y="6771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6" name="フローチャート: 判断 575"/>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7" name="テキスト ボックス 576"/>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8" name="フローチャート: 判断 577"/>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9" name="テキスト ボックス 578"/>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92" name="テキスト ボックス 591"/>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4" name="テキスト ボックス 593"/>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129535</xdr:rowOff>
    </xdr:from>
    <xdr:to>
      <xdr:col>85</xdr:col>
      <xdr:colOff>127000</xdr:colOff>
      <xdr:row>77</xdr:row>
      <xdr:rowOff>136404</xdr:rowOff>
    </xdr:to>
    <xdr:cxnSp macro="">
      <xdr:nvCxnSpPr>
        <xdr:cNvPr id="623" name="直線コネクタ 622"/>
        <xdr:cNvCxnSpPr/>
      </xdr:nvCxnSpPr>
      <xdr:spPr>
        <a:xfrm flipV="1">
          <a:off x="15481300" y="13331185"/>
          <a:ext cx="838200" cy="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136404</xdr:rowOff>
    </xdr:from>
    <xdr:to>
      <xdr:col>81</xdr:col>
      <xdr:colOff>50800</xdr:colOff>
      <xdr:row>77</xdr:row>
      <xdr:rowOff>144672</xdr:rowOff>
    </xdr:to>
    <xdr:cxnSp macro="">
      <xdr:nvCxnSpPr>
        <xdr:cNvPr id="626" name="直線コネクタ 625"/>
        <xdr:cNvCxnSpPr/>
      </xdr:nvCxnSpPr>
      <xdr:spPr>
        <a:xfrm flipV="1">
          <a:off x="14592300" y="13338054"/>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132865</xdr:rowOff>
    </xdr:from>
    <xdr:to>
      <xdr:col>76</xdr:col>
      <xdr:colOff>114300</xdr:colOff>
      <xdr:row>77</xdr:row>
      <xdr:rowOff>144672</xdr:rowOff>
    </xdr:to>
    <xdr:cxnSp macro="">
      <xdr:nvCxnSpPr>
        <xdr:cNvPr id="629" name="直線コネクタ 628"/>
        <xdr:cNvCxnSpPr/>
      </xdr:nvCxnSpPr>
      <xdr:spPr>
        <a:xfrm>
          <a:off x="13703300" y="13334515"/>
          <a:ext cx="889000" cy="1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84686</xdr:rowOff>
    </xdr:from>
    <xdr:to>
      <xdr:col>76</xdr:col>
      <xdr:colOff>165100</xdr:colOff>
      <xdr:row>78</xdr:row>
      <xdr:rowOff>14836</xdr:rowOff>
    </xdr:to>
    <xdr:sp macro="" textlink="">
      <xdr:nvSpPr>
        <xdr:cNvPr id="630" name="フローチャート: 判断 629"/>
        <xdr:cNvSpPr/>
      </xdr:nvSpPr>
      <xdr:spPr>
        <a:xfrm>
          <a:off x="14541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31363</xdr:rowOff>
    </xdr:from>
    <xdr:ext cx="534377" cy="259045"/>
    <xdr:sp macro="" textlink="">
      <xdr:nvSpPr>
        <xdr:cNvPr id="631" name="テキスト ボックス 630"/>
        <xdr:cNvSpPr txBox="1"/>
      </xdr:nvSpPr>
      <xdr:spPr>
        <a:xfrm>
          <a:off x="14325111" y="130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132865</xdr:rowOff>
    </xdr:from>
    <xdr:to>
      <xdr:col>71</xdr:col>
      <xdr:colOff>177800</xdr:colOff>
      <xdr:row>77</xdr:row>
      <xdr:rowOff>142215</xdr:rowOff>
    </xdr:to>
    <xdr:cxnSp macro="">
      <xdr:nvCxnSpPr>
        <xdr:cNvPr id="632" name="直線コネクタ 631"/>
        <xdr:cNvCxnSpPr/>
      </xdr:nvCxnSpPr>
      <xdr:spPr>
        <a:xfrm flipV="1">
          <a:off x="12814300" y="13334515"/>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90288</xdr:rowOff>
    </xdr:from>
    <xdr:to>
      <xdr:col>72</xdr:col>
      <xdr:colOff>38100</xdr:colOff>
      <xdr:row>78</xdr:row>
      <xdr:rowOff>20438</xdr:rowOff>
    </xdr:to>
    <xdr:sp macro="" textlink="">
      <xdr:nvSpPr>
        <xdr:cNvPr id="633" name="フローチャート: 判断 632"/>
        <xdr:cNvSpPr/>
      </xdr:nvSpPr>
      <xdr:spPr>
        <a:xfrm>
          <a:off x="13652500" y="1329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11565</xdr:rowOff>
    </xdr:from>
    <xdr:ext cx="534377" cy="259045"/>
    <xdr:sp macro="" textlink="">
      <xdr:nvSpPr>
        <xdr:cNvPr id="634" name="テキスト ボックス 633"/>
        <xdr:cNvSpPr txBox="1"/>
      </xdr:nvSpPr>
      <xdr:spPr>
        <a:xfrm>
          <a:off x="13436111" y="1338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92455</xdr:rowOff>
    </xdr:from>
    <xdr:to>
      <xdr:col>67</xdr:col>
      <xdr:colOff>101600</xdr:colOff>
      <xdr:row>78</xdr:row>
      <xdr:rowOff>22605</xdr:rowOff>
    </xdr:to>
    <xdr:sp macro="" textlink="">
      <xdr:nvSpPr>
        <xdr:cNvPr id="635" name="フローチャート: 判断 634"/>
        <xdr:cNvSpPr/>
      </xdr:nvSpPr>
      <xdr:spPr>
        <a:xfrm>
          <a:off x="12763500" y="1329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13732</xdr:rowOff>
    </xdr:from>
    <xdr:ext cx="534377" cy="259045"/>
    <xdr:sp macro="" textlink="">
      <xdr:nvSpPr>
        <xdr:cNvPr id="636" name="テキスト ボックス 635"/>
        <xdr:cNvSpPr txBox="1"/>
      </xdr:nvSpPr>
      <xdr:spPr>
        <a:xfrm>
          <a:off x="12547111" y="1338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78735</xdr:rowOff>
    </xdr:from>
    <xdr:to>
      <xdr:col>85</xdr:col>
      <xdr:colOff>177800</xdr:colOff>
      <xdr:row>78</xdr:row>
      <xdr:rowOff>8885</xdr:rowOff>
    </xdr:to>
    <xdr:sp macro="" textlink="">
      <xdr:nvSpPr>
        <xdr:cNvPr id="642" name="楕円 641"/>
        <xdr:cNvSpPr/>
      </xdr:nvSpPr>
      <xdr:spPr>
        <a:xfrm>
          <a:off x="16268700" y="1328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57162</xdr:rowOff>
    </xdr:from>
    <xdr:ext cx="534377" cy="259045"/>
    <xdr:sp macro="" textlink="">
      <xdr:nvSpPr>
        <xdr:cNvPr id="643" name="公債費該当値テキスト"/>
        <xdr:cNvSpPr txBox="1"/>
      </xdr:nvSpPr>
      <xdr:spPr>
        <a:xfrm>
          <a:off x="16370300" y="132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85604</xdr:rowOff>
    </xdr:from>
    <xdr:to>
      <xdr:col>81</xdr:col>
      <xdr:colOff>101600</xdr:colOff>
      <xdr:row>78</xdr:row>
      <xdr:rowOff>15754</xdr:rowOff>
    </xdr:to>
    <xdr:sp macro="" textlink="">
      <xdr:nvSpPr>
        <xdr:cNvPr id="644" name="楕円 643"/>
        <xdr:cNvSpPr/>
      </xdr:nvSpPr>
      <xdr:spPr>
        <a:xfrm>
          <a:off x="15430500" y="1328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6881</xdr:rowOff>
    </xdr:from>
    <xdr:ext cx="534377" cy="259045"/>
    <xdr:sp macro="" textlink="">
      <xdr:nvSpPr>
        <xdr:cNvPr id="645" name="テキスト ボックス 644"/>
        <xdr:cNvSpPr txBox="1"/>
      </xdr:nvSpPr>
      <xdr:spPr>
        <a:xfrm>
          <a:off x="15214111" y="1337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93872</xdr:rowOff>
    </xdr:from>
    <xdr:to>
      <xdr:col>76</xdr:col>
      <xdr:colOff>165100</xdr:colOff>
      <xdr:row>78</xdr:row>
      <xdr:rowOff>24022</xdr:rowOff>
    </xdr:to>
    <xdr:sp macro="" textlink="">
      <xdr:nvSpPr>
        <xdr:cNvPr id="646" name="楕円 645"/>
        <xdr:cNvSpPr/>
      </xdr:nvSpPr>
      <xdr:spPr>
        <a:xfrm>
          <a:off x="14541500" y="1329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15149</xdr:rowOff>
    </xdr:from>
    <xdr:ext cx="534377" cy="259045"/>
    <xdr:sp macro="" textlink="">
      <xdr:nvSpPr>
        <xdr:cNvPr id="647" name="テキスト ボックス 646"/>
        <xdr:cNvSpPr txBox="1"/>
      </xdr:nvSpPr>
      <xdr:spPr>
        <a:xfrm>
          <a:off x="14325111" y="133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82065</xdr:rowOff>
    </xdr:from>
    <xdr:to>
      <xdr:col>72</xdr:col>
      <xdr:colOff>38100</xdr:colOff>
      <xdr:row>78</xdr:row>
      <xdr:rowOff>12215</xdr:rowOff>
    </xdr:to>
    <xdr:sp macro="" textlink="">
      <xdr:nvSpPr>
        <xdr:cNvPr id="648" name="楕円 647"/>
        <xdr:cNvSpPr/>
      </xdr:nvSpPr>
      <xdr:spPr>
        <a:xfrm>
          <a:off x="13652500" y="1328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28742</xdr:rowOff>
    </xdr:from>
    <xdr:ext cx="534377" cy="259045"/>
    <xdr:sp macro="" textlink="">
      <xdr:nvSpPr>
        <xdr:cNvPr id="649" name="テキスト ボックス 648"/>
        <xdr:cNvSpPr txBox="1"/>
      </xdr:nvSpPr>
      <xdr:spPr>
        <a:xfrm>
          <a:off x="13436111" y="1305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91415</xdr:rowOff>
    </xdr:from>
    <xdr:to>
      <xdr:col>67</xdr:col>
      <xdr:colOff>101600</xdr:colOff>
      <xdr:row>78</xdr:row>
      <xdr:rowOff>21565</xdr:rowOff>
    </xdr:to>
    <xdr:sp macro="" textlink="">
      <xdr:nvSpPr>
        <xdr:cNvPr id="650" name="楕円 649"/>
        <xdr:cNvSpPr/>
      </xdr:nvSpPr>
      <xdr:spPr>
        <a:xfrm>
          <a:off x="12763500" y="1329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38092</xdr:rowOff>
    </xdr:from>
    <xdr:ext cx="534377" cy="259045"/>
    <xdr:sp macro="" textlink="">
      <xdr:nvSpPr>
        <xdr:cNvPr id="651" name="テキスト ボックス 650"/>
        <xdr:cNvSpPr txBox="1"/>
      </xdr:nvSpPr>
      <xdr:spPr>
        <a:xfrm>
          <a:off x="12547111" y="1306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73650</xdr:rowOff>
    </xdr:from>
    <xdr:to>
      <xdr:col>85</xdr:col>
      <xdr:colOff>127000</xdr:colOff>
      <xdr:row>98</xdr:row>
      <xdr:rowOff>106180</xdr:rowOff>
    </xdr:to>
    <xdr:cxnSp macro="">
      <xdr:nvCxnSpPr>
        <xdr:cNvPr id="680" name="直線コネクタ 679"/>
        <xdr:cNvCxnSpPr/>
      </xdr:nvCxnSpPr>
      <xdr:spPr>
        <a:xfrm>
          <a:off x="15481300" y="16875750"/>
          <a:ext cx="838200" cy="3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73650</xdr:rowOff>
    </xdr:from>
    <xdr:to>
      <xdr:col>81</xdr:col>
      <xdr:colOff>50800</xdr:colOff>
      <xdr:row>98</xdr:row>
      <xdr:rowOff>91656</xdr:rowOff>
    </xdr:to>
    <xdr:cxnSp macro="">
      <xdr:nvCxnSpPr>
        <xdr:cNvPr id="683" name="直線コネクタ 682"/>
        <xdr:cNvCxnSpPr/>
      </xdr:nvCxnSpPr>
      <xdr:spPr>
        <a:xfrm flipV="1">
          <a:off x="14592300" y="16875750"/>
          <a:ext cx="889000" cy="1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91656</xdr:rowOff>
    </xdr:from>
    <xdr:to>
      <xdr:col>76</xdr:col>
      <xdr:colOff>114300</xdr:colOff>
      <xdr:row>98</xdr:row>
      <xdr:rowOff>171414</xdr:rowOff>
    </xdr:to>
    <xdr:cxnSp macro="">
      <xdr:nvCxnSpPr>
        <xdr:cNvPr id="686" name="直線コネクタ 685"/>
        <xdr:cNvCxnSpPr/>
      </xdr:nvCxnSpPr>
      <xdr:spPr>
        <a:xfrm flipV="1">
          <a:off x="13703300" y="16893756"/>
          <a:ext cx="889000" cy="7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163592</xdr:rowOff>
    </xdr:from>
    <xdr:to>
      <xdr:col>76</xdr:col>
      <xdr:colOff>165100</xdr:colOff>
      <xdr:row>98</xdr:row>
      <xdr:rowOff>93742</xdr:rowOff>
    </xdr:to>
    <xdr:sp macro="" textlink="">
      <xdr:nvSpPr>
        <xdr:cNvPr id="687" name="フローチャート: 判断 686"/>
        <xdr:cNvSpPr/>
      </xdr:nvSpPr>
      <xdr:spPr>
        <a:xfrm>
          <a:off x="14541500" y="1679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110269</xdr:rowOff>
    </xdr:from>
    <xdr:ext cx="534377" cy="259045"/>
    <xdr:sp macro="" textlink="">
      <xdr:nvSpPr>
        <xdr:cNvPr id="688" name="テキスト ボックス 687"/>
        <xdr:cNvSpPr txBox="1"/>
      </xdr:nvSpPr>
      <xdr:spPr>
        <a:xfrm>
          <a:off x="14325111" y="1656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171414</xdr:rowOff>
    </xdr:from>
    <xdr:to>
      <xdr:col>71</xdr:col>
      <xdr:colOff>177800</xdr:colOff>
      <xdr:row>99</xdr:row>
      <xdr:rowOff>20698</xdr:rowOff>
    </xdr:to>
    <xdr:cxnSp macro="">
      <xdr:nvCxnSpPr>
        <xdr:cNvPr id="689" name="直線コネクタ 688"/>
        <xdr:cNvCxnSpPr/>
      </xdr:nvCxnSpPr>
      <xdr:spPr>
        <a:xfrm flipV="1">
          <a:off x="12814300" y="16973514"/>
          <a:ext cx="889000" cy="2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62429</xdr:rowOff>
    </xdr:from>
    <xdr:to>
      <xdr:col>72</xdr:col>
      <xdr:colOff>38100</xdr:colOff>
      <xdr:row>98</xdr:row>
      <xdr:rowOff>164029</xdr:rowOff>
    </xdr:to>
    <xdr:sp macro="" textlink="">
      <xdr:nvSpPr>
        <xdr:cNvPr id="690" name="フローチャート: 判断 689"/>
        <xdr:cNvSpPr/>
      </xdr:nvSpPr>
      <xdr:spPr>
        <a:xfrm>
          <a:off x="13652500" y="168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9106</xdr:rowOff>
    </xdr:from>
    <xdr:ext cx="534377" cy="259045"/>
    <xdr:sp macro="" textlink="">
      <xdr:nvSpPr>
        <xdr:cNvPr id="691" name="テキスト ボックス 690"/>
        <xdr:cNvSpPr txBox="1"/>
      </xdr:nvSpPr>
      <xdr:spPr>
        <a:xfrm>
          <a:off x="13436111" y="1663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162006</xdr:rowOff>
    </xdr:from>
    <xdr:to>
      <xdr:col>67</xdr:col>
      <xdr:colOff>101600</xdr:colOff>
      <xdr:row>98</xdr:row>
      <xdr:rowOff>92156</xdr:rowOff>
    </xdr:to>
    <xdr:sp macro="" textlink="">
      <xdr:nvSpPr>
        <xdr:cNvPr id="692" name="フローチャート: 判断 691"/>
        <xdr:cNvSpPr/>
      </xdr:nvSpPr>
      <xdr:spPr>
        <a:xfrm>
          <a:off x="12763500" y="1679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108683</xdr:rowOff>
    </xdr:from>
    <xdr:ext cx="534377" cy="259045"/>
    <xdr:sp macro="" textlink="">
      <xdr:nvSpPr>
        <xdr:cNvPr id="693" name="テキスト ボックス 692"/>
        <xdr:cNvSpPr txBox="1"/>
      </xdr:nvSpPr>
      <xdr:spPr>
        <a:xfrm>
          <a:off x="12547111" y="1656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55380</xdr:rowOff>
    </xdr:from>
    <xdr:to>
      <xdr:col>85</xdr:col>
      <xdr:colOff>177800</xdr:colOff>
      <xdr:row>98</xdr:row>
      <xdr:rowOff>156980</xdr:rowOff>
    </xdr:to>
    <xdr:sp macro="" textlink="">
      <xdr:nvSpPr>
        <xdr:cNvPr id="699" name="楕円 698"/>
        <xdr:cNvSpPr/>
      </xdr:nvSpPr>
      <xdr:spPr>
        <a:xfrm>
          <a:off x="16268700" y="1685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160931</xdr:rowOff>
    </xdr:from>
    <xdr:ext cx="534377" cy="259045"/>
    <xdr:sp macro="" textlink="">
      <xdr:nvSpPr>
        <xdr:cNvPr id="700" name="積立金該当値テキスト"/>
        <xdr:cNvSpPr txBox="1"/>
      </xdr:nvSpPr>
      <xdr:spPr>
        <a:xfrm>
          <a:off x="16370300" y="1679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22850</xdr:rowOff>
    </xdr:from>
    <xdr:to>
      <xdr:col>81</xdr:col>
      <xdr:colOff>101600</xdr:colOff>
      <xdr:row>98</xdr:row>
      <xdr:rowOff>124450</xdr:rowOff>
    </xdr:to>
    <xdr:sp macro="" textlink="">
      <xdr:nvSpPr>
        <xdr:cNvPr id="701" name="楕円 700"/>
        <xdr:cNvSpPr/>
      </xdr:nvSpPr>
      <xdr:spPr>
        <a:xfrm>
          <a:off x="15430500" y="168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115577</xdr:rowOff>
    </xdr:from>
    <xdr:ext cx="534377" cy="259045"/>
    <xdr:sp macro="" textlink="">
      <xdr:nvSpPr>
        <xdr:cNvPr id="702" name="テキスト ボックス 701"/>
        <xdr:cNvSpPr txBox="1"/>
      </xdr:nvSpPr>
      <xdr:spPr>
        <a:xfrm>
          <a:off x="15214111" y="1691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40856</xdr:rowOff>
    </xdr:from>
    <xdr:to>
      <xdr:col>76</xdr:col>
      <xdr:colOff>165100</xdr:colOff>
      <xdr:row>98</xdr:row>
      <xdr:rowOff>142456</xdr:rowOff>
    </xdr:to>
    <xdr:sp macro="" textlink="">
      <xdr:nvSpPr>
        <xdr:cNvPr id="703" name="楕円 702"/>
        <xdr:cNvSpPr/>
      </xdr:nvSpPr>
      <xdr:spPr>
        <a:xfrm>
          <a:off x="14541500" y="1684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133583</xdr:rowOff>
    </xdr:from>
    <xdr:ext cx="534377" cy="259045"/>
    <xdr:sp macro="" textlink="">
      <xdr:nvSpPr>
        <xdr:cNvPr id="704" name="テキスト ボックス 703"/>
        <xdr:cNvSpPr txBox="1"/>
      </xdr:nvSpPr>
      <xdr:spPr>
        <a:xfrm>
          <a:off x="14325111" y="1693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120614</xdr:rowOff>
    </xdr:from>
    <xdr:to>
      <xdr:col>72</xdr:col>
      <xdr:colOff>38100</xdr:colOff>
      <xdr:row>99</xdr:row>
      <xdr:rowOff>50764</xdr:rowOff>
    </xdr:to>
    <xdr:sp macro="" textlink="">
      <xdr:nvSpPr>
        <xdr:cNvPr id="705" name="楕円 704"/>
        <xdr:cNvSpPr/>
      </xdr:nvSpPr>
      <xdr:spPr>
        <a:xfrm>
          <a:off x="13652500" y="1692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41891</xdr:rowOff>
    </xdr:from>
    <xdr:ext cx="469744" cy="259045"/>
    <xdr:sp macro="" textlink="">
      <xdr:nvSpPr>
        <xdr:cNvPr id="706" name="テキスト ボックス 705"/>
        <xdr:cNvSpPr txBox="1"/>
      </xdr:nvSpPr>
      <xdr:spPr>
        <a:xfrm>
          <a:off x="13468428" y="1701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141348</xdr:rowOff>
    </xdr:from>
    <xdr:to>
      <xdr:col>67</xdr:col>
      <xdr:colOff>101600</xdr:colOff>
      <xdr:row>99</xdr:row>
      <xdr:rowOff>71498</xdr:rowOff>
    </xdr:to>
    <xdr:sp macro="" textlink="">
      <xdr:nvSpPr>
        <xdr:cNvPr id="707" name="楕円 706"/>
        <xdr:cNvSpPr/>
      </xdr:nvSpPr>
      <xdr:spPr>
        <a:xfrm>
          <a:off x="12763500" y="1694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62625</xdr:rowOff>
    </xdr:from>
    <xdr:ext cx="469744" cy="259045"/>
    <xdr:sp macro="" textlink="">
      <xdr:nvSpPr>
        <xdr:cNvPr id="708" name="テキスト ボックス 707"/>
        <xdr:cNvSpPr txBox="1"/>
      </xdr:nvSpPr>
      <xdr:spPr>
        <a:xfrm>
          <a:off x="12579428" y="1703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57162</xdr:rowOff>
    </xdr:from>
    <xdr:to>
      <xdr:col>107</xdr:col>
      <xdr:colOff>101600</xdr:colOff>
      <xdr:row>38</xdr:row>
      <xdr:rowOff>158762</xdr:rowOff>
    </xdr:to>
    <xdr:sp macro="" textlink="">
      <xdr:nvSpPr>
        <xdr:cNvPr id="744" name="フローチャート: 判断 743"/>
        <xdr:cNvSpPr/>
      </xdr:nvSpPr>
      <xdr:spPr>
        <a:xfrm>
          <a:off x="20383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3840</xdr:rowOff>
    </xdr:from>
    <xdr:ext cx="469744" cy="259045"/>
    <xdr:sp macro="" textlink="">
      <xdr:nvSpPr>
        <xdr:cNvPr id="745" name="テキスト ボックス 744"/>
        <xdr:cNvSpPr txBox="1"/>
      </xdr:nvSpPr>
      <xdr:spPr>
        <a:xfrm>
          <a:off x="20199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58610</xdr:rowOff>
    </xdr:from>
    <xdr:to>
      <xdr:col>102</xdr:col>
      <xdr:colOff>165100</xdr:colOff>
      <xdr:row>38</xdr:row>
      <xdr:rowOff>160210</xdr:rowOff>
    </xdr:to>
    <xdr:sp macro="" textlink="">
      <xdr:nvSpPr>
        <xdr:cNvPr id="747" name="フローチャート: 判断 746"/>
        <xdr:cNvSpPr/>
      </xdr:nvSpPr>
      <xdr:spPr>
        <a:xfrm>
          <a:off x="19494500" y="65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5287</xdr:rowOff>
    </xdr:from>
    <xdr:ext cx="469744" cy="259045"/>
    <xdr:sp macro="" textlink="">
      <xdr:nvSpPr>
        <xdr:cNvPr id="748" name="テキスト ボックス 747"/>
        <xdr:cNvSpPr txBox="1"/>
      </xdr:nvSpPr>
      <xdr:spPr>
        <a:xfrm>
          <a:off x="19310428" y="634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80404</xdr:rowOff>
    </xdr:from>
    <xdr:to>
      <xdr:col>98</xdr:col>
      <xdr:colOff>38100</xdr:colOff>
      <xdr:row>39</xdr:row>
      <xdr:rowOff>10554</xdr:rowOff>
    </xdr:to>
    <xdr:sp macro="" textlink="">
      <xdr:nvSpPr>
        <xdr:cNvPr id="749" name="フローチャート: 判断 748"/>
        <xdr:cNvSpPr/>
      </xdr:nvSpPr>
      <xdr:spPr>
        <a:xfrm>
          <a:off x="18605500" y="659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27081</xdr:rowOff>
    </xdr:from>
    <xdr:ext cx="469744" cy="259045"/>
    <xdr:sp macro="" textlink="">
      <xdr:nvSpPr>
        <xdr:cNvPr id="750" name="テキスト ボックス 749"/>
        <xdr:cNvSpPr txBox="1"/>
      </xdr:nvSpPr>
      <xdr:spPr>
        <a:xfrm>
          <a:off x="18421428" y="637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54981</xdr:rowOff>
    </xdr:from>
    <xdr:to>
      <xdr:col>116</xdr:col>
      <xdr:colOff>63500</xdr:colOff>
      <xdr:row>58</xdr:row>
      <xdr:rowOff>56284</xdr:rowOff>
    </xdr:to>
    <xdr:cxnSp macro="">
      <xdr:nvCxnSpPr>
        <xdr:cNvPr id="792" name="直線コネクタ 791"/>
        <xdr:cNvCxnSpPr/>
      </xdr:nvCxnSpPr>
      <xdr:spPr>
        <a:xfrm flipV="1">
          <a:off x="21323300" y="9999081"/>
          <a:ext cx="8382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56284</xdr:rowOff>
    </xdr:from>
    <xdr:to>
      <xdr:col>111</xdr:col>
      <xdr:colOff>177800</xdr:colOff>
      <xdr:row>58</xdr:row>
      <xdr:rowOff>57335</xdr:rowOff>
    </xdr:to>
    <xdr:cxnSp macro="">
      <xdr:nvCxnSpPr>
        <xdr:cNvPr id="795" name="直線コネクタ 794"/>
        <xdr:cNvCxnSpPr/>
      </xdr:nvCxnSpPr>
      <xdr:spPr>
        <a:xfrm flipV="1">
          <a:off x="20434300" y="10000384"/>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57335</xdr:rowOff>
    </xdr:from>
    <xdr:to>
      <xdr:col>107</xdr:col>
      <xdr:colOff>50800</xdr:colOff>
      <xdr:row>58</xdr:row>
      <xdr:rowOff>58364</xdr:rowOff>
    </xdr:to>
    <xdr:cxnSp macro="">
      <xdr:nvCxnSpPr>
        <xdr:cNvPr id="798" name="直線コネクタ 797"/>
        <xdr:cNvCxnSpPr/>
      </xdr:nvCxnSpPr>
      <xdr:spPr>
        <a:xfrm flipV="1">
          <a:off x="19545300" y="10001435"/>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157091</xdr:rowOff>
    </xdr:from>
    <xdr:to>
      <xdr:col>107</xdr:col>
      <xdr:colOff>101600</xdr:colOff>
      <xdr:row>58</xdr:row>
      <xdr:rowOff>87241</xdr:rowOff>
    </xdr:to>
    <xdr:sp macro="" textlink="">
      <xdr:nvSpPr>
        <xdr:cNvPr id="799" name="フローチャート: 判断 798"/>
        <xdr:cNvSpPr/>
      </xdr:nvSpPr>
      <xdr:spPr>
        <a:xfrm>
          <a:off x="20383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103768</xdr:rowOff>
    </xdr:from>
    <xdr:ext cx="469744" cy="259045"/>
    <xdr:sp macro="" textlink="">
      <xdr:nvSpPr>
        <xdr:cNvPr id="800" name="テキスト ボックス 799"/>
        <xdr:cNvSpPr txBox="1"/>
      </xdr:nvSpPr>
      <xdr:spPr>
        <a:xfrm>
          <a:off x="20199428" y="970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58364</xdr:rowOff>
    </xdr:from>
    <xdr:to>
      <xdr:col>102</xdr:col>
      <xdr:colOff>114300</xdr:colOff>
      <xdr:row>58</xdr:row>
      <xdr:rowOff>59438</xdr:rowOff>
    </xdr:to>
    <xdr:cxnSp macro="">
      <xdr:nvCxnSpPr>
        <xdr:cNvPr id="801" name="直線コネクタ 800"/>
        <xdr:cNvCxnSpPr/>
      </xdr:nvCxnSpPr>
      <xdr:spPr>
        <a:xfrm flipV="1">
          <a:off x="18656300" y="10002464"/>
          <a:ext cx="8890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133043</xdr:rowOff>
    </xdr:from>
    <xdr:to>
      <xdr:col>102</xdr:col>
      <xdr:colOff>165100</xdr:colOff>
      <xdr:row>58</xdr:row>
      <xdr:rowOff>63193</xdr:rowOff>
    </xdr:to>
    <xdr:sp macro="" textlink="">
      <xdr:nvSpPr>
        <xdr:cNvPr id="802" name="フローチャート: 判断 801"/>
        <xdr:cNvSpPr/>
      </xdr:nvSpPr>
      <xdr:spPr>
        <a:xfrm>
          <a:off x="19494500" y="99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79720</xdr:rowOff>
    </xdr:from>
    <xdr:ext cx="469744" cy="259045"/>
    <xdr:sp macro="" textlink="">
      <xdr:nvSpPr>
        <xdr:cNvPr id="803" name="テキスト ボックス 802"/>
        <xdr:cNvSpPr txBox="1"/>
      </xdr:nvSpPr>
      <xdr:spPr>
        <a:xfrm>
          <a:off x="19310428" y="968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123327</xdr:rowOff>
    </xdr:from>
    <xdr:to>
      <xdr:col>98</xdr:col>
      <xdr:colOff>38100</xdr:colOff>
      <xdr:row>58</xdr:row>
      <xdr:rowOff>53477</xdr:rowOff>
    </xdr:to>
    <xdr:sp macro="" textlink="">
      <xdr:nvSpPr>
        <xdr:cNvPr id="804" name="フローチャート: 判断 803"/>
        <xdr:cNvSpPr/>
      </xdr:nvSpPr>
      <xdr:spPr>
        <a:xfrm>
          <a:off x="18605500" y="9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70004</xdr:rowOff>
    </xdr:from>
    <xdr:ext cx="469744" cy="259045"/>
    <xdr:sp macro="" textlink="">
      <xdr:nvSpPr>
        <xdr:cNvPr id="805" name="テキスト ボックス 804"/>
        <xdr:cNvSpPr txBox="1"/>
      </xdr:nvSpPr>
      <xdr:spPr>
        <a:xfrm>
          <a:off x="18421428" y="967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4181</xdr:rowOff>
    </xdr:from>
    <xdr:to>
      <xdr:col>116</xdr:col>
      <xdr:colOff>114300</xdr:colOff>
      <xdr:row>58</xdr:row>
      <xdr:rowOff>105781</xdr:rowOff>
    </xdr:to>
    <xdr:sp macro="" textlink="">
      <xdr:nvSpPr>
        <xdr:cNvPr id="811" name="楕円 810"/>
        <xdr:cNvSpPr/>
      </xdr:nvSpPr>
      <xdr:spPr>
        <a:xfrm>
          <a:off x="22110700" y="994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115768</xdr:rowOff>
    </xdr:from>
    <xdr:ext cx="469744" cy="259045"/>
    <xdr:sp macro="" textlink="">
      <xdr:nvSpPr>
        <xdr:cNvPr id="812" name="貸付金該当値テキスト"/>
        <xdr:cNvSpPr txBox="1"/>
      </xdr:nvSpPr>
      <xdr:spPr>
        <a:xfrm>
          <a:off x="22212300" y="988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5484</xdr:rowOff>
    </xdr:from>
    <xdr:to>
      <xdr:col>112</xdr:col>
      <xdr:colOff>38100</xdr:colOff>
      <xdr:row>58</xdr:row>
      <xdr:rowOff>107084</xdr:rowOff>
    </xdr:to>
    <xdr:sp macro="" textlink="">
      <xdr:nvSpPr>
        <xdr:cNvPr id="813" name="楕円 812"/>
        <xdr:cNvSpPr/>
      </xdr:nvSpPr>
      <xdr:spPr>
        <a:xfrm>
          <a:off x="21272500" y="99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98211</xdr:rowOff>
    </xdr:from>
    <xdr:ext cx="469744" cy="259045"/>
    <xdr:sp macro="" textlink="">
      <xdr:nvSpPr>
        <xdr:cNvPr id="814" name="テキスト ボックス 813"/>
        <xdr:cNvSpPr txBox="1"/>
      </xdr:nvSpPr>
      <xdr:spPr>
        <a:xfrm>
          <a:off x="21088428" y="10042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6535</xdr:rowOff>
    </xdr:from>
    <xdr:to>
      <xdr:col>107</xdr:col>
      <xdr:colOff>101600</xdr:colOff>
      <xdr:row>58</xdr:row>
      <xdr:rowOff>108135</xdr:rowOff>
    </xdr:to>
    <xdr:sp macro="" textlink="">
      <xdr:nvSpPr>
        <xdr:cNvPr id="815" name="楕円 814"/>
        <xdr:cNvSpPr/>
      </xdr:nvSpPr>
      <xdr:spPr>
        <a:xfrm>
          <a:off x="20383500" y="995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99262</xdr:rowOff>
    </xdr:from>
    <xdr:ext cx="469744" cy="259045"/>
    <xdr:sp macro="" textlink="">
      <xdr:nvSpPr>
        <xdr:cNvPr id="816" name="テキスト ボックス 815"/>
        <xdr:cNvSpPr txBox="1"/>
      </xdr:nvSpPr>
      <xdr:spPr>
        <a:xfrm>
          <a:off x="20199428" y="1004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7564</xdr:rowOff>
    </xdr:from>
    <xdr:to>
      <xdr:col>102</xdr:col>
      <xdr:colOff>165100</xdr:colOff>
      <xdr:row>58</xdr:row>
      <xdr:rowOff>109164</xdr:rowOff>
    </xdr:to>
    <xdr:sp macro="" textlink="">
      <xdr:nvSpPr>
        <xdr:cNvPr id="817" name="楕円 816"/>
        <xdr:cNvSpPr/>
      </xdr:nvSpPr>
      <xdr:spPr>
        <a:xfrm>
          <a:off x="19494500" y="995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100291</xdr:rowOff>
    </xdr:from>
    <xdr:ext cx="469744" cy="259045"/>
    <xdr:sp macro="" textlink="">
      <xdr:nvSpPr>
        <xdr:cNvPr id="818" name="テキスト ボックス 817"/>
        <xdr:cNvSpPr txBox="1"/>
      </xdr:nvSpPr>
      <xdr:spPr>
        <a:xfrm>
          <a:off x="19310428" y="1004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8638</xdr:rowOff>
    </xdr:from>
    <xdr:to>
      <xdr:col>98</xdr:col>
      <xdr:colOff>38100</xdr:colOff>
      <xdr:row>58</xdr:row>
      <xdr:rowOff>110238</xdr:rowOff>
    </xdr:to>
    <xdr:sp macro="" textlink="">
      <xdr:nvSpPr>
        <xdr:cNvPr id="819" name="楕円 818"/>
        <xdr:cNvSpPr/>
      </xdr:nvSpPr>
      <xdr:spPr>
        <a:xfrm>
          <a:off x="18605500" y="995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101365</xdr:rowOff>
    </xdr:from>
    <xdr:ext cx="469744" cy="259045"/>
    <xdr:sp macro="" textlink="">
      <xdr:nvSpPr>
        <xdr:cNvPr id="820" name="テキスト ボックス 819"/>
        <xdr:cNvSpPr txBox="1"/>
      </xdr:nvSpPr>
      <xdr:spPr>
        <a:xfrm>
          <a:off x="18421428" y="1004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98013</xdr:rowOff>
    </xdr:from>
    <xdr:to>
      <xdr:col>116</xdr:col>
      <xdr:colOff>63500</xdr:colOff>
      <xdr:row>75</xdr:row>
      <xdr:rowOff>164553</xdr:rowOff>
    </xdr:to>
    <xdr:cxnSp macro="">
      <xdr:nvCxnSpPr>
        <xdr:cNvPr id="852" name="直線コネクタ 851"/>
        <xdr:cNvCxnSpPr/>
      </xdr:nvCxnSpPr>
      <xdr:spPr>
        <a:xfrm flipV="1">
          <a:off x="21323300" y="12956763"/>
          <a:ext cx="838200" cy="6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52357</xdr:rowOff>
    </xdr:from>
    <xdr:ext cx="534377" cy="259045"/>
    <xdr:sp macro="" textlink="">
      <xdr:nvSpPr>
        <xdr:cNvPr id="853" name="繰出金平均値テキスト"/>
        <xdr:cNvSpPr txBox="1"/>
      </xdr:nvSpPr>
      <xdr:spPr>
        <a:xfrm>
          <a:off x="22212300" y="127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164553</xdr:rowOff>
    </xdr:from>
    <xdr:to>
      <xdr:col>111</xdr:col>
      <xdr:colOff>177800</xdr:colOff>
      <xdr:row>76</xdr:row>
      <xdr:rowOff>10573</xdr:rowOff>
    </xdr:to>
    <xdr:cxnSp macro="">
      <xdr:nvCxnSpPr>
        <xdr:cNvPr id="855" name="直線コネクタ 854"/>
        <xdr:cNvCxnSpPr/>
      </xdr:nvCxnSpPr>
      <xdr:spPr>
        <a:xfrm flipV="1">
          <a:off x="20434300" y="13023303"/>
          <a:ext cx="889000" cy="1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132324</xdr:rowOff>
    </xdr:from>
    <xdr:ext cx="534377" cy="259045"/>
    <xdr:sp macro="" textlink="">
      <xdr:nvSpPr>
        <xdr:cNvPr id="857" name="テキスト ボックス 856"/>
        <xdr:cNvSpPr txBox="1"/>
      </xdr:nvSpPr>
      <xdr:spPr>
        <a:xfrm>
          <a:off x="21056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10573</xdr:rowOff>
    </xdr:from>
    <xdr:to>
      <xdr:col>107</xdr:col>
      <xdr:colOff>50800</xdr:colOff>
      <xdr:row>76</xdr:row>
      <xdr:rowOff>55477</xdr:rowOff>
    </xdr:to>
    <xdr:cxnSp macro="">
      <xdr:nvCxnSpPr>
        <xdr:cNvPr id="858" name="直線コネクタ 857"/>
        <xdr:cNvCxnSpPr/>
      </xdr:nvCxnSpPr>
      <xdr:spPr>
        <a:xfrm flipV="1">
          <a:off x="19545300" y="13040773"/>
          <a:ext cx="889000" cy="4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73714</xdr:rowOff>
    </xdr:from>
    <xdr:to>
      <xdr:col>107</xdr:col>
      <xdr:colOff>101600</xdr:colOff>
      <xdr:row>76</xdr:row>
      <xdr:rowOff>3863</xdr:rowOff>
    </xdr:to>
    <xdr:sp macro="" textlink="">
      <xdr:nvSpPr>
        <xdr:cNvPr id="859" name="フローチャート: 判断 858"/>
        <xdr:cNvSpPr/>
      </xdr:nvSpPr>
      <xdr:spPr>
        <a:xfrm>
          <a:off x="20383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20391</xdr:rowOff>
    </xdr:from>
    <xdr:ext cx="534377" cy="259045"/>
    <xdr:sp macro="" textlink="">
      <xdr:nvSpPr>
        <xdr:cNvPr id="860" name="テキスト ボックス 859"/>
        <xdr:cNvSpPr txBox="1"/>
      </xdr:nvSpPr>
      <xdr:spPr>
        <a:xfrm>
          <a:off x="20167111" y="1270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55477</xdr:rowOff>
    </xdr:from>
    <xdr:to>
      <xdr:col>102</xdr:col>
      <xdr:colOff>114300</xdr:colOff>
      <xdr:row>76</xdr:row>
      <xdr:rowOff>94928</xdr:rowOff>
    </xdr:to>
    <xdr:cxnSp macro="">
      <xdr:nvCxnSpPr>
        <xdr:cNvPr id="861" name="直線コネクタ 860"/>
        <xdr:cNvCxnSpPr/>
      </xdr:nvCxnSpPr>
      <xdr:spPr>
        <a:xfrm flipV="1">
          <a:off x="18656300" y="13085677"/>
          <a:ext cx="889000" cy="3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165694</xdr:rowOff>
    </xdr:from>
    <xdr:to>
      <xdr:col>102</xdr:col>
      <xdr:colOff>165100</xdr:colOff>
      <xdr:row>76</xdr:row>
      <xdr:rowOff>95844</xdr:rowOff>
    </xdr:to>
    <xdr:sp macro="" textlink="">
      <xdr:nvSpPr>
        <xdr:cNvPr id="862" name="フローチャート: 判断 861"/>
        <xdr:cNvSpPr/>
      </xdr:nvSpPr>
      <xdr:spPr>
        <a:xfrm>
          <a:off x="19494500" y="1302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112370</xdr:rowOff>
    </xdr:from>
    <xdr:ext cx="534377" cy="259045"/>
    <xdr:sp macro="" textlink="">
      <xdr:nvSpPr>
        <xdr:cNvPr id="863" name="テキスト ボックス 862"/>
        <xdr:cNvSpPr txBox="1"/>
      </xdr:nvSpPr>
      <xdr:spPr>
        <a:xfrm>
          <a:off x="19278111" y="1279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16058</xdr:rowOff>
    </xdr:from>
    <xdr:to>
      <xdr:col>98</xdr:col>
      <xdr:colOff>38100</xdr:colOff>
      <xdr:row>76</xdr:row>
      <xdr:rowOff>117658</xdr:rowOff>
    </xdr:to>
    <xdr:sp macro="" textlink="">
      <xdr:nvSpPr>
        <xdr:cNvPr id="864" name="フローチャート: 判断 863"/>
        <xdr:cNvSpPr/>
      </xdr:nvSpPr>
      <xdr:spPr>
        <a:xfrm>
          <a:off x="18605500" y="130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134185</xdr:rowOff>
    </xdr:from>
    <xdr:ext cx="534377" cy="259045"/>
    <xdr:sp macro="" textlink="">
      <xdr:nvSpPr>
        <xdr:cNvPr id="865" name="テキスト ボックス 864"/>
        <xdr:cNvSpPr txBox="1"/>
      </xdr:nvSpPr>
      <xdr:spPr>
        <a:xfrm>
          <a:off x="18389111" y="128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47213</xdr:rowOff>
    </xdr:from>
    <xdr:to>
      <xdr:col>116</xdr:col>
      <xdr:colOff>114300</xdr:colOff>
      <xdr:row>75</xdr:row>
      <xdr:rowOff>148813</xdr:rowOff>
    </xdr:to>
    <xdr:sp macro="" textlink="">
      <xdr:nvSpPr>
        <xdr:cNvPr id="871" name="楕円 870"/>
        <xdr:cNvSpPr/>
      </xdr:nvSpPr>
      <xdr:spPr>
        <a:xfrm>
          <a:off x="22110700" y="129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25640</xdr:rowOff>
    </xdr:from>
    <xdr:ext cx="534377" cy="259045"/>
    <xdr:sp macro="" textlink="">
      <xdr:nvSpPr>
        <xdr:cNvPr id="872" name="繰出金該当値テキスト"/>
        <xdr:cNvSpPr txBox="1"/>
      </xdr:nvSpPr>
      <xdr:spPr>
        <a:xfrm>
          <a:off x="22212300" y="128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113752</xdr:rowOff>
    </xdr:from>
    <xdr:to>
      <xdr:col>112</xdr:col>
      <xdr:colOff>38100</xdr:colOff>
      <xdr:row>76</xdr:row>
      <xdr:rowOff>43901</xdr:rowOff>
    </xdr:to>
    <xdr:sp macro="" textlink="">
      <xdr:nvSpPr>
        <xdr:cNvPr id="873" name="楕円 872"/>
        <xdr:cNvSpPr/>
      </xdr:nvSpPr>
      <xdr:spPr>
        <a:xfrm>
          <a:off x="21272500" y="129725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35030</xdr:rowOff>
    </xdr:from>
    <xdr:ext cx="534377" cy="259045"/>
    <xdr:sp macro="" textlink="">
      <xdr:nvSpPr>
        <xdr:cNvPr id="874" name="テキスト ボックス 873"/>
        <xdr:cNvSpPr txBox="1"/>
      </xdr:nvSpPr>
      <xdr:spPr>
        <a:xfrm>
          <a:off x="21056111" y="1306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131224</xdr:rowOff>
    </xdr:from>
    <xdr:to>
      <xdr:col>107</xdr:col>
      <xdr:colOff>101600</xdr:colOff>
      <xdr:row>76</xdr:row>
      <xdr:rowOff>61373</xdr:rowOff>
    </xdr:to>
    <xdr:sp macro="" textlink="">
      <xdr:nvSpPr>
        <xdr:cNvPr id="875" name="楕円 874"/>
        <xdr:cNvSpPr/>
      </xdr:nvSpPr>
      <xdr:spPr>
        <a:xfrm>
          <a:off x="20383500" y="129899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52500</xdr:rowOff>
    </xdr:from>
    <xdr:ext cx="534377" cy="259045"/>
    <xdr:sp macro="" textlink="">
      <xdr:nvSpPr>
        <xdr:cNvPr id="876" name="テキスト ボックス 875"/>
        <xdr:cNvSpPr txBox="1"/>
      </xdr:nvSpPr>
      <xdr:spPr>
        <a:xfrm>
          <a:off x="20167111" y="1308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4677</xdr:rowOff>
    </xdr:from>
    <xdr:to>
      <xdr:col>102</xdr:col>
      <xdr:colOff>165100</xdr:colOff>
      <xdr:row>76</xdr:row>
      <xdr:rowOff>106277</xdr:rowOff>
    </xdr:to>
    <xdr:sp macro="" textlink="">
      <xdr:nvSpPr>
        <xdr:cNvPr id="877" name="楕円 876"/>
        <xdr:cNvSpPr/>
      </xdr:nvSpPr>
      <xdr:spPr>
        <a:xfrm>
          <a:off x="19494500" y="1303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97404</xdr:rowOff>
    </xdr:from>
    <xdr:ext cx="534377" cy="259045"/>
    <xdr:sp macro="" textlink="">
      <xdr:nvSpPr>
        <xdr:cNvPr id="878" name="テキスト ボックス 877"/>
        <xdr:cNvSpPr txBox="1"/>
      </xdr:nvSpPr>
      <xdr:spPr>
        <a:xfrm>
          <a:off x="19278111" y="1312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44128</xdr:rowOff>
    </xdr:from>
    <xdr:to>
      <xdr:col>98</xdr:col>
      <xdr:colOff>38100</xdr:colOff>
      <xdr:row>76</xdr:row>
      <xdr:rowOff>145728</xdr:rowOff>
    </xdr:to>
    <xdr:sp macro="" textlink="">
      <xdr:nvSpPr>
        <xdr:cNvPr id="879" name="楕円 878"/>
        <xdr:cNvSpPr/>
      </xdr:nvSpPr>
      <xdr:spPr>
        <a:xfrm>
          <a:off x="18605500" y="130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136855</xdr:rowOff>
    </xdr:from>
    <xdr:ext cx="534377" cy="259045"/>
    <xdr:sp macro="" textlink="">
      <xdr:nvSpPr>
        <xdr:cNvPr id="880" name="テキスト ボックス 879"/>
        <xdr:cNvSpPr txBox="1"/>
      </xdr:nvSpPr>
      <xdr:spPr>
        <a:xfrm>
          <a:off x="18389111" y="1316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　</a:t>
          </a:r>
          <a:r>
            <a:rPr kumimoji="1" lang="ja-JP" altLang="en-US" sz="700">
              <a:latin typeface="ＭＳ Ｐゴシック" panose="020B0600070205080204" pitchFamily="50" charset="-128"/>
              <a:ea typeface="ＭＳ Ｐゴシック" panose="020B0600070205080204" pitchFamily="50" charset="-128"/>
            </a:rPr>
            <a:t>歳出決算額は、住民（</a:t>
          </a:r>
          <a:r>
            <a:rPr kumimoji="1" lang="en-US" altLang="ja-JP" sz="700">
              <a:latin typeface="ＭＳ Ｐゴシック" panose="020B0600070205080204" pitchFamily="50" charset="-128"/>
              <a:ea typeface="ＭＳ Ｐゴシック" panose="020B0600070205080204" pitchFamily="50" charset="-128"/>
            </a:rPr>
            <a:t>H30.1.1</a:t>
          </a:r>
          <a:r>
            <a:rPr kumimoji="1" lang="ja-JP" altLang="en-US" sz="700">
              <a:latin typeface="ＭＳ Ｐゴシック" panose="020B0600070205080204" pitchFamily="50" charset="-128"/>
              <a:ea typeface="ＭＳ Ｐゴシック" panose="020B0600070205080204" pitchFamily="50" charset="-128"/>
            </a:rPr>
            <a:t>現在）</a:t>
          </a:r>
          <a:r>
            <a:rPr kumimoji="1" lang="en-US" altLang="ja-JP" sz="700">
              <a:latin typeface="ＭＳ Ｐゴシック" panose="020B0600070205080204" pitchFamily="50" charset="-128"/>
              <a:ea typeface="ＭＳ Ｐゴシック" panose="020B0600070205080204" pitchFamily="50" charset="-128"/>
            </a:rPr>
            <a:t>510,815</a:t>
          </a:r>
          <a:r>
            <a:rPr kumimoji="1" lang="ja-JP" altLang="en-US" sz="700">
              <a:latin typeface="ＭＳ Ｐゴシック" panose="020B0600070205080204" pitchFamily="50" charset="-128"/>
              <a:ea typeface="ＭＳ Ｐゴシック" panose="020B0600070205080204" pitchFamily="50" charset="-128"/>
            </a:rPr>
            <a:t>円となっており、前年度から</a:t>
          </a:r>
          <a:r>
            <a:rPr kumimoji="1" lang="en-US" altLang="ja-JP" sz="700">
              <a:latin typeface="ＭＳ Ｐゴシック" panose="020B0600070205080204" pitchFamily="50" charset="-128"/>
              <a:ea typeface="ＭＳ Ｐゴシック" panose="020B0600070205080204" pitchFamily="50" charset="-128"/>
            </a:rPr>
            <a:t>21,722</a:t>
          </a:r>
          <a:r>
            <a:rPr kumimoji="1" lang="ja-JP" altLang="en-US" sz="700">
              <a:latin typeface="ＭＳ Ｐゴシック" panose="020B0600070205080204" pitchFamily="50" charset="-128"/>
              <a:ea typeface="ＭＳ Ｐゴシック" panose="020B0600070205080204" pitchFamily="50" charset="-128"/>
            </a:rPr>
            <a:t>円減少した。主な構成項目を見ると、人件費では、類似団体平均値を下回る</a:t>
          </a:r>
          <a:r>
            <a:rPr kumimoji="1" lang="en-US" altLang="ja-JP" sz="700">
              <a:latin typeface="ＭＳ Ｐゴシック" panose="020B0600070205080204" pitchFamily="50" charset="-128"/>
              <a:ea typeface="ＭＳ Ｐゴシック" panose="020B0600070205080204" pitchFamily="50" charset="-128"/>
            </a:rPr>
            <a:t>74,665</a:t>
          </a:r>
          <a:r>
            <a:rPr kumimoji="1" lang="ja-JP" altLang="en-US" sz="700">
              <a:latin typeface="ＭＳ Ｐゴシック" panose="020B0600070205080204" pitchFamily="50" charset="-128"/>
              <a:ea typeface="ＭＳ Ｐゴシック" panose="020B0600070205080204" pitchFamily="50" charset="-128"/>
            </a:rPr>
            <a:t>円であり、前年度から</a:t>
          </a:r>
          <a:r>
            <a:rPr kumimoji="1" lang="en-US" altLang="ja-JP" sz="700">
              <a:latin typeface="ＭＳ Ｐゴシック" panose="020B0600070205080204" pitchFamily="50" charset="-128"/>
              <a:ea typeface="ＭＳ Ｐゴシック" panose="020B0600070205080204" pitchFamily="50" charset="-128"/>
            </a:rPr>
            <a:t>2,505</a:t>
          </a:r>
          <a:r>
            <a:rPr kumimoji="1" lang="ja-JP" altLang="en-US" sz="700">
              <a:latin typeface="ＭＳ Ｐゴシック" panose="020B0600070205080204" pitchFamily="50" charset="-128"/>
              <a:ea typeface="ＭＳ Ｐゴシック" panose="020B0600070205080204" pitchFamily="50" charset="-128"/>
            </a:rPr>
            <a:t>円増した。人件費は、人事院勧告等に伴う期末勤勉手当の支給率増、退職者</a:t>
          </a:r>
          <a:r>
            <a:rPr kumimoji="1" lang="en-US" altLang="ja-JP" sz="700">
              <a:latin typeface="ＭＳ Ｐゴシック" panose="020B0600070205080204" pitchFamily="50" charset="-128"/>
              <a:ea typeface="ＭＳ Ｐゴシック" panose="020B0600070205080204" pitchFamily="50" charset="-128"/>
            </a:rPr>
            <a:t>6</a:t>
          </a:r>
          <a:r>
            <a:rPr kumimoji="1" lang="ja-JP" altLang="en-US" sz="700">
              <a:latin typeface="ＭＳ Ｐゴシック" panose="020B0600070205080204" pitchFamily="50" charset="-128"/>
              <a:ea typeface="ＭＳ Ｐゴシック" panose="020B0600070205080204" pitchFamily="50" charset="-128"/>
            </a:rPr>
            <a:t>名増に伴う退職手当特別負担金の増が主な要因として挙げられる。補助費では、類似団体平均を下回る</a:t>
          </a:r>
          <a:r>
            <a:rPr kumimoji="1" lang="en-US" altLang="ja-JP" sz="700">
              <a:latin typeface="ＭＳ Ｐゴシック" panose="020B0600070205080204" pitchFamily="50" charset="-128"/>
              <a:ea typeface="ＭＳ Ｐゴシック" panose="020B0600070205080204" pitchFamily="50" charset="-128"/>
            </a:rPr>
            <a:t>66,479</a:t>
          </a:r>
          <a:r>
            <a:rPr kumimoji="1" lang="ja-JP" altLang="en-US" sz="700">
              <a:latin typeface="ＭＳ Ｐゴシック" panose="020B0600070205080204" pitchFamily="50" charset="-128"/>
              <a:ea typeface="ＭＳ Ｐゴシック" panose="020B0600070205080204" pitchFamily="50" charset="-128"/>
            </a:rPr>
            <a:t>円で前年度から</a:t>
          </a:r>
          <a:r>
            <a:rPr kumimoji="1" lang="en-US" altLang="ja-JP" sz="700">
              <a:latin typeface="ＭＳ Ｐゴシック" panose="020B0600070205080204" pitchFamily="50" charset="-128"/>
              <a:ea typeface="ＭＳ Ｐゴシック" panose="020B0600070205080204" pitchFamily="50" charset="-128"/>
            </a:rPr>
            <a:t>2,154</a:t>
          </a:r>
          <a:r>
            <a:rPr kumimoji="1" lang="ja-JP" altLang="en-US" sz="700">
              <a:latin typeface="ＭＳ Ｐゴシック" panose="020B0600070205080204" pitchFamily="50" charset="-128"/>
              <a:ea typeface="ＭＳ Ｐゴシック" panose="020B0600070205080204" pitchFamily="50" charset="-128"/>
            </a:rPr>
            <a:t>円減少した。社会福祉協議会への老人福祉センター「塩寿荘」解体事業補助金など増要因もあったが、甲府・峡東クリーンセンター稼働に伴う一部事務組合への負担金の減が主な要因として挙げられる。物件費では、類似団体平均値を上回る</a:t>
          </a:r>
          <a:r>
            <a:rPr kumimoji="1" lang="en-US" altLang="ja-JP" sz="700">
              <a:latin typeface="ＭＳ Ｐゴシック" panose="020B0600070205080204" pitchFamily="50" charset="-128"/>
              <a:ea typeface="ＭＳ Ｐゴシック" panose="020B0600070205080204" pitchFamily="50" charset="-128"/>
            </a:rPr>
            <a:t>84,824</a:t>
          </a:r>
          <a:r>
            <a:rPr kumimoji="1" lang="ja-JP" altLang="en-US" sz="700">
              <a:latin typeface="ＭＳ Ｐゴシック" panose="020B0600070205080204" pitchFamily="50" charset="-128"/>
              <a:ea typeface="ＭＳ Ｐゴシック" panose="020B0600070205080204" pitchFamily="50" charset="-128"/>
            </a:rPr>
            <a:t>円で、前年度から</a:t>
          </a:r>
          <a:r>
            <a:rPr kumimoji="1" lang="en-US" altLang="ja-JP" sz="700">
              <a:latin typeface="ＭＳ Ｐゴシック" panose="020B0600070205080204" pitchFamily="50" charset="-128"/>
              <a:ea typeface="ＭＳ Ｐゴシック" panose="020B0600070205080204" pitchFamily="50" charset="-128"/>
            </a:rPr>
            <a:t>7,521</a:t>
          </a:r>
          <a:r>
            <a:rPr kumimoji="1" lang="ja-JP" altLang="en-US" sz="700">
              <a:latin typeface="ＭＳ Ｐゴシック" panose="020B0600070205080204" pitchFamily="50" charset="-128"/>
              <a:ea typeface="ＭＳ Ｐゴシック" panose="020B0600070205080204" pitchFamily="50" charset="-128"/>
            </a:rPr>
            <a:t>円減少した。多言語観光マップシステム構築等業務委託料の実施や甲府・峡東クリーンセンター稼働に伴う可燃ごみ運搬業務委託料の増はあったものの、内部情報系の電算システムを再リースしたこと、家庭ごみ処理業務委託が減となったことなどが主な要因として挙げられる。システム再リースが主たる要因であることから、当該減少は</a:t>
          </a:r>
          <a:endParaRPr kumimoji="1" lang="en-US" altLang="ja-JP" sz="700">
            <a:latin typeface="ＭＳ Ｐゴシック" panose="020B0600070205080204" pitchFamily="50" charset="-128"/>
            <a:ea typeface="ＭＳ Ｐゴシック" panose="020B0600070205080204" pitchFamily="50" charset="-128"/>
          </a:endParaRPr>
        </a:p>
        <a:p>
          <a:r>
            <a:rPr kumimoji="1" lang="ja-JP" altLang="en-US" sz="700">
              <a:latin typeface="ＭＳ Ｐゴシック" panose="020B0600070205080204" pitchFamily="50" charset="-128"/>
              <a:ea typeface="ＭＳ Ｐゴシック" panose="020B0600070205080204" pitchFamily="50" charset="-128"/>
            </a:rPr>
            <a:t>一時的なものと考えられる。今後において、類似団体平均値に近づく数値となるよう事業の抜本的な見直しによる行政事務経費等の縮減に努めていく。扶助費では、類似団体平均値を下回る</a:t>
          </a:r>
          <a:r>
            <a:rPr kumimoji="1" lang="en-US" altLang="ja-JP" sz="700">
              <a:latin typeface="ＭＳ Ｐゴシック" panose="020B0600070205080204" pitchFamily="50" charset="-128"/>
              <a:ea typeface="ＭＳ Ｐゴシック" panose="020B0600070205080204" pitchFamily="50" charset="-128"/>
            </a:rPr>
            <a:t>89,858</a:t>
          </a:r>
          <a:r>
            <a:rPr kumimoji="1" lang="ja-JP" altLang="en-US" sz="700">
              <a:latin typeface="ＭＳ Ｐゴシック" panose="020B0600070205080204" pitchFamily="50" charset="-128"/>
              <a:ea typeface="ＭＳ Ｐゴシック" panose="020B0600070205080204" pitchFamily="50" charset="-128"/>
            </a:rPr>
            <a:t>円で前年度から</a:t>
          </a:r>
          <a:r>
            <a:rPr kumimoji="1" lang="en-US" altLang="ja-JP" sz="700">
              <a:latin typeface="ＭＳ Ｐゴシック" panose="020B0600070205080204" pitchFamily="50" charset="-128"/>
              <a:ea typeface="ＭＳ Ｐゴシック" panose="020B0600070205080204" pitchFamily="50" charset="-128"/>
            </a:rPr>
            <a:t>2,340</a:t>
          </a:r>
          <a:r>
            <a:rPr kumimoji="1" lang="ja-JP" altLang="en-US" sz="700">
              <a:latin typeface="ＭＳ Ｐゴシック" panose="020B0600070205080204" pitchFamily="50" charset="-128"/>
              <a:ea typeface="ＭＳ Ｐゴシック" panose="020B0600070205080204" pitchFamily="50" charset="-128"/>
            </a:rPr>
            <a:t>円増加した。臨時福祉給付金や子供の数が減少したことによる児童手当の減などがあったものの、私立保育園運営費、障害者自立支援給付費、障害児通所給付費の増などが要因として挙げられる。全国的に高齢者人口の増加等による扶助費の自然増や子育て支援策の拡充などが見込まれるなか、今後も扶助費の増加は避けられないが、概ね類似団体平均値付近で推移すると考えられる。普通建設事業では、類似団体平均値を大きく下回る</a:t>
          </a:r>
          <a:r>
            <a:rPr kumimoji="1" lang="en-US" altLang="ja-JP" sz="700">
              <a:latin typeface="ＭＳ Ｐゴシック" panose="020B0600070205080204" pitchFamily="50" charset="-128"/>
              <a:ea typeface="ＭＳ Ｐゴシック" panose="020B0600070205080204" pitchFamily="50" charset="-128"/>
            </a:rPr>
            <a:t>45,305</a:t>
          </a:r>
          <a:r>
            <a:rPr kumimoji="1" lang="ja-JP" altLang="en-US" sz="700">
              <a:latin typeface="ＭＳ Ｐゴシック" panose="020B0600070205080204" pitchFamily="50" charset="-128"/>
              <a:ea typeface="ＭＳ Ｐゴシック" panose="020B0600070205080204" pitchFamily="50" charset="-128"/>
            </a:rPr>
            <a:t>円で前年度から</a:t>
          </a:r>
          <a:r>
            <a:rPr kumimoji="1" lang="en-US" altLang="ja-JP" sz="700">
              <a:latin typeface="ＭＳ Ｐゴシック" panose="020B0600070205080204" pitchFamily="50" charset="-128"/>
              <a:ea typeface="ＭＳ Ｐゴシック" panose="020B0600070205080204" pitchFamily="50" charset="-128"/>
            </a:rPr>
            <a:t>18,469</a:t>
          </a:r>
          <a:r>
            <a:rPr kumimoji="1" lang="ja-JP" altLang="en-US" sz="700">
              <a:latin typeface="ＭＳ Ｐゴシック" panose="020B0600070205080204" pitchFamily="50" charset="-128"/>
              <a:ea typeface="ＭＳ Ｐゴシック" panose="020B0600070205080204" pitchFamily="50" charset="-128"/>
            </a:rPr>
            <a:t>円減少している。地方創生拠点整備交付金を活用して実施したシェアオフィス甲州整備事業、塩山駅改修に伴う南北自由通路の改修などの大型普通建設事業も実施したが、前年度実施の塩山南小学校大規模改修事業などの事業の終了や予算編成の段階で、長寿命化などの老朽化対策を優先とした「整備から維持へ」の方向転換を図ったことにより、普通建設事業費が大幅な減となっていることが主な要因として挙げられる。普通建設事業は、平成</a:t>
          </a:r>
          <a:r>
            <a:rPr kumimoji="1" lang="en-US" altLang="ja-JP" sz="700">
              <a:latin typeface="ＭＳ Ｐゴシック" panose="020B0600070205080204" pitchFamily="50" charset="-128"/>
              <a:ea typeface="ＭＳ Ｐゴシック" panose="020B0600070205080204" pitchFamily="50" charset="-128"/>
            </a:rPr>
            <a:t>25</a:t>
          </a:r>
          <a:r>
            <a:rPr kumimoji="1" lang="ja-JP" altLang="en-US" sz="700">
              <a:latin typeface="ＭＳ Ｐゴシック" panose="020B0600070205080204" pitchFamily="50" charset="-128"/>
              <a:ea typeface="ＭＳ Ｐゴシック" panose="020B0600070205080204" pitchFamily="50" charset="-128"/>
            </a:rPr>
            <a:t>年度をピークに減少傾向にあり、今後も建設事業の実施にあたっては、緊急性、必要性を充分に検討した事業実施に努めていく。施設等の更新についても、平成</a:t>
          </a:r>
          <a:r>
            <a:rPr kumimoji="1" lang="en-US" altLang="ja-JP" sz="700">
              <a:latin typeface="ＭＳ Ｐゴシック" panose="020B0600070205080204" pitchFamily="50" charset="-128"/>
              <a:ea typeface="ＭＳ Ｐゴシック" panose="020B0600070205080204" pitchFamily="50" charset="-128"/>
            </a:rPr>
            <a:t>28</a:t>
          </a:r>
          <a:r>
            <a:rPr kumimoji="1" lang="ja-JP" altLang="en-US" sz="700">
              <a:latin typeface="ＭＳ Ｐゴシック" panose="020B0600070205080204" pitchFamily="50" charset="-128"/>
              <a:ea typeface="ＭＳ Ｐゴシック" panose="020B0600070205080204" pitchFamily="50" charset="-128"/>
            </a:rPr>
            <a:t>年度に策定した公共施設等総合管理計画に掲げた方針に沿って施設別の個別計画を策定していく中で、公共施設の現状を把握し、施設の統廃合、転用など、より効果的な措置を施し、財政負担とならないよう適正な更新を行っていく。なお、建設事業の新規及び更新整備については、新規及び更新整備とも類似団体平均値より下回っており、新たな施設の建設ではなく、既存施設の改修を主に事業を実施していることから、新規の方が類似団体平均を大きく下回る結果となり、今後も同様の傾向で推移すると考えられる。公債費では、類似団体平均値を下回る</a:t>
          </a:r>
          <a:r>
            <a:rPr kumimoji="1" lang="en-US" altLang="ja-JP" sz="700">
              <a:latin typeface="ＭＳ Ｐゴシック" panose="020B0600070205080204" pitchFamily="50" charset="-128"/>
              <a:ea typeface="ＭＳ Ｐゴシック" panose="020B0600070205080204" pitchFamily="50" charset="-128"/>
            </a:rPr>
            <a:t>67,668</a:t>
          </a:r>
          <a:r>
            <a:rPr kumimoji="1" lang="ja-JP" altLang="en-US" sz="700">
              <a:latin typeface="ＭＳ Ｐゴシック" panose="020B0600070205080204" pitchFamily="50" charset="-128"/>
              <a:ea typeface="ＭＳ Ｐゴシック" panose="020B0600070205080204" pitchFamily="50" charset="-128"/>
            </a:rPr>
            <a:t>円で前年度から</a:t>
          </a:r>
          <a:r>
            <a:rPr kumimoji="1" lang="en-US" altLang="ja-JP" sz="700">
              <a:latin typeface="ＭＳ Ｐゴシック" panose="020B0600070205080204" pitchFamily="50" charset="-128"/>
              <a:ea typeface="ＭＳ Ｐゴシック" panose="020B0600070205080204" pitchFamily="50" charset="-128"/>
            </a:rPr>
            <a:t>1,803</a:t>
          </a:r>
          <a:r>
            <a:rPr kumimoji="1" lang="ja-JP" altLang="en-US" sz="700">
              <a:latin typeface="ＭＳ Ｐゴシック" panose="020B0600070205080204" pitchFamily="50" charset="-128"/>
              <a:ea typeface="ＭＳ Ｐゴシック" panose="020B0600070205080204" pitchFamily="50" charset="-128"/>
            </a:rPr>
            <a:t>円増加した。新市まちづくり計画に基づき実施してきた各事業の充当財源である合併特例債の償還が本格的になったことが主な要因として挙げられる。今後、現時点では、平成</a:t>
          </a:r>
          <a:r>
            <a:rPr kumimoji="1" lang="en-US" altLang="ja-JP" sz="700">
              <a:latin typeface="ＭＳ Ｐゴシック" panose="020B0600070205080204" pitchFamily="50" charset="-128"/>
              <a:ea typeface="ＭＳ Ｐゴシック" panose="020B0600070205080204" pitchFamily="50" charset="-128"/>
            </a:rPr>
            <a:t>33</a:t>
          </a:r>
          <a:r>
            <a:rPr kumimoji="1" lang="ja-JP" altLang="en-US" sz="700">
              <a:latin typeface="ＭＳ Ｐゴシック" panose="020B0600070205080204" pitchFamily="50" charset="-128"/>
              <a:ea typeface="ＭＳ Ｐゴシック" panose="020B0600070205080204" pitchFamily="50" charset="-128"/>
            </a:rPr>
            <a:t>年度に公債費の償還ピークを迎え、それまでの間、公債費が高止まりすると見込まれていることから、償還のピークを考慮する中で、引き続き、建設事業の選択実施を継続し、公債費負担の適正化に努める。維持補修費では、類似団体平均値を大きく下回る</a:t>
          </a:r>
          <a:r>
            <a:rPr kumimoji="1" lang="en-US" altLang="ja-JP" sz="700">
              <a:latin typeface="ＭＳ Ｐゴシック" panose="020B0600070205080204" pitchFamily="50" charset="-128"/>
              <a:ea typeface="ＭＳ Ｐゴシック" panose="020B0600070205080204" pitchFamily="50" charset="-128"/>
            </a:rPr>
            <a:t>1,831</a:t>
          </a:r>
          <a:r>
            <a:rPr kumimoji="1" lang="ja-JP" altLang="en-US" sz="700">
              <a:latin typeface="ＭＳ Ｐゴシック" panose="020B0600070205080204" pitchFamily="50" charset="-128"/>
              <a:ea typeface="ＭＳ Ｐゴシック" panose="020B0600070205080204" pitchFamily="50" charset="-128"/>
            </a:rPr>
            <a:t>で、前年度から</a:t>
          </a:r>
          <a:r>
            <a:rPr kumimoji="1" lang="en-US" altLang="ja-JP" sz="700">
              <a:latin typeface="ＭＳ Ｐゴシック" panose="020B0600070205080204" pitchFamily="50" charset="-128"/>
              <a:ea typeface="ＭＳ Ｐゴシック" panose="020B0600070205080204" pitchFamily="50" charset="-128"/>
            </a:rPr>
            <a:t>116</a:t>
          </a:r>
          <a:r>
            <a:rPr kumimoji="1" lang="ja-JP" altLang="en-US" sz="700">
              <a:latin typeface="ＭＳ Ｐゴシック" panose="020B0600070205080204" pitchFamily="50" charset="-128"/>
              <a:ea typeface="ＭＳ Ｐゴシック" panose="020B0600070205080204" pitchFamily="50" charset="-128"/>
            </a:rPr>
            <a:t>円減少した。今後は、施設の老朽化に伴う維持修繕費の増加が見込まれるため、上記のとおり、施設等の適正な更新を行っていく。繰出金では、類似団体平均を下回る</a:t>
          </a:r>
          <a:r>
            <a:rPr kumimoji="1" lang="en-US" altLang="ja-JP" sz="700">
              <a:latin typeface="ＭＳ Ｐゴシック" panose="020B0600070205080204" pitchFamily="50" charset="-128"/>
              <a:ea typeface="ＭＳ Ｐゴシック" panose="020B0600070205080204" pitchFamily="50" charset="-128"/>
            </a:rPr>
            <a:t>62,053</a:t>
          </a:r>
          <a:r>
            <a:rPr kumimoji="1" lang="ja-JP" altLang="en-US" sz="700">
              <a:latin typeface="ＭＳ Ｐゴシック" panose="020B0600070205080204" pitchFamily="50" charset="-128"/>
              <a:ea typeface="ＭＳ Ｐゴシック" panose="020B0600070205080204" pitchFamily="50" charset="-128"/>
            </a:rPr>
            <a:t>円で前年度から</a:t>
          </a:r>
          <a:r>
            <a:rPr kumimoji="1" lang="en-US" altLang="ja-JP" sz="700">
              <a:latin typeface="ＭＳ Ｐゴシック" panose="020B0600070205080204" pitchFamily="50" charset="-128"/>
              <a:ea typeface="ＭＳ Ｐゴシック" panose="020B0600070205080204" pitchFamily="50" charset="-128"/>
            </a:rPr>
            <a:t>4,075</a:t>
          </a:r>
          <a:r>
            <a:rPr kumimoji="1" lang="ja-JP" altLang="en-US" sz="700">
              <a:latin typeface="ＭＳ Ｐゴシック" panose="020B0600070205080204" pitchFamily="50" charset="-128"/>
              <a:ea typeface="ＭＳ Ｐゴシック" panose="020B0600070205080204" pitchFamily="50" charset="-128"/>
            </a:rPr>
            <a:t>円増加した。国保会計、診療所会計への繰出金は減少したものの、介護保険、簡易水道、下水道の各特別会計への繰出金の増が主な要因として挙げられる。今後は、各特別会計の経費の節減を図り、普通会計の負担額を減らしていくよう努める。積立金では、類似団体平均を下回る</a:t>
          </a:r>
          <a:r>
            <a:rPr kumimoji="1" lang="en-US" altLang="ja-JP" sz="700">
              <a:latin typeface="ＭＳ Ｐゴシック" panose="020B0600070205080204" pitchFamily="50" charset="-128"/>
              <a:ea typeface="ＭＳ Ｐゴシック" panose="020B0600070205080204" pitchFamily="50" charset="-128"/>
            </a:rPr>
            <a:t>14,399</a:t>
          </a:r>
          <a:r>
            <a:rPr kumimoji="1" lang="ja-JP" altLang="en-US" sz="700">
              <a:latin typeface="ＭＳ Ｐゴシック" panose="020B0600070205080204" pitchFamily="50" charset="-128"/>
              <a:ea typeface="ＭＳ Ｐゴシック" panose="020B0600070205080204" pitchFamily="50" charset="-128"/>
            </a:rPr>
            <a:t>円で前年度から</a:t>
          </a:r>
          <a:r>
            <a:rPr kumimoji="1" lang="en-US" altLang="ja-JP" sz="700">
              <a:latin typeface="ＭＳ Ｐゴシック" panose="020B0600070205080204" pitchFamily="50" charset="-128"/>
              <a:ea typeface="ＭＳ Ｐゴシック" panose="020B0600070205080204" pitchFamily="50" charset="-128"/>
            </a:rPr>
            <a:t>4,269</a:t>
          </a:r>
          <a:r>
            <a:rPr kumimoji="1" lang="ja-JP" altLang="en-US" sz="700">
              <a:latin typeface="ＭＳ Ｐゴシック" panose="020B0600070205080204" pitchFamily="50" charset="-128"/>
              <a:ea typeface="ＭＳ Ｐゴシック" panose="020B0600070205080204" pitchFamily="50" charset="-128"/>
            </a:rPr>
            <a:t>円と大幅に減少した。合併振興基金へ</a:t>
          </a:r>
          <a:r>
            <a:rPr kumimoji="1" lang="en-US" altLang="ja-JP" sz="700">
              <a:latin typeface="ＭＳ Ｐゴシック" panose="020B0600070205080204" pitchFamily="50" charset="-128"/>
              <a:ea typeface="ＭＳ Ｐゴシック" panose="020B0600070205080204" pitchFamily="50" charset="-128"/>
            </a:rPr>
            <a:t>H29</a:t>
          </a:r>
          <a:r>
            <a:rPr kumimoji="1" lang="ja-JP" altLang="en-US" sz="700">
              <a:latin typeface="ＭＳ Ｐゴシック" panose="020B0600070205080204" pitchFamily="50" charset="-128"/>
              <a:ea typeface="ＭＳ Ｐゴシック" panose="020B0600070205080204" pitchFamily="50" charset="-128"/>
            </a:rPr>
            <a:t>～</a:t>
          </a:r>
          <a:r>
            <a:rPr kumimoji="1" lang="en-US" altLang="ja-JP" sz="700">
              <a:latin typeface="ＭＳ Ｐゴシック" panose="020B0600070205080204" pitchFamily="50" charset="-128"/>
              <a:ea typeface="ＭＳ Ｐゴシック" panose="020B0600070205080204" pitchFamily="50" charset="-128"/>
            </a:rPr>
            <a:t>H32</a:t>
          </a:r>
          <a:r>
            <a:rPr kumimoji="1" lang="ja-JP" altLang="en-US" sz="700">
              <a:latin typeface="ＭＳ Ｐゴシック" panose="020B0600070205080204" pitchFamily="50" charset="-128"/>
              <a:ea typeface="ＭＳ Ｐゴシック" panose="020B0600070205080204" pitchFamily="50" charset="-128"/>
            </a:rPr>
            <a:t>まで計画的に予算積立を行うことによる増要因もあったが、財政調整基金及び公共施設整備基金へ予算積立ができなかったことに加えふるさと納税寄付金の減に伴うふるさと支援基金積立金の減が主な要因として挙げられる。今後は、財政調整基金及び公共施設整備基金について、</a:t>
          </a:r>
          <a:r>
            <a:rPr kumimoji="1" lang="en-US" altLang="ja-JP" sz="700">
              <a:latin typeface="ＭＳ Ｐゴシック" panose="020B0600070205080204" pitchFamily="50" charset="-128"/>
              <a:ea typeface="ＭＳ Ｐゴシック" panose="020B0600070205080204" pitchFamily="50" charset="-128"/>
            </a:rPr>
            <a:t>26</a:t>
          </a:r>
          <a:r>
            <a:rPr kumimoji="1" lang="ja-JP" altLang="en-US" sz="700">
              <a:latin typeface="ＭＳ Ｐゴシック" panose="020B0600070205080204" pitchFamily="50" charset="-128"/>
              <a:ea typeface="ＭＳ Ｐゴシック" panose="020B0600070205080204" pitchFamily="50" charset="-128"/>
            </a:rPr>
            <a:t>年度に雪害による一般財源確保のため取崩した分を計画的に積立てていく。</a:t>
          </a:r>
        </a:p>
        <a:p>
          <a:endParaRPr kumimoji="1" lang="ja-JP" altLang="en-US" sz="700">
            <a:latin typeface="ＭＳ Ｐゴシック" panose="020B0600070205080204" pitchFamily="50" charset="-128"/>
            <a:ea typeface="ＭＳ Ｐゴシック" panose="020B0600070205080204" pitchFamily="50" charset="-128"/>
          </a:endParaRPr>
        </a:p>
        <a:p>
          <a:endParaRPr kumimoji="1" lang="ja-JP" altLang="en-US" sz="7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32,384
32,185
264.11
16,999,643
16,542,221
405,013
10,047,551
24,000,370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132080</xdr:rowOff>
    </xdr:from>
    <xdr:to>
      <xdr:col>24</xdr:col>
      <xdr:colOff>63500</xdr:colOff>
      <xdr:row>35</xdr:row>
      <xdr:rowOff>152845</xdr:rowOff>
    </xdr:to>
    <xdr:cxnSp macro="">
      <xdr:nvCxnSpPr>
        <xdr:cNvPr id="61" name="直線コネクタ 60"/>
        <xdr:cNvCxnSpPr/>
      </xdr:nvCxnSpPr>
      <xdr:spPr>
        <a:xfrm flipV="1">
          <a:off x="3797300" y="6132830"/>
          <a:ext cx="8382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56071</xdr:rowOff>
    </xdr:from>
    <xdr:to>
      <xdr:col>19</xdr:col>
      <xdr:colOff>177800</xdr:colOff>
      <xdr:row>35</xdr:row>
      <xdr:rowOff>152845</xdr:rowOff>
    </xdr:to>
    <xdr:cxnSp macro="">
      <xdr:nvCxnSpPr>
        <xdr:cNvPr id="64" name="直線コネクタ 63"/>
        <xdr:cNvCxnSpPr/>
      </xdr:nvCxnSpPr>
      <xdr:spPr>
        <a:xfrm>
          <a:off x="2908300" y="6056821"/>
          <a:ext cx="8890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39197</xdr:rowOff>
    </xdr:from>
    <xdr:ext cx="469744" cy="259045"/>
    <xdr:sp macro="" textlink="">
      <xdr:nvSpPr>
        <xdr:cNvPr id="66" name="テキスト ボックス 65"/>
        <xdr:cNvSpPr txBox="1"/>
      </xdr:nvSpPr>
      <xdr:spPr>
        <a:xfrm>
          <a:off x="3562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56071</xdr:rowOff>
    </xdr:from>
    <xdr:to>
      <xdr:col>15</xdr:col>
      <xdr:colOff>50800</xdr:colOff>
      <xdr:row>35</xdr:row>
      <xdr:rowOff>70739</xdr:rowOff>
    </xdr:to>
    <xdr:cxnSp macro="">
      <xdr:nvCxnSpPr>
        <xdr:cNvPr id="67" name="直線コネクタ 66"/>
        <xdr:cNvCxnSpPr/>
      </xdr:nvCxnSpPr>
      <xdr:spPr>
        <a:xfrm flipV="1">
          <a:off x="2019300" y="6056821"/>
          <a:ext cx="8890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67183</xdr:rowOff>
    </xdr:from>
    <xdr:to>
      <xdr:col>15</xdr:col>
      <xdr:colOff>101600</xdr:colOff>
      <xdr:row>35</xdr:row>
      <xdr:rowOff>168783</xdr:rowOff>
    </xdr:to>
    <xdr:sp macro="" textlink="">
      <xdr:nvSpPr>
        <xdr:cNvPr id="68" name="フローチャート: 判断 67"/>
        <xdr:cNvSpPr/>
      </xdr:nvSpPr>
      <xdr:spPr>
        <a:xfrm>
          <a:off x="2857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159910</xdr:rowOff>
    </xdr:from>
    <xdr:ext cx="469744" cy="259045"/>
    <xdr:sp macro="" textlink="">
      <xdr:nvSpPr>
        <xdr:cNvPr id="69" name="テキスト ボックス 68"/>
        <xdr:cNvSpPr txBox="1"/>
      </xdr:nvSpPr>
      <xdr:spPr>
        <a:xfrm>
          <a:off x="2673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70739</xdr:rowOff>
    </xdr:from>
    <xdr:to>
      <xdr:col>10</xdr:col>
      <xdr:colOff>114300</xdr:colOff>
      <xdr:row>35</xdr:row>
      <xdr:rowOff>113792</xdr:rowOff>
    </xdr:to>
    <xdr:cxnSp macro="">
      <xdr:nvCxnSpPr>
        <xdr:cNvPr id="70" name="直線コネクタ 69"/>
        <xdr:cNvCxnSpPr/>
      </xdr:nvCxnSpPr>
      <xdr:spPr>
        <a:xfrm flipV="1">
          <a:off x="1130300" y="6071489"/>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39514</xdr:rowOff>
    </xdr:from>
    <xdr:ext cx="469744" cy="259045"/>
    <xdr:sp macro="" textlink="">
      <xdr:nvSpPr>
        <xdr:cNvPr id="72" name="テキスト ボックス 71"/>
        <xdr:cNvSpPr txBox="1"/>
      </xdr:nvSpPr>
      <xdr:spPr>
        <a:xfrm>
          <a:off x="1784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129286</xdr:rowOff>
    </xdr:from>
    <xdr:to>
      <xdr:col>6</xdr:col>
      <xdr:colOff>38100</xdr:colOff>
      <xdr:row>36</xdr:row>
      <xdr:rowOff>59436</xdr:rowOff>
    </xdr:to>
    <xdr:sp macro="" textlink="">
      <xdr:nvSpPr>
        <xdr:cNvPr id="73" name="フローチャート: 判断 72"/>
        <xdr:cNvSpPr/>
      </xdr:nvSpPr>
      <xdr:spPr>
        <a:xfrm>
          <a:off x="1079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50563</xdr:rowOff>
    </xdr:from>
    <xdr:ext cx="469744" cy="259045"/>
    <xdr:sp macro="" textlink="">
      <xdr:nvSpPr>
        <xdr:cNvPr id="74" name="テキスト ボックス 73"/>
        <xdr:cNvSpPr txBox="1"/>
      </xdr:nvSpPr>
      <xdr:spPr>
        <a:xfrm>
          <a:off x="895428"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80" name="楕円 79"/>
        <xdr:cNvSpPr/>
      </xdr:nvSpPr>
      <xdr:spPr>
        <a:xfrm>
          <a:off x="4584700" y="60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469744" cy="259045"/>
    <xdr:sp macro="" textlink="">
      <xdr:nvSpPr>
        <xdr:cNvPr id="81" name="議会費該当値テキスト"/>
        <xdr:cNvSpPr txBox="1"/>
      </xdr:nvSpPr>
      <xdr:spPr>
        <a:xfrm>
          <a:off x="4686300" y="593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102045</xdr:rowOff>
    </xdr:from>
    <xdr:to>
      <xdr:col>20</xdr:col>
      <xdr:colOff>38100</xdr:colOff>
      <xdr:row>36</xdr:row>
      <xdr:rowOff>32195</xdr:rowOff>
    </xdr:to>
    <xdr:sp macro="" textlink="">
      <xdr:nvSpPr>
        <xdr:cNvPr id="82" name="楕円 81"/>
        <xdr:cNvSpPr/>
      </xdr:nvSpPr>
      <xdr:spPr>
        <a:xfrm>
          <a:off x="3746500" y="610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23322</xdr:rowOff>
    </xdr:from>
    <xdr:ext cx="469744" cy="259045"/>
    <xdr:sp macro="" textlink="">
      <xdr:nvSpPr>
        <xdr:cNvPr id="83" name="テキスト ボックス 82"/>
        <xdr:cNvSpPr txBox="1"/>
      </xdr:nvSpPr>
      <xdr:spPr>
        <a:xfrm>
          <a:off x="3562428" y="619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5271</xdr:rowOff>
    </xdr:from>
    <xdr:to>
      <xdr:col>15</xdr:col>
      <xdr:colOff>101600</xdr:colOff>
      <xdr:row>35</xdr:row>
      <xdr:rowOff>106871</xdr:rowOff>
    </xdr:to>
    <xdr:sp macro="" textlink="">
      <xdr:nvSpPr>
        <xdr:cNvPr id="84" name="楕円 83"/>
        <xdr:cNvSpPr/>
      </xdr:nvSpPr>
      <xdr:spPr>
        <a:xfrm>
          <a:off x="2857500" y="600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123398</xdr:rowOff>
    </xdr:from>
    <xdr:ext cx="469744" cy="259045"/>
    <xdr:sp macro="" textlink="">
      <xdr:nvSpPr>
        <xdr:cNvPr id="85" name="テキスト ボックス 84"/>
        <xdr:cNvSpPr txBox="1"/>
      </xdr:nvSpPr>
      <xdr:spPr>
        <a:xfrm>
          <a:off x="2673428" y="578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19939</xdr:rowOff>
    </xdr:from>
    <xdr:to>
      <xdr:col>10</xdr:col>
      <xdr:colOff>165100</xdr:colOff>
      <xdr:row>35</xdr:row>
      <xdr:rowOff>121539</xdr:rowOff>
    </xdr:to>
    <xdr:sp macro="" textlink="">
      <xdr:nvSpPr>
        <xdr:cNvPr id="86" name="楕円 85"/>
        <xdr:cNvSpPr/>
      </xdr:nvSpPr>
      <xdr:spPr>
        <a:xfrm>
          <a:off x="1968500" y="602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138066</xdr:rowOff>
    </xdr:from>
    <xdr:ext cx="469744" cy="259045"/>
    <xdr:sp macro="" textlink="">
      <xdr:nvSpPr>
        <xdr:cNvPr id="87" name="テキスト ボックス 86"/>
        <xdr:cNvSpPr txBox="1"/>
      </xdr:nvSpPr>
      <xdr:spPr>
        <a:xfrm>
          <a:off x="1784428" y="579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62992</xdr:rowOff>
    </xdr:from>
    <xdr:to>
      <xdr:col>6</xdr:col>
      <xdr:colOff>38100</xdr:colOff>
      <xdr:row>35</xdr:row>
      <xdr:rowOff>164592</xdr:rowOff>
    </xdr:to>
    <xdr:sp macro="" textlink="">
      <xdr:nvSpPr>
        <xdr:cNvPr id="88" name="楕円 87"/>
        <xdr:cNvSpPr/>
      </xdr:nvSpPr>
      <xdr:spPr>
        <a:xfrm>
          <a:off x="1079500" y="606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9669</xdr:rowOff>
    </xdr:from>
    <xdr:ext cx="469744" cy="259045"/>
    <xdr:sp macro="" textlink="">
      <xdr:nvSpPr>
        <xdr:cNvPr id="89" name="テキスト ボックス 88"/>
        <xdr:cNvSpPr txBox="1"/>
      </xdr:nvSpPr>
      <xdr:spPr>
        <a:xfrm>
          <a:off x="895428" y="583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61592</xdr:rowOff>
    </xdr:from>
    <xdr:to>
      <xdr:col>24</xdr:col>
      <xdr:colOff>63500</xdr:colOff>
      <xdr:row>56</xdr:row>
      <xdr:rowOff>82075</xdr:rowOff>
    </xdr:to>
    <xdr:cxnSp macro="">
      <xdr:nvCxnSpPr>
        <xdr:cNvPr id="116" name="直線コネクタ 115"/>
        <xdr:cNvCxnSpPr/>
      </xdr:nvCxnSpPr>
      <xdr:spPr>
        <a:xfrm>
          <a:off x="3797300" y="9662792"/>
          <a:ext cx="838200" cy="2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43281</xdr:rowOff>
    </xdr:from>
    <xdr:to>
      <xdr:col>19</xdr:col>
      <xdr:colOff>177800</xdr:colOff>
      <xdr:row>56</xdr:row>
      <xdr:rowOff>61592</xdr:rowOff>
    </xdr:to>
    <xdr:cxnSp macro="">
      <xdr:nvCxnSpPr>
        <xdr:cNvPr id="119" name="直線コネクタ 118"/>
        <xdr:cNvCxnSpPr/>
      </xdr:nvCxnSpPr>
      <xdr:spPr>
        <a:xfrm>
          <a:off x="2908300" y="9644481"/>
          <a:ext cx="889000" cy="1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133813</xdr:rowOff>
    </xdr:from>
    <xdr:ext cx="534377" cy="259045"/>
    <xdr:sp macro="" textlink="">
      <xdr:nvSpPr>
        <xdr:cNvPr id="121" name="テキスト ボックス 120"/>
        <xdr:cNvSpPr txBox="1"/>
      </xdr:nvSpPr>
      <xdr:spPr>
        <a:xfrm>
          <a:off x="3530111" y="97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43281</xdr:rowOff>
    </xdr:from>
    <xdr:to>
      <xdr:col>15</xdr:col>
      <xdr:colOff>50800</xdr:colOff>
      <xdr:row>56</xdr:row>
      <xdr:rowOff>137455</xdr:rowOff>
    </xdr:to>
    <xdr:cxnSp macro="">
      <xdr:nvCxnSpPr>
        <xdr:cNvPr id="122" name="直線コネクタ 121"/>
        <xdr:cNvCxnSpPr/>
      </xdr:nvCxnSpPr>
      <xdr:spPr>
        <a:xfrm flipV="1">
          <a:off x="2019300" y="9644481"/>
          <a:ext cx="889000" cy="9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34744</xdr:rowOff>
    </xdr:from>
    <xdr:to>
      <xdr:col>15</xdr:col>
      <xdr:colOff>101600</xdr:colOff>
      <xdr:row>56</xdr:row>
      <xdr:rowOff>136344</xdr:rowOff>
    </xdr:to>
    <xdr:sp macro="" textlink="">
      <xdr:nvSpPr>
        <xdr:cNvPr id="123" name="フローチャート: 判断 122"/>
        <xdr:cNvSpPr/>
      </xdr:nvSpPr>
      <xdr:spPr>
        <a:xfrm>
          <a:off x="2857500" y="963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127471</xdr:rowOff>
    </xdr:from>
    <xdr:ext cx="534377" cy="259045"/>
    <xdr:sp macro="" textlink="">
      <xdr:nvSpPr>
        <xdr:cNvPr id="124" name="テキスト ボックス 123"/>
        <xdr:cNvSpPr txBox="1"/>
      </xdr:nvSpPr>
      <xdr:spPr>
        <a:xfrm>
          <a:off x="2641111" y="972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137455</xdr:rowOff>
    </xdr:from>
    <xdr:to>
      <xdr:col>10</xdr:col>
      <xdr:colOff>114300</xdr:colOff>
      <xdr:row>57</xdr:row>
      <xdr:rowOff>11250</xdr:rowOff>
    </xdr:to>
    <xdr:cxnSp macro="">
      <xdr:nvCxnSpPr>
        <xdr:cNvPr id="125" name="直線コネクタ 124"/>
        <xdr:cNvCxnSpPr/>
      </xdr:nvCxnSpPr>
      <xdr:spPr>
        <a:xfrm flipV="1">
          <a:off x="1130300" y="9738655"/>
          <a:ext cx="889000" cy="4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92635</xdr:rowOff>
    </xdr:from>
    <xdr:to>
      <xdr:col>10</xdr:col>
      <xdr:colOff>165100</xdr:colOff>
      <xdr:row>57</xdr:row>
      <xdr:rowOff>22785</xdr:rowOff>
    </xdr:to>
    <xdr:sp macro="" textlink="">
      <xdr:nvSpPr>
        <xdr:cNvPr id="126" name="フローチャート: 判断 125"/>
        <xdr:cNvSpPr/>
      </xdr:nvSpPr>
      <xdr:spPr>
        <a:xfrm>
          <a:off x="1968500" y="969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13912</xdr:rowOff>
    </xdr:from>
    <xdr:ext cx="534377" cy="259045"/>
    <xdr:sp macro="" textlink="">
      <xdr:nvSpPr>
        <xdr:cNvPr id="127" name="テキスト ボックス 126"/>
        <xdr:cNvSpPr txBox="1"/>
      </xdr:nvSpPr>
      <xdr:spPr>
        <a:xfrm>
          <a:off x="1752111" y="978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77955</xdr:rowOff>
    </xdr:from>
    <xdr:to>
      <xdr:col>6</xdr:col>
      <xdr:colOff>38100</xdr:colOff>
      <xdr:row>57</xdr:row>
      <xdr:rowOff>8105</xdr:rowOff>
    </xdr:to>
    <xdr:sp macro="" textlink="">
      <xdr:nvSpPr>
        <xdr:cNvPr id="128" name="フローチャート: 判断 127"/>
        <xdr:cNvSpPr/>
      </xdr:nvSpPr>
      <xdr:spPr>
        <a:xfrm>
          <a:off x="1079500" y="967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24632</xdr:rowOff>
    </xdr:from>
    <xdr:ext cx="534377" cy="259045"/>
    <xdr:sp macro="" textlink="">
      <xdr:nvSpPr>
        <xdr:cNvPr id="129" name="テキスト ボックス 128"/>
        <xdr:cNvSpPr txBox="1"/>
      </xdr:nvSpPr>
      <xdr:spPr>
        <a:xfrm>
          <a:off x="863111" y="945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31275</xdr:rowOff>
    </xdr:from>
    <xdr:to>
      <xdr:col>24</xdr:col>
      <xdr:colOff>114300</xdr:colOff>
      <xdr:row>56</xdr:row>
      <xdr:rowOff>132875</xdr:rowOff>
    </xdr:to>
    <xdr:sp macro="" textlink="">
      <xdr:nvSpPr>
        <xdr:cNvPr id="135" name="楕円 134"/>
        <xdr:cNvSpPr/>
      </xdr:nvSpPr>
      <xdr:spPr>
        <a:xfrm>
          <a:off x="4584700" y="96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9702</xdr:rowOff>
    </xdr:from>
    <xdr:ext cx="534377" cy="259045"/>
    <xdr:sp macro="" textlink="">
      <xdr:nvSpPr>
        <xdr:cNvPr id="136" name="総務費該当値テキスト"/>
        <xdr:cNvSpPr txBox="1"/>
      </xdr:nvSpPr>
      <xdr:spPr>
        <a:xfrm>
          <a:off x="4686300" y="961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10792</xdr:rowOff>
    </xdr:from>
    <xdr:to>
      <xdr:col>20</xdr:col>
      <xdr:colOff>38100</xdr:colOff>
      <xdr:row>56</xdr:row>
      <xdr:rowOff>112392</xdr:rowOff>
    </xdr:to>
    <xdr:sp macro="" textlink="">
      <xdr:nvSpPr>
        <xdr:cNvPr id="137" name="楕円 136"/>
        <xdr:cNvSpPr/>
      </xdr:nvSpPr>
      <xdr:spPr>
        <a:xfrm>
          <a:off x="3746500" y="961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128919</xdr:rowOff>
    </xdr:from>
    <xdr:ext cx="534377" cy="259045"/>
    <xdr:sp macro="" textlink="">
      <xdr:nvSpPr>
        <xdr:cNvPr id="138" name="テキスト ボックス 137"/>
        <xdr:cNvSpPr txBox="1"/>
      </xdr:nvSpPr>
      <xdr:spPr>
        <a:xfrm>
          <a:off x="3530111" y="938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163931</xdr:rowOff>
    </xdr:from>
    <xdr:to>
      <xdr:col>15</xdr:col>
      <xdr:colOff>101600</xdr:colOff>
      <xdr:row>56</xdr:row>
      <xdr:rowOff>94081</xdr:rowOff>
    </xdr:to>
    <xdr:sp macro="" textlink="">
      <xdr:nvSpPr>
        <xdr:cNvPr id="139" name="楕円 138"/>
        <xdr:cNvSpPr/>
      </xdr:nvSpPr>
      <xdr:spPr>
        <a:xfrm>
          <a:off x="2857500" y="959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110608</xdr:rowOff>
    </xdr:from>
    <xdr:ext cx="534377" cy="259045"/>
    <xdr:sp macro="" textlink="">
      <xdr:nvSpPr>
        <xdr:cNvPr id="140" name="テキスト ボックス 139"/>
        <xdr:cNvSpPr txBox="1"/>
      </xdr:nvSpPr>
      <xdr:spPr>
        <a:xfrm>
          <a:off x="2641111" y="936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86655</xdr:rowOff>
    </xdr:from>
    <xdr:to>
      <xdr:col>10</xdr:col>
      <xdr:colOff>165100</xdr:colOff>
      <xdr:row>57</xdr:row>
      <xdr:rowOff>16805</xdr:rowOff>
    </xdr:to>
    <xdr:sp macro="" textlink="">
      <xdr:nvSpPr>
        <xdr:cNvPr id="141" name="楕円 140"/>
        <xdr:cNvSpPr/>
      </xdr:nvSpPr>
      <xdr:spPr>
        <a:xfrm>
          <a:off x="1968500" y="968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33332</xdr:rowOff>
    </xdr:from>
    <xdr:ext cx="534377" cy="259045"/>
    <xdr:sp macro="" textlink="">
      <xdr:nvSpPr>
        <xdr:cNvPr id="142" name="テキスト ボックス 141"/>
        <xdr:cNvSpPr txBox="1"/>
      </xdr:nvSpPr>
      <xdr:spPr>
        <a:xfrm>
          <a:off x="1752111" y="946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131900</xdr:rowOff>
    </xdr:from>
    <xdr:to>
      <xdr:col>6</xdr:col>
      <xdr:colOff>38100</xdr:colOff>
      <xdr:row>57</xdr:row>
      <xdr:rowOff>62050</xdr:rowOff>
    </xdr:to>
    <xdr:sp macro="" textlink="">
      <xdr:nvSpPr>
        <xdr:cNvPr id="143" name="楕円 142"/>
        <xdr:cNvSpPr/>
      </xdr:nvSpPr>
      <xdr:spPr>
        <a:xfrm>
          <a:off x="1079500" y="97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53177</xdr:rowOff>
    </xdr:from>
    <xdr:ext cx="534377" cy="259045"/>
    <xdr:sp macro="" textlink="">
      <xdr:nvSpPr>
        <xdr:cNvPr id="144" name="テキスト ボックス 143"/>
        <xdr:cNvSpPr txBox="1"/>
      </xdr:nvSpPr>
      <xdr:spPr>
        <a:xfrm>
          <a:off x="863111" y="982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140981</xdr:rowOff>
    </xdr:from>
    <xdr:to>
      <xdr:col>24</xdr:col>
      <xdr:colOff>63500</xdr:colOff>
      <xdr:row>76</xdr:row>
      <xdr:rowOff>151366</xdr:rowOff>
    </xdr:to>
    <xdr:cxnSp macro="">
      <xdr:nvCxnSpPr>
        <xdr:cNvPr id="174" name="直線コネクタ 173"/>
        <xdr:cNvCxnSpPr/>
      </xdr:nvCxnSpPr>
      <xdr:spPr>
        <a:xfrm flipV="1">
          <a:off x="3797300" y="13171181"/>
          <a:ext cx="838200" cy="1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105559</xdr:rowOff>
    </xdr:from>
    <xdr:ext cx="599010" cy="259045"/>
    <xdr:sp macro="" textlink="">
      <xdr:nvSpPr>
        <xdr:cNvPr id="175" name="民生費平均値テキスト"/>
        <xdr:cNvSpPr txBox="1"/>
      </xdr:nvSpPr>
      <xdr:spPr>
        <a:xfrm>
          <a:off x="4686300" y="12792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151366</xdr:rowOff>
    </xdr:from>
    <xdr:to>
      <xdr:col>19</xdr:col>
      <xdr:colOff>177800</xdr:colOff>
      <xdr:row>77</xdr:row>
      <xdr:rowOff>5359</xdr:rowOff>
    </xdr:to>
    <xdr:cxnSp macro="">
      <xdr:nvCxnSpPr>
        <xdr:cNvPr id="177" name="直線コネクタ 176"/>
        <xdr:cNvCxnSpPr/>
      </xdr:nvCxnSpPr>
      <xdr:spPr>
        <a:xfrm flipV="1">
          <a:off x="2908300" y="13181566"/>
          <a:ext cx="889000" cy="2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39943</xdr:rowOff>
    </xdr:from>
    <xdr:ext cx="599010" cy="259045"/>
    <xdr:sp macro="" textlink="">
      <xdr:nvSpPr>
        <xdr:cNvPr id="179" name="テキスト ボックス 178"/>
        <xdr:cNvSpPr txBox="1"/>
      </xdr:nvSpPr>
      <xdr:spPr>
        <a:xfrm>
          <a:off x="3497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5359</xdr:rowOff>
    </xdr:from>
    <xdr:to>
      <xdr:col>15</xdr:col>
      <xdr:colOff>50800</xdr:colOff>
      <xdr:row>77</xdr:row>
      <xdr:rowOff>13750</xdr:rowOff>
    </xdr:to>
    <xdr:cxnSp macro="">
      <xdr:nvCxnSpPr>
        <xdr:cNvPr id="180" name="直線コネクタ 179"/>
        <xdr:cNvCxnSpPr/>
      </xdr:nvCxnSpPr>
      <xdr:spPr>
        <a:xfrm flipV="1">
          <a:off x="2019300" y="13207009"/>
          <a:ext cx="889000" cy="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72090</xdr:rowOff>
    </xdr:from>
    <xdr:to>
      <xdr:col>15</xdr:col>
      <xdr:colOff>101600</xdr:colOff>
      <xdr:row>77</xdr:row>
      <xdr:rowOff>2240</xdr:rowOff>
    </xdr:to>
    <xdr:sp macro="" textlink="">
      <xdr:nvSpPr>
        <xdr:cNvPr id="181" name="フローチャート: 判断 180"/>
        <xdr:cNvSpPr/>
      </xdr:nvSpPr>
      <xdr:spPr>
        <a:xfrm>
          <a:off x="2857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18767</xdr:rowOff>
    </xdr:from>
    <xdr:ext cx="599010" cy="259045"/>
    <xdr:sp macro="" textlink="">
      <xdr:nvSpPr>
        <xdr:cNvPr id="182" name="テキスト ボックス 181"/>
        <xdr:cNvSpPr txBox="1"/>
      </xdr:nvSpPr>
      <xdr:spPr>
        <a:xfrm>
          <a:off x="2608795" y="1287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13750</xdr:rowOff>
    </xdr:from>
    <xdr:to>
      <xdr:col>10</xdr:col>
      <xdr:colOff>114300</xdr:colOff>
      <xdr:row>77</xdr:row>
      <xdr:rowOff>133024</xdr:rowOff>
    </xdr:to>
    <xdr:cxnSp macro="">
      <xdr:nvCxnSpPr>
        <xdr:cNvPr id="183" name="直線コネクタ 182"/>
        <xdr:cNvCxnSpPr/>
      </xdr:nvCxnSpPr>
      <xdr:spPr>
        <a:xfrm flipV="1">
          <a:off x="1130300" y="13215400"/>
          <a:ext cx="889000" cy="11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119501</xdr:rowOff>
    </xdr:from>
    <xdr:to>
      <xdr:col>10</xdr:col>
      <xdr:colOff>165100</xdr:colOff>
      <xdr:row>77</xdr:row>
      <xdr:rowOff>49651</xdr:rowOff>
    </xdr:to>
    <xdr:sp macro="" textlink="">
      <xdr:nvSpPr>
        <xdr:cNvPr id="184" name="フローチャート: 判断 183"/>
        <xdr:cNvSpPr/>
      </xdr:nvSpPr>
      <xdr:spPr>
        <a:xfrm>
          <a:off x="1968500" y="13149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66179</xdr:rowOff>
    </xdr:from>
    <xdr:ext cx="599010" cy="259045"/>
    <xdr:sp macro="" textlink="">
      <xdr:nvSpPr>
        <xdr:cNvPr id="185" name="テキスト ボックス 184"/>
        <xdr:cNvSpPr txBox="1"/>
      </xdr:nvSpPr>
      <xdr:spPr>
        <a:xfrm>
          <a:off x="1719795" y="1292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7069</xdr:rowOff>
    </xdr:from>
    <xdr:to>
      <xdr:col>6</xdr:col>
      <xdr:colOff>38100</xdr:colOff>
      <xdr:row>77</xdr:row>
      <xdr:rowOff>108669</xdr:rowOff>
    </xdr:to>
    <xdr:sp macro="" textlink="">
      <xdr:nvSpPr>
        <xdr:cNvPr id="186" name="フローチャート: 判断 185"/>
        <xdr:cNvSpPr/>
      </xdr:nvSpPr>
      <xdr:spPr>
        <a:xfrm>
          <a:off x="1079500" y="1320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125196</xdr:rowOff>
    </xdr:from>
    <xdr:ext cx="599010" cy="259045"/>
    <xdr:sp macro="" textlink="">
      <xdr:nvSpPr>
        <xdr:cNvPr id="187" name="テキスト ボックス 186"/>
        <xdr:cNvSpPr txBox="1"/>
      </xdr:nvSpPr>
      <xdr:spPr>
        <a:xfrm>
          <a:off x="830795" y="1298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90181</xdr:rowOff>
    </xdr:from>
    <xdr:to>
      <xdr:col>24</xdr:col>
      <xdr:colOff>114300</xdr:colOff>
      <xdr:row>77</xdr:row>
      <xdr:rowOff>20331</xdr:rowOff>
    </xdr:to>
    <xdr:sp macro="" textlink="">
      <xdr:nvSpPr>
        <xdr:cNvPr id="193" name="楕円 192"/>
        <xdr:cNvSpPr/>
      </xdr:nvSpPr>
      <xdr:spPr>
        <a:xfrm>
          <a:off x="4584700" y="1312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68608</xdr:rowOff>
    </xdr:from>
    <xdr:ext cx="599010" cy="259045"/>
    <xdr:sp macro="" textlink="">
      <xdr:nvSpPr>
        <xdr:cNvPr id="194" name="民生費該当値テキスト"/>
        <xdr:cNvSpPr txBox="1"/>
      </xdr:nvSpPr>
      <xdr:spPr>
        <a:xfrm>
          <a:off x="4686300" y="1309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100566</xdr:rowOff>
    </xdr:from>
    <xdr:to>
      <xdr:col>20</xdr:col>
      <xdr:colOff>38100</xdr:colOff>
      <xdr:row>77</xdr:row>
      <xdr:rowOff>30716</xdr:rowOff>
    </xdr:to>
    <xdr:sp macro="" textlink="">
      <xdr:nvSpPr>
        <xdr:cNvPr id="195" name="楕円 194"/>
        <xdr:cNvSpPr/>
      </xdr:nvSpPr>
      <xdr:spPr>
        <a:xfrm>
          <a:off x="3746500" y="1313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21843</xdr:rowOff>
    </xdr:from>
    <xdr:ext cx="599010" cy="259045"/>
    <xdr:sp macro="" textlink="">
      <xdr:nvSpPr>
        <xdr:cNvPr id="196" name="テキスト ボックス 195"/>
        <xdr:cNvSpPr txBox="1"/>
      </xdr:nvSpPr>
      <xdr:spPr>
        <a:xfrm>
          <a:off x="3497795" y="1322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126009</xdr:rowOff>
    </xdr:from>
    <xdr:to>
      <xdr:col>15</xdr:col>
      <xdr:colOff>101600</xdr:colOff>
      <xdr:row>77</xdr:row>
      <xdr:rowOff>56159</xdr:rowOff>
    </xdr:to>
    <xdr:sp macro="" textlink="">
      <xdr:nvSpPr>
        <xdr:cNvPr id="197" name="楕円 196"/>
        <xdr:cNvSpPr/>
      </xdr:nvSpPr>
      <xdr:spPr>
        <a:xfrm>
          <a:off x="2857500" y="1315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47286</xdr:rowOff>
    </xdr:from>
    <xdr:ext cx="599010" cy="259045"/>
    <xdr:sp macro="" textlink="">
      <xdr:nvSpPr>
        <xdr:cNvPr id="198" name="テキスト ボックス 197"/>
        <xdr:cNvSpPr txBox="1"/>
      </xdr:nvSpPr>
      <xdr:spPr>
        <a:xfrm>
          <a:off x="2608795" y="13248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134400</xdr:rowOff>
    </xdr:from>
    <xdr:to>
      <xdr:col>10</xdr:col>
      <xdr:colOff>165100</xdr:colOff>
      <xdr:row>77</xdr:row>
      <xdr:rowOff>64550</xdr:rowOff>
    </xdr:to>
    <xdr:sp macro="" textlink="">
      <xdr:nvSpPr>
        <xdr:cNvPr id="199" name="楕円 198"/>
        <xdr:cNvSpPr/>
      </xdr:nvSpPr>
      <xdr:spPr>
        <a:xfrm>
          <a:off x="1968500" y="1316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55677</xdr:rowOff>
    </xdr:from>
    <xdr:ext cx="599010" cy="259045"/>
    <xdr:sp macro="" textlink="">
      <xdr:nvSpPr>
        <xdr:cNvPr id="200" name="テキスト ボックス 199"/>
        <xdr:cNvSpPr txBox="1"/>
      </xdr:nvSpPr>
      <xdr:spPr>
        <a:xfrm>
          <a:off x="1719795" y="13257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82224</xdr:rowOff>
    </xdr:from>
    <xdr:to>
      <xdr:col>6</xdr:col>
      <xdr:colOff>38100</xdr:colOff>
      <xdr:row>78</xdr:row>
      <xdr:rowOff>12374</xdr:rowOff>
    </xdr:to>
    <xdr:sp macro="" textlink="">
      <xdr:nvSpPr>
        <xdr:cNvPr id="201" name="楕円 200"/>
        <xdr:cNvSpPr/>
      </xdr:nvSpPr>
      <xdr:spPr>
        <a:xfrm>
          <a:off x="1079500" y="1328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3501</xdr:rowOff>
    </xdr:from>
    <xdr:ext cx="599010" cy="259045"/>
    <xdr:sp macro="" textlink="">
      <xdr:nvSpPr>
        <xdr:cNvPr id="202" name="テキスト ボックス 201"/>
        <xdr:cNvSpPr txBox="1"/>
      </xdr:nvSpPr>
      <xdr:spPr>
        <a:xfrm>
          <a:off x="830795" y="13376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32121</xdr:rowOff>
    </xdr:from>
    <xdr:to>
      <xdr:col>24</xdr:col>
      <xdr:colOff>63500</xdr:colOff>
      <xdr:row>97</xdr:row>
      <xdr:rowOff>98696</xdr:rowOff>
    </xdr:to>
    <xdr:cxnSp macro="">
      <xdr:nvCxnSpPr>
        <xdr:cNvPr id="231" name="直線コネクタ 230"/>
        <xdr:cNvCxnSpPr/>
      </xdr:nvCxnSpPr>
      <xdr:spPr>
        <a:xfrm>
          <a:off x="3797300" y="16662771"/>
          <a:ext cx="838200" cy="6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7646</xdr:rowOff>
    </xdr:from>
    <xdr:to>
      <xdr:col>19</xdr:col>
      <xdr:colOff>177800</xdr:colOff>
      <xdr:row>97</xdr:row>
      <xdr:rowOff>32121</xdr:rowOff>
    </xdr:to>
    <xdr:cxnSp macro="">
      <xdr:nvCxnSpPr>
        <xdr:cNvPr id="234" name="直線コネクタ 233"/>
        <xdr:cNvCxnSpPr/>
      </xdr:nvCxnSpPr>
      <xdr:spPr>
        <a:xfrm>
          <a:off x="2908300" y="16638296"/>
          <a:ext cx="889000" cy="2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7646</xdr:rowOff>
    </xdr:from>
    <xdr:to>
      <xdr:col>15</xdr:col>
      <xdr:colOff>50800</xdr:colOff>
      <xdr:row>97</xdr:row>
      <xdr:rowOff>41180</xdr:rowOff>
    </xdr:to>
    <xdr:cxnSp macro="">
      <xdr:nvCxnSpPr>
        <xdr:cNvPr id="237" name="直線コネクタ 236"/>
        <xdr:cNvCxnSpPr/>
      </xdr:nvCxnSpPr>
      <xdr:spPr>
        <a:xfrm flipV="1">
          <a:off x="2019300" y="16638296"/>
          <a:ext cx="889000" cy="3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134787</xdr:rowOff>
    </xdr:from>
    <xdr:to>
      <xdr:col>15</xdr:col>
      <xdr:colOff>101600</xdr:colOff>
      <xdr:row>97</xdr:row>
      <xdr:rowOff>64937</xdr:rowOff>
    </xdr:to>
    <xdr:sp macro="" textlink="">
      <xdr:nvSpPr>
        <xdr:cNvPr id="238" name="フローチャート: 判断 237"/>
        <xdr:cNvSpPr/>
      </xdr:nvSpPr>
      <xdr:spPr>
        <a:xfrm>
          <a:off x="2857500" y="1659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56064</xdr:rowOff>
    </xdr:from>
    <xdr:ext cx="534377" cy="259045"/>
    <xdr:sp macro="" textlink="">
      <xdr:nvSpPr>
        <xdr:cNvPr id="239" name="テキスト ボックス 238"/>
        <xdr:cNvSpPr txBox="1"/>
      </xdr:nvSpPr>
      <xdr:spPr>
        <a:xfrm>
          <a:off x="2641111" y="1668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41180</xdr:rowOff>
    </xdr:from>
    <xdr:to>
      <xdr:col>10</xdr:col>
      <xdr:colOff>114300</xdr:colOff>
      <xdr:row>97</xdr:row>
      <xdr:rowOff>72317</xdr:rowOff>
    </xdr:to>
    <xdr:cxnSp macro="">
      <xdr:nvCxnSpPr>
        <xdr:cNvPr id="240" name="直線コネクタ 239"/>
        <xdr:cNvCxnSpPr/>
      </xdr:nvCxnSpPr>
      <xdr:spPr>
        <a:xfrm flipV="1">
          <a:off x="1130300" y="16671830"/>
          <a:ext cx="889000" cy="3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148070</xdr:rowOff>
    </xdr:from>
    <xdr:to>
      <xdr:col>10</xdr:col>
      <xdr:colOff>165100</xdr:colOff>
      <xdr:row>97</xdr:row>
      <xdr:rowOff>78220</xdr:rowOff>
    </xdr:to>
    <xdr:sp macro="" textlink="">
      <xdr:nvSpPr>
        <xdr:cNvPr id="241" name="フローチャート: 判断 240"/>
        <xdr:cNvSpPr/>
      </xdr:nvSpPr>
      <xdr:spPr>
        <a:xfrm>
          <a:off x="1968500" y="166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94747</xdr:rowOff>
    </xdr:from>
    <xdr:ext cx="534377" cy="259045"/>
    <xdr:sp macro="" textlink="">
      <xdr:nvSpPr>
        <xdr:cNvPr id="242" name="テキスト ボックス 241"/>
        <xdr:cNvSpPr txBox="1"/>
      </xdr:nvSpPr>
      <xdr:spPr>
        <a:xfrm>
          <a:off x="1752111" y="1638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155408</xdr:rowOff>
    </xdr:from>
    <xdr:to>
      <xdr:col>6</xdr:col>
      <xdr:colOff>38100</xdr:colOff>
      <xdr:row>97</xdr:row>
      <xdr:rowOff>85558</xdr:rowOff>
    </xdr:to>
    <xdr:sp macro="" textlink="">
      <xdr:nvSpPr>
        <xdr:cNvPr id="243" name="フローチャート: 判断 242"/>
        <xdr:cNvSpPr/>
      </xdr:nvSpPr>
      <xdr:spPr>
        <a:xfrm>
          <a:off x="1079500" y="1661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102085</xdr:rowOff>
    </xdr:from>
    <xdr:ext cx="534377" cy="259045"/>
    <xdr:sp macro="" textlink="">
      <xdr:nvSpPr>
        <xdr:cNvPr id="244" name="テキスト ボックス 243"/>
        <xdr:cNvSpPr txBox="1"/>
      </xdr:nvSpPr>
      <xdr:spPr>
        <a:xfrm>
          <a:off x="863111" y="1638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47896</xdr:rowOff>
    </xdr:from>
    <xdr:to>
      <xdr:col>24</xdr:col>
      <xdr:colOff>114300</xdr:colOff>
      <xdr:row>97</xdr:row>
      <xdr:rowOff>149496</xdr:rowOff>
    </xdr:to>
    <xdr:sp macro="" textlink="">
      <xdr:nvSpPr>
        <xdr:cNvPr id="250" name="楕円 249"/>
        <xdr:cNvSpPr/>
      </xdr:nvSpPr>
      <xdr:spPr>
        <a:xfrm>
          <a:off x="4584700" y="1667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26323</xdr:rowOff>
    </xdr:from>
    <xdr:ext cx="534377" cy="259045"/>
    <xdr:sp macro="" textlink="">
      <xdr:nvSpPr>
        <xdr:cNvPr id="251" name="衛生費該当値テキスト"/>
        <xdr:cNvSpPr txBox="1"/>
      </xdr:nvSpPr>
      <xdr:spPr>
        <a:xfrm>
          <a:off x="4686300" y="166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152771</xdr:rowOff>
    </xdr:from>
    <xdr:to>
      <xdr:col>20</xdr:col>
      <xdr:colOff>38100</xdr:colOff>
      <xdr:row>97</xdr:row>
      <xdr:rowOff>82921</xdr:rowOff>
    </xdr:to>
    <xdr:sp macro="" textlink="">
      <xdr:nvSpPr>
        <xdr:cNvPr id="252" name="楕円 251"/>
        <xdr:cNvSpPr/>
      </xdr:nvSpPr>
      <xdr:spPr>
        <a:xfrm>
          <a:off x="3746500" y="1661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74048</xdr:rowOff>
    </xdr:from>
    <xdr:ext cx="534377" cy="259045"/>
    <xdr:sp macro="" textlink="">
      <xdr:nvSpPr>
        <xdr:cNvPr id="253" name="テキスト ボックス 252"/>
        <xdr:cNvSpPr txBox="1"/>
      </xdr:nvSpPr>
      <xdr:spPr>
        <a:xfrm>
          <a:off x="3530111" y="1670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128296</xdr:rowOff>
    </xdr:from>
    <xdr:to>
      <xdr:col>15</xdr:col>
      <xdr:colOff>101600</xdr:colOff>
      <xdr:row>97</xdr:row>
      <xdr:rowOff>58446</xdr:rowOff>
    </xdr:to>
    <xdr:sp macro="" textlink="">
      <xdr:nvSpPr>
        <xdr:cNvPr id="254" name="楕円 253"/>
        <xdr:cNvSpPr/>
      </xdr:nvSpPr>
      <xdr:spPr>
        <a:xfrm>
          <a:off x="2857500" y="165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74973</xdr:rowOff>
    </xdr:from>
    <xdr:ext cx="534377" cy="259045"/>
    <xdr:sp macro="" textlink="">
      <xdr:nvSpPr>
        <xdr:cNvPr id="255" name="テキスト ボックス 254"/>
        <xdr:cNvSpPr txBox="1"/>
      </xdr:nvSpPr>
      <xdr:spPr>
        <a:xfrm>
          <a:off x="2641111" y="1636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161830</xdr:rowOff>
    </xdr:from>
    <xdr:to>
      <xdr:col>10</xdr:col>
      <xdr:colOff>165100</xdr:colOff>
      <xdr:row>97</xdr:row>
      <xdr:rowOff>91980</xdr:rowOff>
    </xdr:to>
    <xdr:sp macro="" textlink="">
      <xdr:nvSpPr>
        <xdr:cNvPr id="256" name="楕円 255"/>
        <xdr:cNvSpPr/>
      </xdr:nvSpPr>
      <xdr:spPr>
        <a:xfrm>
          <a:off x="1968500" y="166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83107</xdr:rowOff>
    </xdr:from>
    <xdr:ext cx="534377" cy="259045"/>
    <xdr:sp macro="" textlink="">
      <xdr:nvSpPr>
        <xdr:cNvPr id="257" name="テキスト ボックス 256"/>
        <xdr:cNvSpPr txBox="1"/>
      </xdr:nvSpPr>
      <xdr:spPr>
        <a:xfrm>
          <a:off x="1752111" y="1671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21517</xdr:rowOff>
    </xdr:from>
    <xdr:to>
      <xdr:col>6</xdr:col>
      <xdr:colOff>38100</xdr:colOff>
      <xdr:row>97</xdr:row>
      <xdr:rowOff>123117</xdr:rowOff>
    </xdr:to>
    <xdr:sp macro="" textlink="">
      <xdr:nvSpPr>
        <xdr:cNvPr id="258" name="楕円 257"/>
        <xdr:cNvSpPr/>
      </xdr:nvSpPr>
      <xdr:spPr>
        <a:xfrm>
          <a:off x="1079500" y="1665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114244</xdr:rowOff>
    </xdr:from>
    <xdr:ext cx="534377" cy="259045"/>
    <xdr:sp macro="" textlink="">
      <xdr:nvSpPr>
        <xdr:cNvPr id="259" name="テキスト ボックス 258"/>
        <xdr:cNvSpPr txBox="1"/>
      </xdr:nvSpPr>
      <xdr:spPr>
        <a:xfrm>
          <a:off x="863111" y="1674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153743</xdr:rowOff>
    </xdr:from>
    <xdr:to>
      <xdr:col>55</xdr:col>
      <xdr:colOff>0</xdr:colOff>
      <xdr:row>38</xdr:row>
      <xdr:rowOff>19848</xdr:rowOff>
    </xdr:to>
    <xdr:cxnSp macro="">
      <xdr:nvCxnSpPr>
        <xdr:cNvPr id="290" name="直線コネクタ 289"/>
        <xdr:cNvCxnSpPr/>
      </xdr:nvCxnSpPr>
      <xdr:spPr>
        <a:xfrm flipV="1">
          <a:off x="9639300" y="6497393"/>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120885</xdr:rowOff>
    </xdr:from>
    <xdr:ext cx="378565" cy="259045"/>
    <xdr:sp macro="" textlink="">
      <xdr:nvSpPr>
        <xdr:cNvPr id="291" name="労働費平均値テキスト"/>
        <xdr:cNvSpPr txBox="1"/>
      </xdr:nvSpPr>
      <xdr:spPr>
        <a:xfrm>
          <a:off x="10528300" y="6464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19848</xdr:rowOff>
    </xdr:from>
    <xdr:to>
      <xdr:col>50</xdr:col>
      <xdr:colOff>114300</xdr:colOff>
      <xdr:row>38</xdr:row>
      <xdr:rowOff>29972</xdr:rowOff>
    </xdr:to>
    <xdr:cxnSp macro="">
      <xdr:nvCxnSpPr>
        <xdr:cNvPr id="293" name="直線コネクタ 292"/>
        <xdr:cNvCxnSpPr/>
      </xdr:nvCxnSpPr>
      <xdr:spPr>
        <a:xfrm flipV="1">
          <a:off x="8750300" y="6534948"/>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63408</xdr:rowOff>
    </xdr:from>
    <xdr:ext cx="378565" cy="259045"/>
    <xdr:sp macro="" textlink="">
      <xdr:nvSpPr>
        <xdr:cNvPr id="295" name="テキスト ボックス 294"/>
        <xdr:cNvSpPr txBox="1"/>
      </xdr:nvSpPr>
      <xdr:spPr>
        <a:xfrm>
          <a:off x="9450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162560</xdr:rowOff>
    </xdr:from>
    <xdr:to>
      <xdr:col>45</xdr:col>
      <xdr:colOff>177800</xdr:colOff>
      <xdr:row>38</xdr:row>
      <xdr:rowOff>29972</xdr:rowOff>
    </xdr:to>
    <xdr:cxnSp macro="">
      <xdr:nvCxnSpPr>
        <xdr:cNvPr id="296" name="直線コネクタ 295"/>
        <xdr:cNvCxnSpPr/>
      </xdr:nvCxnSpPr>
      <xdr:spPr>
        <a:xfrm>
          <a:off x="7861300" y="650621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155521</xdr:rowOff>
    </xdr:from>
    <xdr:to>
      <xdr:col>46</xdr:col>
      <xdr:colOff>38100</xdr:colOff>
      <xdr:row>37</xdr:row>
      <xdr:rowOff>85671</xdr:rowOff>
    </xdr:to>
    <xdr:sp macro="" textlink="">
      <xdr:nvSpPr>
        <xdr:cNvPr id="297" name="フローチャート: 判断 296"/>
        <xdr:cNvSpPr/>
      </xdr:nvSpPr>
      <xdr:spPr>
        <a:xfrm>
          <a:off x="8699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102198</xdr:rowOff>
    </xdr:from>
    <xdr:ext cx="469744" cy="259045"/>
    <xdr:sp macro="" textlink="">
      <xdr:nvSpPr>
        <xdr:cNvPr id="298" name="テキスト ボックス 297"/>
        <xdr:cNvSpPr txBox="1"/>
      </xdr:nvSpPr>
      <xdr:spPr>
        <a:xfrm>
          <a:off x="8515428" y="610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88428</xdr:rowOff>
    </xdr:from>
    <xdr:to>
      <xdr:col>41</xdr:col>
      <xdr:colOff>50800</xdr:colOff>
      <xdr:row>37</xdr:row>
      <xdr:rowOff>162560</xdr:rowOff>
    </xdr:to>
    <xdr:cxnSp macro="">
      <xdr:nvCxnSpPr>
        <xdr:cNvPr id="299" name="直線コネクタ 298"/>
        <xdr:cNvCxnSpPr/>
      </xdr:nvCxnSpPr>
      <xdr:spPr>
        <a:xfrm>
          <a:off x="6972300" y="6260628"/>
          <a:ext cx="889000" cy="24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18034</xdr:rowOff>
    </xdr:from>
    <xdr:to>
      <xdr:col>41</xdr:col>
      <xdr:colOff>101600</xdr:colOff>
      <xdr:row>36</xdr:row>
      <xdr:rowOff>119634</xdr:rowOff>
    </xdr:to>
    <xdr:sp macro="" textlink="">
      <xdr:nvSpPr>
        <xdr:cNvPr id="300" name="フローチャート: 判断 299"/>
        <xdr:cNvSpPr/>
      </xdr:nvSpPr>
      <xdr:spPr>
        <a:xfrm>
          <a:off x="7810500" y="619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136161</xdr:rowOff>
    </xdr:from>
    <xdr:ext cx="469744" cy="259045"/>
    <xdr:sp macro="" textlink="">
      <xdr:nvSpPr>
        <xdr:cNvPr id="301" name="テキスト ボックス 300"/>
        <xdr:cNvSpPr txBox="1"/>
      </xdr:nvSpPr>
      <xdr:spPr>
        <a:xfrm>
          <a:off x="7626428" y="596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145723</xdr:rowOff>
    </xdr:from>
    <xdr:to>
      <xdr:col>36</xdr:col>
      <xdr:colOff>165100</xdr:colOff>
      <xdr:row>35</xdr:row>
      <xdr:rowOff>75873</xdr:rowOff>
    </xdr:to>
    <xdr:sp macro="" textlink="">
      <xdr:nvSpPr>
        <xdr:cNvPr id="302" name="フローチャート: 判断 301"/>
        <xdr:cNvSpPr/>
      </xdr:nvSpPr>
      <xdr:spPr>
        <a:xfrm>
          <a:off x="6921500" y="597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92400</xdr:rowOff>
    </xdr:from>
    <xdr:ext cx="469744" cy="259045"/>
    <xdr:sp macro="" textlink="">
      <xdr:nvSpPr>
        <xdr:cNvPr id="303" name="テキスト ボックス 302"/>
        <xdr:cNvSpPr txBox="1"/>
      </xdr:nvSpPr>
      <xdr:spPr>
        <a:xfrm>
          <a:off x="6737428" y="575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102943</xdr:rowOff>
    </xdr:from>
    <xdr:to>
      <xdr:col>55</xdr:col>
      <xdr:colOff>50800</xdr:colOff>
      <xdr:row>38</xdr:row>
      <xdr:rowOff>33093</xdr:rowOff>
    </xdr:to>
    <xdr:sp macro="" textlink="">
      <xdr:nvSpPr>
        <xdr:cNvPr id="309" name="楕円 308"/>
        <xdr:cNvSpPr/>
      </xdr:nvSpPr>
      <xdr:spPr>
        <a:xfrm>
          <a:off x="10426700" y="644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125820</xdr:rowOff>
    </xdr:from>
    <xdr:ext cx="378565" cy="259045"/>
    <xdr:sp macro="" textlink="">
      <xdr:nvSpPr>
        <xdr:cNvPr id="310" name="労働費該当値テキスト"/>
        <xdr:cNvSpPr txBox="1"/>
      </xdr:nvSpPr>
      <xdr:spPr>
        <a:xfrm>
          <a:off x="10528300" y="6298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140498</xdr:rowOff>
    </xdr:from>
    <xdr:to>
      <xdr:col>50</xdr:col>
      <xdr:colOff>165100</xdr:colOff>
      <xdr:row>38</xdr:row>
      <xdr:rowOff>70648</xdr:rowOff>
    </xdr:to>
    <xdr:sp macro="" textlink="">
      <xdr:nvSpPr>
        <xdr:cNvPr id="311" name="楕円 310"/>
        <xdr:cNvSpPr/>
      </xdr:nvSpPr>
      <xdr:spPr>
        <a:xfrm>
          <a:off x="9588500" y="648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87175</xdr:rowOff>
    </xdr:from>
    <xdr:ext cx="378565" cy="259045"/>
    <xdr:sp macro="" textlink="">
      <xdr:nvSpPr>
        <xdr:cNvPr id="312" name="テキスト ボックス 311"/>
        <xdr:cNvSpPr txBox="1"/>
      </xdr:nvSpPr>
      <xdr:spPr>
        <a:xfrm>
          <a:off x="9450017" y="6259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150622</xdr:rowOff>
    </xdr:from>
    <xdr:to>
      <xdr:col>46</xdr:col>
      <xdr:colOff>38100</xdr:colOff>
      <xdr:row>38</xdr:row>
      <xdr:rowOff>80772</xdr:rowOff>
    </xdr:to>
    <xdr:sp macro="" textlink="">
      <xdr:nvSpPr>
        <xdr:cNvPr id="313" name="楕円 312"/>
        <xdr:cNvSpPr/>
      </xdr:nvSpPr>
      <xdr:spPr>
        <a:xfrm>
          <a:off x="8699500" y="64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71899</xdr:rowOff>
    </xdr:from>
    <xdr:ext cx="378565" cy="259045"/>
    <xdr:sp macro="" textlink="">
      <xdr:nvSpPr>
        <xdr:cNvPr id="314" name="テキスト ボックス 313"/>
        <xdr:cNvSpPr txBox="1"/>
      </xdr:nvSpPr>
      <xdr:spPr>
        <a:xfrm>
          <a:off x="8561017" y="6586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111760</xdr:rowOff>
    </xdr:from>
    <xdr:to>
      <xdr:col>41</xdr:col>
      <xdr:colOff>101600</xdr:colOff>
      <xdr:row>38</xdr:row>
      <xdr:rowOff>41910</xdr:rowOff>
    </xdr:to>
    <xdr:sp macro="" textlink="">
      <xdr:nvSpPr>
        <xdr:cNvPr id="315" name="楕円 314"/>
        <xdr:cNvSpPr/>
      </xdr:nvSpPr>
      <xdr:spPr>
        <a:xfrm>
          <a:off x="7810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33037</xdr:rowOff>
    </xdr:from>
    <xdr:ext cx="378565" cy="259045"/>
    <xdr:sp macro="" textlink="">
      <xdr:nvSpPr>
        <xdr:cNvPr id="316" name="テキスト ボックス 315"/>
        <xdr:cNvSpPr txBox="1"/>
      </xdr:nvSpPr>
      <xdr:spPr>
        <a:xfrm>
          <a:off x="7672017"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37628</xdr:rowOff>
    </xdr:from>
    <xdr:to>
      <xdr:col>36</xdr:col>
      <xdr:colOff>165100</xdr:colOff>
      <xdr:row>36</xdr:row>
      <xdr:rowOff>139228</xdr:rowOff>
    </xdr:to>
    <xdr:sp macro="" textlink="">
      <xdr:nvSpPr>
        <xdr:cNvPr id="317" name="楕円 316"/>
        <xdr:cNvSpPr/>
      </xdr:nvSpPr>
      <xdr:spPr>
        <a:xfrm>
          <a:off x="6921500" y="620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130355</xdr:rowOff>
    </xdr:from>
    <xdr:ext cx="469744" cy="259045"/>
    <xdr:sp macro="" textlink="">
      <xdr:nvSpPr>
        <xdr:cNvPr id="318" name="テキスト ボックス 317"/>
        <xdr:cNvSpPr txBox="1"/>
      </xdr:nvSpPr>
      <xdr:spPr>
        <a:xfrm>
          <a:off x="6737428" y="630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167949</xdr:rowOff>
    </xdr:from>
    <xdr:to>
      <xdr:col>55</xdr:col>
      <xdr:colOff>0</xdr:colOff>
      <xdr:row>58</xdr:row>
      <xdr:rowOff>5142</xdr:rowOff>
    </xdr:to>
    <xdr:cxnSp macro="">
      <xdr:nvCxnSpPr>
        <xdr:cNvPr id="349" name="直線コネクタ 348"/>
        <xdr:cNvCxnSpPr/>
      </xdr:nvCxnSpPr>
      <xdr:spPr>
        <a:xfrm flipV="1">
          <a:off x="9639300" y="9940599"/>
          <a:ext cx="838200" cy="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63260</xdr:rowOff>
    </xdr:from>
    <xdr:to>
      <xdr:col>50</xdr:col>
      <xdr:colOff>114300</xdr:colOff>
      <xdr:row>58</xdr:row>
      <xdr:rowOff>5142</xdr:rowOff>
    </xdr:to>
    <xdr:cxnSp macro="">
      <xdr:nvCxnSpPr>
        <xdr:cNvPr id="352" name="直線コネクタ 351"/>
        <xdr:cNvCxnSpPr/>
      </xdr:nvCxnSpPr>
      <xdr:spPr>
        <a:xfrm>
          <a:off x="8750300" y="9493010"/>
          <a:ext cx="889000" cy="45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63260</xdr:rowOff>
    </xdr:from>
    <xdr:to>
      <xdr:col>45</xdr:col>
      <xdr:colOff>177800</xdr:colOff>
      <xdr:row>57</xdr:row>
      <xdr:rowOff>64905</xdr:rowOff>
    </xdr:to>
    <xdr:cxnSp macro="">
      <xdr:nvCxnSpPr>
        <xdr:cNvPr id="355" name="直線コネクタ 354"/>
        <xdr:cNvCxnSpPr/>
      </xdr:nvCxnSpPr>
      <xdr:spPr>
        <a:xfrm flipV="1">
          <a:off x="7861300" y="9493010"/>
          <a:ext cx="889000" cy="34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28223</xdr:rowOff>
    </xdr:from>
    <xdr:to>
      <xdr:col>46</xdr:col>
      <xdr:colOff>38100</xdr:colOff>
      <xdr:row>57</xdr:row>
      <xdr:rowOff>129823</xdr:rowOff>
    </xdr:to>
    <xdr:sp macro="" textlink="">
      <xdr:nvSpPr>
        <xdr:cNvPr id="356" name="フローチャート: 判断 355"/>
        <xdr:cNvSpPr/>
      </xdr:nvSpPr>
      <xdr:spPr>
        <a:xfrm>
          <a:off x="8699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120950</xdr:rowOff>
    </xdr:from>
    <xdr:ext cx="534377" cy="259045"/>
    <xdr:sp macro="" textlink="">
      <xdr:nvSpPr>
        <xdr:cNvPr id="357" name="テキスト ボックス 356"/>
        <xdr:cNvSpPr txBox="1"/>
      </xdr:nvSpPr>
      <xdr:spPr>
        <a:xfrm>
          <a:off x="8483111" y="98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57600</xdr:rowOff>
    </xdr:from>
    <xdr:to>
      <xdr:col>41</xdr:col>
      <xdr:colOff>50800</xdr:colOff>
      <xdr:row>57</xdr:row>
      <xdr:rowOff>64905</xdr:rowOff>
    </xdr:to>
    <xdr:cxnSp macro="">
      <xdr:nvCxnSpPr>
        <xdr:cNvPr id="358" name="直線コネクタ 357"/>
        <xdr:cNvCxnSpPr/>
      </xdr:nvCxnSpPr>
      <xdr:spPr>
        <a:xfrm>
          <a:off x="6972300" y="9830250"/>
          <a:ext cx="889000" cy="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83011</xdr:rowOff>
    </xdr:from>
    <xdr:to>
      <xdr:col>41</xdr:col>
      <xdr:colOff>101600</xdr:colOff>
      <xdr:row>58</xdr:row>
      <xdr:rowOff>13161</xdr:rowOff>
    </xdr:to>
    <xdr:sp macro="" textlink="">
      <xdr:nvSpPr>
        <xdr:cNvPr id="359" name="フローチャート: 判断 358"/>
        <xdr:cNvSpPr/>
      </xdr:nvSpPr>
      <xdr:spPr>
        <a:xfrm>
          <a:off x="7810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4288</xdr:rowOff>
    </xdr:from>
    <xdr:ext cx="534377" cy="259045"/>
    <xdr:sp macro="" textlink="">
      <xdr:nvSpPr>
        <xdr:cNvPr id="360" name="テキスト ボックス 359"/>
        <xdr:cNvSpPr txBox="1"/>
      </xdr:nvSpPr>
      <xdr:spPr>
        <a:xfrm>
          <a:off x="7594111" y="994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85264</xdr:rowOff>
    </xdr:from>
    <xdr:to>
      <xdr:col>36</xdr:col>
      <xdr:colOff>165100</xdr:colOff>
      <xdr:row>58</xdr:row>
      <xdr:rowOff>15414</xdr:rowOff>
    </xdr:to>
    <xdr:sp macro="" textlink="">
      <xdr:nvSpPr>
        <xdr:cNvPr id="361" name="フローチャート: 判断 360"/>
        <xdr:cNvSpPr/>
      </xdr:nvSpPr>
      <xdr:spPr>
        <a:xfrm>
          <a:off x="6921500" y="98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6541</xdr:rowOff>
    </xdr:from>
    <xdr:ext cx="534377" cy="259045"/>
    <xdr:sp macro="" textlink="">
      <xdr:nvSpPr>
        <xdr:cNvPr id="362" name="テキスト ボックス 361"/>
        <xdr:cNvSpPr txBox="1"/>
      </xdr:nvSpPr>
      <xdr:spPr>
        <a:xfrm>
          <a:off x="6705111" y="99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117149</xdr:rowOff>
    </xdr:from>
    <xdr:to>
      <xdr:col>55</xdr:col>
      <xdr:colOff>50800</xdr:colOff>
      <xdr:row>58</xdr:row>
      <xdr:rowOff>47299</xdr:rowOff>
    </xdr:to>
    <xdr:sp macro="" textlink="">
      <xdr:nvSpPr>
        <xdr:cNvPr id="368" name="楕円 367"/>
        <xdr:cNvSpPr/>
      </xdr:nvSpPr>
      <xdr:spPr>
        <a:xfrm>
          <a:off x="10426700" y="988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95576</xdr:rowOff>
    </xdr:from>
    <xdr:ext cx="534377" cy="259045"/>
    <xdr:sp macro="" textlink="">
      <xdr:nvSpPr>
        <xdr:cNvPr id="369" name="農林水産業費該当値テキスト"/>
        <xdr:cNvSpPr txBox="1"/>
      </xdr:nvSpPr>
      <xdr:spPr>
        <a:xfrm>
          <a:off x="10528300" y="986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125792</xdr:rowOff>
    </xdr:from>
    <xdr:to>
      <xdr:col>50</xdr:col>
      <xdr:colOff>165100</xdr:colOff>
      <xdr:row>58</xdr:row>
      <xdr:rowOff>55942</xdr:rowOff>
    </xdr:to>
    <xdr:sp macro="" textlink="">
      <xdr:nvSpPr>
        <xdr:cNvPr id="370" name="楕円 369"/>
        <xdr:cNvSpPr/>
      </xdr:nvSpPr>
      <xdr:spPr>
        <a:xfrm>
          <a:off x="9588500" y="98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47069</xdr:rowOff>
    </xdr:from>
    <xdr:ext cx="534377" cy="259045"/>
    <xdr:sp macro="" textlink="">
      <xdr:nvSpPr>
        <xdr:cNvPr id="371" name="テキスト ボックス 370"/>
        <xdr:cNvSpPr txBox="1"/>
      </xdr:nvSpPr>
      <xdr:spPr>
        <a:xfrm>
          <a:off x="9372111" y="999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12460</xdr:rowOff>
    </xdr:from>
    <xdr:to>
      <xdr:col>46</xdr:col>
      <xdr:colOff>38100</xdr:colOff>
      <xdr:row>55</xdr:row>
      <xdr:rowOff>114060</xdr:rowOff>
    </xdr:to>
    <xdr:sp macro="" textlink="">
      <xdr:nvSpPr>
        <xdr:cNvPr id="372" name="楕円 371"/>
        <xdr:cNvSpPr/>
      </xdr:nvSpPr>
      <xdr:spPr>
        <a:xfrm>
          <a:off x="8699500" y="944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130587</xdr:rowOff>
    </xdr:from>
    <xdr:ext cx="534377" cy="259045"/>
    <xdr:sp macro="" textlink="">
      <xdr:nvSpPr>
        <xdr:cNvPr id="373" name="テキスト ボックス 372"/>
        <xdr:cNvSpPr txBox="1"/>
      </xdr:nvSpPr>
      <xdr:spPr>
        <a:xfrm>
          <a:off x="8483111" y="921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14105</xdr:rowOff>
    </xdr:from>
    <xdr:to>
      <xdr:col>41</xdr:col>
      <xdr:colOff>101600</xdr:colOff>
      <xdr:row>57</xdr:row>
      <xdr:rowOff>115705</xdr:rowOff>
    </xdr:to>
    <xdr:sp macro="" textlink="">
      <xdr:nvSpPr>
        <xdr:cNvPr id="374" name="楕円 373"/>
        <xdr:cNvSpPr/>
      </xdr:nvSpPr>
      <xdr:spPr>
        <a:xfrm>
          <a:off x="7810500" y="97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132232</xdr:rowOff>
    </xdr:from>
    <xdr:ext cx="534377" cy="259045"/>
    <xdr:sp macro="" textlink="">
      <xdr:nvSpPr>
        <xdr:cNvPr id="375" name="テキスト ボックス 374"/>
        <xdr:cNvSpPr txBox="1"/>
      </xdr:nvSpPr>
      <xdr:spPr>
        <a:xfrm>
          <a:off x="7594111" y="956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6800</xdr:rowOff>
    </xdr:from>
    <xdr:to>
      <xdr:col>36</xdr:col>
      <xdr:colOff>165100</xdr:colOff>
      <xdr:row>57</xdr:row>
      <xdr:rowOff>108400</xdr:rowOff>
    </xdr:to>
    <xdr:sp macro="" textlink="">
      <xdr:nvSpPr>
        <xdr:cNvPr id="376" name="楕円 375"/>
        <xdr:cNvSpPr/>
      </xdr:nvSpPr>
      <xdr:spPr>
        <a:xfrm>
          <a:off x="6921500" y="97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124927</xdr:rowOff>
    </xdr:from>
    <xdr:ext cx="534377" cy="259045"/>
    <xdr:sp macro="" textlink="">
      <xdr:nvSpPr>
        <xdr:cNvPr id="377" name="テキスト ボックス 376"/>
        <xdr:cNvSpPr txBox="1"/>
      </xdr:nvSpPr>
      <xdr:spPr>
        <a:xfrm>
          <a:off x="6705111" y="955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127760</xdr:rowOff>
    </xdr:from>
    <xdr:to>
      <xdr:col>55</xdr:col>
      <xdr:colOff>0</xdr:colOff>
      <xdr:row>78</xdr:row>
      <xdr:rowOff>129040</xdr:rowOff>
    </xdr:to>
    <xdr:cxnSp macro="">
      <xdr:nvCxnSpPr>
        <xdr:cNvPr id="406" name="直線コネクタ 405"/>
        <xdr:cNvCxnSpPr/>
      </xdr:nvCxnSpPr>
      <xdr:spPr>
        <a:xfrm flipV="1">
          <a:off x="9639300" y="13500860"/>
          <a:ext cx="8382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67768</xdr:rowOff>
    </xdr:from>
    <xdr:to>
      <xdr:col>50</xdr:col>
      <xdr:colOff>114300</xdr:colOff>
      <xdr:row>78</xdr:row>
      <xdr:rowOff>129040</xdr:rowOff>
    </xdr:to>
    <xdr:cxnSp macro="">
      <xdr:nvCxnSpPr>
        <xdr:cNvPr id="409" name="直線コネクタ 408"/>
        <xdr:cNvCxnSpPr/>
      </xdr:nvCxnSpPr>
      <xdr:spPr>
        <a:xfrm>
          <a:off x="8750300" y="13440868"/>
          <a:ext cx="889000" cy="6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67768</xdr:rowOff>
    </xdr:from>
    <xdr:to>
      <xdr:col>45</xdr:col>
      <xdr:colOff>177800</xdr:colOff>
      <xdr:row>78</xdr:row>
      <xdr:rowOff>83640</xdr:rowOff>
    </xdr:to>
    <xdr:cxnSp macro="">
      <xdr:nvCxnSpPr>
        <xdr:cNvPr id="412" name="直線コネクタ 411"/>
        <xdr:cNvCxnSpPr/>
      </xdr:nvCxnSpPr>
      <xdr:spPr>
        <a:xfrm flipV="1">
          <a:off x="7861300" y="13440868"/>
          <a:ext cx="889000" cy="1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43659</xdr:rowOff>
    </xdr:from>
    <xdr:to>
      <xdr:col>46</xdr:col>
      <xdr:colOff>38100</xdr:colOff>
      <xdr:row>78</xdr:row>
      <xdr:rowOff>145259</xdr:rowOff>
    </xdr:to>
    <xdr:sp macro="" textlink="">
      <xdr:nvSpPr>
        <xdr:cNvPr id="413" name="フローチャート: 判断 412"/>
        <xdr:cNvSpPr/>
      </xdr:nvSpPr>
      <xdr:spPr>
        <a:xfrm>
          <a:off x="8699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136386</xdr:rowOff>
    </xdr:from>
    <xdr:ext cx="534377" cy="259045"/>
    <xdr:sp macro="" textlink="">
      <xdr:nvSpPr>
        <xdr:cNvPr id="414" name="テキスト ボックス 413"/>
        <xdr:cNvSpPr txBox="1"/>
      </xdr:nvSpPr>
      <xdr:spPr>
        <a:xfrm>
          <a:off x="8483111" y="135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83640</xdr:rowOff>
    </xdr:from>
    <xdr:to>
      <xdr:col>41</xdr:col>
      <xdr:colOff>50800</xdr:colOff>
      <xdr:row>78</xdr:row>
      <xdr:rowOff>102408</xdr:rowOff>
    </xdr:to>
    <xdr:cxnSp macro="">
      <xdr:nvCxnSpPr>
        <xdr:cNvPr id="415" name="直線コネクタ 414"/>
        <xdr:cNvCxnSpPr/>
      </xdr:nvCxnSpPr>
      <xdr:spPr>
        <a:xfrm flipV="1">
          <a:off x="6972300" y="13456740"/>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63998</xdr:rowOff>
    </xdr:from>
    <xdr:to>
      <xdr:col>41</xdr:col>
      <xdr:colOff>101600</xdr:colOff>
      <xdr:row>78</xdr:row>
      <xdr:rowOff>165598</xdr:rowOff>
    </xdr:to>
    <xdr:sp macro="" textlink="">
      <xdr:nvSpPr>
        <xdr:cNvPr id="416" name="フローチャート: 判断 415"/>
        <xdr:cNvSpPr/>
      </xdr:nvSpPr>
      <xdr:spPr>
        <a:xfrm>
          <a:off x="7810500" y="1343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156725</xdr:rowOff>
    </xdr:from>
    <xdr:ext cx="534377" cy="259045"/>
    <xdr:sp macro="" textlink="">
      <xdr:nvSpPr>
        <xdr:cNvPr id="417" name="テキスト ボックス 416"/>
        <xdr:cNvSpPr txBox="1"/>
      </xdr:nvSpPr>
      <xdr:spPr>
        <a:xfrm>
          <a:off x="7594111" y="1352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66497</xdr:rowOff>
    </xdr:from>
    <xdr:to>
      <xdr:col>36</xdr:col>
      <xdr:colOff>165100</xdr:colOff>
      <xdr:row>78</xdr:row>
      <xdr:rowOff>168097</xdr:rowOff>
    </xdr:to>
    <xdr:sp macro="" textlink="">
      <xdr:nvSpPr>
        <xdr:cNvPr id="418" name="フローチャート: 判断 417"/>
        <xdr:cNvSpPr/>
      </xdr:nvSpPr>
      <xdr:spPr>
        <a:xfrm>
          <a:off x="6921500" y="134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159224</xdr:rowOff>
    </xdr:from>
    <xdr:ext cx="534377" cy="259045"/>
    <xdr:sp macro="" textlink="">
      <xdr:nvSpPr>
        <xdr:cNvPr id="419" name="テキスト ボックス 418"/>
        <xdr:cNvSpPr txBox="1"/>
      </xdr:nvSpPr>
      <xdr:spPr>
        <a:xfrm>
          <a:off x="6705111" y="135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76960</xdr:rowOff>
    </xdr:from>
    <xdr:to>
      <xdr:col>55</xdr:col>
      <xdr:colOff>50800</xdr:colOff>
      <xdr:row>79</xdr:row>
      <xdr:rowOff>7110</xdr:rowOff>
    </xdr:to>
    <xdr:sp macro="" textlink="">
      <xdr:nvSpPr>
        <xdr:cNvPr id="425" name="楕円 424"/>
        <xdr:cNvSpPr/>
      </xdr:nvSpPr>
      <xdr:spPr>
        <a:xfrm>
          <a:off x="10426700" y="1345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171379</xdr:rowOff>
    </xdr:from>
    <xdr:ext cx="534377" cy="259045"/>
    <xdr:sp macro="" textlink="">
      <xdr:nvSpPr>
        <xdr:cNvPr id="426" name="商工費該当値テキスト"/>
        <xdr:cNvSpPr txBox="1"/>
      </xdr:nvSpPr>
      <xdr:spPr>
        <a:xfrm>
          <a:off x="10528300" y="1337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78240</xdr:rowOff>
    </xdr:from>
    <xdr:to>
      <xdr:col>50</xdr:col>
      <xdr:colOff>165100</xdr:colOff>
      <xdr:row>79</xdr:row>
      <xdr:rowOff>8390</xdr:rowOff>
    </xdr:to>
    <xdr:sp macro="" textlink="">
      <xdr:nvSpPr>
        <xdr:cNvPr id="427" name="楕円 426"/>
        <xdr:cNvSpPr/>
      </xdr:nvSpPr>
      <xdr:spPr>
        <a:xfrm>
          <a:off x="9588500" y="1345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170967</xdr:rowOff>
    </xdr:from>
    <xdr:ext cx="534377" cy="259045"/>
    <xdr:sp macro="" textlink="">
      <xdr:nvSpPr>
        <xdr:cNvPr id="428" name="テキスト ボックス 427"/>
        <xdr:cNvSpPr txBox="1"/>
      </xdr:nvSpPr>
      <xdr:spPr>
        <a:xfrm>
          <a:off x="9372111" y="1354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16968</xdr:rowOff>
    </xdr:from>
    <xdr:to>
      <xdr:col>46</xdr:col>
      <xdr:colOff>38100</xdr:colOff>
      <xdr:row>78</xdr:row>
      <xdr:rowOff>118568</xdr:rowOff>
    </xdr:to>
    <xdr:sp macro="" textlink="">
      <xdr:nvSpPr>
        <xdr:cNvPr id="429" name="楕円 428"/>
        <xdr:cNvSpPr/>
      </xdr:nvSpPr>
      <xdr:spPr>
        <a:xfrm>
          <a:off x="8699500" y="1339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135095</xdr:rowOff>
    </xdr:from>
    <xdr:ext cx="534377" cy="259045"/>
    <xdr:sp macro="" textlink="">
      <xdr:nvSpPr>
        <xdr:cNvPr id="430" name="テキスト ボックス 429"/>
        <xdr:cNvSpPr txBox="1"/>
      </xdr:nvSpPr>
      <xdr:spPr>
        <a:xfrm>
          <a:off x="8483111" y="1316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32840</xdr:rowOff>
    </xdr:from>
    <xdr:to>
      <xdr:col>41</xdr:col>
      <xdr:colOff>101600</xdr:colOff>
      <xdr:row>78</xdr:row>
      <xdr:rowOff>134440</xdr:rowOff>
    </xdr:to>
    <xdr:sp macro="" textlink="">
      <xdr:nvSpPr>
        <xdr:cNvPr id="431" name="楕円 430"/>
        <xdr:cNvSpPr/>
      </xdr:nvSpPr>
      <xdr:spPr>
        <a:xfrm>
          <a:off x="7810500" y="1340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150967</xdr:rowOff>
    </xdr:from>
    <xdr:ext cx="534377" cy="259045"/>
    <xdr:sp macro="" textlink="">
      <xdr:nvSpPr>
        <xdr:cNvPr id="432" name="テキスト ボックス 431"/>
        <xdr:cNvSpPr txBox="1"/>
      </xdr:nvSpPr>
      <xdr:spPr>
        <a:xfrm>
          <a:off x="7594111" y="1318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51608</xdr:rowOff>
    </xdr:from>
    <xdr:to>
      <xdr:col>36</xdr:col>
      <xdr:colOff>165100</xdr:colOff>
      <xdr:row>78</xdr:row>
      <xdr:rowOff>153208</xdr:rowOff>
    </xdr:to>
    <xdr:sp macro="" textlink="">
      <xdr:nvSpPr>
        <xdr:cNvPr id="433" name="楕円 432"/>
        <xdr:cNvSpPr/>
      </xdr:nvSpPr>
      <xdr:spPr>
        <a:xfrm>
          <a:off x="6921500" y="1342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169735</xdr:rowOff>
    </xdr:from>
    <xdr:ext cx="534377" cy="259045"/>
    <xdr:sp macro="" textlink="">
      <xdr:nvSpPr>
        <xdr:cNvPr id="434" name="テキスト ボックス 433"/>
        <xdr:cNvSpPr txBox="1"/>
      </xdr:nvSpPr>
      <xdr:spPr>
        <a:xfrm>
          <a:off x="6705111" y="1319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142520</xdr:rowOff>
    </xdr:from>
    <xdr:to>
      <xdr:col>55</xdr:col>
      <xdr:colOff>0</xdr:colOff>
      <xdr:row>96</xdr:row>
      <xdr:rowOff>159855</xdr:rowOff>
    </xdr:to>
    <xdr:cxnSp macro="">
      <xdr:nvCxnSpPr>
        <xdr:cNvPr id="463" name="直線コネクタ 462"/>
        <xdr:cNvCxnSpPr/>
      </xdr:nvCxnSpPr>
      <xdr:spPr>
        <a:xfrm>
          <a:off x="9639300" y="16601720"/>
          <a:ext cx="8382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142520</xdr:rowOff>
    </xdr:from>
    <xdr:to>
      <xdr:col>50</xdr:col>
      <xdr:colOff>114300</xdr:colOff>
      <xdr:row>96</xdr:row>
      <xdr:rowOff>166918</xdr:rowOff>
    </xdr:to>
    <xdr:cxnSp macro="">
      <xdr:nvCxnSpPr>
        <xdr:cNvPr id="466" name="直線コネクタ 465"/>
        <xdr:cNvCxnSpPr/>
      </xdr:nvCxnSpPr>
      <xdr:spPr>
        <a:xfrm flipV="1">
          <a:off x="8750300" y="16601720"/>
          <a:ext cx="889000" cy="2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21158</xdr:rowOff>
    </xdr:from>
    <xdr:ext cx="534377" cy="259045"/>
    <xdr:sp macro="" textlink="">
      <xdr:nvSpPr>
        <xdr:cNvPr id="468" name="テキスト ボックス 467"/>
        <xdr:cNvSpPr txBox="1"/>
      </xdr:nvSpPr>
      <xdr:spPr>
        <a:xfrm>
          <a:off x="9372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164069</xdr:rowOff>
    </xdr:from>
    <xdr:to>
      <xdr:col>45</xdr:col>
      <xdr:colOff>177800</xdr:colOff>
      <xdr:row>96</xdr:row>
      <xdr:rowOff>166918</xdr:rowOff>
    </xdr:to>
    <xdr:cxnSp macro="">
      <xdr:nvCxnSpPr>
        <xdr:cNvPr id="469" name="直線コネクタ 468"/>
        <xdr:cNvCxnSpPr/>
      </xdr:nvCxnSpPr>
      <xdr:spPr>
        <a:xfrm>
          <a:off x="7861300" y="16623269"/>
          <a:ext cx="889000" cy="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83361</xdr:rowOff>
    </xdr:from>
    <xdr:to>
      <xdr:col>46</xdr:col>
      <xdr:colOff>38100</xdr:colOff>
      <xdr:row>97</xdr:row>
      <xdr:rowOff>13511</xdr:rowOff>
    </xdr:to>
    <xdr:sp macro="" textlink="">
      <xdr:nvSpPr>
        <xdr:cNvPr id="470" name="フローチャート: 判断 469"/>
        <xdr:cNvSpPr/>
      </xdr:nvSpPr>
      <xdr:spPr>
        <a:xfrm>
          <a:off x="86995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30038</xdr:rowOff>
    </xdr:from>
    <xdr:ext cx="534377" cy="259045"/>
    <xdr:sp macro="" textlink="">
      <xdr:nvSpPr>
        <xdr:cNvPr id="471" name="テキスト ボックス 470"/>
        <xdr:cNvSpPr txBox="1"/>
      </xdr:nvSpPr>
      <xdr:spPr>
        <a:xfrm>
          <a:off x="8483111" y="1631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164069</xdr:rowOff>
    </xdr:from>
    <xdr:to>
      <xdr:col>41</xdr:col>
      <xdr:colOff>50800</xdr:colOff>
      <xdr:row>97</xdr:row>
      <xdr:rowOff>9223</xdr:rowOff>
    </xdr:to>
    <xdr:cxnSp macro="">
      <xdr:nvCxnSpPr>
        <xdr:cNvPr id="472" name="直線コネクタ 471"/>
        <xdr:cNvCxnSpPr/>
      </xdr:nvCxnSpPr>
      <xdr:spPr>
        <a:xfrm flipV="1">
          <a:off x="6972300" y="16623269"/>
          <a:ext cx="889000" cy="1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97000</xdr:rowOff>
    </xdr:from>
    <xdr:to>
      <xdr:col>41</xdr:col>
      <xdr:colOff>101600</xdr:colOff>
      <xdr:row>97</xdr:row>
      <xdr:rowOff>27150</xdr:rowOff>
    </xdr:to>
    <xdr:sp macro="" textlink="">
      <xdr:nvSpPr>
        <xdr:cNvPr id="473" name="フローチャート: 判断 472"/>
        <xdr:cNvSpPr/>
      </xdr:nvSpPr>
      <xdr:spPr>
        <a:xfrm>
          <a:off x="7810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43677</xdr:rowOff>
    </xdr:from>
    <xdr:ext cx="534377" cy="259045"/>
    <xdr:sp macro="" textlink="">
      <xdr:nvSpPr>
        <xdr:cNvPr id="474" name="テキスト ボックス 473"/>
        <xdr:cNvSpPr txBox="1"/>
      </xdr:nvSpPr>
      <xdr:spPr>
        <a:xfrm>
          <a:off x="7594111" y="1633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76060</xdr:rowOff>
    </xdr:from>
    <xdr:to>
      <xdr:col>36</xdr:col>
      <xdr:colOff>165100</xdr:colOff>
      <xdr:row>97</xdr:row>
      <xdr:rowOff>6210</xdr:rowOff>
    </xdr:to>
    <xdr:sp macro="" textlink="">
      <xdr:nvSpPr>
        <xdr:cNvPr id="475" name="フローチャート: 判断 474"/>
        <xdr:cNvSpPr/>
      </xdr:nvSpPr>
      <xdr:spPr>
        <a:xfrm>
          <a:off x="6921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22737</xdr:rowOff>
    </xdr:from>
    <xdr:ext cx="534377" cy="259045"/>
    <xdr:sp macro="" textlink="">
      <xdr:nvSpPr>
        <xdr:cNvPr id="476" name="テキスト ボックス 475"/>
        <xdr:cNvSpPr txBox="1"/>
      </xdr:nvSpPr>
      <xdr:spPr>
        <a:xfrm>
          <a:off x="6705111" y="1631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109055</xdr:rowOff>
    </xdr:from>
    <xdr:to>
      <xdr:col>55</xdr:col>
      <xdr:colOff>50800</xdr:colOff>
      <xdr:row>97</xdr:row>
      <xdr:rowOff>39205</xdr:rowOff>
    </xdr:to>
    <xdr:sp macro="" textlink="">
      <xdr:nvSpPr>
        <xdr:cNvPr id="482" name="楕円 481"/>
        <xdr:cNvSpPr/>
      </xdr:nvSpPr>
      <xdr:spPr>
        <a:xfrm>
          <a:off x="10426700" y="165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87482</xdr:rowOff>
    </xdr:from>
    <xdr:ext cx="534377" cy="259045"/>
    <xdr:sp macro="" textlink="">
      <xdr:nvSpPr>
        <xdr:cNvPr id="483" name="土木費該当値テキスト"/>
        <xdr:cNvSpPr txBox="1"/>
      </xdr:nvSpPr>
      <xdr:spPr>
        <a:xfrm>
          <a:off x="10528300" y="1654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91720</xdr:rowOff>
    </xdr:from>
    <xdr:to>
      <xdr:col>50</xdr:col>
      <xdr:colOff>165100</xdr:colOff>
      <xdr:row>97</xdr:row>
      <xdr:rowOff>21870</xdr:rowOff>
    </xdr:to>
    <xdr:sp macro="" textlink="">
      <xdr:nvSpPr>
        <xdr:cNvPr id="484" name="楕円 483"/>
        <xdr:cNvSpPr/>
      </xdr:nvSpPr>
      <xdr:spPr>
        <a:xfrm>
          <a:off x="9588500" y="165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38397</xdr:rowOff>
    </xdr:from>
    <xdr:ext cx="534377" cy="259045"/>
    <xdr:sp macro="" textlink="">
      <xdr:nvSpPr>
        <xdr:cNvPr id="485" name="テキスト ボックス 484"/>
        <xdr:cNvSpPr txBox="1"/>
      </xdr:nvSpPr>
      <xdr:spPr>
        <a:xfrm>
          <a:off x="9372111" y="1632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116118</xdr:rowOff>
    </xdr:from>
    <xdr:to>
      <xdr:col>46</xdr:col>
      <xdr:colOff>38100</xdr:colOff>
      <xdr:row>97</xdr:row>
      <xdr:rowOff>46268</xdr:rowOff>
    </xdr:to>
    <xdr:sp macro="" textlink="">
      <xdr:nvSpPr>
        <xdr:cNvPr id="486" name="楕円 485"/>
        <xdr:cNvSpPr/>
      </xdr:nvSpPr>
      <xdr:spPr>
        <a:xfrm>
          <a:off x="8699500" y="1657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37395</xdr:rowOff>
    </xdr:from>
    <xdr:ext cx="534377" cy="259045"/>
    <xdr:sp macro="" textlink="">
      <xdr:nvSpPr>
        <xdr:cNvPr id="487" name="テキスト ボックス 486"/>
        <xdr:cNvSpPr txBox="1"/>
      </xdr:nvSpPr>
      <xdr:spPr>
        <a:xfrm>
          <a:off x="8483111" y="1666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113269</xdr:rowOff>
    </xdr:from>
    <xdr:to>
      <xdr:col>41</xdr:col>
      <xdr:colOff>101600</xdr:colOff>
      <xdr:row>97</xdr:row>
      <xdr:rowOff>43419</xdr:rowOff>
    </xdr:to>
    <xdr:sp macro="" textlink="">
      <xdr:nvSpPr>
        <xdr:cNvPr id="488" name="楕円 487"/>
        <xdr:cNvSpPr/>
      </xdr:nvSpPr>
      <xdr:spPr>
        <a:xfrm>
          <a:off x="7810500" y="1657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34546</xdr:rowOff>
    </xdr:from>
    <xdr:ext cx="534377" cy="259045"/>
    <xdr:sp macro="" textlink="">
      <xdr:nvSpPr>
        <xdr:cNvPr id="489" name="テキスト ボックス 488"/>
        <xdr:cNvSpPr txBox="1"/>
      </xdr:nvSpPr>
      <xdr:spPr>
        <a:xfrm>
          <a:off x="7594111" y="1666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129873</xdr:rowOff>
    </xdr:from>
    <xdr:to>
      <xdr:col>36</xdr:col>
      <xdr:colOff>165100</xdr:colOff>
      <xdr:row>97</xdr:row>
      <xdr:rowOff>60023</xdr:rowOff>
    </xdr:to>
    <xdr:sp macro="" textlink="">
      <xdr:nvSpPr>
        <xdr:cNvPr id="490" name="楕円 489"/>
        <xdr:cNvSpPr/>
      </xdr:nvSpPr>
      <xdr:spPr>
        <a:xfrm>
          <a:off x="6921500" y="1658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51150</xdr:rowOff>
    </xdr:from>
    <xdr:ext cx="534377" cy="259045"/>
    <xdr:sp macro="" textlink="">
      <xdr:nvSpPr>
        <xdr:cNvPr id="491" name="テキスト ボックス 490"/>
        <xdr:cNvSpPr txBox="1"/>
      </xdr:nvSpPr>
      <xdr:spPr>
        <a:xfrm>
          <a:off x="6705111" y="1668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66711</xdr:rowOff>
    </xdr:from>
    <xdr:to>
      <xdr:col>85</xdr:col>
      <xdr:colOff>127000</xdr:colOff>
      <xdr:row>37</xdr:row>
      <xdr:rowOff>105785</xdr:rowOff>
    </xdr:to>
    <xdr:cxnSp macro="">
      <xdr:nvCxnSpPr>
        <xdr:cNvPr id="522" name="直線コネクタ 521"/>
        <xdr:cNvCxnSpPr/>
      </xdr:nvCxnSpPr>
      <xdr:spPr>
        <a:xfrm flipV="1">
          <a:off x="15481300" y="6410361"/>
          <a:ext cx="838200" cy="3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3" name="消防費平均値テキスト"/>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78190</xdr:rowOff>
    </xdr:from>
    <xdr:to>
      <xdr:col>81</xdr:col>
      <xdr:colOff>50800</xdr:colOff>
      <xdr:row>37</xdr:row>
      <xdr:rowOff>105785</xdr:rowOff>
    </xdr:to>
    <xdr:cxnSp macro="">
      <xdr:nvCxnSpPr>
        <xdr:cNvPr id="525" name="直線コネクタ 524"/>
        <xdr:cNvCxnSpPr/>
      </xdr:nvCxnSpPr>
      <xdr:spPr>
        <a:xfrm>
          <a:off x="14592300" y="6421840"/>
          <a:ext cx="8890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78190</xdr:rowOff>
    </xdr:from>
    <xdr:to>
      <xdr:col>76</xdr:col>
      <xdr:colOff>114300</xdr:colOff>
      <xdr:row>37</xdr:row>
      <xdr:rowOff>134965</xdr:rowOff>
    </xdr:to>
    <xdr:cxnSp macro="">
      <xdr:nvCxnSpPr>
        <xdr:cNvPr id="528" name="直線コネクタ 527"/>
        <xdr:cNvCxnSpPr/>
      </xdr:nvCxnSpPr>
      <xdr:spPr>
        <a:xfrm flipV="1">
          <a:off x="13703300" y="6421840"/>
          <a:ext cx="889000" cy="5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612</xdr:rowOff>
    </xdr:from>
    <xdr:to>
      <xdr:col>76</xdr:col>
      <xdr:colOff>165100</xdr:colOff>
      <xdr:row>37</xdr:row>
      <xdr:rowOff>102212</xdr:rowOff>
    </xdr:to>
    <xdr:sp macro="" textlink="">
      <xdr:nvSpPr>
        <xdr:cNvPr id="529" name="フローチャート: 判断 528"/>
        <xdr:cNvSpPr/>
      </xdr:nvSpPr>
      <xdr:spPr>
        <a:xfrm>
          <a:off x="14541500" y="634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118739</xdr:rowOff>
    </xdr:from>
    <xdr:ext cx="534377" cy="259045"/>
    <xdr:sp macro="" textlink="">
      <xdr:nvSpPr>
        <xdr:cNvPr id="530" name="テキスト ボックス 529"/>
        <xdr:cNvSpPr txBox="1"/>
      </xdr:nvSpPr>
      <xdr:spPr>
        <a:xfrm>
          <a:off x="14325111" y="611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139733</xdr:rowOff>
    </xdr:from>
    <xdr:to>
      <xdr:col>71</xdr:col>
      <xdr:colOff>177800</xdr:colOff>
      <xdr:row>37</xdr:row>
      <xdr:rowOff>134965</xdr:rowOff>
    </xdr:to>
    <xdr:cxnSp macro="">
      <xdr:nvCxnSpPr>
        <xdr:cNvPr id="531" name="直線コネクタ 530"/>
        <xdr:cNvCxnSpPr/>
      </xdr:nvCxnSpPr>
      <xdr:spPr>
        <a:xfrm>
          <a:off x="12814300" y="6140483"/>
          <a:ext cx="889000" cy="33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156761</xdr:rowOff>
    </xdr:from>
    <xdr:to>
      <xdr:col>72</xdr:col>
      <xdr:colOff>38100</xdr:colOff>
      <xdr:row>37</xdr:row>
      <xdr:rowOff>86911</xdr:rowOff>
    </xdr:to>
    <xdr:sp macro="" textlink="">
      <xdr:nvSpPr>
        <xdr:cNvPr id="532" name="フローチャート: 判断 531"/>
        <xdr:cNvSpPr/>
      </xdr:nvSpPr>
      <xdr:spPr>
        <a:xfrm>
          <a:off x="13652500" y="632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103438</xdr:rowOff>
    </xdr:from>
    <xdr:ext cx="534377" cy="259045"/>
    <xdr:sp macro="" textlink="">
      <xdr:nvSpPr>
        <xdr:cNvPr id="533" name="テキスト ボックス 532"/>
        <xdr:cNvSpPr txBox="1"/>
      </xdr:nvSpPr>
      <xdr:spPr>
        <a:xfrm>
          <a:off x="13436111" y="610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166461</xdr:rowOff>
    </xdr:from>
    <xdr:to>
      <xdr:col>67</xdr:col>
      <xdr:colOff>101600</xdr:colOff>
      <xdr:row>37</xdr:row>
      <xdr:rowOff>96611</xdr:rowOff>
    </xdr:to>
    <xdr:sp macro="" textlink="">
      <xdr:nvSpPr>
        <xdr:cNvPr id="534" name="フローチャート: 判断 533"/>
        <xdr:cNvSpPr/>
      </xdr:nvSpPr>
      <xdr:spPr>
        <a:xfrm>
          <a:off x="12763500" y="63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87738</xdr:rowOff>
    </xdr:from>
    <xdr:ext cx="534377" cy="259045"/>
    <xdr:sp macro="" textlink="">
      <xdr:nvSpPr>
        <xdr:cNvPr id="535" name="テキスト ボックス 534"/>
        <xdr:cNvSpPr txBox="1"/>
      </xdr:nvSpPr>
      <xdr:spPr>
        <a:xfrm>
          <a:off x="12547111" y="643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15911</xdr:rowOff>
    </xdr:from>
    <xdr:to>
      <xdr:col>85</xdr:col>
      <xdr:colOff>177800</xdr:colOff>
      <xdr:row>37</xdr:row>
      <xdr:rowOff>117511</xdr:rowOff>
    </xdr:to>
    <xdr:sp macro="" textlink="">
      <xdr:nvSpPr>
        <xdr:cNvPr id="541" name="楕円 540"/>
        <xdr:cNvSpPr/>
      </xdr:nvSpPr>
      <xdr:spPr>
        <a:xfrm>
          <a:off x="16268700" y="63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165788</xdr:rowOff>
    </xdr:from>
    <xdr:ext cx="534377" cy="259045"/>
    <xdr:sp macro="" textlink="">
      <xdr:nvSpPr>
        <xdr:cNvPr id="542" name="消防費該当値テキスト"/>
        <xdr:cNvSpPr txBox="1"/>
      </xdr:nvSpPr>
      <xdr:spPr>
        <a:xfrm>
          <a:off x="16370300" y="633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54985</xdr:rowOff>
    </xdr:from>
    <xdr:to>
      <xdr:col>81</xdr:col>
      <xdr:colOff>101600</xdr:colOff>
      <xdr:row>37</xdr:row>
      <xdr:rowOff>156585</xdr:rowOff>
    </xdr:to>
    <xdr:sp macro="" textlink="">
      <xdr:nvSpPr>
        <xdr:cNvPr id="543" name="楕円 542"/>
        <xdr:cNvSpPr/>
      </xdr:nvSpPr>
      <xdr:spPr>
        <a:xfrm>
          <a:off x="15430500" y="639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147713</xdr:rowOff>
    </xdr:from>
    <xdr:ext cx="534377" cy="259045"/>
    <xdr:sp macro="" textlink="">
      <xdr:nvSpPr>
        <xdr:cNvPr id="544" name="テキスト ボックス 543"/>
        <xdr:cNvSpPr txBox="1"/>
      </xdr:nvSpPr>
      <xdr:spPr>
        <a:xfrm>
          <a:off x="15214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27390</xdr:rowOff>
    </xdr:from>
    <xdr:to>
      <xdr:col>76</xdr:col>
      <xdr:colOff>165100</xdr:colOff>
      <xdr:row>37</xdr:row>
      <xdr:rowOff>128990</xdr:rowOff>
    </xdr:to>
    <xdr:sp macro="" textlink="">
      <xdr:nvSpPr>
        <xdr:cNvPr id="545" name="楕円 544"/>
        <xdr:cNvSpPr/>
      </xdr:nvSpPr>
      <xdr:spPr>
        <a:xfrm>
          <a:off x="14541500" y="637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120117</xdr:rowOff>
    </xdr:from>
    <xdr:ext cx="534377" cy="259045"/>
    <xdr:sp macro="" textlink="">
      <xdr:nvSpPr>
        <xdr:cNvPr id="546" name="テキスト ボックス 545"/>
        <xdr:cNvSpPr txBox="1"/>
      </xdr:nvSpPr>
      <xdr:spPr>
        <a:xfrm>
          <a:off x="14325111" y="646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84165</xdr:rowOff>
    </xdr:from>
    <xdr:to>
      <xdr:col>72</xdr:col>
      <xdr:colOff>38100</xdr:colOff>
      <xdr:row>38</xdr:row>
      <xdr:rowOff>14315</xdr:rowOff>
    </xdr:to>
    <xdr:sp macro="" textlink="">
      <xdr:nvSpPr>
        <xdr:cNvPr id="547" name="楕円 546"/>
        <xdr:cNvSpPr/>
      </xdr:nvSpPr>
      <xdr:spPr>
        <a:xfrm>
          <a:off x="13652500" y="642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5442</xdr:rowOff>
    </xdr:from>
    <xdr:ext cx="534377" cy="259045"/>
    <xdr:sp macro="" textlink="">
      <xdr:nvSpPr>
        <xdr:cNvPr id="548" name="テキスト ボックス 547"/>
        <xdr:cNvSpPr txBox="1"/>
      </xdr:nvSpPr>
      <xdr:spPr>
        <a:xfrm>
          <a:off x="13436111" y="652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88933</xdr:rowOff>
    </xdr:from>
    <xdr:to>
      <xdr:col>67</xdr:col>
      <xdr:colOff>101600</xdr:colOff>
      <xdr:row>36</xdr:row>
      <xdr:rowOff>19083</xdr:rowOff>
    </xdr:to>
    <xdr:sp macro="" textlink="">
      <xdr:nvSpPr>
        <xdr:cNvPr id="549" name="楕円 548"/>
        <xdr:cNvSpPr/>
      </xdr:nvSpPr>
      <xdr:spPr>
        <a:xfrm>
          <a:off x="12763500" y="608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35610</xdr:rowOff>
    </xdr:from>
    <xdr:ext cx="534377" cy="259045"/>
    <xdr:sp macro="" textlink="">
      <xdr:nvSpPr>
        <xdr:cNvPr id="550" name="テキスト ボックス 549"/>
        <xdr:cNvSpPr txBox="1"/>
      </xdr:nvSpPr>
      <xdr:spPr>
        <a:xfrm>
          <a:off x="12547111" y="58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118844</xdr:rowOff>
    </xdr:from>
    <xdr:to>
      <xdr:col>85</xdr:col>
      <xdr:colOff>127000</xdr:colOff>
      <xdr:row>57</xdr:row>
      <xdr:rowOff>46469</xdr:rowOff>
    </xdr:to>
    <xdr:cxnSp macro="">
      <xdr:nvCxnSpPr>
        <xdr:cNvPr id="579" name="直線コネクタ 578"/>
        <xdr:cNvCxnSpPr/>
      </xdr:nvCxnSpPr>
      <xdr:spPr>
        <a:xfrm>
          <a:off x="15481300" y="9720044"/>
          <a:ext cx="838200" cy="9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118844</xdr:rowOff>
    </xdr:from>
    <xdr:to>
      <xdr:col>81</xdr:col>
      <xdr:colOff>50800</xdr:colOff>
      <xdr:row>56</xdr:row>
      <xdr:rowOff>134831</xdr:rowOff>
    </xdr:to>
    <xdr:cxnSp macro="">
      <xdr:nvCxnSpPr>
        <xdr:cNvPr id="582" name="直線コネクタ 581"/>
        <xdr:cNvCxnSpPr/>
      </xdr:nvCxnSpPr>
      <xdr:spPr>
        <a:xfrm flipV="1">
          <a:off x="14592300" y="9720044"/>
          <a:ext cx="889000" cy="1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102095</xdr:rowOff>
    </xdr:from>
    <xdr:to>
      <xdr:col>76</xdr:col>
      <xdr:colOff>114300</xdr:colOff>
      <xdr:row>56</xdr:row>
      <xdr:rowOff>134831</xdr:rowOff>
    </xdr:to>
    <xdr:cxnSp macro="">
      <xdr:nvCxnSpPr>
        <xdr:cNvPr id="585" name="直線コネクタ 584"/>
        <xdr:cNvCxnSpPr/>
      </xdr:nvCxnSpPr>
      <xdr:spPr>
        <a:xfrm>
          <a:off x="13703300" y="9531845"/>
          <a:ext cx="889000" cy="20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41633</xdr:rowOff>
    </xdr:from>
    <xdr:to>
      <xdr:col>76</xdr:col>
      <xdr:colOff>165100</xdr:colOff>
      <xdr:row>56</xdr:row>
      <xdr:rowOff>143233</xdr:rowOff>
    </xdr:to>
    <xdr:sp macro="" textlink="">
      <xdr:nvSpPr>
        <xdr:cNvPr id="586" name="フローチャート: 判断 585"/>
        <xdr:cNvSpPr/>
      </xdr:nvSpPr>
      <xdr:spPr>
        <a:xfrm>
          <a:off x="14541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159760</xdr:rowOff>
    </xdr:from>
    <xdr:ext cx="534377" cy="259045"/>
    <xdr:sp macro="" textlink="">
      <xdr:nvSpPr>
        <xdr:cNvPr id="587" name="テキスト ボックス 586"/>
        <xdr:cNvSpPr txBox="1"/>
      </xdr:nvSpPr>
      <xdr:spPr>
        <a:xfrm>
          <a:off x="14325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102095</xdr:rowOff>
    </xdr:from>
    <xdr:to>
      <xdr:col>71</xdr:col>
      <xdr:colOff>177800</xdr:colOff>
      <xdr:row>55</xdr:row>
      <xdr:rowOff>162949</xdr:rowOff>
    </xdr:to>
    <xdr:cxnSp macro="">
      <xdr:nvCxnSpPr>
        <xdr:cNvPr id="588" name="直線コネクタ 587"/>
        <xdr:cNvCxnSpPr/>
      </xdr:nvCxnSpPr>
      <xdr:spPr>
        <a:xfrm flipV="1">
          <a:off x="12814300" y="9531845"/>
          <a:ext cx="889000" cy="6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95765</xdr:rowOff>
    </xdr:from>
    <xdr:to>
      <xdr:col>72</xdr:col>
      <xdr:colOff>38100</xdr:colOff>
      <xdr:row>57</xdr:row>
      <xdr:rowOff>25915</xdr:rowOff>
    </xdr:to>
    <xdr:sp macro="" textlink="">
      <xdr:nvSpPr>
        <xdr:cNvPr id="589" name="フローチャート: 判断 588"/>
        <xdr:cNvSpPr/>
      </xdr:nvSpPr>
      <xdr:spPr>
        <a:xfrm>
          <a:off x="13652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17042</xdr:rowOff>
    </xdr:from>
    <xdr:ext cx="534377" cy="259045"/>
    <xdr:sp macro="" textlink="">
      <xdr:nvSpPr>
        <xdr:cNvPr id="590" name="テキスト ボックス 589"/>
        <xdr:cNvSpPr txBox="1"/>
      </xdr:nvSpPr>
      <xdr:spPr>
        <a:xfrm>
          <a:off x="13436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75100</xdr:rowOff>
    </xdr:from>
    <xdr:to>
      <xdr:col>67</xdr:col>
      <xdr:colOff>101600</xdr:colOff>
      <xdr:row>57</xdr:row>
      <xdr:rowOff>5250</xdr:rowOff>
    </xdr:to>
    <xdr:sp macro="" textlink="">
      <xdr:nvSpPr>
        <xdr:cNvPr id="591" name="フローチャート: 判断 590"/>
        <xdr:cNvSpPr/>
      </xdr:nvSpPr>
      <xdr:spPr>
        <a:xfrm>
          <a:off x="12763500" y="96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167827</xdr:rowOff>
    </xdr:from>
    <xdr:ext cx="534377" cy="259045"/>
    <xdr:sp macro="" textlink="">
      <xdr:nvSpPr>
        <xdr:cNvPr id="592" name="テキスト ボックス 591"/>
        <xdr:cNvSpPr txBox="1"/>
      </xdr:nvSpPr>
      <xdr:spPr>
        <a:xfrm>
          <a:off x="12547111" y="976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167119</xdr:rowOff>
    </xdr:from>
    <xdr:to>
      <xdr:col>85</xdr:col>
      <xdr:colOff>177800</xdr:colOff>
      <xdr:row>57</xdr:row>
      <xdr:rowOff>97269</xdr:rowOff>
    </xdr:to>
    <xdr:sp macro="" textlink="">
      <xdr:nvSpPr>
        <xdr:cNvPr id="598" name="楕円 597"/>
        <xdr:cNvSpPr/>
      </xdr:nvSpPr>
      <xdr:spPr>
        <a:xfrm>
          <a:off x="16268700" y="97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145546</xdr:rowOff>
    </xdr:from>
    <xdr:ext cx="534377" cy="259045"/>
    <xdr:sp macro="" textlink="">
      <xdr:nvSpPr>
        <xdr:cNvPr id="599" name="教育費該当値テキスト"/>
        <xdr:cNvSpPr txBox="1"/>
      </xdr:nvSpPr>
      <xdr:spPr>
        <a:xfrm>
          <a:off x="16370300" y="974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68044</xdr:rowOff>
    </xdr:from>
    <xdr:to>
      <xdr:col>81</xdr:col>
      <xdr:colOff>101600</xdr:colOff>
      <xdr:row>56</xdr:row>
      <xdr:rowOff>169644</xdr:rowOff>
    </xdr:to>
    <xdr:sp macro="" textlink="">
      <xdr:nvSpPr>
        <xdr:cNvPr id="600" name="楕円 599"/>
        <xdr:cNvSpPr/>
      </xdr:nvSpPr>
      <xdr:spPr>
        <a:xfrm>
          <a:off x="15430500" y="966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160771</xdr:rowOff>
    </xdr:from>
    <xdr:ext cx="534377" cy="259045"/>
    <xdr:sp macro="" textlink="">
      <xdr:nvSpPr>
        <xdr:cNvPr id="601" name="テキスト ボックス 600"/>
        <xdr:cNvSpPr txBox="1"/>
      </xdr:nvSpPr>
      <xdr:spPr>
        <a:xfrm>
          <a:off x="15214111" y="976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84031</xdr:rowOff>
    </xdr:from>
    <xdr:to>
      <xdr:col>76</xdr:col>
      <xdr:colOff>165100</xdr:colOff>
      <xdr:row>57</xdr:row>
      <xdr:rowOff>14181</xdr:rowOff>
    </xdr:to>
    <xdr:sp macro="" textlink="">
      <xdr:nvSpPr>
        <xdr:cNvPr id="602" name="楕円 601"/>
        <xdr:cNvSpPr/>
      </xdr:nvSpPr>
      <xdr:spPr>
        <a:xfrm>
          <a:off x="14541500" y="96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5308</xdr:rowOff>
    </xdr:from>
    <xdr:ext cx="534377" cy="259045"/>
    <xdr:sp macro="" textlink="">
      <xdr:nvSpPr>
        <xdr:cNvPr id="603" name="テキスト ボックス 602"/>
        <xdr:cNvSpPr txBox="1"/>
      </xdr:nvSpPr>
      <xdr:spPr>
        <a:xfrm>
          <a:off x="14325111" y="977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51295</xdr:rowOff>
    </xdr:from>
    <xdr:to>
      <xdr:col>72</xdr:col>
      <xdr:colOff>38100</xdr:colOff>
      <xdr:row>55</xdr:row>
      <xdr:rowOff>152895</xdr:rowOff>
    </xdr:to>
    <xdr:sp macro="" textlink="">
      <xdr:nvSpPr>
        <xdr:cNvPr id="604" name="楕円 603"/>
        <xdr:cNvSpPr/>
      </xdr:nvSpPr>
      <xdr:spPr>
        <a:xfrm>
          <a:off x="13652500" y="948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169422</xdr:rowOff>
    </xdr:from>
    <xdr:ext cx="534377" cy="259045"/>
    <xdr:sp macro="" textlink="">
      <xdr:nvSpPr>
        <xdr:cNvPr id="605" name="テキスト ボックス 604"/>
        <xdr:cNvSpPr txBox="1"/>
      </xdr:nvSpPr>
      <xdr:spPr>
        <a:xfrm>
          <a:off x="13436111" y="925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112149</xdr:rowOff>
    </xdr:from>
    <xdr:to>
      <xdr:col>67</xdr:col>
      <xdr:colOff>101600</xdr:colOff>
      <xdr:row>56</xdr:row>
      <xdr:rowOff>42299</xdr:rowOff>
    </xdr:to>
    <xdr:sp macro="" textlink="">
      <xdr:nvSpPr>
        <xdr:cNvPr id="606" name="楕円 605"/>
        <xdr:cNvSpPr/>
      </xdr:nvSpPr>
      <xdr:spPr>
        <a:xfrm>
          <a:off x="12763500" y="954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58826</xdr:rowOff>
    </xdr:from>
    <xdr:ext cx="534377" cy="259045"/>
    <xdr:sp macro="" textlink="">
      <xdr:nvSpPr>
        <xdr:cNvPr id="607" name="テキスト ボックス 606"/>
        <xdr:cNvSpPr txBox="1"/>
      </xdr:nvSpPr>
      <xdr:spPr>
        <a:xfrm>
          <a:off x="12547111" y="931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44107</xdr:rowOff>
    </xdr:from>
    <xdr:to>
      <xdr:col>85</xdr:col>
      <xdr:colOff>127000</xdr:colOff>
      <xdr:row>79</xdr:row>
      <xdr:rowOff>44450</xdr:rowOff>
    </xdr:to>
    <xdr:cxnSp macro="">
      <xdr:nvCxnSpPr>
        <xdr:cNvPr id="636" name="直線コネクタ 635"/>
        <xdr:cNvCxnSpPr/>
      </xdr:nvCxnSpPr>
      <xdr:spPr>
        <a:xfrm flipV="1">
          <a:off x="15481300" y="13588657"/>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40500</xdr:rowOff>
    </xdr:from>
    <xdr:to>
      <xdr:col>76</xdr:col>
      <xdr:colOff>114300</xdr:colOff>
      <xdr:row>79</xdr:row>
      <xdr:rowOff>44450</xdr:rowOff>
    </xdr:to>
    <xdr:cxnSp macro="">
      <xdr:nvCxnSpPr>
        <xdr:cNvPr id="642" name="直線コネクタ 641"/>
        <xdr:cNvCxnSpPr/>
      </xdr:nvCxnSpPr>
      <xdr:spPr>
        <a:xfrm>
          <a:off x="13703300" y="13585050"/>
          <a:ext cx="8890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133680</xdr:rowOff>
    </xdr:from>
    <xdr:to>
      <xdr:col>76</xdr:col>
      <xdr:colOff>165100</xdr:colOff>
      <xdr:row>79</xdr:row>
      <xdr:rowOff>63830</xdr:rowOff>
    </xdr:to>
    <xdr:sp macro="" textlink="">
      <xdr:nvSpPr>
        <xdr:cNvPr id="643" name="フローチャート: 判断 642"/>
        <xdr:cNvSpPr/>
      </xdr:nvSpPr>
      <xdr:spPr>
        <a:xfrm>
          <a:off x="14541500" y="1350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80357</xdr:rowOff>
    </xdr:from>
    <xdr:ext cx="469744" cy="259045"/>
    <xdr:sp macro="" textlink="">
      <xdr:nvSpPr>
        <xdr:cNvPr id="644" name="テキスト ボックス 643"/>
        <xdr:cNvSpPr txBox="1"/>
      </xdr:nvSpPr>
      <xdr:spPr>
        <a:xfrm>
          <a:off x="14357428" y="132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40500</xdr:rowOff>
    </xdr:from>
    <xdr:to>
      <xdr:col>71</xdr:col>
      <xdr:colOff>177800</xdr:colOff>
      <xdr:row>79</xdr:row>
      <xdr:rowOff>42938</xdr:rowOff>
    </xdr:to>
    <xdr:cxnSp macro="">
      <xdr:nvCxnSpPr>
        <xdr:cNvPr id="645" name="直線コネクタ 644"/>
        <xdr:cNvCxnSpPr/>
      </xdr:nvCxnSpPr>
      <xdr:spPr>
        <a:xfrm flipV="1">
          <a:off x="12814300" y="13585050"/>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108420</xdr:rowOff>
    </xdr:from>
    <xdr:to>
      <xdr:col>72</xdr:col>
      <xdr:colOff>38100</xdr:colOff>
      <xdr:row>79</xdr:row>
      <xdr:rowOff>38570</xdr:rowOff>
    </xdr:to>
    <xdr:sp macro="" textlink="">
      <xdr:nvSpPr>
        <xdr:cNvPr id="646" name="フローチャート: 判断 645"/>
        <xdr:cNvSpPr/>
      </xdr:nvSpPr>
      <xdr:spPr>
        <a:xfrm>
          <a:off x="13652500" y="1348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55097</xdr:rowOff>
    </xdr:from>
    <xdr:ext cx="469744" cy="259045"/>
    <xdr:sp macro="" textlink="">
      <xdr:nvSpPr>
        <xdr:cNvPr id="647" name="テキスト ボックス 646"/>
        <xdr:cNvSpPr txBox="1"/>
      </xdr:nvSpPr>
      <xdr:spPr>
        <a:xfrm>
          <a:off x="13468428" y="1325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76772</xdr:rowOff>
    </xdr:from>
    <xdr:to>
      <xdr:col>67</xdr:col>
      <xdr:colOff>101600</xdr:colOff>
      <xdr:row>79</xdr:row>
      <xdr:rowOff>6922</xdr:rowOff>
    </xdr:to>
    <xdr:sp macro="" textlink="">
      <xdr:nvSpPr>
        <xdr:cNvPr id="648" name="フローチャート: 判断 647"/>
        <xdr:cNvSpPr/>
      </xdr:nvSpPr>
      <xdr:spPr>
        <a:xfrm>
          <a:off x="12763500" y="134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23449</xdr:rowOff>
    </xdr:from>
    <xdr:ext cx="469744" cy="259045"/>
    <xdr:sp macro="" textlink="">
      <xdr:nvSpPr>
        <xdr:cNvPr id="649" name="テキスト ボックス 648"/>
        <xdr:cNvSpPr txBox="1"/>
      </xdr:nvSpPr>
      <xdr:spPr>
        <a:xfrm>
          <a:off x="12579428" y="1322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164757</xdr:rowOff>
    </xdr:from>
    <xdr:to>
      <xdr:col>85</xdr:col>
      <xdr:colOff>177800</xdr:colOff>
      <xdr:row>79</xdr:row>
      <xdr:rowOff>94907</xdr:rowOff>
    </xdr:to>
    <xdr:sp macro="" textlink="">
      <xdr:nvSpPr>
        <xdr:cNvPr id="655" name="楕円 654"/>
        <xdr:cNvSpPr/>
      </xdr:nvSpPr>
      <xdr:spPr>
        <a:xfrm>
          <a:off x="16268700" y="135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79684</xdr:rowOff>
    </xdr:from>
    <xdr:ext cx="313932" cy="259045"/>
    <xdr:sp macro="" textlink="">
      <xdr:nvSpPr>
        <xdr:cNvPr id="656" name="災害復旧費該当値テキスト"/>
        <xdr:cNvSpPr txBox="1"/>
      </xdr:nvSpPr>
      <xdr:spPr>
        <a:xfrm>
          <a:off x="16370300" y="13452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161150</xdr:rowOff>
    </xdr:from>
    <xdr:to>
      <xdr:col>72</xdr:col>
      <xdr:colOff>38100</xdr:colOff>
      <xdr:row>79</xdr:row>
      <xdr:rowOff>91300</xdr:rowOff>
    </xdr:to>
    <xdr:sp macro="" textlink="">
      <xdr:nvSpPr>
        <xdr:cNvPr id="661" name="楕円 660"/>
        <xdr:cNvSpPr/>
      </xdr:nvSpPr>
      <xdr:spPr>
        <a:xfrm>
          <a:off x="13652500" y="1353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82427</xdr:rowOff>
    </xdr:from>
    <xdr:ext cx="378565" cy="259045"/>
    <xdr:sp macro="" textlink="">
      <xdr:nvSpPr>
        <xdr:cNvPr id="662" name="テキスト ボックス 661"/>
        <xdr:cNvSpPr txBox="1"/>
      </xdr:nvSpPr>
      <xdr:spPr>
        <a:xfrm>
          <a:off x="13514017" y="13626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163588</xdr:rowOff>
    </xdr:from>
    <xdr:to>
      <xdr:col>67</xdr:col>
      <xdr:colOff>101600</xdr:colOff>
      <xdr:row>79</xdr:row>
      <xdr:rowOff>93738</xdr:rowOff>
    </xdr:to>
    <xdr:sp macro="" textlink="">
      <xdr:nvSpPr>
        <xdr:cNvPr id="663" name="楕円 662"/>
        <xdr:cNvSpPr/>
      </xdr:nvSpPr>
      <xdr:spPr>
        <a:xfrm>
          <a:off x="12763500" y="1353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84865</xdr:rowOff>
    </xdr:from>
    <xdr:ext cx="378565" cy="259045"/>
    <xdr:sp macro="" textlink="">
      <xdr:nvSpPr>
        <xdr:cNvPr id="664" name="テキスト ボックス 663"/>
        <xdr:cNvSpPr txBox="1"/>
      </xdr:nvSpPr>
      <xdr:spPr>
        <a:xfrm>
          <a:off x="12625017" y="13629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129535</xdr:rowOff>
    </xdr:from>
    <xdr:to>
      <xdr:col>85</xdr:col>
      <xdr:colOff>127000</xdr:colOff>
      <xdr:row>97</xdr:row>
      <xdr:rowOff>136404</xdr:rowOff>
    </xdr:to>
    <xdr:cxnSp macro="">
      <xdr:nvCxnSpPr>
        <xdr:cNvPr id="693" name="直線コネクタ 692"/>
        <xdr:cNvCxnSpPr/>
      </xdr:nvCxnSpPr>
      <xdr:spPr>
        <a:xfrm flipV="1">
          <a:off x="15481300" y="16760185"/>
          <a:ext cx="838200" cy="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136404</xdr:rowOff>
    </xdr:from>
    <xdr:to>
      <xdr:col>81</xdr:col>
      <xdr:colOff>50800</xdr:colOff>
      <xdr:row>97</xdr:row>
      <xdr:rowOff>144672</xdr:rowOff>
    </xdr:to>
    <xdr:cxnSp macro="">
      <xdr:nvCxnSpPr>
        <xdr:cNvPr id="696" name="直線コネクタ 695"/>
        <xdr:cNvCxnSpPr/>
      </xdr:nvCxnSpPr>
      <xdr:spPr>
        <a:xfrm flipV="1">
          <a:off x="14592300" y="16767054"/>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8" name="テキスト ボックス 697"/>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132865</xdr:rowOff>
    </xdr:from>
    <xdr:to>
      <xdr:col>76</xdr:col>
      <xdr:colOff>114300</xdr:colOff>
      <xdr:row>97</xdr:row>
      <xdr:rowOff>144672</xdr:rowOff>
    </xdr:to>
    <xdr:cxnSp macro="">
      <xdr:nvCxnSpPr>
        <xdr:cNvPr id="699" name="直線コネクタ 698"/>
        <xdr:cNvCxnSpPr/>
      </xdr:nvCxnSpPr>
      <xdr:spPr>
        <a:xfrm>
          <a:off x="13703300" y="16763515"/>
          <a:ext cx="889000" cy="1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84579</xdr:rowOff>
    </xdr:from>
    <xdr:to>
      <xdr:col>76</xdr:col>
      <xdr:colOff>165100</xdr:colOff>
      <xdr:row>98</xdr:row>
      <xdr:rowOff>14729</xdr:rowOff>
    </xdr:to>
    <xdr:sp macro="" textlink="">
      <xdr:nvSpPr>
        <xdr:cNvPr id="700" name="フローチャート: 判断 699"/>
        <xdr:cNvSpPr/>
      </xdr:nvSpPr>
      <xdr:spPr>
        <a:xfrm>
          <a:off x="14541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31256</xdr:rowOff>
    </xdr:from>
    <xdr:ext cx="534377" cy="259045"/>
    <xdr:sp macro="" textlink="">
      <xdr:nvSpPr>
        <xdr:cNvPr id="701" name="テキスト ボックス 700"/>
        <xdr:cNvSpPr txBox="1"/>
      </xdr:nvSpPr>
      <xdr:spPr>
        <a:xfrm>
          <a:off x="14325111" y="1649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132865</xdr:rowOff>
    </xdr:from>
    <xdr:to>
      <xdr:col>71</xdr:col>
      <xdr:colOff>177800</xdr:colOff>
      <xdr:row>97</xdr:row>
      <xdr:rowOff>142215</xdr:rowOff>
    </xdr:to>
    <xdr:cxnSp macro="">
      <xdr:nvCxnSpPr>
        <xdr:cNvPr id="702" name="直線コネクタ 701"/>
        <xdr:cNvCxnSpPr/>
      </xdr:nvCxnSpPr>
      <xdr:spPr>
        <a:xfrm flipV="1">
          <a:off x="12814300" y="16763515"/>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90226</xdr:rowOff>
    </xdr:from>
    <xdr:to>
      <xdr:col>72</xdr:col>
      <xdr:colOff>38100</xdr:colOff>
      <xdr:row>98</xdr:row>
      <xdr:rowOff>20376</xdr:rowOff>
    </xdr:to>
    <xdr:sp macro="" textlink="">
      <xdr:nvSpPr>
        <xdr:cNvPr id="703" name="フローチャート: 判断 702"/>
        <xdr:cNvSpPr/>
      </xdr:nvSpPr>
      <xdr:spPr>
        <a:xfrm>
          <a:off x="13652500" y="1672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11503</xdr:rowOff>
    </xdr:from>
    <xdr:ext cx="534377" cy="259045"/>
    <xdr:sp macro="" textlink="">
      <xdr:nvSpPr>
        <xdr:cNvPr id="704" name="テキスト ボックス 703"/>
        <xdr:cNvSpPr txBox="1"/>
      </xdr:nvSpPr>
      <xdr:spPr>
        <a:xfrm>
          <a:off x="13436111" y="1681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92444</xdr:rowOff>
    </xdr:from>
    <xdr:to>
      <xdr:col>67</xdr:col>
      <xdr:colOff>101600</xdr:colOff>
      <xdr:row>98</xdr:row>
      <xdr:rowOff>22594</xdr:rowOff>
    </xdr:to>
    <xdr:sp macro="" textlink="">
      <xdr:nvSpPr>
        <xdr:cNvPr id="705" name="フローチャート: 判断 704"/>
        <xdr:cNvSpPr/>
      </xdr:nvSpPr>
      <xdr:spPr>
        <a:xfrm>
          <a:off x="12763500" y="1672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13721</xdr:rowOff>
    </xdr:from>
    <xdr:ext cx="534377" cy="259045"/>
    <xdr:sp macro="" textlink="">
      <xdr:nvSpPr>
        <xdr:cNvPr id="706" name="テキスト ボックス 705"/>
        <xdr:cNvSpPr txBox="1"/>
      </xdr:nvSpPr>
      <xdr:spPr>
        <a:xfrm>
          <a:off x="12547111" y="1681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78735</xdr:rowOff>
    </xdr:from>
    <xdr:to>
      <xdr:col>85</xdr:col>
      <xdr:colOff>177800</xdr:colOff>
      <xdr:row>98</xdr:row>
      <xdr:rowOff>8885</xdr:rowOff>
    </xdr:to>
    <xdr:sp macro="" textlink="">
      <xdr:nvSpPr>
        <xdr:cNvPr id="712" name="楕円 711"/>
        <xdr:cNvSpPr/>
      </xdr:nvSpPr>
      <xdr:spPr>
        <a:xfrm>
          <a:off x="16268700" y="1670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57162</xdr:rowOff>
    </xdr:from>
    <xdr:ext cx="534377" cy="259045"/>
    <xdr:sp macro="" textlink="">
      <xdr:nvSpPr>
        <xdr:cNvPr id="713" name="公債費該当値テキスト"/>
        <xdr:cNvSpPr txBox="1"/>
      </xdr:nvSpPr>
      <xdr:spPr>
        <a:xfrm>
          <a:off x="16370300" y="1668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85604</xdr:rowOff>
    </xdr:from>
    <xdr:to>
      <xdr:col>81</xdr:col>
      <xdr:colOff>101600</xdr:colOff>
      <xdr:row>98</xdr:row>
      <xdr:rowOff>15754</xdr:rowOff>
    </xdr:to>
    <xdr:sp macro="" textlink="">
      <xdr:nvSpPr>
        <xdr:cNvPr id="714" name="楕円 713"/>
        <xdr:cNvSpPr/>
      </xdr:nvSpPr>
      <xdr:spPr>
        <a:xfrm>
          <a:off x="15430500" y="1671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6881</xdr:rowOff>
    </xdr:from>
    <xdr:ext cx="534377" cy="259045"/>
    <xdr:sp macro="" textlink="">
      <xdr:nvSpPr>
        <xdr:cNvPr id="715" name="テキスト ボックス 714"/>
        <xdr:cNvSpPr txBox="1"/>
      </xdr:nvSpPr>
      <xdr:spPr>
        <a:xfrm>
          <a:off x="15214111" y="1680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93872</xdr:rowOff>
    </xdr:from>
    <xdr:to>
      <xdr:col>76</xdr:col>
      <xdr:colOff>165100</xdr:colOff>
      <xdr:row>98</xdr:row>
      <xdr:rowOff>24022</xdr:rowOff>
    </xdr:to>
    <xdr:sp macro="" textlink="">
      <xdr:nvSpPr>
        <xdr:cNvPr id="716" name="楕円 715"/>
        <xdr:cNvSpPr/>
      </xdr:nvSpPr>
      <xdr:spPr>
        <a:xfrm>
          <a:off x="14541500" y="1672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15149</xdr:rowOff>
    </xdr:from>
    <xdr:ext cx="534377" cy="259045"/>
    <xdr:sp macro="" textlink="">
      <xdr:nvSpPr>
        <xdr:cNvPr id="717" name="テキスト ボックス 716"/>
        <xdr:cNvSpPr txBox="1"/>
      </xdr:nvSpPr>
      <xdr:spPr>
        <a:xfrm>
          <a:off x="14325111" y="1681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82065</xdr:rowOff>
    </xdr:from>
    <xdr:to>
      <xdr:col>72</xdr:col>
      <xdr:colOff>38100</xdr:colOff>
      <xdr:row>98</xdr:row>
      <xdr:rowOff>12215</xdr:rowOff>
    </xdr:to>
    <xdr:sp macro="" textlink="">
      <xdr:nvSpPr>
        <xdr:cNvPr id="718" name="楕円 717"/>
        <xdr:cNvSpPr/>
      </xdr:nvSpPr>
      <xdr:spPr>
        <a:xfrm>
          <a:off x="13652500" y="1671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28742</xdr:rowOff>
    </xdr:from>
    <xdr:ext cx="534377" cy="259045"/>
    <xdr:sp macro="" textlink="">
      <xdr:nvSpPr>
        <xdr:cNvPr id="719" name="テキスト ボックス 718"/>
        <xdr:cNvSpPr txBox="1"/>
      </xdr:nvSpPr>
      <xdr:spPr>
        <a:xfrm>
          <a:off x="13436111" y="1648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91415</xdr:rowOff>
    </xdr:from>
    <xdr:to>
      <xdr:col>67</xdr:col>
      <xdr:colOff>101600</xdr:colOff>
      <xdr:row>98</xdr:row>
      <xdr:rowOff>21565</xdr:rowOff>
    </xdr:to>
    <xdr:sp macro="" textlink="">
      <xdr:nvSpPr>
        <xdr:cNvPr id="720" name="楕円 719"/>
        <xdr:cNvSpPr/>
      </xdr:nvSpPr>
      <xdr:spPr>
        <a:xfrm>
          <a:off x="12763500" y="1672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38092</xdr:rowOff>
    </xdr:from>
    <xdr:ext cx="534377" cy="259045"/>
    <xdr:sp macro="" textlink="">
      <xdr:nvSpPr>
        <xdr:cNvPr id="721" name="テキスト ボックス 720"/>
        <xdr:cNvSpPr txBox="1"/>
      </xdr:nvSpPr>
      <xdr:spPr>
        <a:xfrm>
          <a:off x="12547111" y="1649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143993</xdr:rowOff>
    </xdr:from>
    <xdr:to>
      <xdr:col>107</xdr:col>
      <xdr:colOff>101600</xdr:colOff>
      <xdr:row>38</xdr:row>
      <xdr:rowOff>74143</xdr:rowOff>
    </xdr:to>
    <xdr:sp macro="" textlink="">
      <xdr:nvSpPr>
        <xdr:cNvPr id="753" name="フローチャート: 判断 752"/>
        <xdr:cNvSpPr/>
      </xdr:nvSpPr>
      <xdr:spPr>
        <a:xfrm>
          <a:off x="20383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90670</xdr:rowOff>
    </xdr:from>
    <xdr:ext cx="313932" cy="259045"/>
    <xdr:sp macro="" textlink="">
      <xdr:nvSpPr>
        <xdr:cNvPr id="754" name="テキスト ボックス 753"/>
        <xdr:cNvSpPr txBox="1"/>
      </xdr:nvSpPr>
      <xdr:spPr>
        <a:xfrm>
          <a:off x="20277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131991</xdr:rowOff>
    </xdr:from>
    <xdr:to>
      <xdr:col>102</xdr:col>
      <xdr:colOff>165100</xdr:colOff>
      <xdr:row>38</xdr:row>
      <xdr:rowOff>62141</xdr:rowOff>
    </xdr:to>
    <xdr:sp macro="" textlink="">
      <xdr:nvSpPr>
        <xdr:cNvPr id="756" name="フローチャート: 判断 755"/>
        <xdr:cNvSpPr/>
      </xdr:nvSpPr>
      <xdr:spPr>
        <a:xfrm>
          <a:off x="19494500" y="64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78668</xdr:rowOff>
    </xdr:from>
    <xdr:ext cx="378565" cy="259045"/>
    <xdr:sp macro="" textlink="">
      <xdr:nvSpPr>
        <xdr:cNvPr id="757" name="テキスト ボックス 756"/>
        <xdr:cNvSpPr txBox="1"/>
      </xdr:nvSpPr>
      <xdr:spPr>
        <a:xfrm>
          <a:off x="19356017" y="6250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120618</xdr:rowOff>
    </xdr:from>
    <xdr:to>
      <xdr:col>98</xdr:col>
      <xdr:colOff>38100</xdr:colOff>
      <xdr:row>38</xdr:row>
      <xdr:rowOff>50768</xdr:rowOff>
    </xdr:to>
    <xdr:sp macro="" textlink="">
      <xdr:nvSpPr>
        <xdr:cNvPr id="758" name="フローチャート: 判断 757"/>
        <xdr:cNvSpPr/>
      </xdr:nvSpPr>
      <xdr:spPr>
        <a:xfrm>
          <a:off x="18605500" y="64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67295</xdr:rowOff>
    </xdr:from>
    <xdr:ext cx="378565" cy="259045"/>
    <xdr:sp macro="" textlink="">
      <xdr:nvSpPr>
        <xdr:cNvPr id="759" name="テキスト ボックス 758"/>
        <xdr:cNvSpPr txBox="1"/>
      </xdr:nvSpPr>
      <xdr:spPr>
        <a:xfrm>
          <a:off x="18467017" y="6239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3" name="フローチャート: 判断 81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4" name="テキスト ボックス 81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9" name="テキスト ボックス 828"/>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1" name="テキスト ボックス 830"/>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目的別の主な項目をみると、議会費では、類似団体平均値を上回る</a:t>
          </a:r>
          <a:r>
            <a:rPr kumimoji="1" lang="en-US" altLang="ja-JP" sz="900">
              <a:latin typeface="ＭＳ Ｐゴシック" panose="020B0600070205080204" pitchFamily="50" charset="-128"/>
              <a:ea typeface="ＭＳ Ｐゴシック" panose="020B0600070205080204" pitchFamily="50" charset="-128"/>
            </a:rPr>
            <a:t>5,140</a:t>
          </a:r>
          <a:r>
            <a:rPr kumimoji="1" lang="ja-JP" altLang="en-US" sz="900">
              <a:latin typeface="ＭＳ Ｐゴシック" panose="020B0600070205080204" pitchFamily="50" charset="-128"/>
              <a:ea typeface="ＭＳ Ｐゴシック" panose="020B0600070205080204" pitchFamily="50" charset="-128"/>
            </a:rPr>
            <a:t>円で、議員の欠員が解消されたことによる報酬及び共済費の増などにより前年度から</a:t>
          </a:r>
          <a:r>
            <a:rPr kumimoji="1" lang="en-US" altLang="ja-JP" sz="900">
              <a:latin typeface="ＭＳ Ｐゴシック" panose="020B0600070205080204" pitchFamily="50" charset="-128"/>
              <a:ea typeface="ＭＳ Ｐゴシック" panose="020B0600070205080204" pitchFamily="50" charset="-128"/>
            </a:rPr>
            <a:t>59</a:t>
          </a:r>
          <a:r>
            <a:rPr kumimoji="1" lang="ja-JP" altLang="en-US" sz="900">
              <a:latin typeface="ＭＳ Ｐゴシック" panose="020B0600070205080204" pitchFamily="50" charset="-128"/>
              <a:ea typeface="ＭＳ Ｐゴシック" panose="020B0600070205080204" pitchFamily="50" charset="-128"/>
            </a:rPr>
            <a:t>円の増となった。総務費では、類似団体平均値を上回る</a:t>
          </a:r>
          <a:r>
            <a:rPr kumimoji="1" lang="en-US" altLang="ja-JP" sz="900">
              <a:latin typeface="ＭＳ Ｐゴシック" panose="020B0600070205080204" pitchFamily="50" charset="-128"/>
              <a:ea typeface="ＭＳ Ｐゴシック" panose="020B0600070205080204" pitchFamily="50" charset="-128"/>
            </a:rPr>
            <a:t>87,604</a:t>
          </a:r>
          <a:r>
            <a:rPr kumimoji="1" lang="ja-JP" altLang="en-US" sz="900">
              <a:latin typeface="ＭＳ Ｐゴシック" panose="020B0600070205080204" pitchFamily="50" charset="-128"/>
              <a:ea typeface="ＭＳ Ｐゴシック" panose="020B0600070205080204" pitchFamily="50" charset="-128"/>
            </a:rPr>
            <a:t>円で、前年度から</a:t>
          </a:r>
          <a:r>
            <a:rPr kumimoji="1" lang="en-US" altLang="ja-JP" sz="900">
              <a:latin typeface="ＭＳ Ｐゴシック" panose="020B0600070205080204" pitchFamily="50" charset="-128"/>
              <a:ea typeface="ＭＳ Ｐゴシック" panose="020B0600070205080204" pitchFamily="50" charset="-128"/>
            </a:rPr>
            <a:t>4,480</a:t>
          </a:r>
          <a:r>
            <a:rPr kumimoji="1" lang="ja-JP" altLang="en-US" sz="900">
              <a:latin typeface="ＭＳ Ｐゴシック" panose="020B0600070205080204" pitchFamily="50" charset="-128"/>
              <a:ea typeface="ＭＳ Ｐゴシック" panose="020B0600070205080204" pitchFamily="50" charset="-128"/>
            </a:rPr>
            <a:t>円の大幅な減となった地方創生拠点整備交付金を活用して実施したシェアオフィス甲州整備事業の増、合併振興基金積立金の増など増要因もあったが、内部情報系システムの再リースやふるさと納税寄附金の謝礼特産品購入費及び当該寄附金の基金への積立金の減、財政調整基金及び公共施設整備基金への予算積立の減が主な減少要因として挙げられる。民生費では、類似団体平均値を大きく下回る</a:t>
          </a:r>
          <a:r>
            <a:rPr kumimoji="1" lang="en-US" altLang="ja-JP" sz="900">
              <a:latin typeface="ＭＳ Ｐゴシック" panose="020B0600070205080204" pitchFamily="50" charset="-128"/>
              <a:ea typeface="ＭＳ Ｐゴシック" panose="020B0600070205080204" pitchFamily="50" charset="-128"/>
            </a:rPr>
            <a:t>154,832</a:t>
          </a:r>
          <a:r>
            <a:rPr kumimoji="1" lang="ja-JP" altLang="en-US" sz="900">
              <a:latin typeface="ＭＳ Ｐゴシック" panose="020B0600070205080204" pitchFamily="50" charset="-128"/>
              <a:ea typeface="ＭＳ Ｐゴシック" panose="020B0600070205080204" pitchFamily="50" charset="-128"/>
            </a:rPr>
            <a:t>円で前年度から</a:t>
          </a:r>
          <a:r>
            <a:rPr kumimoji="1" lang="en-US" altLang="ja-JP" sz="900">
              <a:latin typeface="ＭＳ Ｐゴシック" panose="020B0600070205080204" pitchFamily="50" charset="-128"/>
              <a:ea typeface="ＭＳ Ｐゴシック" panose="020B0600070205080204" pitchFamily="50" charset="-128"/>
            </a:rPr>
            <a:t>1,363</a:t>
          </a:r>
          <a:r>
            <a:rPr kumimoji="1" lang="ja-JP" altLang="en-US" sz="900">
              <a:latin typeface="ＭＳ Ｐゴシック" panose="020B0600070205080204" pitchFamily="50" charset="-128"/>
              <a:ea typeface="ＭＳ Ｐゴシック" panose="020B0600070205080204" pitchFamily="50" charset="-128"/>
            </a:rPr>
            <a:t>円増加した。民生費は、私立保育園運営費、社会福祉協議会への老人福祉センター「塩寿荘」解体事業補助金、障害児通所給付費の増などがあったものの、臨時福祉給付金や子供の数が減少したことによる児童手当の減なにより減少しているが、人口減が影響し前年度から増となった。今後、子育て支援制度の拡充などによる扶助費増加に伴い民生費の増が見込まれるが、全国的に増加傾向になるため、類似団体平均値付近で推移すると考えられる。衛生費では、類似団体平均値を下回る</a:t>
          </a:r>
          <a:r>
            <a:rPr kumimoji="1" lang="en-US" altLang="ja-JP" sz="900">
              <a:latin typeface="ＭＳ Ｐゴシック" panose="020B0600070205080204" pitchFamily="50" charset="-128"/>
              <a:ea typeface="ＭＳ Ｐゴシック" panose="020B0600070205080204" pitchFamily="50" charset="-128"/>
            </a:rPr>
            <a:t>37,881</a:t>
          </a:r>
          <a:r>
            <a:rPr kumimoji="1" lang="ja-JP" altLang="en-US" sz="900">
              <a:latin typeface="ＭＳ Ｐゴシック" panose="020B0600070205080204" pitchFamily="50" charset="-128"/>
              <a:ea typeface="ＭＳ Ｐゴシック" panose="020B0600070205080204" pitchFamily="50" charset="-128"/>
            </a:rPr>
            <a:t>円で前年度から</a:t>
          </a:r>
          <a:r>
            <a:rPr kumimoji="1" lang="en-US" altLang="ja-JP" sz="900">
              <a:latin typeface="ＭＳ Ｐゴシック" panose="020B0600070205080204" pitchFamily="50" charset="-128"/>
              <a:ea typeface="ＭＳ Ｐゴシック" panose="020B0600070205080204" pitchFamily="50" charset="-128"/>
            </a:rPr>
            <a:t>8,737</a:t>
          </a:r>
          <a:r>
            <a:rPr kumimoji="1" lang="ja-JP" altLang="en-US" sz="900">
              <a:latin typeface="ＭＳ Ｐゴシック" panose="020B0600070205080204" pitchFamily="50" charset="-128"/>
              <a:ea typeface="ＭＳ Ｐゴシック" panose="020B0600070205080204" pitchFamily="50" charset="-128"/>
            </a:rPr>
            <a:t>円減少した。甲府・峡東クリーンセンターの稼働に伴う一部事務組合への負担金の減が主な要因として挙げられる。当該負担金は、一時的に減額するが、その後、施設建設費の公債費負担分が本格化することで増加する見込みである。農林水産業費では、類似団体平均値を下回る</a:t>
          </a:r>
          <a:r>
            <a:rPr kumimoji="1" lang="en-US" altLang="ja-JP" sz="900">
              <a:latin typeface="ＭＳ Ｐゴシック" panose="020B0600070205080204" pitchFamily="50" charset="-128"/>
              <a:ea typeface="ＭＳ Ｐゴシック" panose="020B0600070205080204" pitchFamily="50" charset="-128"/>
            </a:rPr>
            <a:t>25,155</a:t>
          </a:r>
          <a:r>
            <a:rPr kumimoji="1" lang="ja-JP" altLang="en-US" sz="900">
              <a:latin typeface="ＭＳ Ｐゴシック" panose="020B0600070205080204" pitchFamily="50" charset="-128"/>
              <a:ea typeface="ＭＳ Ｐゴシック" panose="020B0600070205080204" pitchFamily="50" charset="-128"/>
            </a:rPr>
            <a:t>円で、前年度から</a:t>
          </a:r>
          <a:r>
            <a:rPr kumimoji="1" lang="en-US" altLang="ja-JP" sz="900">
              <a:latin typeface="ＭＳ Ｐゴシック" panose="020B0600070205080204" pitchFamily="50" charset="-128"/>
              <a:ea typeface="ＭＳ Ｐゴシック" panose="020B0600070205080204" pitchFamily="50" charset="-128"/>
            </a:rPr>
            <a:t>794</a:t>
          </a:r>
          <a:r>
            <a:rPr kumimoji="1" lang="ja-JP" altLang="en-US" sz="900">
              <a:latin typeface="ＭＳ Ｐゴシック" panose="020B0600070205080204" pitchFamily="50" charset="-128"/>
              <a:ea typeface="ＭＳ Ｐゴシック" panose="020B0600070205080204" pitchFamily="50" charset="-128"/>
            </a:rPr>
            <a:t>円の増となった。有害鳥獣防護柵事業や農地耕作条件改善事業の減などもあったものの、やまなし産地パワーアップ事業、農業体質強化基盤整備促進事業などの増が主な要因として挙げられる。農林水産業費は、本市の主要産業である農業や全国的に高い評価を受けているワイン産業の推進のため各事業を実施していることから、全国平均より高い値で推移している。なお、平成</a:t>
          </a:r>
          <a:r>
            <a:rPr kumimoji="1" lang="en-US" altLang="ja-JP" sz="900">
              <a:latin typeface="ＭＳ Ｐゴシック" panose="020B0600070205080204" pitchFamily="50" charset="-128"/>
              <a:ea typeface="ＭＳ Ｐゴシック" panose="020B0600070205080204" pitchFamily="50" charset="-128"/>
            </a:rPr>
            <a:t>27</a:t>
          </a:r>
          <a:r>
            <a:rPr kumimoji="1" lang="ja-JP" altLang="en-US" sz="900">
              <a:latin typeface="ＭＳ Ｐゴシック" panose="020B0600070205080204" pitchFamily="50" charset="-128"/>
              <a:ea typeface="ＭＳ Ｐゴシック" panose="020B0600070205080204" pitchFamily="50" charset="-128"/>
            </a:rPr>
            <a:t>年度の突出した伸びは、</a:t>
          </a:r>
          <a:r>
            <a:rPr kumimoji="1" lang="en-US" altLang="ja-JP" sz="900">
              <a:latin typeface="ＭＳ Ｐゴシック" panose="020B0600070205080204" pitchFamily="50" charset="-128"/>
              <a:ea typeface="ＭＳ Ｐゴシック" panose="020B0600070205080204" pitchFamily="50" charset="-128"/>
            </a:rPr>
            <a:t>26</a:t>
          </a:r>
          <a:r>
            <a:rPr kumimoji="1" lang="ja-JP" altLang="en-US" sz="900">
              <a:latin typeface="ＭＳ Ｐゴシック" panose="020B0600070205080204" pitchFamily="50" charset="-128"/>
              <a:ea typeface="ＭＳ Ｐゴシック" panose="020B0600070205080204" pitchFamily="50" charset="-128"/>
            </a:rPr>
            <a:t>年</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月の大雪による倒壊ハウス等の再建事業の実施によるものである。商工費では、類似団体平均値を下回る</a:t>
          </a:r>
          <a:r>
            <a:rPr kumimoji="1" lang="en-US" altLang="ja-JP" sz="900">
              <a:latin typeface="ＭＳ Ｐゴシック" panose="020B0600070205080204" pitchFamily="50" charset="-128"/>
              <a:ea typeface="ＭＳ Ｐゴシック" panose="020B0600070205080204" pitchFamily="50" charset="-128"/>
            </a:rPr>
            <a:t>11,567</a:t>
          </a:r>
          <a:r>
            <a:rPr kumimoji="1" lang="ja-JP" altLang="en-US" sz="900">
              <a:latin typeface="ＭＳ Ｐゴシック" panose="020B0600070205080204" pitchFamily="50" charset="-128"/>
              <a:ea typeface="ＭＳ Ｐゴシック" panose="020B0600070205080204" pitchFamily="50" charset="-128"/>
            </a:rPr>
            <a:t>円で、前年度から</a:t>
          </a:r>
          <a:r>
            <a:rPr kumimoji="1" lang="en-US" altLang="ja-JP" sz="900">
              <a:latin typeface="ＭＳ Ｐゴシック" panose="020B0600070205080204" pitchFamily="50" charset="-128"/>
              <a:ea typeface="ＭＳ Ｐゴシック" panose="020B0600070205080204" pitchFamily="50" charset="-128"/>
            </a:rPr>
            <a:t>168</a:t>
          </a:r>
          <a:r>
            <a:rPr kumimoji="1" lang="ja-JP" altLang="en-US" sz="900">
              <a:latin typeface="ＭＳ Ｐゴシック" panose="020B0600070205080204" pitchFamily="50" charset="-128"/>
              <a:ea typeface="ＭＳ Ｐゴシック" panose="020B0600070205080204" pitchFamily="50" charset="-128"/>
            </a:rPr>
            <a:t>円増加した。観光費は、多言語観光マップシステム構築等業務委託実施などの増要因もあったものの、道の駅甲斐大和改修事業の減などにより減少しているが、人口減が影響し前年度から増となった。土木費では、類似団体平均値を下回る</a:t>
          </a:r>
          <a:r>
            <a:rPr kumimoji="1" lang="en-US" altLang="ja-JP" sz="900">
              <a:latin typeface="ＭＳ Ｐゴシック" panose="020B0600070205080204" pitchFamily="50" charset="-128"/>
              <a:ea typeface="ＭＳ Ｐゴシック" panose="020B0600070205080204" pitchFamily="50" charset="-128"/>
            </a:rPr>
            <a:t>52,355</a:t>
          </a:r>
          <a:r>
            <a:rPr kumimoji="1" lang="ja-JP" altLang="en-US" sz="900">
              <a:latin typeface="ＭＳ Ｐゴシック" panose="020B0600070205080204" pitchFamily="50" charset="-128"/>
              <a:ea typeface="ＭＳ Ｐゴシック" panose="020B0600070205080204" pitchFamily="50" charset="-128"/>
            </a:rPr>
            <a:t>円で、前年度から</a:t>
          </a:r>
          <a:r>
            <a:rPr kumimoji="1" lang="en-US" altLang="ja-JP" sz="900">
              <a:latin typeface="ＭＳ Ｐゴシック" panose="020B0600070205080204" pitchFamily="50" charset="-128"/>
              <a:ea typeface="ＭＳ Ｐゴシック" panose="020B0600070205080204" pitchFamily="50" charset="-128"/>
            </a:rPr>
            <a:t>2,275</a:t>
          </a:r>
          <a:r>
            <a:rPr kumimoji="1" lang="ja-JP" altLang="en-US" sz="900">
              <a:latin typeface="ＭＳ Ｐゴシック" panose="020B0600070205080204" pitchFamily="50" charset="-128"/>
              <a:ea typeface="ＭＳ Ｐゴシック" panose="020B0600070205080204" pitchFamily="50" charset="-128"/>
            </a:rPr>
            <a:t>円減少した。塩山駅駅舎改修に伴う南北自由通路改修事業、下水道会計繰出金の増などもあったものの、市道下塩後</a:t>
          </a:r>
          <a:r>
            <a:rPr kumimoji="1" lang="en-US" altLang="ja-JP" sz="900">
              <a:latin typeface="ＭＳ Ｐゴシック" panose="020B0600070205080204" pitchFamily="50" charset="-128"/>
              <a:ea typeface="ＭＳ Ｐゴシック" panose="020B0600070205080204" pitchFamily="50" charset="-128"/>
            </a:rPr>
            <a:t>22</a:t>
          </a:r>
          <a:r>
            <a:rPr kumimoji="1" lang="ja-JP" altLang="en-US" sz="900">
              <a:latin typeface="ＭＳ Ｐゴシック" panose="020B0600070205080204" pitchFamily="50" charset="-128"/>
              <a:ea typeface="ＭＳ Ｐゴシック" panose="020B0600070205080204" pitchFamily="50" charset="-128"/>
            </a:rPr>
            <a:t>号線事業等の社会資本整備総合交付金事業の事業費の減、駅前広場整備事業、橋りょう長寿命化改修事業の減などが主な要因として挙げられる。消防費では、類似団体平均値を下回る</a:t>
          </a:r>
          <a:r>
            <a:rPr kumimoji="1" lang="en-US" altLang="ja-JP" sz="900">
              <a:latin typeface="ＭＳ Ｐゴシック" panose="020B0600070205080204" pitchFamily="50" charset="-128"/>
              <a:ea typeface="ＭＳ Ｐゴシック" panose="020B0600070205080204" pitchFamily="50" charset="-128"/>
            </a:rPr>
            <a:t>22,970</a:t>
          </a:r>
          <a:r>
            <a:rPr kumimoji="1" lang="ja-JP" altLang="en-US" sz="900">
              <a:latin typeface="ＭＳ Ｐゴシック" panose="020B0600070205080204" pitchFamily="50" charset="-128"/>
              <a:ea typeface="ＭＳ Ｐゴシック" panose="020B0600070205080204" pitchFamily="50" charset="-128"/>
            </a:rPr>
            <a:t>円で、前年度から</a:t>
          </a:r>
          <a:r>
            <a:rPr kumimoji="1" lang="en-US" altLang="ja-JP" sz="900">
              <a:latin typeface="ＭＳ Ｐゴシック" panose="020B0600070205080204" pitchFamily="50" charset="-128"/>
              <a:ea typeface="ＭＳ Ｐゴシック" panose="020B0600070205080204" pitchFamily="50" charset="-128"/>
            </a:rPr>
            <a:t>2,393</a:t>
          </a:r>
          <a:r>
            <a:rPr kumimoji="1" lang="ja-JP" altLang="en-US" sz="900">
              <a:latin typeface="ＭＳ Ｐゴシック" panose="020B0600070205080204" pitchFamily="50" charset="-128"/>
              <a:ea typeface="ＭＳ Ｐゴシック" panose="020B0600070205080204" pitchFamily="50" charset="-128"/>
            </a:rPr>
            <a:t>円増加した。常備消防に関する一部事務組合負担金の増や消防団詰所建設事業の増などが主な要因として挙げられる。なお、平成</a:t>
          </a:r>
          <a:r>
            <a:rPr kumimoji="1" lang="en-US" altLang="ja-JP" sz="900">
              <a:latin typeface="ＭＳ Ｐゴシック" panose="020B0600070205080204" pitchFamily="50" charset="-128"/>
              <a:ea typeface="ＭＳ Ｐゴシック" panose="020B0600070205080204" pitchFamily="50" charset="-128"/>
            </a:rPr>
            <a:t>25</a:t>
          </a:r>
          <a:r>
            <a:rPr kumimoji="1" lang="ja-JP" altLang="en-US" sz="900">
              <a:latin typeface="ＭＳ Ｐゴシック" panose="020B0600070205080204" pitchFamily="50" charset="-128"/>
              <a:ea typeface="ＭＳ Ｐゴシック" panose="020B0600070205080204" pitchFamily="50" charset="-128"/>
            </a:rPr>
            <a:t>年度の突出した伸びは、当該年度に防災行政無線デジタル化整備事業を実施したものによる。教育費では、類似団体平均値を下回る</a:t>
          </a:r>
          <a:r>
            <a:rPr kumimoji="1" lang="en-US" altLang="ja-JP" sz="900">
              <a:latin typeface="ＭＳ Ｐゴシック" panose="020B0600070205080204" pitchFamily="50" charset="-128"/>
              <a:ea typeface="ＭＳ Ｐゴシック" panose="020B0600070205080204" pitchFamily="50" charset="-128"/>
            </a:rPr>
            <a:t>44,735</a:t>
          </a:r>
          <a:r>
            <a:rPr kumimoji="1" lang="ja-JP" altLang="en-US" sz="900">
              <a:latin typeface="ＭＳ Ｐゴシック" panose="020B0600070205080204" pitchFamily="50" charset="-128"/>
              <a:ea typeface="ＭＳ Ｐゴシック" panose="020B0600070205080204" pitchFamily="50" charset="-128"/>
            </a:rPr>
            <a:t>円で前年度から</a:t>
          </a:r>
          <a:r>
            <a:rPr kumimoji="1" lang="en-US" altLang="ja-JP" sz="900">
              <a:latin typeface="ＭＳ Ｐゴシック" panose="020B0600070205080204" pitchFamily="50" charset="-128"/>
              <a:ea typeface="ＭＳ Ｐゴシック" panose="020B0600070205080204" pitchFamily="50" charset="-128"/>
            </a:rPr>
            <a:t>13,002</a:t>
          </a:r>
          <a:r>
            <a:rPr kumimoji="1" lang="ja-JP" altLang="en-US" sz="900">
              <a:latin typeface="ＭＳ Ｐゴシック" panose="020B0600070205080204" pitchFamily="50" charset="-128"/>
              <a:ea typeface="ＭＳ Ｐゴシック" panose="020B0600070205080204" pitchFamily="50" charset="-128"/>
            </a:rPr>
            <a:t>円と大幅な減となった。小学校エアコン設置事業、大和スポーツ公園グラウンド改修工事の増など増要因もあったが、塩山南小学校北館大規模改修事業の減などが主な要因として挙げられる。なお、教育費の平成</a:t>
          </a:r>
          <a:r>
            <a:rPr kumimoji="1" lang="en-US" altLang="ja-JP" sz="900">
              <a:latin typeface="ＭＳ Ｐゴシック" panose="020B0600070205080204" pitchFamily="50" charset="-128"/>
              <a:ea typeface="ＭＳ Ｐゴシック" panose="020B0600070205080204" pitchFamily="50" charset="-128"/>
            </a:rPr>
            <a:t>25</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26</a:t>
          </a:r>
          <a:r>
            <a:rPr kumimoji="1" lang="ja-JP" altLang="en-US" sz="900">
              <a:latin typeface="ＭＳ Ｐゴシック" panose="020B0600070205080204" pitchFamily="50" charset="-128"/>
              <a:ea typeface="ＭＳ Ｐゴシック" panose="020B0600070205080204" pitchFamily="50" charset="-128"/>
            </a:rPr>
            <a:t>年度の伸びは、学校給食センター建設事業や市民文化会館リニューアル事業などの大規模普通建設事業の実施によるものである。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平成</a:t>
          </a:r>
          <a:r>
            <a:rPr kumimoji="1" lang="en-US" altLang="ja-JP" sz="1050">
              <a:latin typeface="ＭＳ ゴシック" pitchFamily="49" charset="-128"/>
              <a:ea typeface="ＭＳ ゴシック" pitchFamily="49" charset="-128"/>
            </a:rPr>
            <a:t>29</a:t>
          </a:r>
          <a:r>
            <a:rPr kumimoji="1" lang="ja-JP" altLang="en-US" sz="1050">
              <a:latin typeface="ＭＳ ゴシック" pitchFamily="49" charset="-128"/>
              <a:ea typeface="ＭＳ ゴシック" pitchFamily="49" charset="-128"/>
            </a:rPr>
            <a:t>年度については、歳出で内部情報系システムの再リースなどによる減もあったが、歳入が普通交付税の合併縮減などによる減やふるさと納税寄附金の減などの影響により歳出の減少幅を上回ったことから、実質単年度収支は、</a:t>
          </a:r>
          <a:r>
            <a:rPr kumimoji="1" lang="en-US" altLang="ja-JP" sz="1050">
              <a:latin typeface="ＭＳ ゴシック" pitchFamily="49" charset="-128"/>
              <a:ea typeface="ＭＳ ゴシック" pitchFamily="49" charset="-128"/>
            </a:rPr>
            <a:t>2</a:t>
          </a:r>
          <a:r>
            <a:rPr kumimoji="1" lang="ja-JP" altLang="en-US" sz="1050">
              <a:latin typeface="ＭＳ ゴシック" pitchFamily="49" charset="-128"/>
              <a:ea typeface="ＭＳ ゴシック" pitchFamily="49" charset="-128"/>
            </a:rPr>
            <a:t>年連続の赤字となった。また、財政調整基金を繰入れずに財政運営することができたが、予算積立までの余力がなく前年度から利子分の積立にとどまった。財政調整基金については、標準財政規模の</a:t>
          </a:r>
          <a:r>
            <a:rPr kumimoji="1" lang="en-US" altLang="ja-JP" sz="1050">
              <a:latin typeface="ＭＳ ゴシック" pitchFamily="49" charset="-128"/>
              <a:ea typeface="ＭＳ ゴシック" pitchFamily="49" charset="-128"/>
            </a:rPr>
            <a:t>1</a:t>
          </a:r>
          <a:r>
            <a:rPr kumimoji="1" lang="ja-JP" altLang="en-US" sz="1050">
              <a:latin typeface="ＭＳ ゴシック" pitchFamily="49" charset="-128"/>
              <a:ea typeface="ＭＳ ゴシック" pitchFamily="49" charset="-128"/>
            </a:rPr>
            <a:t>割を満たしていないことから依然として厳しい財政状況にある。前年度との比較ついては、財政調整基金が</a:t>
          </a:r>
          <a:r>
            <a:rPr kumimoji="1" lang="en-US" altLang="ja-JP" sz="1050">
              <a:latin typeface="ＭＳ ゴシック" pitchFamily="49" charset="-128"/>
              <a:ea typeface="ＭＳ ゴシック" pitchFamily="49" charset="-128"/>
            </a:rPr>
            <a:t>0.12</a:t>
          </a:r>
          <a:r>
            <a:rPr kumimoji="1" lang="ja-JP" altLang="en-US" sz="1050">
              <a:latin typeface="ＭＳ ゴシック" pitchFamily="49" charset="-128"/>
              <a:ea typeface="ＭＳ ゴシック" pitchFamily="49" charset="-128"/>
            </a:rPr>
            <a:t>ポイント増加、実質収支額</a:t>
          </a:r>
          <a:r>
            <a:rPr kumimoji="1" lang="en-US" altLang="ja-JP" sz="1050">
              <a:latin typeface="ＭＳ ゴシック" pitchFamily="49" charset="-128"/>
              <a:ea typeface="ＭＳ ゴシック" pitchFamily="49" charset="-128"/>
            </a:rPr>
            <a:t>1.23</a:t>
          </a:r>
          <a:r>
            <a:rPr kumimoji="1" lang="ja-JP" altLang="en-US" sz="1050">
              <a:latin typeface="ＭＳ ゴシック" pitchFamily="49" charset="-128"/>
              <a:ea typeface="ＭＳ ゴシック" pitchFamily="49" charset="-128"/>
            </a:rPr>
            <a:t>ポイント減少、実質単年度収支</a:t>
          </a:r>
          <a:r>
            <a:rPr kumimoji="1" lang="en-US" altLang="ja-JP" sz="1050">
              <a:latin typeface="ＭＳ ゴシック" pitchFamily="49" charset="-128"/>
              <a:ea typeface="ＭＳ ゴシック" pitchFamily="49" charset="-128"/>
            </a:rPr>
            <a:t>1.13</a:t>
          </a:r>
          <a:r>
            <a:rPr kumimoji="1" lang="ja-JP" altLang="en-US" sz="1050">
              <a:latin typeface="ＭＳ ゴシック" pitchFamily="49" charset="-128"/>
              <a:ea typeface="ＭＳ ゴシック" pitchFamily="49" charset="-128"/>
            </a:rPr>
            <a:t>ポイント増加となった。今後、財政調整基金について、平成</a:t>
          </a:r>
          <a:r>
            <a:rPr kumimoji="1" lang="en-US" altLang="ja-JP" sz="1050">
              <a:latin typeface="ＭＳ ゴシック" pitchFamily="49" charset="-128"/>
              <a:ea typeface="ＭＳ ゴシック" pitchFamily="49" charset="-128"/>
            </a:rPr>
            <a:t>26</a:t>
          </a:r>
          <a:r>
            <a:rPr kumimoji="1" lang="ja-JP" altLang="en-US" sz="1050">
              <a:latin typeface="ＭＳ ゴシック" pitchFamily="49" charset="-128"/>
              <a:ea typeface="ＭＳ ゴシック" pitchFamily="49" charset="-128"/>
            </a:rPr>
            <a:t>年度に雪害対応のため取崩し分を計画的に積立てるとともに、更なるの積立ができるよう一層の歳出削減に努める。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連結実質赤字比率に係る黒字額は前年度より減少している。国民健康保険事業特別会計で、</a:t>
          </a:r>
          <a:r>
            <a:rPr kumimoji="1" lang="en-US" altLang="ja-JP" sz="1400">
              <a:latin typeface="ＭＳ ゴシック" pitchFamily="49" charset="-128"/>
              <a:ea typeface="ＭＳ ゴシック" pitchFamily="49" charset="-128"/>
            </a:rPr>
            <a:t>0.78</a:t>
          </a:r>
          <a:r>
            <a:rPr kumimoji="1" lang="ja-JP" altLang="en-US" sz="1400">
              <a:latin typeface="ＭＳ ゴシック" pitchFamily="49" charset="-128"/>
              <a:ea typeface="ＭＳ ゴシック" pitchFamily="49" charset="-128"/>
            </a:rPr>
            <a:t>ポイント増加もあったが、一般会計で</a:t>
          </a:r>
          <a:r>
            <a:rPr kumimoji="1" lang="en-US" altLang="ja-JP" sz="1400">
              <a:latin typeface="ＭＳ ゴシック" pitchFamily="49" charset="-128"/>
              <a:ea typeface="ＭＳ ゴシック" pitchFamily="49" charset="-128"/>
            </a:rPr>
            <a:t>1.22</a:t>
          </a:r>
          <a:r>
            <a:rPr kumimoji="1" lang="ja-JP" altLang="en-US" sz="1400">
              <a:latin typeface="ＭＳ ゴシック" pitchFamily="49" charset="-128"/>
              <a:ea typeface="ＭＳ ゴシック" pitchFamily="49" charset="-128"/>
            </a:rPr>
            <a:t>ポイント減少したことが主な要因に挙げられる。法適用公営企業については、水道事業会計で</a:t>
          </a:r>
          <a:r>
            <a:rPr kumimoji="1" lang="en-US" altLang="ja-JP" sz="1400">
              <a:latin typeface="ＭＳ ゴシック" pitchFamily="49" charset="-128"/>
              <a:ea typeface="ＭＳ ゴシック" pitchFamily="49" charset="-128"/>
            </a:rPr>
            <a:t>0.87</a:t>
          </a:r>
          <a:r>
            <a:rPr kumimoji="1" lang="ja-JP" altLang="en-US" sz="1400">
              <a:latin typeface="ＭＳ ゴシック" pitchFamily="49" charset="-128"/>
              <a:ea typeface="ＭＳ ゴシック" pitchFamily="49" charset="-128"/>
            </a:rPr>
            <a:t>ポイントの減、勝沼ぶどうの丘事業会計で</a:t>
          </a:r>
          <a:r>
            <a:rPr kumimoji="1" lang="en-US" altLang="ja-JP" sz="1400">
              <a:latin typeface="ＭＳ ゴシック" pitchFamily="49" charset="-128"/>
              <a:ea typeface="ＭＳ ゴシック" pitchFamily="49" charset="-128"/>
            </a:rPr>
            <a:t>0.06</a:t>
          </a:r>
          <a:r>
            <a:rPr kumimoji="1" lang="ja-JP" altLang="en-US" sz="1400">
              <a:latin typeface="ＭＳ ゴシック" pitchFamily="49" charset="-128"/>
              <a:ea typeface="ＭＳ ゴシック" pitchFamily="49" charset="-128"/>
            </a:rPr>
            <a:t>ポイントの減、勝沼病院事業会計で</a:t>
          </a:r>
          <a:r>
            <a:rPr kumimoji="1" lang="en-US" altLang="ja-JP" sz="1400">
              <a:latin typeface="ＭＳ ゴシック" pitchFamily="49" charset="-128"/>
              <a:ea typeface="ＭＳ ゴシック" pitchFamily="49" charset="-128"/>
            </a:rPr>
            <a:t>0.10</a:t>
          </a:r>
          <a:r>
            <a:rPr kumimoji="1" lang="ja-JP" altLang="en-US" sz="1400">
              <a:latin typeface="ＭＳ ゴシック" pitchFamily="49" charset="-128"/>
              <a:ea typeface="ＭＳ ゴシック" pitchFamily="49" charset="-128"/>
            </a:rPr>
            <a:t>ポイントの増となった。今後も黒字額が増加できるよう、各事業会計において更なる収入確保策を図り、なお一層の歳出抑制に努める。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実質公債比率の分子構造で最も高い割合を占めている元利償還金については、合併特例債の償還が本格的なってきたことに伴うの元金償還金の増により、前年度から</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百万円増加した。また、下水道事業の分流式の繰入基準の算入方法変更などの影響により準元利償還金が増となったことや常備消防施設及び装備品、甲府・峡東クリーンセンター建設に伴う一部事務組合に対する地方債分の負担金の増もあり、実質公債比率の分子については、前年度と比較し</a:t>
          </a:r>
          <a:r>
            <a:rPr kumimoji="1" lang="en-US" altLang="ja-JP" sz="1200">
              <a:latin typeface="ＭＳ ゴシック" pitchFamily="49" charset="-128"/>
              <a:ea typeface="ＭＳ ゴシック" pitchFamily="49" charset="-128"/>
            </a:rPr>
            <a:t>69</a:t>
          </a:r>
          <a:r>
            <a:rPr kumimoji="1" lang="ja-JP" altLang="en-US" sz="1200">
              <a:latin typeface="ＭＳ ゴシック" pitchFamily="49" charset="-128"/>
              <a:ea typeface="ＭＳ ゴシック" pitchFamily="49" charset="-128"/>
            </a:rPr>
            <a:t>百万円増加した。今後、現時点では、平成</a:t>
          </a:r>
          <a:r>
            <a:rPr kumimoji="1" lang="en-US" altLang="ja-JP" sz="1200">
              <a:latin typeface="ＭＳ ゴシック" pitchFamily="49" charset="-128"/>
              <a:ea typeface="ＭＳ ゴシック" pitchFamily="49" charset="-128"/>
            </a:rPr>
            <a:t>33</a:t>
          </a:r>
          <a:r>
            <a:rPr kumimoji="1" lang="ja-JP" altLang="en-US" sz="1200">
              <a:latin typeface="ＭＳ ゴシック" pitchFamily="49" charset="-128"/>
              <a:ea typeface="ＭＳ ゴシック" pitchFamily="49" charset="-128"/>
            </a:rPr>
            <a:t>年度に公債費の償還ピークを迎え、それまでの間、公債費が高止まりすると見込まれていることから、償還のピークを考慮する中で、建設事業の実施にあたっては、緊急性、必要性を充分に検討した事業実施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ja-JP" altLang="en-US" sz="1050">
              <a:latin typeface="ＭＳ ゴシック" pitchFamily="49" charset="-128"/>
              <a:ea typeface="ＭＳ ゴシック" pitchFamily="49" charset="-128"/>
            </a:rPr>
            <a:t>将来負担比率の分子に算入される将来負担額は、一般会計等における地方債残高において地方創生拠点整備交付金を活用して実施した「シェアオフィス甲州整備事業」、塩山駅改修に伴う南北自由通路整備事業などの大型普通建設事業を実施したものの元金償還額が借入額を上回り、地方債現在高が</a:t>
          </a:r>
          <a:r>
            <a:rPr kumimoji="1" lang="en-US" altLang="ja-JP" sz="1050">
              <a:latin typeface="ＭＳ ゴシック" pitchFamily="49" charset="-128"/>
              <a:ea typeface="ＭＳ ゴシック" pitchFamily="49" charset="-128"/>
            </a:rPr>
            <a:t>498</a:t>
          </a:r>
          <a:r>
            <a:rPr kumimoji="1" lang="ja-JP" altLang="en-US" sz="1050">
              <a:latin typeface="ＭＳ ゴシック" pitchFamily="49" charset="-128"/>
              <a:ea typeface="ＭＳ ゴシック" pitchFamily="49" charset="-128"/>
            </a:rPr>
            <a:t>百万円と大幅な減少となった。加えて、常備消防を担う東山梨行政事務組合の地方債残高の減などの影響による組合等負担等見込額の</a:t>
          </a:r>
          <a:r>
            <a:rPr kumimoji="1" lang="en-US" altLang="ja-JP" sz="1050">
              <a:latin typeface="ＭＳ ゴシック" pitchFamily="49" charset="-128"/>
              <a:ea typeface="ＭＳ ゴシック" pitchFamily="49" charset="-128"/>
            </a:rPr>
            <a:t>106</a:t>
          </a:r>
          <a:r>
            <a:rPr kumimoji="1" lang="ja-JP" altLang="en-US" sz="1050">
              <a:latin typeface="ＭＳ ゴシック" pitchFamily="49" charset="-128"/>
              <a:ea typeface="ＭＳ ゴシック" pitchFamily="49" charset="-128"/>
            </a:rPr>
            <a:t>百万円の減、土地開発公社などへの債務負担行為に基づく支出予定額の</a:t>
          </a:r>
          <a:r>
            <a:rPr kumimoji="1" lang="en-US" altLang="ja-JP" sz="1050">
              <a:latin typeface="ＭＳ ゴシック" pitchFamily="49" charset="-128"/>
              <a:ea typeface="ＭＳ ゴシック" pitchFamily="49" charset="-128"/>
            </a:rPr>
            <a:t>90</a:t>
          </a:r>
          <a:r>
            <a:rPr kumimoji="1" lang="ja-JP" altLang="en-US" sz="1050">
              <a:latin typeface="ＭＳ ゴシック" pitchFamily="49" charset="-128"/>
              <a:ea typeface="ＭＳ ゴシック" pitchFamily="49" charset="-128"/>
            </a:rPr>
            <a:t>百万円の減、下水道事業の地方債残高減の影響で公営企業債等繰入見込額の</a:t>
          </a:r>
          <a:r>
            <a:rPr kumimoji="1" lang="en-US" altLang="ja-JP" sz="1050">
              <a:latin typeface="ＭＳ ゴシック" pitchFamily="49" charset="-128"/>
              <a:ea typeface="ＭＳ ゴシック" pitchFamily="49" charset="-128"/>
            </a:rPr>
            <a:t>153</a:t>
          </a:r>
          <a:r>
            <a:rPr kumimoji="1" lang="ja-JP" altLang="en-US" sz="1050">
              <a:latin typeface="ＭＳ ゴシック" pitchFamily="49" charset="-128"/>
              <a:ea typeface="ＭＳ ゴシック" pitchFamily="49" charset="-128"/>
            </a:rPr>
            <a:t>百万円の減、退職者増に伴い負担職員数が</a:t>
          </a:r>
          <a:r>
            <a:rPr kumimoji="1" lang="en-US" altLang="ja-JP" sz="1050">
              <a:latin typeface="ＭＳ ゴシック" pitchFamily="49" charset="-128"/>
              <a:ea typeface="ＭＳ ゴシック" pitchFamily="49" charset="-128"/>
            </a:rPr>
            <a:t>12</a:t>
          </a:r>
          <a:r>
            <a:rPr kumimoji="1" lang="ja-JP" altLang="en-US" sz="1050">
              <a:latin typeface="ＭＳ ゴシック" pitchFamily="49" charset="-128"/>
              <a:ea typeface="ＭＳ ゴシック" pitchFamily="49" charset="-128"/>
            </a:rPr>
            <a:t>名と大幅な減となったことによる退職手当負担見込額</a:t>
          </a:r>
          <a:r>
            <a:rPr kumimoji="1" lang="en-US" altLang="ja-JP" sz="1050">
              <a:latin typeface="ＭＳ ゴシック" pitchFamily="49" charset="-128"/>
              <a:ea typeface="ＭＳ ゴシック" pitchFamily="49" charset="-128"/>
            </a:rPr>
            <a:t>143</a:t>
          </a:r>
          <a:r>
            <a:rPr kumimoji="1" lang="ja-JP" altLang="en-US" sz="1050">
              <a:latin typeface="ＭＳ ゴシック" pitchFamily="49" charset="-128"/>
              <a:ea typeface="ＭＳ ゴシック" pitchFamily="49" charset="-128"/>
            </a:rPr>
            <a:t>百万円の減とすべての項目について減となったが、算定で除かれる充当可能財源等において、合併特例債の償還が本格的になってきたことから、後年度の交付税措置として算入される基準財政需要額算入見込額は</a:t>
          </a:r>
          <a:r>
            <a:rPr kumimoji="1" lang="en-US" altLang="ja-JP" sz="1050">
              <a:latin typeface="ＭＳ ゴシック" pitchFamily="49" charset="-128"/>
              <a:ea typeface="ＭＳ ゴシック" pitchFamily="49" charset="-128"/>
            </a:rPr>
            <a:t>853</a:t>
          </a:r>
          <a:r>
            <a:rPr kumimoji="1" lang="ja-JP" altLang="en-US" sz="1050">
              <a:latin typeface="ＭＳ ゴシック" pitchFamily="49" charset="-128"/>
              <a:ea typeface="ＭＳ ゴシック" pitchFamily="49" charset="-128"/>
            </a:rPr>
            <a:t>百万円の減、充当可能基金も、財政調整基金及び公共施設整備基金の予算積立ができなかったことなどで</a:t>
          </a:r>
          <a:r>
            <a:rPr kumimoji="1" lang="en-US" altLang="ja-JP" sz="1050">
              <a:latin typeface="ＭＳ ゴシック" pitchFamily="49" charset="-128"/>
              <a:ea typeface="ＭＳ ゴシック" pitchFamily="49" charset="-128"/>
            </a:rPr>
            <a:t>49</a:t>
          </a:r>
          <a:r>
            <a:rPr kumimoji="1" lang="ja-JP" altLang="en-US" sz="1050">
              <a:latin typeface="ＭＳ ゴシック" pitchFamily="49" charset="-128"/>
              <a:ea typeface="ＭＳ ゴシック" pitchFamily="49" charset="-128"/>
            </a:rPr>
            <a:t>百万円減、充当可能特定歳入も、都市計画税の課税休止が大きく影響し</a:t>
          </a:r>
          <a:r>
            <a:rPr kumimoji="1" lang="en-US" altLang="ja-JP" sz="1050">
              <a:latin typeface="ＭＳ ゴシック" pitchFamily="49" charset="-128"/>
              <a:ea typeface="ＭＳ ゴシック" pitchFamily="49" charset="-128"/>
            </a:rPr>
            <a:t>646</a:t>
          </a:r>
          <a:r>
            <a:rPr kumimoji="1" lang="ja-JP" altLang="en-US" sz="1050">
              <a:latin typeface="ＭＳ ゴシック" pitchFamily="49" charset="-128"/>
              <a:ea typeface="ＭＳ ゴシック" pitchFamily="49" charset="-128"/>
            </a:rPr>
            <a:t>百万円と大幅な減と充当可能財源等もすべての項目で減となり、その減少幅が大きかったことから将来負担比率の分子は、前年度から</a:t>
          </a:r>
          <a:r>
            <a:rPr kumimoji="1" lang="en-US" altLang="ja-JP" sz="1050">
              <a:latin typeface="ＭＳ ゴシック" pitchFamily="49" charset="-128"/>
              <a:ea typeface="ＭＳ ゴシック" pitchFamily="49" charset="-128"/>
            </a:rPr>
            <a:t>560</a:t>
          </a:r>
          <a:r>
            <a:rPr kumimoji="1" lang="ja-JP" altLang="en-US" sz="1050">
              <a:latin typeface="ＭＳ ゴシック" pitchFamily="49" charset="-128"/>
              <a:ea typeface="ＭＳ ゴシック" pitchFamily="49" charset="-128"/>
            </a:rPr>
            <a:t>百万円増加した。今後は、分子から控除される充当可能特定歳入に算定される都市計画税の賦課が</a:t>
          </a:r>
          <a:r>
            <a:rPr kumimoji="1" lang="en-US" altLang="ja-JP" sz="1050">
              <a:latin typeface="ＭＳ ゴシック" pitchFamily="49" charset="-128"/>
              <a:ea typeface="ＭＳ ゴシック" pitchFamily="49" charset="-128"/>
            </a:rPr>
            <a:t>31</a:t>
          </a:r>
          <a:r>
            <a:rPr kumimoji="1" lang="ja-JP" altLang="en-US" sz="1050">
              <a:latin typeface="ＭＳ ゴシック" pitchFamily="49" charset="-128"/>
              <a:ea typeface="ＭＳ ゴシック" pitchFamily="49" charset="-128"/>
            </a:rPr>
            <a:t>年度までの間、休止する決定がされており、数値の増加が予想される。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山梨県甲州市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減債基金、公共施設整備基金、中山間農村地域活性化基金は、利子のみの積立に留まった。社会福祉基金は、果実運用型基金として運用していることから、残高は変動していない。合併振興基金において、後年度の新市まちづくり計画に掲げる主要施策実施に伴う積立増があったものの、ふるさと支援基金において、原資となる、ふるさと納税寄附金の減が影響し、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満たない状況であるため、災害等に備え、まずは、財政調整基金の一定額の確保に取組み、同時に、施設老朽化も進んでいることから、公共施設等総合管理計画に目標に沿った個別施設計画の財源の裏付けとなるよう、公共施設整備基金への積立も併せて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減債基金は、今後、現時点で、平成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年度に公債費の償還ピークを迎え、それまでの間、公債費が高止まりすると見込まれていることから、償還のピーク時に減債基金の活用も検討していく。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計画的に積立を行い、新市まちづくり計画に掲げた主要施策の着実な実施に努め、ふるさと支援基金については、ふるさと納税寄附金が原資であるため、流動的な部分は大きいが、新たな歳入の確保として、国が示す方針に即すなかで積極的な推進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合併振興基金：甲州市における市民の連帯の強化又は地域振興のための事業</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ふるさと支援基金：甲州市ふるさと寄附条例に掲げる事業（①豊かな自然の保護と美しい景観形成のための事業、②地域資源を活用した果樹園交流推進のための事業、③地域の将来を担う子どもたちの健全育成のための事業、④誰もが安心して健康に暮らすことのできるまちづくりのための事業、⑤上記の他、市長が目的のために必要と認める事業）</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公共施設整備基金：公共施設の整備に必要な費用</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合併振興基金：自主防災組織資器材等整備事業など基金の目的に即した各種ソフト事業充当のための繰入</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百万円があったものの、合併特例債等を原資に</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百万円積立を行ったことで、残高は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百万円の微増となった。</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ふるさと支援基金：積立の原資となるふるさと納税寄附金は、創意工夫により推進を図ったが、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百万円減となり、返礼品及び事務費分を除いた当該基金への積立も</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364</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百万円となった。一方、こども医療費助成事業などの寄附目的に即した各種事業充当のための繰入は、前年度の寄附額が多かったことから</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413</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百万円となった。残高は、積立額の減と繰入額の増により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公共施設整備基金：利子のみの積立に留まったため、前年度と同額の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412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百万円となった。円単位では、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335,778</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円の増となっている。</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合併振興基金：</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H32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年度まで計画的に積立を行い、新市まちづくり計画に掲げた主要施策の着実な実施に努める。</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ふるさと支援基金：ふるさと納税寄附金が原資であるため、流動的な部分は大きいが、新たな歳入の確保として、国が示す方針に即すなかで積極的な推進を図っていく。</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H32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年度までは、歳入歳出の状況により、土地開発公社への償還金の充当財源としての対応を考えており、その後は、公共施設等の更新に向け計画的に積立し、施設更新が市財政を圧迫しないように努める。</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繰入をせずに財政運営することができたものの、実質単年度収支が赤字となるなど、予算積立をするまでの余力はなく、利子分の積立のみにとどまったことにより、前年度と同額で推移している。円単位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年度に雪害対応のため、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百万円と大幅に取崩しをしており、その影響で、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末残高において標準財政規模の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％に満たしていない状況であることから、災害等に備え、当該取崩分を積戻し、標準財政規模の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％程度を確保できるよう努めていく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減債基金は、利子のみの積立であり、百万円単位での表記であるため、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年度から増減はなく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百万円で推移している。円単位では、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45,718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円増加している。なお、公債費は、合併特例債の償還が本格的になってきたことから増加しているものの、減債基金の繰入をせずに財政運営することができている。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本市では、市場公募型地方債を発行しておらず、満期一括償還の地方債が無いため、年度ごとの計画的な積立の必要はないと考えている。今後、現時点では、平成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年度に公債費の償還ピークを迎え、それまでの間、公債費が高止まりすると見込まれていることから、償還のピーク時に減債基金の活用も検討していく必要がある。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32,384
32,185
264.11
16,999,643
16,542,221
405,013
10,047,551
24,000,370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75.6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類似団体平均値を大きく上回り、特にインフラ資産において非常に高い値となっている。市の面積が広く道路や橋りょうなど古くから存在しているインフラ資産を多く有していること、維持改修は実施しているものの、小規模改修が多いことなどが主な要因として挙げられる。また、資産においても、合併市町村であることから、資産自体が多く、学校など大規模修繕を実施している施設もあるが、多くの施設で既存施設の小規模修繕を実施することで維持管理を行っていることが比率の高い要因として考えられる。今後は、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年に作成した公共施設等総合管理計画、平成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年度に作成した再配置計画に基づき、個別施設計画を策定し、計画的な施設の更新を実施していく必要がある。</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3" name="有形固定資産減価償却率平均値テキスト"/>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104458</xdr:rowOff>
    </xdr:from>
    <xdr:to>
      <xdr:col>15</xdr:col>
      <xdr:colOff>187325</xdr:colOff>
      <xdr:row>31</xdr:row>
      <xdr:rowOff>34608</xdr:rowOff>
    </xdr:to>
    <xdr:sp macro="" textlink="">
      <xdr:nvSpPr>
        <xdr:cNvPr id="76" name="フローチャート: 判断 75"/>
        <xdr:cNvSpPr/>
      </xdr:nvSpPr>
      <xdr:spPr>
        <a:xfrm>
          <a:off x="3238500" y="601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160020</xdr:rowOff>
    </xdr:from>
    <xdr:to>
      <xdr:col>23</xdr:col>
      <xdr:colOff>136525</xdr:colOff>
      <xdr:row>28</xdr:row>
      <xdr:rowOff>90170</xdr:rowOff>
    </xdr:to>
    <xdr:sp macro="" textlink="">
      <xdr:nvSpPr>
        <xdr:cNvPr id="82" name="楕円 81"/>
        <xdr:cNvSpPr/>
      </xdr:nvSpPr>
      <xdr:spPr>
        <a:xfrm>
          <a:off x="4711700" y="556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11447</xdr:rowOff>
    </xdr:from>
    <xdr:ext cx="405111" cy="259045"/>
    <xdr:sp macro="" textlink="">
      <xdr:nvSpPr>
        <xdr:cNvPr id="83" name="有形固定資産減価償却率該当値テキスト"/>
        <xdr:cNvSpPr txBox="1"/>
      </xdr:nvSpPr>
      <xdr:spPr>
        <a:xfrm>
          <a:off x="48133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2064</xdr:rowOff>
    </xdr:from>
    <xdr:to>
      <xdr:col>19</xdr:col>
      <xdr:colOff>187325</xdr:colOff>
      <xdr:row>28</xdr:row>
      <xdr:rowOff>103664</xdr:rowOff>
    </xdr:to>
    <xdr:sp macro="" textlink="">
      <xdr:nvSpPr>
        <xdr:cNvPr id="84" name="楕円 83"/>
        <xdr:cNvSpPr/>
      </xdr:nvSpPr>
      <xdr:spPr>
        <a:xfrm>
          <a:off x="4000500" y="557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39370</xdr:rowOff>
    </xdr:from>
    <xdr:to>
      <xdr:col>23</xdr:col>
      <xdr:colOff>85725</xdr:colOff>
      <xdr:row>28</xdr:row>
      <xdr:rowOff>52864</xdr:rowOff>
    </xdr:to>
    <xdr:cxnSp macro="">
      <xdr:nvCxnSpPr>
        <xdr:cNvPr id="85" name="直線コネクタ 84"/>
        <xdr:cNvCxnSpPr/>
      </xdr:nvCxnSpPr>
      <xdr:spPr>
        <a:xfrm flipV="1">
          <a:off x="4051300" y="5611495"/>
          <a:ext cx="711200" cy="1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7461</xdr:rowOff>
    </xdr:from>
    <xdr:to>
      <xdr:col>15</xdr:col>
      <xdr:colOff>187325</xdr:colOff>
      <xdr:row>28</xdr:row>
      <xdr:rowOff>109061</xdr:rowOff>
    </xdr:to>
    <xdr:sp macro="" textlink="">
      <xdr:nvSpPr>
        <xdr:cNvPr id="86" name="楕円 85"/>
        <xdr:cNvSpPr/>
      </xdr:nvSpPr>
      <xdr:spPr>
        <a:xfrm>
          <a:off x="3238500" y="557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52864</xdr:rowOff>
    </xdr:from>
    <xdr:to>
      <xdr:col>19</xdr:col>
      <xdr:colOff>136525</xdr:colOff>
      <xdr:row>28</xdr:row>
      <xdr:rowOff>58261</xdr:rowOff>
    </xdr:to>
    <xdr:cxnSp macro="">
      <xdr:nvCxnSpPr>
        <xdr:cNvPr id="87" name="直線コネクタ 86"/>
        <xdr:cNvCxnSpPr/>
      </xdr:nvCxnSpPr>
      <xdr:spPr>
        <a:xfrm flipV="1">
          <a:off x="3289300" y="5624989"/>
          <a:ext cx="7620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33831</xdr:rowOff>
    </xdr:from>
    <xdr:ext cx="405111" cy="259045"/>
    <xdr:sp macro="" textlink="">
      <xdr:nvSpPr>
        <xdr:cNvPr id="88" name="n_1aveValue有形固定資産減価償却率"/>
        <xdr:cNvSpPr txBox="1"/>
      </xdr:nvSpPr>
      <xdr:spPr>
        <a:xfrm>
          <a:off x="3836044" y="6120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25735</xdr:rowOff>
    </xdr:from>
    <xdr:ext cx="405111" cy="259045"/>
    <xdr:sp macro="" textlink="">
      <xdr:nvSpPr>
        <xdr:cNvPr id="89" name="n_2aveValue有形固定資産減価償却率"/>
        <xdr:cNvSpPr txBox="1"/>
      </xdr:nvSpPr>
      <xdr:spPr>
        <a:xfrm>
          <a:off x="3086744" y="6112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120191</xdr:rowOff>
    </xdr:from>
    <xdr:ext cx="405111" cy="259045"/>
    <xdr:sp macro="" textlink="">
      <xdr:nvSpPr>
        <xdr:cNvPr id="90" name="n_1mainValue有形固定資産減価償却率"/>
        <xdr:cNvSpPr txBox="1"/>
      </xdr:nvSpPr>
      <xdr:spPr>
        <a:xfrm>
          <a:off x="3836044" y="53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125588</xdr:rowOff>
    </xdr:from>
    <xdr:ext cx="405111" cy="259045"/>
    <xdr:sp macro="" textlink="">
      <xdr:nvSpPr>
        <xdr:cNvPr id="91" name="n_2mainValue有形固定資産減価償却率"/>
        <xdr:cNvSpPr txBox="1"/>
      </xdr:nvSpPr>
      <xdr:spPr>
        <a:xfrm>
          <a:off x="3086744" y="5354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と類似団体平均値を上回っている。地方債の償還がピークを迎えつつあり、将来負担は減少傾向にあるものの、地方債残高が高止まりしているため、債務償還可能年数も類似団体と比べると長くなっている。今後もひきつづき建設事業の選択実施を継続し公債費負担の適正化を図っ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6" name="テキスト ボックス 115"/>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22" name="直線コネクタ 121"/>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3"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4" name="直線コネクタ 123"/>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5"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6" name="直線コネクタ 125"/>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7"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8" name="フローチャート: 判断 127"/>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104473</xdr:rowOff>
    </xdr:from>
    <xdr:to>
      <xdr:col>76</xdr:col>
      <xdr:colOff>73025</xdr:colOff>
      <xdr:row>30</xdr:row>
      <xdr:rowOff>34623</xdr:rowOff>
    </xdr:to>
    <xdr:sp macro="" textlink="">
      <xdr:nvSpPr>
        <xdr:cNvPr id="134" name="楕円 133"/>
        <xdr:cNvSpPr/>
      </xdr:nvSpPr>
      <xdr:spPr>
        <a:xfrm>
          <a:off x="14744700" y="584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127350</xdr:rowOff>
    </xdr:from>
    <xdr:ext cx="340478" cy="259045"/>
    <xdr:sp macro="" textlink="">
      <xdr:nvSpPr>
        <xdr:cNvPr id="135" name="債務償還可能年数該当値テキスト"/>
        <xdr:cNvSpPr txBox="1"/>
      </xdr:nvSpPr>
      <xdr:spPr>
        <a:xfrm>
          <a:off x="14846300" y="56994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32,384
32,185
264.11
16,999,643
16,542,221
405,013
10,047,551
24,000,370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xdr:cNvSpPr txBox="1"/>
      </xdr:nvSpPr>
      <xdr:spPr>
        <a:xfrm>
          <a:off x="4673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135890</xdr:rowOff>
    </xdr:from>
    <xdr:to>
      <xdr:col>24</xdr:col>
      <xdr:colOff>114300</xdr:colOff>
      <xdr:row>35</xdr:row>
      <xdr:rowOff>66040</xdr:rowOff>
    </xdr:to>
    <xdr:sp macro="" textlink="">
      <xdr:nvSpPr>
        <xdr:cNvPr id="70" name="楕円 69"/>
        <xdr:cNvSpPr/>
      </xdr:nvSpPr>
      <xdr:spPr>
        <a:xfrm>
          <a:off x="4584700" y="59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158767</xdr:rowOff>
    </xdr:from>
    <xdr:ext cx="405111" cy="259045"/>
    <xdr:sp macro="" textlink="">
      <xdr:nvSpPr>
        <xdr:cNvPr id="71" name="【道路】&#10;有形固定資産減価償却率該当値テキスト"/>
        <xdr:cNvSpPr txBox="1"/>
      </xdr:nvSpPr>
      <xdr:spPr>
        <a:xfrm>
          <a:off x="4673600" y="581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153035</xdr:rowOff>
    </xdr:from>
    <xdr:to>
      <xdr:col>20</xdr:col>
      <xdr:colOff>38100</xdr:colOff>
      <xdr:row>35</xdr:row>
      <xdr:rowOff>83185</xdr:rowOff>
    </xdr:to>
    <xdr:sp macro="" textlink="">
      <xdr:nvSpPr>
        <xdr:cNvPr id="72" name="楕円 71"/>
        <xdr:cNvSpPr/>
      </xdr:nvSpPr>
      <xdr:spPr>
        <a:xfrm>
          <a:off x="3746500" y="59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15240</xdr:rowOff>
    </xdr:from>
    <xdr:to>
      <xdr:col>24</xdr:col>
      <xdr:colOff>63500</xdr:colOff>
      <xdr:row>35</xdr:row>
      <xdr:rowOff>32385</xdr:rowOff>
    </xdr:to>
    <xdr:cxnSp macro="">
      <xdr:nvCxnSpPr>
        <xdr:cNvPr id="73" name="直線コネクタ 72"/>
        <xdr:cNvCxnSpPr/>
      </xdr:nvCxnSpPr>
      <xdr:spPr>
        <a:xfrm flipV="1">
          <a:off x="3797300" y="601599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141605</xdr:rowOff>
    </xdr:from>
    <xdr:to>
      <xdr:col>15</xdr:col>
      <xdr:colOff>101600</xdr:colOff>
      <xdr:row>35</xdr:row>
      <xdr:rowOff>71755</xdr:rowOff>
    </xdr:to>
    <xdr:sp macro="" textlink="">
      <xdr:nvSpPr>
        <xdr:cNvPr id="74" name="楕円 73"/>
        <xdr:cNvSpPr/>
      </xdr:nvSpPr>
      <xdr:spPr>
        <a:xfrm>
          <a:off x="2857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20955</xdr:rowOff>
    </xdr:from>
    <xdr:to>
      <xdr:col>19</xdr:col>
      <xdr:colOff>177800</xdr:colOff>
      <xdr:row>35</xdr:row>
      <xdr:rowOff>32385</xdr:rowOff>
    </xdr:to>
    <xdr:cxnSp macro="">
      <xdr:nvCxnSpPr>
        <xdr:cNvPr id="75" name="直線コネクタ 74"/>
        <xdr:cNvCxnSpPr/>
      </xdr:nvCxnSpPr>
      <xdr:spPr>
        <a:xfrm>
          <a:off x="2908300" y="60217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20972</xdr:rowOff>
    </xdr:from>
    <xdr:ext cx="405111" cy="259045"/>
    <xdr:sp macro="" textlink="">
      <xdr:nvSpPr>
        <xdr:cNvPr id="76" name="n_1aveValue【道路】&#10;有形固定資産減価償却率"/>
        <xdr:cNvSpPr txBox="1"/>
      </xdr:nvSpPr>
      <xdr:spPr>
        <a:xfrm>
          <a:off x="35820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19067</xdr:rowOff>
    </xdr:from>
    <xdr:ext cx="405111" cy="259045"/>
    <xdr:sp macro="" textlink="">
      <xdr:nvSpPr>
        <xdr:cNvPr id="77" name="n_2aveValue【道路】&#10;有形固定資産減価償却率"/>
        <xdr:cNvSpPr txBox="1"/>
      </xdr:nvSpPr>
      <xdr:spPr>
        <a:xfrm>
          <a:off x="2705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99712</xdr:rowOff>
    </xdr:from>
    <xdr:ext cx="405111" cy="259045"/>
    <xdr:sp macro="" textlink="">
      <xdr:nvSpPr>
        <xdr:cNvPr id="78" name="n_1mainValue【道路】&#10;有形固定資産減価償却率"/>
        <xdr:cNvSpPr txBox="1"/>
      </xdr:nvSpPr>
      <xdr:spPr>
        <a:xfrm>
          <a:off x="3582044" y="575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88282</xdr:rowOff>
    </xdr:from>
    <xdr:ext cx="405111" cy="259045"/>
    <xdr:sp macro="" textlink="">
      <xdr:nvSpPr>
        <xdr:cNvPr id="79" name="n_2mainValue【道路】&#10;有形固定資産減価償却率"/>
        <xdr:cNvSpPr txBox="1"/>
      </xdr:nvSpPr>
      <xdr:spPr>
        <a:xfrm>
          <a:off x="2705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92" name="テキスト ボックス 91"/>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2" name="テキスト ボックス 10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6" name="直線コネクタ 105"/>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7"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8" name="直線コネクタ 107"/>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9"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10" name="直線コネクタ 109"/>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119306</xdr:rowOff>
    </xdr:from>
    <xdr:ext cx="534377" cy="259045"/>
    <xdr:sp macro="" textlink="">
      <xdr:nvSpPr>
        <xdr:cNvPr id="111" name="【道路】&#10;一人当たり延長平均値テキスト"/>
        <xdr:cNvSpPr txBox="1"/>
      </xdr:nvSpPr>
      <xdr:spPr>
        <a:xfrm>
          <a:off x="10515600" y="6634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12" name="フローチャート: 判断 111"/>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3" name="フローチャート: 判断 112"/>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115338</xdr:rowOff>
    </xdr:from>
    <xdr:to>
      <xdr:col>46</xdr:col>
      <xdr:colOff>38100</xdr:colOff>
      <xdr:row>39</xdr:row>
      <xdr:rowOff>45488</xdr:rowOff>
    </xdr:to>
    <xdr:sp macro="" textlink="">
      <xdr:nvSpPr>
        <xdr:cNvPr id="114" name="フローチャート: 判断 113"/>
        <xdr:cNvSpPr/>
      </xdr:nvSpPr>
      <xdr:spPr>
        <a:xfrm>
          <a:off x="8699500" y="663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134834</xdr:rowOff>
    </xdr:from>
    <xdr:to>
      <xdr:col>55</xdr:col>
      <xdr:colOff>50800</xdr:colOff>
      <xdr:row>40</xdr:row>
      <xdr:rowOff>64984</xdr:rowOff>
    </xdr:to>
    <xdr:sp macro="" textlink="">
      <xdr:nvSpPr>
        <xdr:cNvPr id="120" name="楕円 119"/>
        <xdr:cNvSpPr/>
      </xdr:nvSpPr>
      <xdr:spPr>
        <a:xfrm>
          <a:off x="10426700" y="682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113261</xdr:rowOff>
    </xdr:from>
    <xdr:ext cx="534377" cy="259045"/>
    <xdr:sp macro="" textlink="">
      <xdr:nvSpPr>
        <xdr:cNvPr id="121" name="【道路】&#10;一人当たり延長該当値テキスト"/>
        <xdr:cNvSpPr txBox="1"/>
      </xdr:nvSpPr>
      <xdr:spPr>
        <a:xfrm>
          <a:off x="10515600" y="679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147766</xdr:rowOff>
    </xdr:from>
    <xdr:to>
      <xdr:col>50</xdr:col>
      <xdr:colOff>165100</xdr:colOff>
      <xdr:row>40</xdr:row>
      <xdr:rowOff>77916</xdr:rowOff>
    </xdr:to>
    <xdr:sp macro="" textlink="">
      <xdr:nvSpPr>
        <xdr:cNvPr id="122" name="楕円 121"/>
        <xdr:cNvSpPr/>
      </xdr:nvSpPr>
      <xdr:spPr>
        <a:xfrm>
          <a:off x="9588500" y="683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14184</xdr:rowOff>
    </xdr:from>
    <xdr:to>
      <xdr:col>55</xdr:col>
      <xdr:colOff>0</xdr:colOff>
      <xdr:row>40</xdr:row>
      <xdr:rowOff>27116</xdr:rowOff>
    </xdr:to>
    <xdr:cxnSp macro="">
      <xdr:nvCxnSpPr>
        <xdr:cNvPr id="123" name="直線コネクタ 122"/>
        <xdr:cNvCxnSpPr/>
      </xdr:nvCxnSpPr>
      <xdr:spPr>
        <a:xfrm flipV="1">
          <a:off x="9639300" y="6872184"/>
          <a:ext cx="838200" cy="1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113933</xdr:rowOff>
    </xdr:from>
    <xdr:to>
      <xdr:col>46</xdr:col>
      <xdr:colOff>38100</xdr:colOff>
      <xdr:row>40</xdr:row>
      <xdr:rowOff>44083</xdr:rowOff>
    </xdr:to>
    <xdr:sp macro="" textlink="">
      <xdr:nvSpPr>
        <xdr:cNvPr id="124" name="楕円 123"/>
        <xdr:cNvSpPr/>
      </xdr:nvSpPr>
      <xdr:spPr>
        <a:xfrm>
          <a:off x="8699500" y="680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164733</xdr:rowOff>
    </xdr:from>
    <xdr:to>
      <xdr:col>50</xdr:col>
      <xdr:colOff>114300</xdr:colOff>
      <xdr:row>40</xdr:row>
      <xdr:rowOff>27116</xdr:rowOff>
    </xdr:to>
    <xdr:cxnSp macro="">
      <xdr:nvCxnSpPr>
        <xdr:cNvPr id="125" name="直線コネクタ 124"/>
        <xdr:cNvCxnSpPr/>
      </xdr:nvCxnSpPr>
      <xdr:spPr>
        <a:xfrm>
          <a:off x="8750300" y="6851283"/>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58749</xdr:rowOff>
    </xdr:from>
    <xdr:ext cx="534377" cy="259045"/>
    <xdr:sp macro="" textlink="">
      <xdr:nvSpPr>
        <xdr:cNvPr id="126" name="n_1aveValue【道路】&#10;一人当たり延長"/>
        <xdr:cNvSpPr txBox="1"/>
      </xdr:nvSpPr>
      <xdr:spPr>
        <a:xfrm>
          <a:off x="9359411"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62015</xdr:rowOff>
    </xdr:from>
    <xdr:ext cx="534377" cy="259045"/>
    <xdr:sp macro="" textlink="">
      <xdr:nvSpPr>
        <xdr:cNvPr id="127" name="n_2aveValue【道路】&#10;一人当たり延長"/>
        <xdr:cNvSpPr txBox="1"/>
      </xdr:nvSpPr>
      <xdr:spPr>
        <a:xfrm>
          <a:off x="8483111" y="640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69043</xdr:rowOff>
    </xdr:from>
    <xdr:ext cx="534377" cy="259045"/>
    <xdr:sp macro="" textlink="">
      <xdr:nvSpPr>
        <xdr:cNvPr id="128" name="n_1mainValue【道路】&#10;一人当たり延長"/>
        <xdr:cNvSpPr txBox="1"/>
      </xdr:nvSpPr>
      <xdr:spPr>
        <a:xfrm>
          <a:off x="9359411" y="692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35210</xdr:rowOff>
    </xdr:from>
    <xdr:ext cx="534377" cy="259045"/>
    <xdr:sp macro="" textlink="">
      <xdr:nvSpPr>
        <xdr:cNvPr id="129" name="n_2mainValue【道路】&#10;一人当たり延長"/>
        <xdr:cNvSpPr txBox="1"/>
      </xdr:nvSpPr>
      <xdr:spPr>
        <a:xfrm>
          <a:off x="8483111" y="689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1" name="テキスト ボックス 14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53" name="直線コネクタ 152"/>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54"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55" name="直線コネクタ 154"/>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6"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7" name="直線コネクタ 156"/>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58" name="【橋りょう・トンネル】&#10;有形固定資産減価償却率平均値テキスト"/>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9" name="フローチャート: 判断 158"/>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60" name="フローチャート: 判断 159"/>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88265</xdr:rowOff>
    </xdr:from>
    <xdr:to>
      <xdr:col>15</xdr:col>
      <xdr:colOff>101600</xdr:colOff>
      <xdr:row>58</xdr:row>
      <xdr:rowOff>18415</xdr:rowOff>
    </xdr:to>
    <xdr:sp macro="" textlink="">
      <xdr:nvSpPr>
        <xdr:cNvPr id="161" name="フローチャート: 判断 160"/>
        <xdr:cNvSpPr/>
      </xdr:nvSpPr>
      <xdr:spPr>
        <a:xfrm>
          <a:off x="2857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84455</xdr:rowOff>
    </xdr:from>
    <xdr:to>
      <xdr:col>24</xdr:col>
      <xdr:colOff>114300</xdr:colOff>
      <xdr:row>58</xdr:row>
      <xdr:rowOff>14605</xdr:rowOff>
    </xdr:to>
    <xdr:sp macro="" textlink="">
      <xdr:nvSpPr>
        <xdr:cNvPr id="167" name="楕円 166"/>
        <xdr:cNvSpPr/>
      </xdr:nvSpPr>
      <xdr:spPr>
        <a:xfrm>
          <a:off x="45847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107332</xdr:rowOff>
    </xdr:from>
    <xdr:ext cx="405111" cy="259045"/>
    <xdr:sp macro="" textlink="">
      <xdr:nvSpPr>
        <xdr:cNvPr id="168" name="【橋りょう・トンネル】&#10;有形固定資産減価償却率該当値テキスト"/>
        <xdr:cNvSpPr txBox="1"/>
      </xdr:nvSpPr>
      <xdr:spPr>
        <a:xfrm>
          <a:off x="4673600"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111125</xdr:rowOff>
    </xdr:from>
    <xdr:to>
      <xdr:col>20</xdr:col>
      <xdr:colOff>38100</xdr:colOff>
      <xdr:row>58</xdr:row>
      <xdr:rowOff>41275</xdr:rowOff>
    </xdr:to>
    <xdr:sp macro="" textlink="">
      <xdr:nvSpPr>
        <xdr:cNvPr id="169" name="楕円 168"/>
        <xdr:cNvSpPr/>
      </xdr:nvSpPr>
      <xdr:spPr>
        <a:xfrm>
          <a:off x="37465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135255</xdr:rowOff>
    </xdr:from>
    <xdr:to>
      <xdr:col>24</xdr:col>
      <xdr:colOff>63500</xdr:colOff>
      <xdr:row>57</xdr:row>
      <xdr:rowOff>161925</xdr:rowOff>
    </xdr:to>
    <xdr:cxnSp macro="">
      <xdr:nvCxnSpPr>
        <xdr:cNvPr id="170" name="直線コネクタ 169"/>
        <xdr:cNvCxnSpPr/>
      </xdr:nvCxnSpPr>
      <xdr:spPr>
        <a:xfrm flipV="1">
          <a:off x="3797300" y="990790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139700</xdr:rowOff>
    </xdr:from>
    <xdr:to>
      <xdr:col>15</xdr:col>
      <xdr:colOff>101600</xdr:colOff>
      <xdr:row>58</xdr:row>
      <xdr:rowOff>69850</xdr:rowOff>
    </xdr:to>
    <xdr:sp macro="" textlink="">
      <xdr:nvSpPr>
        <xdr:cNvPr id="171" name="楕円 170"/>
        <xdr:cNvSpPr/>
      </xdr:nvSpPr>
      <xdr:spPr>
        <a:xfrm>
          <a:off x="2857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161925</xdr:rowOff>
    </xdr:from>
    <xdr:to>
      <xdr:col>19</xdr:col>
      <xdr:colOff>177800</xdr:colOff>
      <xdr:row>58</xdr:row>
      <xdr:rowOff>19050</xdr:rowOff>
    </xdr:to>
    <xdr:cxnSp macro="">
      <xdr:nvCxnSpPr>
        <xdr:cNvPr id="172" name="直線コネクタ 171"/>
        <xdr:cNvCxnSpPr/>
      </xdr:nvCxnSpPr>
      <xdr:spPr>
        <a:xfrm flipV="1">
          <a:off x="2908300" y="99345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78122</xdr:rowOff>
    </xdr:from>
    <xdr:ext cx="405111" cy="259045"/>
    <xdr:sp macro="" textlink="">
      <xdr:nvSpPr>
        <xdr:cNvPr id="173" name="n_1aveValue【橋りょう・トンネル】&#10;有形固定資産減価償却率"/>
        <xdr:cNvSpPr txBox="1"/>
      </xdr:nvSpPr>
      <xdr:spPr>
        <a:xfrm>
          <a:off x="35820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34942</xdr:rowOff>
    </xdr:from>
    <xdr:ext cx="405111" cy="259045"/>
    <xdr:sp macro="" textlink="">
      <xdr:nvSpPr>
        <xdr:cNvPr id="174" name="n_2aveValue【橋りょう・トンネル】&#10;有形固定資産減価償却率"/>
        <xdr:cNvSpPr txBox="1"/>
      </xdr:nvSpPr>
      <xdr:spPr>
        <a:xfrm>
          <a:off x="27057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57802</xdr:rowOff>
    </xdr:from>
    <xdr:ext cx="405111" cy="259045"/>
    <xdr:sp macro="" textlink="">
      <xdr:nvSpPr>
        <xdr:cNvPr id="175" name="n_1mainValue【橋りょう・トンネル】&#10;有形固定資産減価償却率"/>
        <xdr:cNvSpPr txBox="1"/>
      </xdr:nvSpPr>
      <xdr:spPr>
        <a:xfrm>
          <a:off x="358204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60977</xdr:rowOff>
    </xdr:from>
    <xdr:ext cx="405111" cy="259045"/>
    <xdr:sp macro="" textlink="">
      <xdr:nvSpPr>
        <xdr:cNvPr id="176" name="n_2mainValue【橋りょう・トンネル】&#10;有形固定資産減価償却率"/>
        <xdr:cNvSpPr txBox="1"/>
      </xdr:nvSpPr>
      <xdr:spPr>
        <a:xfrm>
          <a:off x="2705744" y="1000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2" name="テキスト ボックス 19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4" name="テキスト ボックス 19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98" name="直線コネクタ 197"/>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9"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200" name="直線コネクタ 199"/>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201"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202" name="直線コネクタ 201"/>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203" name="【橋りょう・トンネル】&#10;一人当たり有形固定資産（償却資産）額平均値テキスト"/>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204" name="フローチャート: 判断 203"/>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205" name="フローチャート: 判断 204"/>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43093</xdr:rowOff>
    </xdr:from>
    <xdr:to>
      <xdr:col>46</xdr:col>
      <xdr:colOff>38100</xdr:colOff>
      <xdr:row>62</xdr:row>
      <xdr:rowOff>144693</xdr:rowOff>
    </xdr:to>
    <xdr:sp macro="" textlink="">
      <xdr:nvSpPr>
        <xdr:cNvPr id="206" name="フローチャート: 判断 205"/>
        <xdr:cNvSpPr/>
      </xdr:nvSpPr>
      <xdr:spPr>
        <a:xfrm>
          <a:off x="8699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76947</xdr:rowOff>
    </xdr:from>
    <xdr:to>
      <xdr:col>55</xdr:col>
      <xdr:colOff>50800</xdr:colOff>
      <xdr:row>62</xdr:row>
      <xdr:rowOff>7097</xdr:rowOff>
    </xdr:to>
    <xdr:sp macro="" textlink="">
      <xdr:nvSpPr>
        <xdr:cNvPr id="212" name="楕円 211"/>
        <xdr:cNvSpPr/>
      </xdr:nvSpPr>
      <xdr:spPr>
        <a:xfrm>
          <a:off x="10426700" y="1053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99824</xdr:rowOff>
    </xdr:from>
    <xdr:ext cx="599010" cy="259045"/>
    <xdr:sp macro="" textlink="">
      <xdr:nvSpPr>
        <xdr:cNvPr id="213" name="【橋りょう・トンネル】&#10;一人当たり有形固定資産（償却資産）額該当値テキスト"/>
        <xdr:cNvSpPr txBox="1"/>
      </xdr:nvSpPr>
      <xdr:spPr>
        <a:xfrm>
          <a:off x="10515600" y="1038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82848</xdr:rowOff>
    </xdr:from>
    <xdr:to>
      <xdr:col>50</xdr:col>
      <xdr:colOff>165100</xdr:colOff>
      <xdr:row>62</xdr:row>
      <xdr:rowOff>12998</xdr:rowOff>
    </xdr:to>
    <xdr:sp macro="" textlink="">
      <xdr:nvSpPr>
        <xdr:cNvPr id="214" name="楕円 213"/>
        <xdr:cNvSpPr/>
      </xdr:nvSpPr>
      <xdr:spPr>
        <a:xfrm>
          <a:off x="9588500" y="1054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127747</xdr:rowOff>
    </xdr:from>
    <xdr:to>
      <xdr:col>55</xdr:col>
      <xdr:colOff>0</xdr:colOff>
      <xdr:row>61</xdr:row>
      <xdr:rowOff>133648</xdr:rowOff>
    </xdr:to>
    <xdr:cxnSp macro="">
      <xdr:nvCxnSpPr>
        <xdr:cNvPr id="215" name="直線コネクタ 214"/>
        <xdr:cNvCxnSpPr/>
      </xdr:nvCxnSpPr>
      <xdr:spPr>
        <a:xfrm flipV="1">
          <a:off x="9639300" y="10586197"/>
          <a:ext cx="838200" cy="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87650</xdr:rowOff>
    </xdr:from>
    <xdr:to>
      <xdr:col>46</xdr:col>
      <xdr:colOff>38100</xdr:colOff>
      <xdr:row>62</xdr:row>
      <xdr:rowOff>17800</xdr:rowOff>
    </xdr:to>
    <xdr:sp macro="" textlink="">
      <xdr:nvSpPr>
        <xdr:cNvPr id="216" name="楕円 215"/>
        <xdr:cNvSpPr/>
      </xdr:nvSpPr>
      <xdr:spPr>
        <a:xfrm>
          <a:off x="8699500" y="105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133648</xdr:rowOff>
    </xdr:from>
    <xdr:to>
      <xdr:col>50</xdr:col>
      <xdr:colOff>114300</xdr:colOff>
      <xdr:row>61</xdr:row>
      <xdr:rowOff>138450</xdr:rowOff>
    </xdr:to>
    <xdr:cxnSp macro="">
      <xdr:nvCxnSpPr>
        <xdr:cNvPr id="217" name="直線コネクタ 216"/>
        <xdr:cNvCxnSpPr/>
      </xdr:nvCxnSpPr>
      <xdr:spPr>
        <a:xfrm flipV="1">
          <a:off x="8750300" y="10592098"/>
          <a:ext cx="889000" cy="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68594</xdr:rowOff>
    </xdr:from>
    <xdr:ext cx="599010" cy="259045"/>
    <xdr:sp macro="" textlink="">
      <xdr:nvSpPr>
        <xdr:cNvPr id="218" name="n_1aveValue【橋りょう・トンネル】&#10;一人当たり有形固定資産（償却資産）額"/>
        <xdr:cNvSpPr txBox="1"/>
      </xdr:nvSpPr>
      <xdr:spPr>
        <a:xfrm>
          <a:off x="93270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135820</xdr:rowOff>
    </xdr:from>
    <xdr:ext cx="599010" cy="259045"/>
    <xdr:sp macro="" textlink="">
      <xdr:nvSpPr>
        <xdr:cNvPr id="219" name="n_2aveValue【橋りょう・トンネル】&#10;一人当たり有形固定資産（償却資産）額"/>
        <xdr:cNvSpPr txBox="1"/>
      </xdr:nvSpPr>
      <xdr:spPr>
        <a:xfrm>
          <a:off x="8450795" y="1076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29525</xdr:rowOff>
    </xdr:from>
    <xdr:ext cx="599010" cy="259045"/>
    <xdr:sp macro="" textlink="">
      <xdr:nvSpPr>
        <xdr:cNvPr id="220" name="n_1mainValue【橋りょう・トンネル】&#10;一人当たり有形固定資産（償却資産）額"/>
        <xdr:cNvSpPr txBox="1"/>
      </xdr:nvSpPr>
      <xdr:spPr>
        <a:xfrm>
          <a:off x="9327095" y="103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34327</xdr:rowOff>
    </xdr:from>
    <xdr:ext cx="599010" cy="259045"/>
    <xdr:sp macro="" textlink="">
      <xdr:nvSpPr>
        <xdr:cNvPr id="221" name="n_2mainValue【橋りょう・トンネル】&#10;一人当たり有形固定資産（償却資産）額"/>
        <xdr:cNvSpPr txBox="1"/>
      </xdr:nvSpPr>
      <xdr:spPr>
        <a:xfrm>
          <a:off x="8450795" y="1032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46" name="直線コネクタ 245"/>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47"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48" name="直線コネクタ 247"/>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49"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50" name="直線コネクタ 249"/>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103522</xdr:rowOff>
    </xdr:from>
    <xdr:ext cx="405111" cy="259045"/>
    <xdr:sp macro="" textlink="">
      <xdr:nvSpPr>
        <xdr:cNvPr id="251" name="【公営住宅】&#10;有形固定資産減価償却率平均値テキスト"/>
        <xdr:cNvSpPr txBox="1"/>
      </xdr:nvSpPr>
      <xdr:spPr>
        <a:xfrm>
          <a:off x="4673600" y="1381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52" name="フローチャート: 判断 251"/>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53" name="フローチャート: 判断 252"/>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54" name="フローチャート: 判断 253"/>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120650</xdr:rowOff>
    </xdr:from>
    <xdr:to>
      <xdr:col>24</xdr:col>
      <xdr:colOff>114300</xdr:colOff>
      <xdr:row>83</xdr:row>
      <xdr:rowOff>50800</xdr:rowOff>
    </xdr:to>
    <xdr:sp macro="" textlink="">
      <xdr:nvSpPr>
        <xdr:cNvPr id="260" name="楕円 259"/>
        <xdr:cNvSpPr/>
      </xdr:nvSpPr>
      <xdr:spPr>
        <a:xfrm>
          <a:off x="45847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99077</xdr:rowOff>
    </xdr:from>
    <xdr:ext cx="405111" cy="259045"/>
    <xdr:sp macro="" textlink="">
      <xdr:nvSpPr>
        <xdr:cNvPr id="261" name="【公営住宅】&#10;有形固定資産減価償却率該当値テキスト"/>
        <xdr:cNvSpPr txBox="1"/>
      </xdr:nvSpPr>
      <xdr:spPr>
        <a:xfrm>
          <a:off x="4673600"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153036</xdr:rowOff>
    </xdr:from>
    <xdr:to>
      <xdr:col>20</xdr:col>
      <xdr:colOff>38100</xdr:colOff>
      <xdr:row>83</xdr:row>
      <xdr:rowOff>83186</xdr:rowOff>
    </xdr:to>
    <xdr:sp macro="" textlink="">
      <xdr:nvSpPr>
        <xdr:cNvPr id="262" name="楕円 261"/>
        <xdr:cNvSpPr/>
      </xdr:nvSpPr>
      <xdr:spPr>
        <a:xfrm>
          <a:off x="3746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0</xdr:rowOff>
    </xdr:from>
    <xdr:to>
      <xdr:col>24</xdr:col>
      <xdr:colOff>63500</xdr:colOff>
      <xdr:row>83</xdr:row>
      <xdr:rowOff>32386</xdr:rowOff>
    </xdr:to>
    <xdr:cxnSp macro="">
      <xdr:nvCxnSpPr>
        <xdr:cNvPr id="263" name="直線コネクタ 262"/>
        <xdr:cNvCxnSpPr/>
      </xdr:nvCxnSpPr>
      <xdr:spPr>
        <a:xfrm flipV="1">
          <a:off x="3797300" y="1423035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19686</xdr:rowOff>
    </xdr:from>
    <xdr:to>
      <xdr:col>15</xdr:col>
      <xdr:colOff>101600</xdr:colOff>
      <xdr:row>83</xdr:row>
      <xdr:rowOff>121286</xdr:rowOff>
    </xdr:to>
    <xdr:sp macro="" textlink="">
      <xdr:nvSpPr>
        <xdr:cNvPr id="264" name="楕円 263"/>
        <xdr:cNvSpPr/>
      </xdr:nvSpPr>
      <xdr:spPr>
        <a:xfrm>
          <a:off x="2857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32386</xdr:rowOff>
    </xdr:from>
    <xdr:to>
      <xdr:col>19</xdr:col>
      <xdr:colOff>177800</xdr:colOff>
      <xdr:row>83</xdr:row>
      <xdr:rowOff>70486</xdr:rowOff>
    </xdr:to>
    <xdr:cxnSp macro="">
      <xdr:nvCxnSpPr>
        <xdr:cNvPr id="265" name="直線コネクタ 264"/>
        <xdr:cNvCxnSpPr/>
      </xdr:nvCxnSpPr>
      <xdr:spPr>
        <a:xfrm flipV="1">
          <a:off x="2908300" y="142627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36847</xdr:rowOff>
    </xdr:from>
    <xdr:ext cx="405111" cy="259045"/>
    <xdr:sp macro="" textlink="">
      <xdr:nvSpPr>
        <xdr:cNvPr id="266" name="n_1aveValue【公営住宅】&#10;有形固定資産減価償却率"/>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267" name="n_2aveValue【公営住宅】&#10;有形固定資産減価償却率"/>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74313</xdr:rowOff>
    </xdr:from>
    <xdr:ext cx="405111" cy="259045"/>
    <xdr:sp macro="" textlink="">
      <xdr:nvSpPr>
        <xdr:cNvPr id="268" name="n_1mainValue【公営住宅】&#10;有形固定資産減価償却率"/>
        <xdr:cNvSpPr txBox="1"/>
      </xdr:nvSpPr>
      <xdr:spPr>
        <a:xfrm>
          <a:off x="35820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112413</xdr:rowOff>
    </xdr:from>
    <xdr:ext cx="405111" cy="259045"/>
    <xdr:sp macro="" textlink="">
      <xdr:nvSpPr>
        <xdr:cNvPr id="269" name="n_2mainValue【公営住宅】&#10;有形固定資産減価償却率"/>
        <xdr:cNvSpPr txBox="1"/>
      </xdr:nvSpPr>
      <xdr:spPr>
        <a:xfrm>
          <a:off x="2705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93" name="直線コネクタ 292"/>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94"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95" name="直線コネクタ 294"/>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96"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97" name="直線コネクタ 296"/>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165244</xdr:rowOff>
    </xdr:from>
    <xdr:ext cx="469744" cy="259045"/>
    <xdr:sp macro="" textlink="">
      <xdr:nvSpPr>
        <xdr:cNvPr id="298" name="【公営住宅】&#10;一人当たり面積平均値テキスト"/>
        <xdr:cNvSpPr txBox="1"/>
      </xdr:nvSpPr>
      <xdr:spPr>
        <a:xfrm>
          <a:off x="10515600" y="14224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99" name="フローチャート: 判断 298"/>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300" name="フローチャート: 判断 299"/>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32258</xdr:rowOff>
    </xdr:from>
    <xdr:to>
      <xdr:col>46</xdr:col>
      <xdr:colOff>38100</xdr:colOff>
      <xdr:row>84</xdr:row>
      <xdr:rowOff>133858</xdr:rowOff>
    </xdr:to>
    <xdr:sp macro="" textlink="">
      <xdr:nvSpPr>
        <xdr:cNvPr id="301" name="フローチャート: 判断 300"/>
        <xdr:cNvSpPr/>
      </xdr:nvSpPr>
      <xdr:spPr>
        <a:xfrm>
          <a:off x="8699500" y="1443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43307</xdr:rowOff>
    </xdr:from>
    <xdr:to>
      <xdr:col>55</xdr:col>
      <xdr:colOff>50800</xdr:colOff>
      <xdr:row>84</xdr:row>
      <xdr:rowOff>144907</xdr:rowOff>
    </xdr:to>
    <xdr:sp macro="" textlink="">
      <xdr:nvSpPr>
        <xdr:cNvPr id="307" name="楕円 306"/>
        <xdr:cNvSpPr/>
      </xdr:nvSpPr>
      <xdr:spPr>
        <a:xfrm>
          <a:off x="10426700" y="1444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21734</xdr:rowOff>
    </xdr:from>
    <xdr:ext cx="469744" cy="259045"/>
    <xdr:sp macro="" textlink="">
      <xdr:nvSpPr>
        <xdr:cNvPr id="308" name="【公営住宅】&#10;一人当たり面積該当値テキスト"/>
        <xdr:cNvSpPr txBox="1"/>
      </xdr:nvSpPr>
      <xdr:spPr>
        <a:xfrm>
          <a:off x="10515600" y="1442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45213</xdr:rowOff>
    </xdr:from>
    <xdr:to>
      <xdr:col>50</xdr:col>
      <xdr:colOff>165100</xdr:colOff>
      <xdr:row>84</xdr:row>
      <xdr:rowOff>146813</xdr:rowOff>
    </xdr:to>
    <xdr:sp macro="" textlink="">
      <xdr:nvSpPr>
        <xdr:cNvPr id="309" name="楕円 308"/>
        <xdr:cNvSpPr/>
      </xdr:nvSpPr>
      <xdr:spPr>
        <a:xfrm>
          <a:off x="9588500" y="1444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94107</xdr:rowOff>
    </xdr:from>
    <xdr:to>
      <xdr:col>55</xdr:col>
      <xdr:colOff>0</xdr:colOff>
      <xdr:row>84</xdr:row>
      <xdr:rowOff>96013</xdr:rowOff>
    </xdr:to>
    <xdr:cxnSp macro="">
      <xdr:nvCxnSpPr>
        <xdr:cNvPr id="310" name="直線コネクタ 309"/>
        <xdr:cNvCxnSpPr/>
      </xdr:nvCxnSpPr>
      <xdr:spPr>
        <a:xfrm flipV="1">
          <a:off x="9639300" y="14495907"/>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47117</xdr:rowOff>
    </xdr:from>
    <xdr:to>
      <xdr:col>46</xdr:col>
      <xdr:colOff>38100</xdr:colOff>
      <xdr:row>84</xdr:row>
      <xdr:rowOff>148717</xdr:rowOff>
    </xdr:to>
    <xdr:sp macro="" textlink="">
      <xdr:nvSpPr>
        <xdr:cNvPr id="311" name="楕円 310"/>
        <xdr:cNvSpPr/>
      </xdr:nvSpPr>
      <xdr:spPr>
        <a:xfrm>
          <a:off x="8699500" y="144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96013</xdr:rowOff>
    </xdr:from>
    <xdr:to>
      <xdr:col>50</xdr:col>
      <xdr:colOff>114300</xdr:colOff>
      <xdr:row>84</xdr:row>
      <xdr:rowOff>97917</xdr:rowOff>
    </xdr:to>
    <xdr:cxnSp macro="">
      <xdr:nvCxnSpPr>
        <xdr:cNvPr id="312" name="直線コネクタ 311"/>
        <xdr:cNvCxnSpPr/>
      </xdr:nvCxnSpPr>
      <xdr:spPr>
        <a:xfrm flipV="1">
          <a:off x="8750300" y="14497813"/>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74185</xdr:rowOff>
    </xdr:from>
    <xdr:ext cx="469744" cy="259045"/>
    <xdr:sp macro="" textlink="">
      <xdr:nvSpPr>
        <xdr:cNvPr id="313" name="n_1aveValue【公営住宅】&#10;一人当たり面積"/>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150385</xdr:rowOff>
    </xdr:from>
    <xdr:ext cx="469744" cy="259045"/>
    <xdr:sp macro="" textlink="">
      <xdr:nvSpPr>
        <xdr:cNvPr id="314" name="n_2aveValue【公営住宅】&#10;一人当たり面積"/>
        <xdr:cNvSpPr txBox="1"/>
      </xdr:nvSpPr>
      <xdr:spPr>
        <a:xfrm>
          <a:off x="8515427" y="1420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137940</xdr:rowOff>
    </xdr:from>
    <xdr:ext cx="469744" cy="259045"/>
    <xdr:sp macro="" textlink="">
      <xdr:nvSpPr>
        <xdr:cNvPr id="315" name="n_1mainValue【公営住宅】&#10;一人当たり面積"/>
        <xdr:cNvSpPr txBox="1"/>
      </xdr:nvSpPr>
      <xdr:spPr>
        <a:xfrm>
          <a:off x="9391727" y="1453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139844</xdr:rowOff>
    </xdr:from>
    <xdr:ext cx="469744" cy="259045"/>
    <xdr:sp macro="" textlink="">
      <xdr:nvSpPr>
        <xdr:cNvPr id="316" name="n_2mainValue【公営住宅】&#10;一人当たり面積"/>
        <xdr:cNvSpPr txBox="1"/>
      </xdr:nvSpPr>
      <xdr:spPr>
        <a:xfrm>
          <a:off x="8515427" y="1454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3" name="テキスト ボックス 34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4" name="直線コネクタ 34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5" name="テキスト ボックス 34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6" name="直線コネクタ 34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7" name="テキスト ボックス 34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8" name="直線コネクタ 34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9" name="テキスト ボックス 34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0" name="直線コネクタ 34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1" name="テキスト ボックス 35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2" name="直線コネクタ 35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3" name="テキスト ボックス 35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57" name="直線コネクタ 356"/>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58"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59" name="直線コネクタ 358"/>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0"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1" name="直線コネクタ 36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362"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63" name="フローチャート: 判断 362"/>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64" name="フローチャート: 判断 363"/>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12065</xdr:rowOff>
    </xdr:from>
    <xdr:to>
      <xdr:col>76</xdr:col>
      <xdr:colOff>165100</xdr:colOff>
      <xdr:row>38</xdr:row>
      <xdr:rowOff>113665</xdr:rowOff>
    </xdr:to>
    <xdr:sp macro="" textlink="">
      <xdr:nvSpPr>
        <xdr:cNvPr id="365" name="フローチャート: 判断 364"/>
        <xdr:cNvSpPr/>
      </xdr:nvSpPr>
      <xdr:spPr>
        <a:xfrm>
          <a:off x="14541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17780</xdr:rowOff>
    </xdr:from>
    <xdr:to>
      <xdr:col>85</xdr:col>
      <xdr:colOff>177800</xdr:colOff>
      <xdr:row>34</xdr:row>
      <xdr:rowOff>119380</xdr:rowOff>
    </xdr:to>
    <xdr:sp macro="" textlink="">
      <xdr:nvSpPr>
        <xdr:cNvPr id="371" name="楕円 370"/>
        <xdr:cNvSpPr/>
      </xdr:nvSpPr>
      <xdr:spPr>
        <a:xfrm>
          <a:off x="16268700" y="5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40657</xdr:rowOff>
    </xdr:from>
    <xdr:ext cx="405111" cy="259045"/>
    <xdr:sp macro="" textlink="">
      <xdr:nvSpPr>
        <xdr:cNvPr id="372" name="【認定こども園・幼稚園・保育所】&#10;有形固定資産減価償却率該当値テキスト"/>
        <xdr:cNvSpPr txBox="1"/>
      </xdr:nvSpPr>
      <xdr:spPr>
        <a:xfrm>
          <a:off x="16357600"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44450</xdr:rowOff>
    </xdr:from>
    <xdr:to>
      <xdr:col>81</xdr:col>
      <xdr:colOff>101600</xdr:colOff>
      <xdr:row>34</xdr:row>
      <xdr:rowOff>146050</xdr:rowOff>
    </xdr:to>
    <xdr:sp macro="" textlink="">
      <xdr:nvSpPr>
        <xdr:cNvPr id="373" name="楕円 372"/>
        <xdr:cNvSpPr/>
      </xdr:nvSpPr>
      <xdr:spPr>
        <a:xfrm>
          <a:off x="15430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68580</xdr:rowOff>
    </xdr:from>
    <xdr:to>
      <xdr:col>85</xdr:col>
      <xdr:colOff>127000</xdr:colOff>
      <xdr:row>34</xdr:row>
      <xdr:rowOff>95250</xdr:rowOff>
    </xdr:to>
    <xdr:cxnSp macro="">
      <xdr:nvCxnSpPr>
        <xdr:cNvPr id="374" name="直線コネクタ 373"/>
        <xdr:cNvCxnSpPr/>
      </xdr:nvCxnSpPr>
      <xdr:spPr>
        <a:xfrm flipV="1">
          <a:off x="15481300" y="58978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65405</xdr:rowOff>
    </xdr:from>
    <xdr:to>
      <xdr:col>76</xdr:col>
      <xdr:colOff>165100</xdr:colOff>
      <xdr:row>34</xdr:row>
      <xdr:rowOff>167005</xdr:rowOff>
    </xdr:to>
    <xdr:sp macro="" textlink="">
      <xdr:nvSpPr>
        <xdr:cNvPr id="375" name="楕円 374"/>
        <xdr:cNvSpPr/>
      </xdr:nvSpPr>
      <xdr:spPr>
        <a:xfrm>
          <a:off x="14541500" y="58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95250</xdr:rowOff>
    </xdr:from>
    <xdr:to>
      <xdr:col>81</xdr:col>
      <xdr:colOff>50800</xdr:colOff>
      <xdr:row>34</xdr:row>
      <xdr:rowOff>116205</xdr:rowOff>
    </xdr:to>
    <xdr:cxnSp macro="">
      <xdr:nvCxnSpPr>
        <xdr:cNvPr id="376" name="直線コネクタ 375"/>
        <xdr:cNvCxnSpPr/>
      </xdr:nvCxnSpPr>
      <xdr:spPr>
        <a:xfrm flipV="1">
          <a:off x="14592300" y="59245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377" name="n_1aveValue【認定こども園・幼稚園・保育所】&#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104792</xdr:rowOff>
    </xdr:from>
    <xdr:ext cx="405111" cy="259045"/>
    <xdr:sp macro="" textlink="">
      <xdr:nvSpPr>
        <xdr:cNvPr id="378" name="n_2aveValue【認定こども園・幼稚園・保育所】&#10;有形固定資産減価償却率"/>
        <xdr:cNvSpPr txBox="1"/>
      </xdr:nvSpPr>
      <xdr:spPr>
        <a:xfrm>
          <a:off x="14389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162577</xdr:rowOff>
    </xdr:from>
    <xdr:ext cx="405111" cy="259045"/>
    <xdr:sp macro="" textlink="">
      <xdr:nvSpPr>
        <xdr:cNvPr id="379" name="n_1mainValue【認定こども園・幼稚園・保育所】&#10;有形固定資産減価償却率"/>
        <xdr:cNvSpPr txBox="1"/>
      </xdr:nvSpPr>
      <xdr:spPr>
        <a:xfrm>
          <a:off x="1526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12082</xdr:rowOff>
    </xdr:from>
    <xdr:ext cx="405111" cy="259045"/>
    <xdr:sp macro="" textlink="">
      <xdr:nvSpPr>
        <xdr:cNvPr id="380" name="n_2mainValue【認定こども園・幼稚園・保育所】&#10;有形固定資産減価償却率"/>
        <xdr:cNvSpPr txBox="1"/>
      </xdr:nvSpPr>
      <xdr:spPr>
        <a:xfrm>
          <a:off x="14389744" y="56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1" name="直線コネクタ 39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2" name="テキスト ボックス 39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3" name="直線コネクタ 39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4" name="テキスト ボックス 39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5" name="直線コネクタ 39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6" name="テキスト ボックス 39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7" name="直線コネクタ 39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8" name="テキスト ボックス 39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0" name="テキスト ボックス 39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02" name="直線コネクタ 401"/>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03"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04" name="直線コネクタ 403"/>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05"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06" name="直線コネクタ 405"/>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25417</xdr:rowOff>
    </xdr:from>
    <xdr:ext cx="469744" cy="259045"/>
    <xdr:sp macro="" textlink="">
      <xdr:nvSpPr>
        <xdr:cNvPr id="407" name="【認定こども園・幼稚園・保育所】&#10;一人当たり面積平均値テキスト"/>
        <xdr:cNvSpPr txBox="1"/>
      </xdr:nvSpPr>
      <xdr:spPr>
        <a:xfrm>
          <a:off x="22199600" y="654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08" name="フローチャート: 判断 407"/>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09" name="フローチャート: 判断 408"/>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45974</xdr:rowOff>
    </xdr:from>
    <xdr:to>
      <xdr:col>107</xdr:col>
      <xdr:colOff>101600</xdr:colOff>
      <xdr:row>39</xdr:row>
      <xdr:rowOff>147574</xdr:rowOff>
    </xdr:to>
    <xdr:sp macro="" textlink="">
      <xdr:nvSpPr>
        <xdr:cNvPr id="410" name="フローチャート: 判断 409"/>
        <xdr:cNvSpPr/>
      </xdr:nvSpPr>
      <xdr:spPr>
        <a:xfrm>
          <a:off x="20383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1" name="テキスト ボックス 4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29972</xdr:rowOff>
    </xdr:from>
    <xdr:to>
      <xdr:col>116</xdr:col>
      <xdr:colOff>114300</xdr:colOff>
      <xdr:row>40</xdr:row>
      <xdr:rowOff>131572</xdr:rowOff>
    </xdr:to>
    <xdr:sp macro="" textlink="">
      <xdr:nvSpPr>
        <xdr:cNvPr id="416" name="楕円 415"/>
        <xdr:cNvSpPr/>
      </xdr:nvSpPr>
      <xdr:spPr>
        <a:xfrm>
          <a:off x="221107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8399</xdr:rowOff>
    </xdr:from>
    <xdr:ext cx="469744" cy="259045"/>
    <xdr:sp macro="" textlink="">
      <xdr:nvSpPr>
        <xdr:cNvPr id="417" name="【認定こども園・幼稚園・保育所】&#10;一人当たり面積該当値テキスト"/>
        <xdr:cNvSpPr txBox="1"/>
      </xdr:nvSpPr>
      <xdr:spPr>
        <a:xfrm>
          <a:off x="22199600"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32258</xdr:rowOff>
    </xdr:from>
    <xdr:to>
      <xdr:col>112</xdr:col>
      <xdr:colOff>38100</xdr:colOff>
      <xdr:row>40</xdr:row>
      <xdr:rowOff>133858</xdr:rowOff>
    </xdr:to>
    <xdr:sp macro="" textlink="">
      <xdr:nvSpPr>
        <xdr:cNvPr id="418" name="楕円 417"/>
        <xdr:cNvSpPr/>
      </xdr:nvSpPr>
      <xdr:spPr>
        <a:xfrm>
          <a:off x="21272500" y="689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80772</xdr:rowOff>
    </xdr:from>
    <xdr:to>
      <xdr:col>116</xdr:col>
      <xdr:colOff>63500</xdr:colOff>
      <xdr:row>40</xdr:row>
      <xdr:rowOff>83058</xdr:rowOff>
    </xdr:to>
    <xdr:cxnSp macro="">
      <xdr:nvCxnSpPr>
        <xdr:cNvPr id="419" name="直線コネクタ 418"/>
        <xdr:cNvCxnSpPr/>
      </xdr:nvCxnSpPr>
      <xdr:spPr>
        <a:xfrm flipV="1">
          <a:off x="21323300" y="693877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34544</xdr:rowOff>
    </xdr:from>
    <xdr:to>
      <xdr:col>107</xdr:col>
      <xdr:colOff>101600</xdr:colOff>
      <xdr:row>40</xdr:row>
      <xdr:rowOff>136144</xdr:rowOff>
    </xdr:to>
    <xdr:sp macro="" textlink="">
      <xdr:nvSpPr>
        <xdr:cNvPr id="420" name="楕円 419"/>
        <xdr:cNvSpPr/>
      </xdr:nvSpPr>
      <xdr:spPr>
        <a:xfrm>
          <a:off x="20383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83058</xdr:rowOff>
    </xdr:from>
    <xdr:to>
      <xdr:col>111</xdr:col>
      <xdr:colOff>177800</xdr:colOff>
      <xdr:row>40</xdr:row>
      <xdr:rowOff>85344</xdr:rowOff>
    </xdr:to>
    <xdr:cxnSp macro="">
      <xdr:nvCxnSpPr>
        <xdr:cNvPr id="421" name="直線コネクタ 420"/>
        <xdr:cNvCxnSpPr/>
      </xdr:nvCxnSpPr>
      <xdr:spPr>
        <a:xfrm flipV="1">
          <a:off x="20434300" y="69410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22"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164101</xdr:rowOff>
    </xdr:from>
    <xdr:ext cx="469744" cy="259045"/>
    <xdr:sp macro="" textlink="">
      <xdr:nvSpPr>
        <xdr:cNvPr id="423" name="n_2aveValue【認定こども園・幼稚園・保育所】&#10;一人当たり面積"/>
        <xdr:cNvSpPr txBox="1"/>
      </xdr:nvSpPr>
      <xdr:spPr>
        <a:xfrm>
          <a:off x="20199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124985</xdr:rowOff>
    </xdr:from>
    <xdr:ext cx="469744" cy="259045"/>
    <xdr:sp macro="" textlink="">
      <xdr:nvSpPr>
        <xdr:cNvPr id="424" name="n_1mainValue【認定こども園・幼稚園・保育所】&#10;一人当たり面積"/>
        <xdr:cNvSpPr txBox="1"/>
      </xdr:nvSpPr>
      <xdr:spPr>
        <a:xfrm>
          <a:off x="21075727" y="698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127271</xdr:rowOff>
    </xdr:from>
    <xdr:ext cx="469744" cy="259045"/>
    <xdr:sp macro="" textlink="">
      <xdr:nvSpPr>
        <xdr:cNvPr id="425" name="n_2mainValue【認定こども園・幼稚園・保育所】&#10;一人当たり面積"/>
        <xdr:cNvSpPr txBox="1"/>
      </xdr:nvSpPr>
      <xdr:spPr>
        <a:xfrm>
          <a:off x="20199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6" name="テキスト ボックス 43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7" name="直線コネクタ 43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8" name="テキスト ボックス 43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9" name="直線コネクタ 43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0" name="テキスト ボックス 43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1" name="直線コネクタ 44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2" name="テキスト ボックス 44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3" name="直線コネクタ 44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4" name="テキスト ボックス 44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5" name="直線コネクタ 44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6" name="テキスト ボックス 44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7" name="直線コネクタ 4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8" name="テキスト ボックス 44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50" name="直線コネクタ 449"/>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51"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52" name="直線コネクタ 451"/>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53"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54" name="直線コネクタ 453"/>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455"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56" name="フローチャート: 判断 455"/>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57" name="フローチャート: 判断 456"/>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145415</xdr:rowOff>
    </xdr:from>
    <xdr:to>
      <xdr:col>76</xdr:col>
      <xdr:colOff>165100</xdr:colOff>
      <xdr:row>60</xdr:row>
      <xdr:rowOff>75565</xdr:rowOff>
    </xdr:to>
    <xdr:sp macro="" textlink="">
      <xdr:nvSpPr>
        <xdr:cNvPr id="458" name="フローチャート: 判断 457"/>
        <xdr:cNvSpPr/>
      </xdr:nvSpPr>
      <xdr:spPr>
        <a:xfrm>
          <a:off x="14541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9" name="テキスト ボックス 4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0" name="テキスト ボックス 4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1" name="テキスト ボックス 4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2" name="テキスト ボックス 4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3" name="テキスト ボックス 4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464" name="楕円 463"/>
        <xdr:cNvSpPr/>
      </xdr:nvSpPr>
      <xdr:spPr>
        <a:xfrm>
          <a:off x="162687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128287</xdr:rowOff>
    </xdr:from>
    <xdr:ext cx="405111" cy="259045"/>
    <xdr:sp macro="" textlink="">
      <xdr:nvSpPr>
        <xdr:cNvPr id="465" name="【学校施設】&#10;有形固定資産減価償却率該当値テキスト"/>
        <xdr:cNvSpPr txBox="1"/>
      </xdr:nvSpPr>
      <xdr:spPr>
        <a:xfrm>
          <a:off x="16357600"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135890</xdr:rowOff>
    </xdr:from>
    <xdr:to>
      <xdr:col>81</xdr:col>
      <xdr:colOff>101600</xdr:colOff>
      <xdr:row>59</xdr:row>
      <xdr:rowOff>66040</xdr:rowOff>
    </xdr:to>
    <xdr:sp macro="" textlink="">
      <xdr:nvSpPr>
        <xdr:cNvPr id="466" name="楕円 465"/>
        <xdr:cNvSpPr/>
      </xdr:nvSpPr>
      <xdr:spPr>
        <a:xfrm>
          <a:off x="15430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156210</xdr:rowOff>
    </xdr:from>
    <xdr:to>
      <xdr:col>85</xdr:col>
      <xdr:colOff>127000</xdr:colOff>
      <xdr:row>59</xdr:row>
      <xdr:rowOff>15240</xdr:rowOff>
    </xdr:to>
    <xdr:cxnSp macro="">
      <xdr:nvCxnSpPr>
        <xdr:cNvPr id="467" name="直線コネクタ 466"/>
        <xdr:cNvCxnSpPr/>
      </xdr:nvCxnSpPr>
      <xdr:spPr>
        <a:xfrm flipV="1">
          <a:off x="15481300" y="101003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145415</xdr:rowOff>
    </xdr:from>
    <xdr:to>
      <xdr:col>76</xdr:col>
      <xdr:colOff>165100</xdr:colOff>
      <xdr:row>59</xdr:row>
      <xdr:rowOff>75565</xdr:rowOff>
    </xdr:to>
    <xdr:sp macro="" textlink="">
      <xdr:nvSpPr>
        <xdr:cNvPr id="468" name="楕円 467"/>
        <xdr:cNvSpPr/>
      </xdr:nvSpPr>
      <xdr:spPr>
        <a:xfrm>
          <a:off x="14541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15240</xdr:rowOff>
    </xdr:from>
    <xdr:to>
      <xdr:col>81</xdr:col>
      <xdr:colOff>50800</xdr:colOff>
      <xdr:row>59</xdr:row>
      <xdr:rowOff>24765</xdr:rowOff>
    </xdr:to>
    <xdr:cxnSp macro="">
      <xdr:nvCxnSpPr>
        <xdr:cNvPr id="469" name="直線コネクタ 468"/>
        <xdr:cNvCxnSpPr/>
      </xdr:nvCxnSpPr>
      <xdr:spPr>
        <a:xfrm flipV="1">
          <a:off x="14592300" y="1013079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51452</xdr:rowOff>
    </xdr:from>
    <xdr:ext cx="405111" cy="259045"/>
    <xdr:sp macro="" textlink="">
      <xdr:nvSpPr>
        <xdr:cNvPr id="470" name="n_1aveValue【学校施設】&#10;有形固定資産減価償却率"/>
        <xdr:cNvSpPr txBox="1"/>
      </xdr:nvSpPr>
      <xdr:spPr>
        <a:xfrm>
          <a:off x="15266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66692</xdr:rowOff>
    </xdr:from>
    <xdr:ext cx="405111" cy="259045"/>
    <xdr:sp macro="" textlink="">
      <xdr:nvSpPr>
        <xdr:cNvPr id="471" name="n_2aveValue【学校施設】&#10;有形固定資産減価償却率"/>
        <xdr:cNvSpPr txBox="1"/>
      </xdr:nvSpPr>
      <xdr:spPr>
        <a:xfrm>
          <a:off x="14389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82567</xdr:rowOff>
    </xdr:from>
    <xdr:ext cx="405111" cy="259045"/>
    <xdr:sp macro="" textlink="">
      <xdr:nvSpPr>
        <xdr:cNvPr id="472" name="n_1mainValue【学校施設】&#10;有形固定資産減価償却率"/>
        <xdr:cNvSpPr txBox="1"/>
      </xdr:nvSpPr>
      <xdr:spPr>
        <a:xfrm>
          <a:off x="15266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92092</xdr:rowOff>
    </xdr:from>
    <xdr:ext cx="405111" cy="259045"/>
    <xdr:sp macro="" textlink="">
      <xdr:nvSpPr>
        <xdr:cNvPr id="473" name="n_2mainValue【学校施設】&#10;有形固定資産減価償却率"/>
        <xdr:cNvSpPr txBox="1"/>
      </xdr:nvSpPr>
      <xdr:spPr>
        <a:xfrm>
          <a:off x="14389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4" name="直線コネクタ 48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5" name="テキスト ボックス 48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6" name="直線コネクタ 48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7" name="テキスト ボックス 48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8" name="直線コネクタ 48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9" name="テキスト ボックス 48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0" name="直線コネクタ 48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1" name="テキスト ボックス 49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2" name="直線コネクタ 49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93" name="テキスト ボックス 492"/>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4" name="直線コネクタ 49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5" name="テキスト ボックス 494"/>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6" name="直線コネクタ 4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7" name="テキスト ボックス 49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99" name="直線コネクタ 498"/>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00"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01" name="直線コネクタ 500"/>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02"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03" name="直線コネクタ 502"/>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18994</xdr:rowOff>
    </xdr:from>
    <xdr:ext cx="469744" cy="259045"/>
    <xdr:sp macro="" textlink="">
      <xdr:nvSpPr>
        <xdr:cNvPr id="504" name="【学校施設】&#10;一人当たり面積平均値テキスト"/>
        <xdr:cNvSpPr txBox="1"/>
      </xdr:nvSpPr>
      <xdr:spPr>
        <a:xfrm>
          <a:off x="22199600" y="10648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05" name="フローチャート: 判断 504"/>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06" name="フローチャート: 判断 505"/>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23876</xdr:rowOff>
    </xdr:from>
    <xdr:to>
      <xdr:col>107</xdr:col>
      <xdr:colOff>101600</xdr:colOff>
      <xdr:row>63</xdr:row>
      <xdr:rowOff>125476</xdr:rowOff>
    </xdr:to>
    <xdr:sp macro="" textlink="">
      <xdr:nvSpPr>
        <xdr:cNvPr id="507" name="フローチャート: 判断 506"/>
        <xdr:cNvSpPr/>
      </xdr:nvSpPr>
      <xdr:spPr>
        <a:xfrm>
          <a:off x="20383500" y="108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36177</xdr:rowOff>
    </xdr:from>
    <xdr:to>
      <xdr:col>116</xdr:col>
      <xdr:colOff>114300</xdr:colOff>
      <xdr:row>63</xdr:row>
      <xdr:rowOff>137777</xdr:rowOff>
    </xdr:to>
    <xdr:sp macro="" textlink="">
      <xdr:nvSpPr>
        <xdr:cNvPr id="513" name="楕円 512"/>
        <xdr:cNvSpPr/>
      </xdr:nvSpPr>
      <xdr:spPr>
        <a:xfrm>
          <a:off x="22110700" y="1083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145995</xdr:rowOff>
    </xdr:from>
    <xdr:ext cx="469744" cy="259045"/>
    <xdr:sp macro="" textlink="">
      <xdr:nvSpPr>
        <xdr:cNvPr id="514" name="【学校施設】&#10;一人当たり面積該当値テキスト"/>
        <xdr:cNvSpPr txBox="1"/>
      </xdr:nvSpPr>
      <xdr:spPr>
        <a:xfrm>
          <a:off x="22199600" y="107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39443</xdr:rowOff>
    </xdr:from>
    <xdr:to>
      <xdr:col>112</xdr:col>
      <xdr:colOff>38100</xdr:colOff>
      <xdr:row>63</xdr:row>
      <xdr:rowOff>141043</xdr:rowOff>
    </xdr:to>
    <xdr:sp macro="" textlink="">
      <xdr:nvSpPr>
        <xdr:cNvPr id="515" name="楕円 514"/>
        <xdr:cNvSpPr/>
      </xdr:nvSpPr>
      <xdr:spPr>
        <a:xfrm>
          <a:off x="21272500" y="1084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86977</xdr:rowOff>
    </xdr:from>
    <xdr:to>
      <xdr:col>116</xdr:col>
      <xdr:colOff>63500</xdr:colOff>
      <xdr:row>63</xdr:row>
      <xdr:rowOff>90243</xdr:rowOff>
    </xdr:to>
    <xdr:cxnSp macro="">
      <xdr:nvCxnSpPr>
        <xdr:cNvPr id="516" name="直線コネクタ 515"/>
        <xdr:cNvCxnSpPr/>
      </xdr:nvCxnSpPr>
      <xdr:spPr>
        <a:xfrm flipV="1">
          <a:off x="21323300" y="1088832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42055</xdr:rowOff>
    </xdr:from>
    <xdr:to>
      <xdr:col>107</xdr:col>
      <xdr:colOff>101600</xdr:colOff>
      <xdr:row>63</xdr:row>
      <xdr:rowOff>143655</xdr:rowOff>
    </xdr:to>
    <xdr:sp macro="" textlink="">
      <xdr:nvSpPr>
        <xdr:cNvPr id="517" name="楕円 516"/>
        <xdr:cNvSpPr/>
      </xdr:nvSpPr>
      <xdr:spPr>
        <a:xfrm>
          <a:off x="20383500" y="108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90243</xdr:rowOff>
    </xdr:from>
    <xdr:to>
      <xdr:col>111</xdr:col>
      <xdr:colOff>177800</xdr:colOff>
      <xdr:row>63</xdr:row>
      <xdr:rowOff>92855</xdr:rowOff>
    </xdr:to>
    <xdr:cxnSp macro="">
      <xdr:nvCxnSpPr>
        <xdr:cNvPr id="518" name="直線コネクタ 517"/>
        <xdr:cNvCxnSpPr/>
      </xdr:nvCxnSpPr>
      <xdr:spPr>
        <a:xfrm flipV="1">
          <a:off x="20434300" y="10891593"/>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122191</xdr:rowOff>
    </xdr:from>
    <xdr:ext cx="469744" cy="259045"/>
    <xdr:sp macro="" textlink="">
      <xdr:nvSpPr>
        <xdr:cNvPr id="519" name="n_1aveValue【学校施設】&#10;一人当たり面積"/>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142003</xdr:rowOff>
    </xdr:from>
    <xdr:ext cx="469744" cy="259045"/>
    <xdr:sp macro="" textlink="">
      <xdr:nvSpPr>
        <xdr:cNvPr id="520" name="n_2aveValue【学校施設】&#10;一人当たり面積"/>
        <xdr:cNvSpPr txBox="1"/>
      </xdr:nvSpPr>
      <xdr:spPr>
        <a:xfrm>
          <a:off x="20199427" y="106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132170</xdr:rowOff>
    </xdr:from>
    <xdr:ext cx="469744" cy="259045"/>
    <xdr:sp macro="" textlink="">
      <xdr:nvSpPr>
        <xdr:cNvPr id="521" name="n_1mainValue【学校施設】&#10;一人当たり面積"/>
        <xdr:cNvSpPr txBox="1"/>
      </xdr:nvSpPr>
      <xdr:spPr>
        <a:xfrm>
          <a:off x="21075727" y="1093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134782</xdr:rowOff>
    </xdr:from>
    <xdr:ext cx="469744" cy="259045"/>
    <xdr:sp macro="" textlink="">
      <xdr:nvSpPr>
        <xdr:cNvPr id="522" name="n_2mainValue【学校施設】&#10;一人当たり面積"/>
        <xdr:cNvSpPr txBox="1"/>
      </xdr:nvSpPr>
      <xdr:spPr>
        <a:xfrm>
          <a:off x="20199427" y="1093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3" name="直線コネクタ 5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4" name="テキスト ボックス 53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5" name="直線コネクタ 5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6" name="テキスト ボックス 5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7" name="直線コネクタ 5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8" name="テキスト ボックス 5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9" name="直線コネクタ 5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0" name="テキスト ボックス 5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1" name="直線コネクタ 5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2" name="テキスト ボックス 5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3" name="直線コネクタ 5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4" name="テキスト ボックス 54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6" name="テキスト ボックス 54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548" name="直線コネクタ 547"/>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549" name="【児童館】&#10;有形固定資産減価償却率最小値テキスト"/>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550" name="直線コネクタ 549"/>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2" name="直線コネクタ 55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13443</xdr:rowOff>
    </xdr:from>
    <xdr:ext cx="405111" cy="259045"/>
    <xdr:sp macro="" textlink="">
      <xdr:nvSpPr>
        <xdr:cNvPr id="553" name="【児童館】&#10;有形固定資産減価償却率平均値テキスト"/>
        <xdr:cNvSpPr txBox="1"/>
      </xdr:nvSpPr>
      <xdr:spPr>
        <a:xfrm>
          <a:off x="16357600" y="1372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554" name="フローチャート: 判断 553"/>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555" name="フローチャート: 判断 554"/>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5262</xdr:rowOff>
    </xdr:from>
    <xdr:to>
      <xdr:col>76</xdr:col>
      <xdr:colOff>165100</xdr:colOff>
      <xdr:row>81</xdr:row>
      <xdr:rowOff>106862</xdr:rowOff>
    </xdr:to>
    <xdr:sp macro="" textlink="">
      <xdr:nvSpPr>
        <xdr:cNvPr id="556" name="フローチャート: 判断 555"/>
        <xdr:cNvSpPr/>
      </xdr:nvSpPr>
      <xdr:spPr>
        <a:xfrm>
          <a:off x="14541500" y="1389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111398</xdr:rowOff>
    </xdr:from>
    <xdr:to>
      <xdr:col>85</xdr:col>
      <xdr:colOff>177800</xdr:colOff>
      <xdr:row>82</xdr:row>
      <xdr:rowOff>41548</xdr:rowOff>
    </xdr:to>
    <xdr:sp macro="" textlink="">
      <xdr:nvSpPr>
        <xdr:cNvPr id="562" name="楕円 561"/>
        <xdr:cNvSpPr/>
      </xdr:nvSpPr>
      <xdr:spPr>
        <a:xfrm>
          <a:off x="16268700" y="139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89825</xdr:rowOff>
    </xdr:from>
    <xdr:ext cx="405111" cy="259045"/>
    <xdr:sp macro="" textlink="">
      <xdr:nvSpPr>
        <xdr:cNvPr id="563" name="【児童館】&#10;有形固定資産減価償却率該当値テキスト"/>
        <xdr:cNvSpPr txBox="1"/>
      </xdr:nvSpPr>
      <xdr:spPr>
        <a:xfrm>
          <a:off x="16357600" y="1397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150586</xdr:rowOff>
    </xdr:from>
    <xdr:to>
      <xdr:col>81</xdr:col>
      <xdr:colOff>101600</xdr:colOff>
      <xdr:row>82</xdr:row>
      <xdr:rowOff>80736</xdr:rowOff>
    </xdr:to>
    <xdr:sp macro="" textlink="">
      <xdr:nvSpPr>
        <xdr:cNvPr id="564" name="楕円 563"/>
        <xdr:cNvSpPr/>
      </xdr:nvSpPr>
      <xdr:spPr>
        <a:xfrm>
          <a:off x="15430500" y="140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162198</xdr:rowOff>
    </xdr:from>
    <xdr:to>
      <xdr:col>85</xdr:col>
      <xdr:colOff>127000</xdr:colOff>
      <xdr:row>82</xdr:row>
      <xdr:rowOff>29936</xdr:rowOff>
    </xdr:to>
    <xdr:cxnSp macro="">
      <xdr:nvCxnSpPr>
        <xdr:cNvPr id="565" name="直線コネクタ 564"/>
        <xdr:cNvCxnSpPr/>
      </xdr:nvCxnSpPr>
      <xdr:spPr>
        <a:xfrm flipV="1">
          <a:off x="15481300" y="14049648"/>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42818</xdr:rowOff>
    </xdr:from>
    <xdr:to>
      <xdr:col>76</xdr:col>
      <xdr:colOff>165100</xdr:colOff>
      <xdr:row>82</xdr:row>
      <xdr:rowOff>144418</xdr:rowOff>
    </xdr:to>
    <xdr:sp macro="" textlink="">
      <xdr:nvSpPr>
        <xdr:cNvPr id="566" name="楕円 565"/>
        <xdr:cNvSpPr/>
      </xdr:nvSpPr>
      <xdr:spPr>
        <a:xfrm>
          <a:off x="14541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29936</xdr:rowOff>
    </xdr:from>
    <xdr:to>
      <xdr:col>81</xdr:col>
      <xdr:colOff>50800</xdr:colOff>
      <xdr:row>82</xdr:row>
      <xdr:rowOff>93618</xdr:rowOff>
    </xdr:to>
    <xdr:cxnSp macro="">
      <xdr:nvCxnSpPr>
        <xdr:cNvPr id="567" name="直線コネクタ 566"/>
        <xdr:cNvCxnSpPr/>
      </xdr:nvCxnSpPr>
      <xdr:spPr>
        <a:xfrm flipV="1">
          <a:off x="14592300" y="14088836"/>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31948</xdr:rowOff>
    </xdr:from>
    <xdr:ext cx="405111" cy="259045"/>
    <xdr:sp macro="" textlink="">
      <xdr:nvSpPr>
        <xdr:cNvPr id="568" name="n_1aveValue【児童館】&#10;有形固定資産減価償却率"/>
        <xdr:cNvSpPr txBox="1"/>
      </xdr:nvSpPr>
      <xdr:spPr>
        <a:xfrm>
          <a:off x="152660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123389</xdr:rowOff>
    </xdr:from>
    <xdr:ext cx="405111" cy="259045"/>
    <xdr:sp macro="" textlink="">
      <xdr:nvSpPr>
        <xdr:cNvPr id="569" name="n_2aveValue【児童館】&#10;有形固定資産減価償却率"/>
        <xdr:cNvSpPr txBox="1"/>
      </xdr:nvSpPr>
      <xdr:spPr>
        <a:xfrm>
          <a:off x="143897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71863</xdr:rowOff>
    </xdr:from>
    <xdr:ext cx="405111" cy="259045"/>
    <xdr:sp macro="" textlink="">
      <xdr:nvSpPr>
        <xdr:cNvPr id="570" name="n_1mainValue【児童館】&#10;有形固定資産減価償却率"/>
        <xdr:cNvSpPr txBox="1"/>
      </xdr:nvSpPr>
      <xdr:spPr>
        <a:xfrm>
          <a:off x="15266044" y="1413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135545</xdr:rowOff>
    </xdr:from>
    <xdr:ext cx="405111" cy="259045"/>
    <xdr:sp macro="" textlink="">
      <xdr:nvSpPr>
        <xdr:cNvPr id="571" name="n_2mainValue【児童館】&#10;有形固定資産減価償却率"/>
        <xdr:cNvSpPr txBox="1"/>
      </xdr:nvSpPr>
      <xdr:spPr>
        <a:xfrm>
          <a:off x="14389744" y="1419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2" name="直線コネクタ 58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3" name="テキスト ボックス 58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4" name="直線コネクタ 58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5" name="テキスト ボックス 58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6" name="直線コネクタ 58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7" name="テキスト ボックス 58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8" name="直線コネクタ 58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9" name="テキスト ボックス 58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0" name="直線コネクタ 58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1" name="テキスト ボックス 59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2" name="直線コネクタ 5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3" name="テキスト ボックス 5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595" name="直線コネクタ 594"/>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596"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97" name="直線コネクタ 596"/>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98"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99" name="直線コネクタ 598"/>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600"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01" name="フローチャート: 判断 600"/>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02" name="フローチャート: 判断 601"/>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139700</xdr:rowOff>
    </xdr:from>
    <xdr:to>
      <xdr:col>107</xdr:col>
      <xdr:colOff>101600</xdr:colOff>
      <xdr:row>84</xdr:row>
      <xdr:rowOff>69850</xdr:rowOff>
    </xdr:to>
    <xdr:sp macro="" textlink="">
      <xdr:nvSpPr>
        <xdr:cNvPr id="603" name="フローチャート: 判断 602"/>
        <xdr:cNvSpPr/>
      </xdr:nvSpPr>
      <xdr:spPr>
        <a:xfrm>
          <a:off x="20383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4" name="テキスト ボックス 6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5" name="テキスト ボックス 6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6" name="テキスト ボックス 6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7" name="テキスト ボックス 6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8" name="テキスト ボックス 6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6350</xdr:rowOff>
    </xdr:from>
    <xdr:to>
      <xdr:col>116</xdr:col>
      <xdr:colOff>114300</xdr:colOff>
      <xdr:row>80</xdr:row>
      <xdr:rowOff>107950</xdr:rowOff>
    </xdr:to>
    <xdr:sp macro="" textlink="">
      <xdr:nvSpPr>
        <xdr:cNvPr id="609" name="楕円 608"/>
        <xdr:cNvSpPr/>
      </xdr:nvSpPr>
      <xdr:spPr>
        <a:xfrm>
          <a:off x="221107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29227</xdr:rowOff>
    </xdr:from>
    <xdr:ext cx="469744" cy="259045"/>
    <xdr:sp macro="" textlink="">
      <xdr:nvSpPr>
        <xdr:cNvPr id="610" name="【児童館】&#10;一人当たり面積該当値テキスト"/>
        <xdr:cNvSpPr txBox="1"/>
      </xdr:nvSpPr>
      <xdr:spPr>
        <a:xfrm>
          <a:off x="22199600"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25400</xdr:rowOff>
    </xdr:from>
    <xdr:to>
      <xdr:col>112</xdr:col>
      <xdr:colOff>38100</xdr:colOff>
      <xdr:row>80</xdr:row>
      <xdr:rowOff>127000</xdr:rowOff>
    </xdr:to>
    <xdr:sp macro="" textlink="">
      <xdr:nvSpPr>
        <xdr:cNvPr id="611" name="楕円 610"/>
        <xdr:cNvSpPr/>
      </xdr:nvSpPr>
      <xdr:spPr>
        <a:xfrm>
          <a:off x="21272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57150</xdr:rowOff>
    </xdr:from>
    <xdr:to>
      <xdr:col>116</xdr:col>
      <xdr:colOff>63500</xdr:colOff>
      <xdr:row>80</xdr:row>
      <xdr:rowOff>76200</xdr:rowOff>
    </xdr:to>
    <xdr:cxnSp macro="">
      <xdr:nvCxnSpPr>
        <xdr:cNvPr id="612" name="直線コネクタ 611"/>
        <xdr:cNvCxnSpPr/>
      </xdr:nvCxnSpPr>
      <xdr:spPr>
        <a:xfrm flipV="1">
          <a:off x="21323300" y="13773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63500</xdr:rowOff>
    </xdr:from>
    <xdr:to>
      <xdr:col>107</xdr:col>
      <xdr:colOff>101600</xdr:colOff>
      <xdr:row>81</xdr:row>
      <xdr:rowOff>165100</xdr:rowOff>
    </xdr:to>
    <xdr:sp macro="" textlink="">
      <xdr:nvSpPr>
        <xdr:cNvPr id="613" name="楕円 612"/>
        <xdr:cNvSpPr/>
      </xdr:nvSpPr>
      <xdr:spPr>
        <a:xfrm>
          <a:off x="20383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76200</xdr:rowOff>
    </xdr:from>
    <xdr:to>
      <xdr:col>111</xdr:col>
      <xdr:colOff>177800</xdr:colOff>
      <xdr:row>81</xdr:row>
      <xdr:rowOff>114300</xdr:rowOff>
    </xdr:to>
    <xdr:cxnSp macro="">
      <xdr:nvCxnSpPr>
        <xdr:cNvPr id="614" name="直線コネクタ 613"/>
        <xdr:cNvCxnSpPr/>
      </xdr:nvCxnSpPr>
      <xdr:spPr>
        <a:xfrm flipV="1">
          <a:off x="20434300" y="137922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615"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60977</xdr:rowOff>
    </xdr:from>
    <xdr:ext cx="469744" cy="259045"/>
    <xdr:sp macro="" textlink="">
      <xdr:nvSpPr>
        <xdr:cNvPr id="616" name="n_2aveValue【児童館】&#10;一人当たり面積"/>
        <xdr:cNvSpPr txBox="1"/>
      </xdr:nvSpPr>
      <xdr:spPr>
        <a:xfrm>
          <a:off x="20199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143527</xdr:rowOff>
    </xdr:from>
    <xdr:ext cx="469744" cy="259045"/>
    <xdr:sp macro="" textlink="">
      <xdr:nvSpPr>
        <xdr:cNvPr id="617" name="n_1mainValue【児童館】&#10;一人当たり面積"/>
        <xdr:cNvSpPr txBox="1"/>
      </xdr:nvSpPr>
      <xdr:spPr>
        <a:xfrm>
          <a:off x="210757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10177</xdr:rowOff>
    </xdr:from>
    <xdr:ext cx="469744" cy="259045"/>
    <xdr:sp macro="" textlink="">
      <xdr:nvSpPr>
        <xdr:cNvPr id="618" name="n_2mainValue【児童館】&#10;一人当たり面積"/>
        <xdr:cNvSpPr txBox="1"/>
      </xdr:nvSpPr>
      <xdr:spPr>
        <a:xfrm>
          <a:off x="2019942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9" name="正方形/長方形 6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0" name="正方形/長方形 6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1" name="正方形/長方形 6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2" name="正方形/長方形 6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3" name="正方形/長方形 6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4" name="正方形/長方形 6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5" name="正方形/長方形 6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6" name="正方形/長方形 62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7" name="テキスト ボックス 62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8" name="直線コネクタ 62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9" name="直線コネクタ 62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30" name="テキスト ボックス 62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1" name="直線コネクタ 63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2" name="テキスト ボックス 63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3" name="直線コネクタ 63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4" name="テキスト ボックス 63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5" name="直線コネクタ 63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6" name="テキスト ボックス 63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7" name="直線コネクタ 63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8" name="テキスト ボックス 63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9" name="直線コネクタ 63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40" name="テキスト ボックス 63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1" name="直線コネクタ 6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2" name="テキスト ボックス 64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44" name="直線コネクタ 643"/>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45"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46" name="直線コネクタ 645"/>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8" name="直線コネクタ 64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156046</xdr:rowOff>
    </xdr:from>
    <xdr:ext cx="405111" cy="259045"/>
    <xdr:sp macro="" textlink="">
      <xdr:nvSpPr>
        <xdr:cNvPr id="649" name="【公民館】&#10;有形固定資産減価償却率平均値テキスト"/>
        <xdr:cNvSpPr txBox="1"/>
      </xdr:nvSpPr>
      <xdr:spPr>
        <a:xfrm>
          <a:off x="16357600" y="17472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50" name="フローチャート: 判断 649"/>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651" name="フローチャート: 判断 650"/>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61323</xdr:rowOff>
    </xdr:from>
    <xdr:to>
      <xdr:col>76</xdr:col>
      <xdr:colOff>165100</xdr:colOff>
      <xdr:row>103</xdr:row>
      <xdr:rowOff>162923</xdr:rowOff>
    </xdr:to>
    <xdr:sp macro="" textlink="">
      <xdr:nvSpPr>
        <xdr:cNvPr id="652" name="フローチャート: 判断 651"/>
        <xdr:cNvSpPr/>
      </xdr:nvSpPr>
      <xdr:spPr>
        <a:xfrm>
          <a:off x="14541500" y="1772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3" name="テキスト ボックス 6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4" name="テキスト ボックス 6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5" name="テキスト ボックス 6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6" name="テキスト ボックス 6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7" name="テキスト ボックス 6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46627</xdr:rowOff>
    </xdr:from>
    <xdr:to>
      <xdr:col>85</xdr:col>
      <xdr:colOff>177800</xdr:colOff>
      <xdr:row>103</xdr:row>
      <xdr:rowOff>148227</xdr:rowOff>
    </xdr:to>
    <xdr:sp macro="" textlink="">
      <xdr:nvSpPr>
        <xdr:cNvPr id="658" name="楕円 657"/>
        <xdr:cNvSpPr/>
      </xdr:nvSpPr>
      <xdr:spPr>
        <a:xfrm>
          <a:off x="16268700" y="177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25054</xdr:rowOff>
    </xdr:from>
    <xdr:ext cx="405111" cy="259045"/>
    <xdr:sp macro="" textlink="">
      <xdr:nvSpPr>
        <xdr:cNvPr id="659" name="【公民館】&#10;有形固定資産減価償却率該当値テキスト"/>
        <xdr:cNvSpPr txBox="1"/>
      </xdr:nvSpPr>
      <xdr:spPr>
        <a:xfrm>
          <a:off x="16357600" y="1768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69487</xdr:rowOff>
    </xdr:from>
    <xdr:to>
      <xdr:col>81</xdr:col>
      <xdr:colOff>101600</xdr:colOff>
      <xdr:row>103</xdr:row>
      <xdr:rowOff>171087</xdr:rowOff>
    </xdr:to>
    <xdr:sp macro="" textlink="">
      <xdr:nvSpPr>
        <xdr:cNvPr id="660" name="楕円 659"/>
        <xdr:cNvSpPr/>
      </xdr:nvSpPr>
      <xdr:spPr>
        <a:xfrm>
          <a:off x="15430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97427</xdr:rowOff>
    </xdr:from>
    <xdr:to>
      <xdr:col>85</xdr:col>
      <xdr:colOff>127000</xdr:colOff>
      <xdr:row>103</xdr:row>
      <xdr:rowOff>120287</xdr:rowOff>
    </xdr:to>
    <xdr:cxnSp macro="">
      <xdr:nvCxnSpPr>
        <xdr:cNvPr id="661" name="直線コネクタ 660"/>
        <xdr:cNvCxnSpPr/>
      </xdr:nvCxnSpPr>
      <xdr:spPr>
        <a:xfrm flipV="1">
          <a:off x="15481300" y="1775677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129902</xdr:rowOff>
    </xdr:from>
    <xdr:to>
      <xdr:col>76</xdr:col>
      <xdr:colOff>165100</xdr:colOff>
      <xdr:row>104</xdr:row>
      <xdr:rowOff>60052</xdr:rowOff>
    </xdr:to>
    <xdr:sp macro="" textlink="">
      <xdr:nvSpPr>
        <xdr:cNvPr id="662" name="楕円 661"/>
        <xdr:cNvSpPr/>
      </xdr:nvSpPr>
      <xdr:spPr>
        <a:xfrm>
          <a:off x="14541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120287</xdr:rowOff>
    </xdr:from>
    <xdr:to>
      <xdr:col>81</xdr:col>
      <xdr:colOff>50800</xdr:colOff>
      <xdr:row>104</xdr:row>
      <xdr:rowOff>9252</xdr:rowOff>
    </xdr:to>
    <xdr:cxnSp macro="">
      <xdr:nvCxnSpPr>
        <xdr:cNvPr id="663" name="直線コネクタ 662"/>
        <xdr:cNvCxnSpPr/>
      </xdr:nvCxnSpPr>
      <xdr:spPr>
        <a:xfrm flipV="1">
          <a:off x="14592300" y="17779637"/>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96175</xdr:rowOff>
    </xdr:from>
    <xdr:ext cx="405111" cy="259045"/>
    <xdr:sp macro="" textlink="">
      <xdr:nvSpPr>
        <xdr:cNvPr id="664" name="n_1aveValue【公民館】&#10;有形固定資産減価償却率"/>
        <xdr:cNvSpPr txBox="1"/>
      </xdr:nvSpPr>
      <xdr:spPr>
        <a:xfrm>
          <a:off x="152660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8000</xdr:rowOff>
    </xdr:from>
    <xdr:ext cx="405111" cy="259045"/>
    <xdr:sp macro="" textlink="">
      <xdr:nvSpPr>
        <xdr:cNvPr id="665" name="n_2aveValue【公民館】&#10;有形固定資産減価償却率"/>
        <xdr:cNvSpPr txBox="1"/>
      </xdr:nvSpPr>
      <xdr:spPr>
        <a:xfrm>
          <a:off x="143897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162214</xdr:rowOff>
    </xdr:from>
    <xdr:ext cx="405111" cy="259045"/>
    <xdr:sp macro="" textlink="">
      <xdr:nvSpPr>
        <xdr:cNvPr id="666" name="n_1mainValue【公民館】&#10;有形固定資産減価償却率"/>
        <xdr:cNvSpPr txBox="1"/>
      </xdr:nvSpPr>
      <xdr:spPr>
        <a:xfrm>
          <a:off x="15266044" y="1782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51179</xdr:rowOff>
    </xdr:from>
    <xdr:ext cx="405111" cy="259045"/>
    <xdr:sp macro="" textlink="">
      <xdr:nvSpPr>
        <xdr:cNvPr id="667" name="n_2mainValue【公民館】&#10;有形固定資産減価償却率"/>
        <xdr:cNvSpPr txBox="1"/>
      </xdr:nvSpPr>
      <xdr:spPr>
        <a:xfrm>
          <a:off x="14389744" y="1788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8" name="正方形/長方形 6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9" name="正方形/長方形 6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0" name="正方形/長方形 6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1" name="正方形/長方形 6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2" name="正方形/長方形 6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3" name="正方形/長方形 6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4" name="正方形/長方形 6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5" name="正方形/長方形 6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6" name="テキスト ボックス 6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7" name="直線コネクタ 6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8" name="直線コネクタ 67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9" name="テキスト ボックス 67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0" name="直線コネクタ 67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1" name="テキスト ボックス 68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2" name="直線コネクタ 68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3" name="テキスト ボックス 68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4" name="直線コネクタ 68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5" name="テキスト ボックス 68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6" name="直線コネクタ 68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7" name="テキスト ボックス 68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8" name="直線コネクタ 6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9" name="テキスト ボックス 6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91" name="直線コネクタ 690"/>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92"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93" name="直線コネクタ 692"/>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94"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95" name="直線コネクタ 694"/>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696" name="【公民館】&#10;一人当たり面積平均値テキスト"/>
        <xdr:cNvSpPr txBox="1"/>
      </xdr:nvSpPr>
      <xdr:spPr>
        <a:xfrm>
          <a:off x="22199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97" name="フローチャート: 判断 696"/>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98" name="フローチャート: 判断 697"/>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21589</xdr:rowOff>
    </xdr:from>
    <xdr:to>
      <xdr:col>107</xdr:col>
      <xdr:colOff>101600</xdr:colOff>
      <xdr:row>106</xdr:row>
      <xdr:rowOff>123189</xdr:rowOff>
    </xdr:to>
    <xdr:sp macro="" textlink="">
      <xdr:nvSpPr>
        <xdr:cNvPr id="699" name="フローチャート: 判断 698"/>
        <xdr:cNvSpPr/>
      </xdr:nvSpPr>
      <xdr:spPr>
        <a:xfrm>
          <a:off x="20383500" y="1819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0" name="テキスト ボックス 6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1" name="テキスト ボックス 7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2" name="テキスト ボックス 7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3" name="テキスト ボックス 7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4" name="テキスト ボックス 7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76836</xdr:rowOff>
    </xdr:from>
    <xdr:to>
      <xdr:col>116</xdr:col>
      <xdr:colOff>114300</xdr:colOff>
      <xdr:row>106</xdr:row>
      <xdr:rowOff>6986</xdr:rowOff>
    </xdr:to>
    <xdr:sp macro="" textlink="">
      <xdr:nvSpPr>
        <xdr:cNvPr id="705" name="楕円 704"/>
        <xdr:cNvSpPr/>
      </xdr:nvSpPr>
      <xdr:spPr>
        <a:xfrm>
          <a:off x="221107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99713</xdr:rowOff>
    </xdr:from>
    <xdr:ext cx="469744" cy="259045"/>
    <xdr:sp macro="" textlink="">
      <xdr:nvSpPr>
        <xdr:cNvPr id="706" name="【公民館】&#10;一人当たり面積該当値テキスト"/>
        <xdr:cNvSpPr txBox="1"/>
      </xdr:nvSpPr>
      <xdr:spPr>
        <a:xfrm>
          <a:off x="22199600" y="1793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84455</xdr:rowOff>
    </xdr:from>
    <xdr:to>
      <xdr:col>112</xdr:col>
      <xdr:colOff>38100</xdr:colOff>
      <xdr:row>106</xdr:row>
      <xdr:rowOff>14605</xdr:rowOff>
    </xdr:to>
    <xdr:sp macro="" textlink="">
      <xdr:nvSpPr>
        <xdr:cNvPr id="707" name="楕円 706"/>
        <xdr:cNvSpPr/>
      </xdr:nvSpPr>
      <xdr:spPr>
        <a:xfrm>
          <a:off x="212725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127636</xdr:rowOff>
    </xdr:from>
    <xdr:to>
      <xdr:col>116</xdr:col>
      <xdr:colOff>63500</xdr:colOff>
      <xdr:row>105</xdr:row>
      <xdr:rowOff>135255</xdr:rowOff>
    </xdr:to>
    <xdr:cxnSp macro="">
      <xdr:nvCxnSpPr>
        <xdr:cNvPr id="708" name="直線コネクタ 707"/>
        <xdr:cNvCxnSpPr/>
      </xdr:nvCxnSpPr>
      <xdr:spPr>
        <a:xfrm flipV="1">
          <a:off x="21323300" y="18129886"/>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109220</xdr:rowOff>
    </xdr:from>
    <xdr:to>
      <xdr:col>107</xdr:col>
      <xdr:colOff>101600</xdr:colOff>
      <xdr:row>106</xdr:row>
      <xdr:rowOff>39370</xdr:rowOff>
    </xdr:to>
    <xdr:sp macro="" textlink="">
      <xdr:nvSpPr>
        <xdr:cNvPr id="709" name="楕円 708"/>
        <xdr:cNvSpPr/>
      </xdr:nvSpPr>
      <xdr:spPr>
        <a:xfrm>
          <a:off x="20383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135255</xdr:rowOff>
    </xdr:from>
    <xdr:to>
      <xdr:col>111</xdr:col>
      <xdr:colOff>177800</xdr:colOff>
      <xdr:row>105</xdr:row>
      <xdr:rowOff>160020</xdr:rowOff>
    </xdr:to>
    <xdr:cxnSp macro="">
      <xdr:nvCxnSpPr>
        <xdr:cNvPr id="710" name="直線コネクタ 709"/>
        <xdr:cNvCxnSpPr/>
      </xdr:nvCxnSpPr>
      <xdr:spPr>
        <a:xfrm flipV="1">
          <a:off x="20434300" y="181375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144797</xdr:rowOff>
    </xdr:from>
    <xdr:ext cx="469744" cy="259045"/>
    <xdr:sp macro="" textlink="">
      <xdr:nvSpPr>
        <xdr:cNvPr id="711" name="n_1aveValue【公民館】&#10;一人当たり面積"/>
        <xdr:cNvSpPr txBox="1"/>
      </xdr:nvSpPr>
      <xdr:spPr>
        <a:xfrm>
          <a:off x="210757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114316</xdr:rowOff>
    </xdr:from>
    <xdr:ext cx="469744" cy="259045"/>
    <xdr:sp macro="" textlink="">
      <xdr:nvSpPr>
        <xdr:cNvPr id="712" name="n_2aveValue【公民館】&#10;一人当たり面積"/>
        <xdr:cNvSpPr txBox="1"/>
      </xdr:nvSpPr>
      <xdr:spPr>
        <a:xfrm>
          <a:off x="20199427"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31132</xdr:rowOff>
    </xdr:from>
    <xdr:ext cx="469744" cy="259045"/>
    <xdr:sp macro="" textlink="">
      <xdr:nvSpPr>
        <xdr:cNvPr id="713" name="n_1mainValue【公民館】&#10;一人当たり面積"/>
        <xdr:cNvSpPr txBox="1"/>
      </xdr:nvSpPr>
      <xdr:spPr>
        <a:xfrm>
          <a:off x="21075727" y="1786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55897</xdr:rowOff>
    </xdr:from>
    <xdr:ext cx="469744" cy="259045"/>
    <xdr:sp macro="" textlink="">
      <xdr:nvSpPr>
        <xdr:cNvPr id="714" name="n_2mainValue【公民館】&#10;一人当たり面積"/>
        <xdr:cNvSpPr txBox="1"/>
      </xdr:nvSpPr>
      <xdr:spPr>
        <a:xfrm>
          <a:off x="20199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5" name="正方形/長方形 7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6" name="正方形/長方形 7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7" name="テキスト ボックス 7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道路の有形固定資産減価償却率は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84.2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％と類似団体平均値、山梨県平均値を大きく上回っている。古くから存在する道路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多く、改修についても、年次ごと小規模な改修となっていることから、比率が高い状況にあると考えられる。道路については、市民生活に密着したインフラ資産であるため効果的な長寿命化を図っていく必要がある。同じくインフラ資産である、橋りょう・トンネルでは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％と、類似団体平均値を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％上回っているが、人口一人当たりの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資産</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千円と類似団体平均より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多いことから、老朽化が著しい状況ではないと考えられる。しかし、保有資産が多いため、橋梁長寿命化計画に基づき点検等を実施し、計画的な改修を実施していく必要がある。上記の事業資産（施設）のうち有形固定資産減価償却率が高いものは、保育所等、学校施設で、保育所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69.8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平均値を大きく上回っている。人口一人当たりの面積では、両分類とも類似団体平均値を下回っていることから、平均より老朽化している結果となった。従来からの施設を活用し小規模修繕を実施する中で事業実施していることが、比率の高い要因として考えられる。一方、類似団体平均値より低い施設は、公営住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％）と、保有量の約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割程度の償却となっている。一人当たりの面積では、児童館が平均を大きく上回っているが、ほぼ平均的な保有量となっている。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32,384
32,185
264.11
16,999,643
16,542,221
405,013
10,047,551
24,000,370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107950</xdr:rowOff>
    </xdr:from>
    <xdr:to>
      <xdr:col>15</xdr:col>
      <xdr:colOff>101600</xdr:colOff>
      <xdr:row>39</xdr:row>
      <xdr:rowOff>38100</xdr:rowOff>
    </xdr:to>
    <xdr:sp macro="" textlink="">
      <xdr:nvSpPr>
        <xdr:cNvPr id="63" name="フローチャート: 判断 62"/>
        <xdr:cNvSpPr/>
      </xdr:nvSpPr>
      <xdr:spPr>
        <a:xfrm>
          <a:off x="2857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139700</xdr:rowOff>
    </xdr:from>
    <xdr:to>
      <xdr:col>24</xdr:col>
      <xdr:colOff>114300</xdr:colOff>
      <xdr:row>39</xdr:row>
      <xdr:rowOff>69850</xdr:rowOff>
    </xdr:to>
    <xdr:sp macro="" textlink="">
      <xdr:nvSpPr>
        <xdr:cNvPr id="69" name="楕円 68"/>
        <xdr:cNvSpPr/>
      </xdr:nvSpPr>
      <xdr:spPr>
        <a:xfrm>
          <a:off x="4584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162577</xdr:rowOff>
    </xdr:from>
    <xdr:ext cx="405111" cy="259045"/>
    <xdr:sp macro="" textlink="">
      <xdr:nvSpPr>
        <xdr:cNvPr id="70" name="【図書館】&#10;有形固定資産減価償却率該当値テキスト"/>
        <xdr:cNvSpPr txBox="1"/>
      </xdr:nvSpPr>
      <xdr:spPr>
        <a:xfrm>
          <a:off x="4673600"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165100</xdr:rowOff>
    </xdr:from>
    <xdr:to>
      <xdr:col>20</xdr:col>
      <xdr:colOff>38100</xdr:colOff>
      <xdr:row>39</xdr:row>
      <xdr:rowOff>95250</xdr:rowOff>
    </xdr:to>
    <xdr:sp macro="" textlink="">
      <xdr:nvSpPr>
        <xdr:cNvPr id="71" name="楕円 70"/>
        <xdr:cNvSpPr/>
      </xdr:nvSpPr>
      <xdr:spPr>
        <a:xfrm>
          <a:off x="3746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19050</xdr:rowOff>
    </xdr:from>
    <xdr:to>
      <xdr:col>24</xdr:col>
      <xdr:colOff>63500</xdr:colOff>
      <xdr:row>39</xdr:row>
      <xdr:rowOff>44450</xdr:rowOff>
    </xdr:to>
    <xdr:cxnSp macro="">
      <xdr:nvCxnSpPr>
        <xdr:cNvPr id="72" name="直線コネクタ 71"/>
        <xdr:cNvCxnSpPr/>
      </xdr:nvCxnSpPr>
      <xdr:spPr>
        <a:xfrm flipV="1">
          <a:off x="3797300" y="6705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19050</xdr:rowOff>
    </xdr:from>
    <xdr:to>
      <xdr:col>15</xdr:col>
      <xdr:colOff>101600</xdr:colOff>
      <xdr:row>39</xdr:row>
      <xdr:rowOff>120650</xdr:rowOff>
    </xdr:to>
    <xdr:sp macro="" textlink="">
      <xdr:nvSpPr>
        <xdr:cNvPr id="73" name="楕円 72"/>
        <xdr:cNvSpPr/>
      </xdr:nvSpPr>
      <xdr:spPr>
        <a:xfrm>
          <a:off x="2857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44450</xdr:rowOff>
    </xdr:from>
    <xdr:to>
      <xdr:col>19</xdr:col>
      <xdr:colOff>177800</xdr:colOff>
      <xdr:row>39</xdr:row>
      <xdr:rowOff>69850</xdr:rowOff>
    </xdr:to>
    <xdr:cxnSp macro="">
      <xdr:nvCxnSpPr>
        <xdr:cNvPr id="74" name="直線コネクタ 73"/>
        <xdr:cNvCxnSpPr/>
      </xdr:nvCxnSpPr>
      <xdr:spPr>
        <a:xfrm flipV="1">
          <a:off x="2908300" y="6731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102887</xdr:rowOff>
    </xdr:from>
    <xdr:ext cx="405111" cy="259045"/>
    <xdr:sp macro="" textlink="">
      <xdr:nvSpPr>
        <xdr:cNvPr id="75" name="n_1aveValue【図書館】&#10;有形固定資産減価償却率"/>
        <xdr:cNvSpPr txBox="1"/>
      </xdr:nvSpPr>
      <xdr:spPr>
        <a:xfrm>
          <a:off x="3582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54627</xdr:rowOff>
    </xdr:from>
    <xdr:ext cx="405111" cy="259045"/>
    <xdr:sp macro="" textlink="">
      <xdr:nvSpPr>
        <xdr:cNvPr id="76" name="n_2aveValue【図書館】&#10;有形固定資産減価償却率"/>
        <xdr:cNvSpPr txBox="1"/>
      </xdr:nvSpPr>
      <xdr:spPr>
        <a:xfrm>
          <a:off x="2705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86377</xdr:rowOff>
    </xdr:from>
    <xdr:ext cx="405111" cy="259045"/>
    <xdr:sp macro="" textlink="">
      <xdr:nvSpPr>
        <xdr:cNvPr id="77" name="n_1mainValue【図書館】&#10;有形固定資産減価償却率"/>
        <xdr:cNvSpPr txBox="1"/>
      </xdr:nvSpPr>
      <xdr:spPr>
        <a:xfrm>
          <a:off x="3582044" y="677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111777</xdr:rowOff>
    </xdr:from>
    <xdr:ext cx="405111" cy="259045"/>
    <xdr:sp macro="" textlink="">
      <xdr:nvSpPr>
        <xdr:cNvPr id="78" name="n_2mainValue【図書館】&#10;有形固定資産減価償却率"/>
        <xdr:cNvSpPr txBox="1"/>
      </xdr:nvSpPr>
      <xdr:spPr>
        <a:xfrm>
          <a:off x="2705744" y="679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102" name="直線コネクタ 101"/>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3"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4" name="直線コネクタ 103"/>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5"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6" name="直線コネクタ 105"/>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44467</xdr:rowOff>
    </xdr:from>
    <xdr:ext cx="469744" cy="259045"/>
    <xdr:sp macro="" textlink="">
      <xdr:nvSpPr>
        <xdr:cNvPr id="107" name="【図書館】&#10;一人当たり面積平均値テキスト"/>
        <xdr:cNvSpPr txBox="1"/>
      </xdr:nvSpPr>
      <xdr:spPr>
        <a:xfrm>
          <a:off x="10515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8" name="フローチャート: 判断 107"/>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9" name="フローチャート: 判断 108"/>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74930</xdr:rowOff>
    </xdr:from>
    <xdr:to>
      <xdr:col>46</xdr:col>
      <xdr:colOff>38100</xdr:colOff>
      <xdr:row>40</xdr:row>
      <xdr:rowOff>5080</xdr:rowOff>
    </xdr:to>
    <xdr:sp macro="" textlink="">
      <xdr:nvSpPr>
        <xdr:cNvPr id="110" name="フローチャート: 判断 109"/>
        <xdr:cNvSpPr/>
      </xdr:nvSpPr>
      <xdr:spPr>
        <a:xfrm>
          <a:off x="8699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55880</xdr:rowOff>
    </xdr:from>
    <xdr:to>
      <xdr:col>55</xdr:col>
      <xdr:colOff>50800</xdr:colOff>
      <xdr:row>40</xdr:row>
      <xdr:rowOff>157480</xdr:rowOff>
    </xdr:to>
    <xdr:sp macro="" textlink="">
      <xdr:nvSpPr>
        <xdr:cNvPr id="116" name="楕円 115"/>
        <xdr:cNvSpPr/>
      </xdr:nvSpPr>
      <xdr:spPr>
        <a:xfrm>
          <a:off x="104267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34307</xdr:rowOff>
    </xdr:from>
    <xdr:ext cx="469744" cy="259045"/>
    <xdr:sp macro="" textlink="">
      <xdr:nvSpPr>
        <xdr:cNvPr id="117" name="【図書館】&#10;一人当たり面積該当値テキスト"/>
        <xdr:cNvSpPr txBox="1"/>
      </xdr:nvSpPr>
      <xdr:spPr>
        <a:xfrm>
          <a:off x="10515600"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63500</xdr:rowOff>
    </xdr:from>
    <xdr:to>
      <xdr:col>50</xdr:col>
      <xdr:colOff>165100</xdr:colOff>
      <xdr:row>40</xdr:row>
      <xdr:rowOff>165100</xdr:rowOff>
    </xdr:to>
    <xdr:sp macro="" textlink="">
      <xdr:nvSpPr>
        <xdr:cNvPr id="118" name="楕円 117"/>
        <xdr:cNvSpPr/>
      </xdr:nvSpPr>
      <xdr:spPr>
        <a:xfrm>
          <a:off x="9588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106680</xdr:rowOff>
    </xdr:from>
    <xdr:to>
      <xdr:col>55</xdr:col>
      <xdr:colOff>0</xdr:colOff>
      <xdr:row>40</xdr:row>
      <xdr:rowOff>114300</xdr:rowOff>
    </xdr:to>
    <xdr:cxnSp macro="">
      <xdr:nvCxnSpPr>
        <xdr:cNvPr id="119" name="直線コネクタ 118"/>
        <xdr:cNvCxnSpPr/>
      </xdr:nvCxnSpPr>
      <xdr:spPr>
        <a:xfrm flipV="1">
          <a:off x="9639300" y="6964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63500</xdr:rowOff>
    </xdr:from>
    <xdr:to>
      <xdr:col>46</xdr:col>
      <xdr:colOff>38100</xdr:colOff>
      <xdr:row>40</xdr:row>
      <xdr:rowOff>165100</xdr:rowOff>
    </xdr:to>
    <xdr:sp macro="" textlink="">
      <xdr:nvSpPr>
        <xdr:cNvPr id="120" name="楕円 119"/>
        <xdr:cNvSpPr/>
      </xdr:nvSpPr>
      <xdr:spPr>
        <a:xfrm>
          <a:off x="8699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114300</xdr:rowOff>
    </xdr:from>
    <xdr:to>
      <xdr:col>50</xdr:col>
      <xdr:colOff>114300</xdr:colOff>
      <xdr:row>40</xdr:row>
      <xdr:rowOff>114300</xdr:rowOff>
    </xdr:to>
    <xdr:cxnSp macro="">
      <xdr:nvCxnSpPr>
        <xdr:cNvPr id="121" name="直線コネクタ 120"/>
        <xdr:cNvCxnSpPr/>
      </xdr:nvCxnSpPr>
      <xdr:spPr>
        <a:xfrm>
          <a:off x="8750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170197</xdr:rowOff>
    </xdr:from>
    <xdr:ext cx="469744" cy="259045"/>
    <xdr:sp macro="" textlink="">
      <xdr:nvSpPr>
        <xdr:cNvPr id="122" name="n_1aveValue【図書館】&#10;一人当たり面積"/>
        <xdr:cNvSpPr txBox="1"/>
      </xdr:nvSpPr>
      <xdr:spPr>
        <a:xfrm>
          <a:off x="9391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21607</xdr:rowOff>
    </xdr:from>
    <xdr:ext cx="469744" cy="259045"/>
    <xdr:sp macro="" textlink="">
      <xdr:nvSpPr>
        <xdr:cNvPr id="123" name="n_2aveValue【図書館】&#10;一人当たり面積"/>
        <xdr:cNvSpPr txBox="1"/>
      </xdr:nvSpPr>
      <xdr:spPr>
        <a:xfrm>
          <a:off x="8515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156227</xdr:rowOff>
    </xdr:from>
    <xdr:ext cx="469744" cy="259045"/>
    <xdr:sp macro="" textlink="">
      <xdr:nvSpPr>
        <xdr:cNvPr id="124" name="n_1mainValue【図書館】&#10;一人当たり面積"/>
        <xdr:cNvSpPr txBox="1"/>
      </xdr:nvSpPr>
      <xdr:spPr>
        <a:xfrm>
          <a:off x="9391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156227</xdr:rowOff>
    </xdr:from>
    <xdr:ext cx="469744" cy="259045"/>
    <xdr:sp macro="" textlink="">
      <xdr:nvSpPr>
        <xdr:cNvPr id="125" name="n_2mainValue【図書館】&#10;一人当たり面積"/>
        <xdr:cNvSpPr txBox="1"/>
      </xdr:nvSpPr>
      <xdr:spPr>
        <a:xfrm>
          <a:off x="8515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50" name="直線コネクタ 149"/>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51"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52" name="直線コネクタ 151"/>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53"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54" name="直線コネクタ 153"/>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55"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6" name="フローチャート: 判断 155"/>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7" name="フローチャート: 判断 156"/>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73025</xdr:rowOff>
    </xdr:from>
    <xdr:to>
      <xdr:col>15</xdr:col>
      <xdr:colOff>101600</xdr:colOff>
      <xdr:row>60</xdr:row>
      <xdr:rowOff>3175</xdr:rowOff>
    </xdr:to>
    <xdr:sp macro="" textlink="">
      <xdr:nvSpPr>
        <xdr:cNvPr id="158" name="フローチャート: 判断 157"/>
        <xdr:cNvSpPr/>
      </xdr:nvSpPr>
      <xdr:spPr>
        <a:xfrm>
          <a:off x="2857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168275</xdr:rowOff>
    </xdr:from>
    <xdr:to>
      <xdr:col>24</xdr:col>
      <xdr:colOff>114300</xdr:colOff>
      <xdr:row>59</xdr:row>
      <xdr:rowOff>98425</xdr:rowOff>
    </xdr:to>
    <xdr:sp macro="" textlink="">
      <xdr:nvSpPr>
        <xdr:cNvPr id="164" name="楕円 163"/>
        <xdr:cNvSpPr/>
      </xdr:nvSpPr>
      <xdr:spPr>
        <a:xfrm>
          <a:off x="45847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19702</xdr:rowOff>
    </xdr:from>
    <xdr:ext cx="405111" cy="259045"/>
    <xdr:sp macro="" textlink="">
      <xdr:nvSpPr>
        <xdr:cNvPr id="165" name="【体育館・プール】&#10;有形固定資産減価償却率該当値テキスト"/>
        <xdr:cNvSpPr txBox="1"/>
      </xdr:nvSpPr>
      <xdr:spPr>
        <a:xfrm>
          <a:off x="4673600"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40640</xdr:rowOff>
    </xdr:from>
    <xdr:to>
      <xdr:col>20</xdr:col>
      <xdr:colOff>38100</xdr:colOff>
      <xdr:row>59</xdr:row>
      <xdr:rowOff>142240</xdr:rowOff>
    </xdr:to>
    <xdr:sp macro="" textlink="">
      <xdr:nvSpPr>
        <xdr:cNvPr id="166" name="楕円 165"/>
        <xdr:cNvSpPr/>
      </xdr:nvSpPr>
      <xdr:spPr>
        <a:xfrm>
          <a:off x="3746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47625</xdr:rowOff>
    </xdr:from>
    <xdr:to>
      <xdr:col>24</xdr:col>
      <xdr:colOff>63500</xdr:colOff>
      <xdr:row>59</xdr:row>
      <xdr:rowOff>91440</xdr:rowOff>
    </xdr:to>
    <xdr:cxnSp macro="">
      <xdr:nvCxnSpPr>
        <xdr:cNvPr id="167" name="直線コネクタ 166"/>
        <xdr:cNvCxnSpPr/>
      </xdr:nvCxnSpPr>
      <xdr:spPr>
        <a:xfrm flipV="1">
          <a:off x="3797300" y="1016317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82550</xdr:rowOff>
    </xdr:from>
    <xdr:to>
      <xdr:col>15</xdr:col>
      <xdr:colOff>101600</xdr:colOff>
      <xdr:row>60</xdr:row>
      <xdr:rowOff>12700</xdr:rowOff>
    </xdr:to>
    <xdr:sp macro="" textlink="">
      <xdr:nvSpPr>
        <xdr:cNvPr id="168" name="楕円 167"/>
        <xdr:cNvSpPr/>
      </xdr:nvSpPr>
      <xdr:spPr>
        <a:xfrm>
          <a:off x="2857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91440</xdr:rowOff>
    </xdr:from>
    <xdr:to>
      <xdr:col>19</xdr:col>
      <xdr:colOff>177800</xdr:colOff>
      <xdr:row>59</xdr:row>
      <xdr:rowOff>133350</xdr:rowOff>
    </xdr:to>
    <xdr:cxnSp macro="">
      <xdr:nvCxnSpPr>
        <xdr:cNvPr id="169" name="直線コネクタ 168"/>
        <xdr:cNvCxnSpPr/>
      </xdr:nvCxnSpPr>
      <xdr:spPr>
        <a:xfrm flipV="1">
          <a:off x="2908300" y="102069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43832</xdr:rowOff>
    </xdr:from>
    <xdr:ext cx="405111" cy="259045"/>
    <xdr:sp macro="" textlink="">
      <xdr:nvSpPr>
        <xdr:cNvPr id="170" name="n_1aveValue【体育館・プー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19702</xdr:rowOff>
    </xdr:from>
    <xdr:ext cx="405111" cy="259045"/>
    <xdr:sp macro="" textlink="">
      <xdr:nvSpPr>
        <xdr:cNvPr id="171" name="n_2aveValue【体育館・プール】&#10;有形固定資産減価償却率"/>
        <xdr:cNvSpPr txBox="1"/>
      </xdr:nvSpPr>
      <xdr:spPr>
        <a:xfrm>
          <a:off x="2705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158767</xdr:rowOff>
    </xdr:from>
    <xdr:ext cx="405111" cy="259045"/>
    <xdr:sp macro="" textlink="">
      <xdr:nvSpPr>
        <xdr:cNvPr id="172" name="n_1mainValue【体育館・プール】&#10;有形固定資産減価償却率"/>
        <xdr:cNvSpPr txBox="1"/>
      </xdr:nvSpPr>
      <xdr:spPr>
        <a:xfrm>
          <a:off x="35820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3827</xdr:rowOff>
    </xdr:from>
    <xdr:ext cx="405111" cy="259045"/>
    <xdr:sp macro="" textlink="">
      <xdr:nvSpPr>
        <xdr:cNvPr id="173" name="n_2mainValue【体育館・プール】&#10;有形固定資産減価償却率"/>
        <xdr:cNvSpPr txBox="1"/>
      </xdr:nvSpPr>
      <xdr:spPr>
        <a:xfrm>
          <a:off x="2705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95" name="テキスト ボックス 194"/>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97" name="直線コネクタ 196"/>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98"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9" name="直線コネクタ 198"/>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200"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201" name="直線コネクタ 200"/>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128668</xdr:rowOff>
    </xdr:from>
    <xdr:ext cx="469744" cy="259045"/>
    <xdr:sp macro="" textlink="">
      <xdr:nvSpPr>
        <xdr:cNvPr id="202" name="【体育館・プール】&#10;一人当たり面積平均値テキスト"/>
        <xdr:cNvSpPr txBox="1"/>
      </xdr:nvSpPr>
      <xdr:spPr>
        <a:xfrm>
          <a:off x="10515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203" name="フローチャート: 判断 202"/>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204" name="フローチャート: 判断 203"/>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135509</xdr:rowOff>
    </xdr:from>
    <xdr:to>
      <xdr:col>46</xdr:col>
      <xdr:colOff>38100</xdr:colOff>
      <xdr:row>64</xdr:row>
      <xdr:rowOff>65659</xdr:rowOff>
    </xdr:to>
    <xdr:sp macro="" textlink="">
      <xdr:nvSpPr>
        <xdr:cNvPr id="205" name="フローチャート: 判断 204"/>
        <xdr:cNvSpPr/>
      </xdr:nvSpPr>
      <xdr:spPr>
        <a:xfrm>
          <a:off x="8699500" y="1093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125603</xdr:rowOff>
    </xdr:from>
    <xdr:to>
      <xdr:col>55</xdr:col>
      <xdr:colOff>50800</xdr:colOff>
      <xdr:row>64</xdr:row>
      <xdr:rowOff>55753</xdr:rowOff>
    </xdr:to>
    <xdr:sp macro="" textlink="">
      <xdr:nvSpPr>
        <xdr:cNvPr id="211" name="楕円 210"/>
        <xdr:cNvSpPr/>
      </xdr:nvSpPr>
      <xdr:spPr>
        <a:xfrm>
          <a:off x="10426700" y="1092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84218</xdr:rowOff>
    </xdr:from>
    <xdr:ext cx="469744" cy="259045"/>
    <xdr:sp macro="" textlink="">
      <xdr:nvSpPr>
        <xdr:cNvPr id="212" name="【体育館・プール】&#10;一人当たり面積該当値テキスト"/>
        <xdr:cNvSpPr txBox="1"/>
      </xdr:nvSpPr>
      <xdr:spPr>
        <a:xfrm>
          <a:off x="10515600" y="1088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126746</xdr:rowOff>
    </xdr:from>
    <xdr:to>
      <xdr:col>50</xdr:col>
      <xdr:colOff>165100</xdr:colOff>
      <xdr:row>64</xdr:row>
      <xdr:rowOff>56896</xdr:rowOff>
    </xdr:to>
    <xdr:sp macro="" textlink="">
      <xdr:nvSpPr>
        <xdr:cNvPr id="213" name="楕円 212"/>
        <xdr:cNvSpPr/>
      </xdr:nvSpPr>
      <xdr:spPr>
        <a:xfrm>
          <a:off x="9588500" y="1092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4953</xdr:rowOff>
    </xdr:from>
    <xdr:to>
      <xdr:col>55</xdr:col>
      <xdr:colOff>0</xdr:colOff>
      <xdr:row>64</xdr:row>
      <xdr:rowOff>6096</xdr:rowOff>
    </xdr:to>
    <xdr:cxnSp macro="">
      <xdr:nvCxnSpPr>
        <xdr:cNvPr id="214" name="直線コネクタ 213"/>
        <xdr:cNvCxnSpPr/>
      </xdr:nvCxnSpPr>
      <xdr:spPr>
        <a:xfrm flipV="1">
          <a:off x="9639300" y="10977753"/>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122745</xdr:rowOff>
    </xdr:from>
    <xdr:to>
      <xdr:col>46</xdr:col>
      <xdr:colOff>38100</xdr:colOff>
      <xdr:row>64</xdr:row>
      <xdr:rowOff>52895</xdr:rowOff>
    </xdr:to>
    <xdr:sp macro="" textlink="">
      <xdr:nvSpPr>
        <xdr:cNvPr id="215" name="楕円 214"/>
        <xdr:cNvSpPr/>
      </xdr:nvSpPr>
      <xdr:spPr>
        <a:xfrm>
          <a:off x="8699500" y="1092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2095</xdr:rowOff>
    </xdr:from>
    <xdr:to>
      <xdr:col>50</xdr:col>
      <xdr:colOff>114300</xdr:colOff>
      <xdr:row>64</xdr:row>
      <xdr:rowOff>6096</xdr:rowOff>
    </xdr:to>
    <xdr:cxnSp macro="">
      <xdr:nvCxnSpPr>
        <xdr:cNvPr id="216" name="直線コネクタ 215"/>
        <xdr:cNvCxnSpPr/>
      </xdr:nvCxnSpPr>
      <xdr:spPr>
        <a:xfrm>
          <a:off x="8750300" y="10974895"/>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56024</xdr:rowOff>
    </xdr:from>
    <xdr:ext cx="469744" cy="259045"/>
    <xdr:sp macro="" textlink="">
      <xdr:nvSpPr>
        <xdr:cNvPr id="217" name="n_1aveValue【体育館・プール】&#10;一人当たり面積"/>
        <xdr:cNvSpPr txBox="1"/>
      </xdr:nvSpPr>
      <xdr:spPr>
        <a:xfrm>
          <a:off x="9391727" y="1102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56786</xdr:rowOff>
    </xdr:from>
    <xdr:ext cx="469744" cy="259045"/>
    <xdr:sp macro="" textlink="">
      <xdr:nvSpPr>
        <xdr:cNvPr id="218" name="n_2aveValue【体育館・プール】&#10;一人当たり面積"/>
        <xdr:cNvSpPr txBox="1"/>
      </xdr:nvSpPr>
      <xdr:spPr>
        <a:xfrm>
          <a:off x="8515427" y="1102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73423</xdr:rowOff>
    </xdr:from>
    <xdr:ext cx="469744" cy="259045"/>
    <xdr:sp macro="" textlink="">
      <xdr:nvSpPr>
        <xdr:cNvPr id="219" name="n_1mainValue【体育館・プール】&#10;一人当たり面積"/>
        <xdr:cNvSpPr txBox="1"/>
      </xdr:nvSpPr>
      <xdr:spPr>
        <a:xfrm>
          <a:off x="9391727" y="1070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69422</xdr:rowOff>
    </xdr:from>
    <xdr:ext cx="469744" cy="259045"/>
    <xdr:sp macro="" textlink="">
      <xdr:nvSpPr>
        <xdr:cNvPr id="220" name="n_2mainValue【体育館・プール】&#10;一人当たり面積"/>
        <xdr:cNvSpPr txBox="1"/>
      </xdr:nvSpPr>
      <xdr:spPr>
        <a:xfrm>
          <a:off x="8515427" y="1069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45" name="直線コネクタ 244"/>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46"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47" name="直線コネクタ 246"/>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48"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49" name="直線コネクタ 248"/>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139716</xdr:rowOff>
    </xdr:from>
    <xdr:ext cx="405111" cy="259045"/>
    <xdr:sp macro="" textlink="">
      <xdr:nvSpPr>
        <xdr:cNvPr id="250" name="【福祉施設】&#10;有形固定資産減価償却率平均値テキスト"/>
        <xdr:cNvSpPr txBox="1"/>
      </xdr:nvSpPr>
      <xdr:spPr>
        <a:xfrm>
          <a:off x="4673600" y="14027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51" name="フローチャート: 判断 250"/>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52" name="フローチャート: 判断 251"/>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53" name="フローチャート: 判断 252"/>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38736</xdr:rowOff>
    </xdr:from>
    <xdr:to>
      <xdr:col>24</xdr:col>
      <xdr:colOff>114300</xdr:colOff>
      <xdr:row>85</xdr:row>
      <xdr:rowOff>140336</xdr:rowOff>
    </xdr:to>
    <xdr:sp macro="" textlink="">
      <xdr:nvSpPr>
        <xdr:cNvPr id="259" name="楕円 258"/>
        <xdr:cNvSpPr/>
      </xdr:nvSpPr>
      <xdr:spPr>
        <a:xfrm>
          <a:off x="45847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17163</xdr:rowOff>
    </xdr:from>
    <xdr:ext cx="405111" cy="259045"/>
    <xdr:sp macro="" textlink="">
      <xdr:nvSpPr>
        <xdr:cNvPr id="260" name="【福祉施設】&#10;有形固定資産減価償却率該当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76836</xdr:rowOff>
    </xdr:from>
    <xdr:to>
      <xdr:col>20</xdr:col>
      <xdr:colOff>38100</xdr:colOff>
      <xdr:row>86</xdr:row>
      <xdr:rowOff>6986</xdr:rowOff>
    </xdr:to>
    <xdr:sp macro="" textlink="">
      <xdr:nvSpPr>
        <xdr:cNvPr id="261" name="楕円 260"/>
        <xdr:cNvSpPr/>
      </xdr:nvSpPr>
      <xdr:spPr>
        <a:xfrm>
          <a:off x="3746500" y="14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89536</xdr:rowOff>
    </xdr:from>
    <xdr:to>
      <xdr:col>24</xdr:col>
      <xdr:colOff>63500</xdr:colOff>
      <xdr:row>85</xdr:row>
      <xdr:rowOff>127636</xdr:rowOff>
    </xdr:to>
    <xdr:cxnSp macro="">
      <xdr:nvCxnSpPr>
        <xdr:cNvPr id="262" name="直線コネクタ 261"/>
        <xdr:cNvCxnSpPr/>
      </xdr:nvCxnSpPr>
      <xdr:spPr>
        <a:xfrm flipV="1">
          <a:off x="3797300" y="1466278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122555</xdr:rowOff>
    </xdr:from>
    <xdr:to>
      <xdr:col>15</xdr:col>
      <xdr:colOff>101600</xdr:colOff>
      <xdr:row>86</xdr:row>
      <xdr:rowOff>52705</xdr:rowOff>
    </xdr:to>
    <xdr:sp macro="" textlink="">
      <xdr:nvSpPr>
        <xdr:cNvPr id="263" name="楕円 262"/>
        <xdr:cNvSpPr/>
      </xdr:nvSpPr>
      <xdr:spPr>
        <a:xfrm>
          <a:off x="2857500" y="1469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127636</xdr:rowOff>
    </xdr:from>
    <xdr:to>
      <xdr:col>19</xdr:col>
      <xdr:colOff>177800</xdr:colOff>
      <xdr:row>86</xdr:row>
      <xdr:rowOff>1905</xdr:rowOff>
    </xdr:to>
    <xdr:cxnSp macro="">
      <xdr:nvCxnSpPr>
        <xdr:cNvPr id="264" name="直線コネクタ 263"/>
        <xdr:cNvCxnSpPr/>
      </xdr:nvCxnSpPr>
      <xdr:spPr>
        <a:xfrm flipV="1">
          <a:off x="2908300" y="1470088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40657</xdr:rowOff>
    </xdr:from>
    <xdr:ext cx="405111" cy="259045"/>
    <xdr:sp macro="" textlink="">
      <xdr:nvSpPr>
        <xdr:cNvPr id="265" name="n_1aveValue【福祉施設】&#10;有形固定資産減価償却率"/>
        <xdr:cNvSpPr txBox="1"/>
      </xdr:nvSpPr>
      <xdr:spPr>
        <a:xfrm>
          <a:off x="35820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97807</xdr:rowOff>
    </xdr:from>
    <xdr:ext cx="405111" cy="259045"/>
    <xdr:sp macro="" textlink="">
      <xdr:nvSpPr>
        <xdr:cNvPr id="266" name="n_2aveValue【福祉施設】&#10;有形固定資産減価償却率"/>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169563</xdr:rowOff>
    </xdr:from>
    <xdr:ext cx="405111" cy="259045"/>
    <xdr:sp macro="" textlink="">
      <xdr:nvSpPr>
        <xdr:cNvPr id="267" name="n_1mainValue【福祉施設】&#10;有形固定資産減価償却率"/>
        <xdr:cNvSpPr txBox="1"/>
      </xdr:nvSpPr>
      <xdr:spPr>
        <a:xfrm>
          <a:off x="3582044" y="1474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43832</xdr:rowOff>
    </xdr:from>
    <xdr:ext cx="405111" cy="259045"/>
    <xdr:sp macro="" textlink="">
      <xdr:nvSpPr>
        <xdr:cNvPr id="268" name="n_2mainValue【福祉施設】&#10;有形固定資産減価償却率"/>
        <xdr:cNvSpPr txBox="1"/>
      </xdr:nvSpPr>
      <xdr:spPr>
        <a:xfrm>
          <a:off x="2705744" y="1478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9" name="直線コネクタ 27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0" name="テキスト ボックス 27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1" name="直線コネクタ 28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2" name="テキスト ボックス 28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3" name="直線コネクタ 28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4" name="テキスト ボックス 28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5" name="直線コネクタ 28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6" name="テキスト ボックス 28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90" name="直線コネクタ 289"/>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91"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92" name="直線コネクタ 291"/>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93"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94" name="直線コネクタ 293"/>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62755</xdr:rowOff>
    </xdr:from>
    <xdr:ext cx="469744" cy="259045"/>
    <xdr:sp macro="" textlink="">
      <xdr:nvSpPr>
        <xdr:cNvPr id="295" name="【福祉施設】&#10;一人当たり面積平均値テキスト"/>
        <xdr:cNvSpPr txBox="1"/>
      </xdr:nvSpPr>
      <xdr:spPr>
        <a:xfrm>
          <a:off x="10515600" y="14293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96" name="フローチャート: 判断 295"/>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97" name="フローチャート: 判断 296"/>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163322</xdr:rowOff>
    </xdr:from>
    <xdr:to>
      <xdr:col>46</xdr:col>
      <xdr:colOff>38100</xdr:colOff>
      <xdr:row>84</xdr:row>
      <xdr:rowOff>93472</xdr:rowOff>
    </xdr:to>
    <xdr:sp macro="" textlink="">
      <xdr:nvSpPr>
        <xdr:cNvPr id="298" name="フローチャート: 判断 297"/>
        <xdr:cNvSpPr/>
      </xdr:nvSpPr>
      <xdr:spPr>
        <a:xfrm>
          <a:off x="8699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151892</xdr:rowOff>
    </xdr:from>
    <xdr:to>
      <xdr:col>55</xdr:col>
      <xdr:colOff>50800</xdr:colOff>
      <xdr:row>85</xdr:row>
      <xdr:rowOff>82042</xdr:rowOff>
    </xdr:to>
    <xdr:sp macro="" textlink="">
      <xdr:nvSpPr>
        <xdr:cNvPr id="304" name="楕円 303"/>
        <xdr:cNvSpPr/>
      </xdr:nvSpPr>
      <xdr:spPr>
        <a:xfrm>
          <a:off x="104267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130319</xdr:rowOff>
    </xdr:from>
    <xdr:ext cx="469744" cy="259045"/>
    <xdr:sp macro="" textlink="">
      <xdr:nvSpPr>
        <xdr:cNvPr id="305" name="【福祉施設】&#10;一人当たり面積該当値テキスト"/>
        <xdr:cNvSpPr txBox="1"/>
      </xdr:nvSpPr>
      <xdr:spPr>
        <a:xfrm>
          <a:off x="10515600"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154178</xdr:rowOff>
    </xdr:from>
    <xdr:to>
      <xdr:col>50</xdr:col>
      <xdr:colOff>165100</xdr:colOff>
      <xdr:row>85</xdr:row>
      <xdr:rowOff>84328</xdr:rowOff>
    </xdr:to>
    <xdr:sp macro="" textlink="">
      <xdr:nvSpPr>
        <xdr:cNvPr id="306" name="楕円 305"/>
        <xdr:cNvSpPr/>
      </xdr:nvSpPr>
      <xdr:spPr>
        <a:xfrm>
          <a:off x="9588500" y="1455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31242</xdr:rowOff>
    </xdr:from>
    <xdr:to>
      <xdr:col>55</xdr:col>
      <xdr:colOff>0</xdr:colOff>
      <xdr:row>85</xdr:row>
      <xdr:rowOff>33528</xdr:rowOff>
    </xdr:to>
    <xdr:cxnSp macro="">
      <xdr:nvCxnSpPr>
        <xdr:cNvPr id="307" name="直線コネクタ 306"/>
        <xdr:cNvCxnSpPr/>
      </xdr:nvCxnSpPr>
      <xdr:spPr>
        <a:xfrm flipV="1">
          <a:off x="9639300" y="1460449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156463</xdr:rowOff>
    </xdr:from>
    <xdr:to>
      <xdr:col>46</xdr:col>
      <xdr:colOff>38100</xdr:colOff>
      <xdr:row>85</xdr:row>
      <xdr:rowOff>86613</xdr:rowOff>
    </xdr:to>
    <xdr:sp macro="" textlink="">
      <xdr:nvSpPr>
        <xdr:cNvPr id="308" name="楕円 307"/>
        <xdr:cNvSpPr/>
      </xdr:nvSpPr>
      <xdr:spPr>
        <a:xfrm>
          <a:off x="8699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33528</xdr:rowOff>
    </xdr:from>
    <xdr:to>
      <xdr:col>50</xdr:col>
      <xdr:colOff>114300</xdr:colOff>
      <xdr:row>85</xdr:row>
      <xdr:rowOff>35813</xdr:rowOff>
    </xdr:to>
    <xdr:cxnSp macro="">
      <xdr:nvCxnSpPr>
        <xdr:cNvPr id="309" name="直線コネクタ 308"/>
        <xdr:cNvCxnSpPr/>
      </xdr:nvCxnSpPr>
      <xdr:spPr>
        <a:xfrm flipV="1">
          <a:off x="8750300" y="1460677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96283</xdr:rowOff>
    </xdr:from>
    <xdr:ext cx="469744" cy="259045"/>
    <xdr:sp macro="" textlink="">
      <xdr:nvSpPr>
        <xdr:cNvPr id="310" name="n_1aveValue【福祉施設】&#10;一人当たり面積"/>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109999</xdr:rowOff>
    </xdr:from>
    <xdr:ext cx="469744" cy="259045"/>
    <xdr:sp macro="" textlink="">
      <xdr:nvSpPr>
        <xdr:cNvPr id="311" name="n_2aveValue【福祉施設】&#10;一人当たり面積"/>
        <xdr:cNvSpPr txBox="1"/>
      </xdr:nvSpPr>
      <xdr:spPr>
        <a:xfrm>
          <a:off x="8515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75455</xdr:rowOff>
    </xdr:from>
    <xdr:ext cx="469744" cy="259045"/>
    <xdr:sp macro="" textlink="">
      <xdr:nvSpPr>
        <xdr:cNvPr id="312" name="n_1mainValue【福祉施設】&#10;一人当たり面積"/>
        <xdr:cNvSpPr txBox="1"/>
      </xdr:nvSpPr>
      <xdr:spPr>
        <a:xfrm>
          <a:off x="9391727" y="146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77740</xdr:rowOff>
    </xdr:from>
    <xdr:ext cx="469744" cy="259045"/>
    <xdr:sp macro="" textlink="">
      <xdr:nvSpPr>
        <xdr:cNvPr id="313" name="n_2mainValue【福祉施設】&#10;一人当たり面積"/>
        <xdr:cNvSpPr txBox="1"/>
      </xdr:nvSpPr>
      <xdr:spPr>
        <a:xfrm>
          <a:off x="8515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24" name="直線コネクタ 32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25" name="テキスト ボックス 324"/>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6" name="直線コネクタ 32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7" name="テキスト ボックス 32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8" name="直線コネクタ 32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9" name="テキスト ボックス 32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0" name="直線コネクタ 32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1" name="テキスト ボックス 33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2" name="直線コネクタ 33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3" name="テキスト ボックス 33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4" name="直線コネクタ 33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5" name="テキスト ボックス 33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37" name="直線コネクタ 336"/>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38"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39" name="直線コネクタ 338"/>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40"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41" name="直線コネクタ 340"/>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44466</xdr:rowOff>
    </xdr:from>
    <xdr:ext cx="405111" cy="259045"/>
    <xdr:sp macro="" textlink="">
      <xdr:nvSpPr>
        <xdr:cNvPr id="342" name="【市民会館】&#10;有形固定資産減価償却率平均値テキスト"/>
        <xdr:cNvSpPr txBox="1"/>
      </xdr:nvSpPr>
      <xdr:spPr>
        <a:xfrm>
          <a:off x="4673600" y="17875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43" name="フローチャート: 判断 342"/>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44" name="フローチャート: 判断 343"/>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0</xdr:rowOff>
    </xdr:from>
    <xdr:to>
      <xdr:col>15</xdr:col>
      <xdr:colOff>101600</xdr:colOff>
      <xdr:row>105</xdr:row>
      <xdr:rowOff>101600</xdr:rowOff>
    </xdr:to>
    <xdr:sp macro="" textlink="">
      <xdr:nvSpPr>
        <xdr:cNvPr id="345" name="フローチャート: 判断 344"/>
        <xdr:cNvSpPr/>
      </xdr:nvSpPr>
      <xdr:spPr>
        <a:xfrm>
          <a:off x="2857500" y="1800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6" name="テキスト ボックス 34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72389</xdr:rowOff>
    </xdr:from>
    <xdr:to>
      <xdr:col>24</xdr:col>
      <xdr:colOff>114300</xdr:colOff>
      <xdr:row>106</xdr:row>
      <xdr:rowOff>2539</xdr:rowOff>
    </xdr:to>
    <xdr:sp macro="" textlink="">
      <xdr:nvSpPr>
        <xdr:cNvPr id="351" name="楕円 350"/>
        <xdr:cNvSpPr/>
      </xdr:nvSpPr>
      <xdr:spPr>
        <a:xfrm>
          <a:off x="4584700" y="1807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50816</xdr:rowOff>
    </xdr:from>
    <xdr:ext cx="405111" cy="259045"/>
    <xdr:sp macro="" textlink="">
      <xdr:nvSpPr>
        <xdr:cNvPr id="352" name="【市民会館】&#10;有形固定資産減価償却率該当値テキスト"/>
        <xdr:cNvSpPr txBox="1"/>
      </xdr:nvSpPr>
      <xdr:spPr>
        <a:xfrm>
          <a:off x="4673600" y="18053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97789</xdr:rowOff>
    </xdr:from>
    <xdr:to>
      <xdr:col>20</xdr:col>
      <xdr:colOff>38100</xdr:colOff>
      <xdr:row>106</xdr:row>
      <xdr:rowOff>27939</xdr:rowOff>
    </xdr:to>
    <xdr:sp macro="" textlink="">
      <xdr:nvSpPr>
        <xdr:cNvPr id="353" name="楕円 352"/>
        <xdr:cNvSpPr/>
      </xdr:nvSpPr>
      <xdr:spPr>
        <a:xfrm>
          <a:off x="3746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123189</xdr:rowOff>
    </xdr:from>
    <xdr:to>
      <xdr:col>24</xdr:col>
      <xdr:colOff>63500</xdr:colOff>
      <xdr:row>105</xdr:row>
      <xdr:rowOff>148589</xdr:rowOff>
    </xdr:to>
    <xdr:cxnSp macro="">
      <xdr:nvCxnSpPr>
        <xdr:cNvPr id="354" name="直線コネクタ 353"/>
        <xdr:cNvCxnSpPr/>
      </xdr:nvCxnSpPr>
      <xdr:spPr>
        <a:xfrm flipV="1">
          <a:off x="3797300" y="18125439"/>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119380</xdr:rowOff>
    </xdr:from>
    <xdr:to>
      <xdr:col>15</xdr:col>
      <xdr:colOff>101600</xdr:colOff>
      <xdr:row>106</xdr:row>
      <xdr:rowOff>49530</xdr:rowOff>
    </xdr:to>
    <xdr:sp macro="" textlink="">
      <xdr:nvSpPr>
        <xdr:cNvPr id="355" name="楕円 354"/>
        <xdr:cNvSpPr/>
      </xdr:nvSpPr>
      <xdr:spPr>
        <a:xfrm>
          <a:off x="2857500" y="1812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148589</xdr:rowOff>
    </xdr:from>
    <xdr:to>
      <xdr:col>19</xdr:col>
      <xdr:colOff>177800</xdr:colOff>
      <xdr:row>105</xdr:row>
      <xdr:rowOff>170180</xdr:rowOff>
    </xdr:to>
    <xdr:cxnSp macro="">
      <xdr:nvCxnSpPr>
        <xdr:cNvPr id="356" name="直線コネクタ 355"/>
        <xdr:cNvCxnSpPr/>
      </xdr:nvCxnSpPr>
      <xdr:spPr>
        <a:xfrm flipV="1">
          <a:off x="2908300" y="18150839"/>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116857</xdr:rowOff>
    </xdr:from>
    <xdr:ext cx="405111" cy="259045"/>
    <xdr:sp macro="" textlink="">
      <xdr:nvSpPr>
        <xdr:cNvPr id="357" name="n_1aveValue【市民会館】&#10;有形固定資産減価償却率"/>
        <xdr:cNvSpPr txBox="1"/>
      </xdr:nvSpPr>
      <xdr:spPr>
        <a:xfrm>
          <a:off x="35820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118127</xdr:rowOff>
    </xdr:from>
    <xdr:ext cx="405111" cy="259045"/>
    <xdr:sp macro="" textlink="">
      <xdr:nvSpPr>
        <xdr:cNvPr id="358" name="n_2aveValue【市民会館】&#10;有形固定資産減価償却率"/>
        <xdr:cNvSpPr txBox="1"/>
      </xdr:nvSpPr>
      <xdr:spPr>
        <a:xfrm>
          <a:off x="2705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19066</xdr:rowOff>
    </xdr:from>
    <xdr:ext cx="405111" cy="259045"/>
    <xdr:sp macro="" textlink="">
      <xdr:nvSpPr>
        <xdr:cNvPr id="359" name="n_1mainValue【市民会館】&#10;有形固定資産減価償却率"/>
        <xdr:cNvSpPr txBox="1"/>
      </xdr:nvSpPr>
      <xdr:spPr>
        <a:xfrm>
          <a:off x="3582044"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40657</xdr:rowOff>
    </xdr:from>
    <xdr:ext cx="405111" cy="259045"/>
    <xdr:sp macro="" textlink="">
      <xdr:nvSpPr>
        <xdr:cNvPr id="360" name="n_2mainValue【市民会館】&#10;有形固定資産減価償却率"/>
        <xdr:cNvSpPr txBox="1"/>
      </xdr:nvSpPr>
      <xdr:spPr>
        <a:xfrm>
          <a:off x="2705744" y="1821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9" name="テキスト ボックス 36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0" name="直線コネクタ 36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1" name="直線コネクタ 37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2" name="テキスト ボックス 37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3" name="直線コネクタ 37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4" name="テキスト ボックス 37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5" name="直線コネクタ 37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6" name="テキスト ボックス 37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7" name="直線コネクタ 37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78" name="テキスト ボックス 37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9" name="直線コネクタ 37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0" name="テキスト ボックス 37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1" name="直線コネクタ 38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2" name="テキスト ボックス 38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86" name="直線コネクタ 385"/>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87"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88" name="直線コネクタ 387"/>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89"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90" name="直線コネクタ 389"/>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45011</xdr:rowOff>
    </xdr:from>
    <xdr:ext cx="469744" cy="259045"/>
    <xdr:sp macro="" textlink="">
      <xdr:nvSpPr>
        <xdr:cNvPr id="391" name="【市民会館】&#10;一人当たり面積平均値テキスト"/>
        <xdr:cNvSpPr txBox="1"/>
      </xdr:nvSpPr>
      <xdr:spPr>
        <a:xfrm>
          <a:off x="10515600" y="18218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92" name="フローチャート: 判断 391"/>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93" name="フローチャート: 判断 392"/>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22134</xdr:rowOff>
    </xdr:from>
    <xdr:to>
      <xdr:col>46</xdr:col>
      <xdr:colOff>38100</xdr:colOff>
      <xdr:row>107</xdr:row>
      <xdr:rowOff>123734</xdr:rowOff>
    </xdr:to>
    <xdr:sp macro="" textlink="">
      <xdr:nvSpPr>
        <xdr:cNvPr id="394" name="フローチャート: 判断 393"/>
        <xdr:cNvSpPr/>
      </xdr:nvSpPr>
      <xdr:spPr>
        <a:xfrm>
          <a:off x="86995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40095</xdr:rowOff>
    </xdr:from>
    <xdr:to>
      <xdr:col>55</xdr:col>
      <xdr:colOff>50800</xdr:colOff>
      <xdr:row>107</xdr:row>
      <xdr:rowOff>141695</xdr:rowOff>
    </xdr:to>
    <xdr:sp macro="" textlink="">
      <xdr:nvSpPr>
        <xdr:cNvPr id="400" name="楕円 399"/>
        <xdr:cNvSpPr/>
      </xdr:nvSpPr>
      <xdr:spPr>
        <a:xfrm>
          <a:off x="104267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18522</xdr:rowOff>
    </xdr:from>
    <xdr:ext cx="469744" cy="259045"/>
    <xdr:sp macro="" textlink="">
      <xdr:nvSpPr>
        <xdr:cNvPr id="401" name="【市民会館】&#10;一人当たり面積該当値テキスト"/>
        <xdr:cNvSpPr txBox="1"/>
      </xdr:nvSpPr>
      <xdr:spPr>
        <a:xfrm>
          <a:off x="10515600" y="1836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44994</xdr:rowOff>
    </xdr:from>
    <xdr:to>
      <xdr:col>50</xdr:col>
      <xdr:colOff>165100</xdr:colOff>
      <xdr:row>107</xdr:row>
      <xdr:rowOff>146594</xdr:rowOff>
    </xdr:to>
    <xdr:sp macro="" textlink="">
      <xdr:nvSpPr>
        <xdr:cNvPr id="402" name="楕円 401"/>
        <xdr:cNvSpPr/>
      </xdr:nvSpPr>
      <xdr:spPr>
        <a:xfrm>
          <a:off x="9588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90895</xdr:rowOff>
    </xdr:from>
    <xdr:to>
      <xdr:col>55</xdr:col>
      <xdr:colOff>0</xdr:colOff>
      <xdr:row>107</xdr:row>
      <xdr:rowOff>95794</xdr:rowOff>
    </xdr:to>
    <xdr:cxnSp macro="">
      <xdr:nvCxnSpPr>
        <xdr:cNvPr id="403" name="直線コネクタ 402"/>
        <xdr:cNvCxnSpPr/>
      </xdr:nvCxnSpPr>
      <xdr:spPr>
        <a:xfrm flipV="1">
          <a:off x="9639300" y="18436045"/>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48261</xdr:rowOff>
    </xdr:from>
    <xdr:to>
      <xdr:col>46</xdr:col>
      <xdr:colOff>38100</xdr:colOff>
      <xdr:row>107</xdr:row>
      <xdr:rowOff>149861</xdr:rowOff>
    </xdr:to>
    <xdr:sp macro="" textlink="">
      <xdr:nvSpPr>
        <xdr:cNvPr id="404" name="楕円 403"/>
        <xdr:cNvSpPr/>
      </xdr:nvSpPr>
      <xdr:spPr>
        <a:xfrm>
          <a:off x="8699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95794</xdr:rowOff>
    </xdr:from>
    <xdr:to>
      <xdr:col>50</xdr:col>
      <xdr:colOff>114300</xdr:colOff>
      <xdr:row>107</xdr:row>
      <xdr:rowOff>99061</xdr:rowOff>
    </xdr:to>
    <xdr:cxnSp macro="">
      <xdr:nvCxnSpPr>
        <xdr:cNvPr id="405" name="直線コネクタ 404"/>
        <xdr:cNvCxnSpPr/>
      </xdr:nvCxnSpPr>
      <xdr:spPr>
        <a:xfrm flipV="1">
          <a:off x="8750300" y="1844094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150058</xdr:rowOff>
    </xdr:from>
    <xdr:ext cx="469744" cy="259045"/>
    <xdr:sp macro="" textlink="">
      <xdr:nvSpPr>
        <xdr:cNvPr id="406" name="n_1aveValue【市民会館】&#10;一人当たり面積"/>
        <xdr:cNvSpPr txBox="1"/>
      </xdr:nvSpPr>
      <xdr:spPr>
        <a:xfrm>
          <a:off x="9391727" y="181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140261</xdr:rowOff>
    </xdr:from>
    <xdr:ext cx="469744" cy="259045"/>
    <xdr:sp macro="" textlink="">
      <xdr:nvSpPr>
        <xdr:cNvPr id="407" name="n_2aveValue【市民会館】&#10;一人当たり面積"/>
        <xdr:cNvSpPr txBox="1"/>
      </xdr:nvSpPr>
      <xdr:spPr>
        <a:xfrm>
          <a:off x="8515427" y="1814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137721</xdr:rowOff>
    </xdr:from>
    <xdr:ext cx="469744" cy="259045"/>
    <xdr:sp macro="" textlink="">
      <xdr:nvSpPr>
        <xdr:cNvPr id="408" name="n_1mainValue【市民会館】&#10;一人当たり面積"/>
        <xdr:cNvSpPr txBox="1"/>
      </xdr:nvSpPr>
      <xdr:spPr>
        <a:xfrm>
          <a:off x="9391727" y="1848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140988</xdr:rowOff>
    </xdr:from>
    <xdr:ext cx="469744" cy="259045"/>
    <xdr:sp macro="" textlink="">
      <xdr:nvSpPr>
        <xdr:cNvPr id="409" name="n_2mainValue【市民会館】&#10;一人当たり面積"/>
        <xdr:cNvSpPr txBox="1"/>
      </xdr:nvSpPr>
      <xdr:spPr>
        <a:xfrm>
          <a:off x="8515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0" name="直線コネクタ 41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1" name="テキスト ボックス 42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2" name="直線コネクタ 42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3" name="テキスト ボックス 42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4" name="直線コネクタ 42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5" name="テキスト ボックス 42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6" name="直線コネクタ 42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7" name="テキスト ボックス 42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8" name="直線コネクタ 42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9" name="テキスト ボックス 42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0" name="直線コネクタ 42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1" name="テキスト ボックス 43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435" name="直線コネクタ 434"/>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436"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37" name="直線コネクタ 436"/>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438"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439" name="直線コネクタ 438"/>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133185</xdr:rowOff>
    </xdr:from>
    <xdr:ext cx="405111" cy="259045"/>
    <xdr:sp macro="" textlink="">
      <xdr:nvSpPr>
        <xdr:cNvPr id="440" name="【一般廃棄物処理施設】&#10;有形固定資産減価償却率平均値テキスト"/>
        <xdr:cNvSpPr txBox="1"/>
      </xdr:nvSpPr>
      <xdr:spPr>
        <a:xfrm>
          <a:off x="16357600" y="6133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441" name="フローチャート: 判断 440"/>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442" name="フローチャート: 判断 441"/>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43" name="フローチャート: 判断 442"/>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5806</xdr:rowOff>
    </xdr:from>
    <xdr:to>
      <xdr:col>85</xdr:col>
      <xdr:colOff>177800</xdr:colOff>
      <xdr:row>38</xdr:row>
      <xdr:rowOff>107406</xdr:rowOff>
    </xdr:to>
    <xdr:sp macro="" textlink="">
      <xdr:nvSpPr>
        <xdr:cNvPr id="449" name="楕円 448"/>
        <xdr:cNvSpPr/>
      </xdr:nvSpPr>
      <xdr:spPr>
        <a:xfrm>
          <a:off x="162687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155683</xdr:rowOff>
    </xdr:from>
    <xdr:ext cx="405111" cy="259045"/>
    <xdr:sp macro="" textlink="">
      <xdr:nvSpPr>
        <xdr:cNvPr id="450" name="【一般廃棄物処理施設】&#10;有形固定資産減価償却率該当値テキスト"/>
        <xdr:cNvSpPr txBox="1"/>
      </xdr:nvSpPr>
      <xdr:spPr>
        <a:xfrm>
          <a:off x="16357600"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131536</xdr:rowOff>
    </xdr:from>
    <xdr:to>
      <xdr:col>81</xdr:col>
      <xdr:colOff>101600</xdr:colOff>
      <xdr:row>37</xdr:row>
      <xdr:rowOff>61686</xdr:rowOff>
    </xdr:to>
    <xdr:sp macro="" textlink="">
      <xdr:nvSpPr>
        <xdr:cNvPr id="451" name="楕円 450"/>
        <xdr:cNvSpPr/>
      </xdr:nvSpPr>
      <xdr:spPr>
        <a:xfrm>
          <a:off x="15430500" y="63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10886</xdr:rowOff>
    </xdr:from>
    <xdr:to>
      <xdr:col>85</xdr:col>
      <xdr:colOff>127000</xdr:colOff>
      <xdr:row>38</xdr:row>
      <xdr:rowOff>56606</xdr:rowOff>
    </xdr:to>
    <xdr:cxnSp macro="">
      <xdr:nvCxnSpPr>
        <xdr:cNvPr id="452" name="直線コネクタ 451"/>
        <xdr:cNvCxnSpPr/>
      </xdr:nvCxnSpPr>
      <xdr:spPr>
        <a:xfrm>
          <a:off x="15481300" y="6354536"/>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4173</xdr:rowOff>
    </xdr:from>
    <xdr:to>
      <xdr:col>76</xdr:col>
      <xdr:colOff>165100</xdr:colOff>
      <xdr:row>37</xdr:row>
      <xdr:rowOff>105773</xdr:rowOff>
    </xdr:to>
    <xdr:sp macro="" textlink="">
      <xdr:nvSpPr>
        <xdr:cNvPr id="453" name="楕円 452"/>
        <xdr:cNvSpPr/>
      </xdr:nvSpPr>
      <xdr:spPr>
        <a:xfrm>
          <a:off x="145415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10886</xdr:rowOff>
    </xdr:from>
    <xdr:to>
      <xdr:col>81</xdr:col>
      <xdr:colOff>50800</xdr:colOff>
      <xdr:row>37</xdr:row>
      <xdr:rowOff>54973</xdr:rowOff>
    </xdr:to>
    <xdr:cxnSp macro="">
      <xdr:nvCxnSpPr>
        <xdr:cNvPr id="454" name="直線コネクタ 453"/>
        <xdr:cNvCxnSpPr/>
      </xdr:nvCxnSpPr>
      <xdr:spPr>
        <a:xfrm flipV="1">
          <a:off x="14592300" y="635453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59344</xdr:rowOff>
    </xdr:from>
    <xdr:ext cx="405111" cy="259045"/>
    <xdr:sp macro="" textlink="">
      <xdr:nvSpPr>
        <xdr:cNvPr id="455" name="n_1aveValue【一般廃棄物処理施設】&#10;有形固定資産減価償却率"/>
        <xdr:cNvSpPr txBox="1"/>
      </xdr:nvSpPr>
      <xdr:spPr>
        <a:xfrm>
          <a:off x="15266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456" name="n_2aveValue【一般廃棄物処理施設】&#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78213</xdr:rowOff>
    </xdr:from>
    <xdr:ext cx="405111" cy="259045"/>
    <xdr:sp macro="" textlink="">
      <xdr:nvSpPr>
        <xdr:cNvPr id="457" name="n_1mainValue【一般廃棄物処理施設】&#10;有形固定資産減価償却率"/>
        <xdr:cNvSpPr txBox="1"/>
      </xdr:nvSpPr>
      <xdr:spPr>
        <a:xfrm>
          <a:off x="152660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96900</xdr:rowOff>
    </xdr:from>
    <xdr:ext cx="405111" cy="259045"/>
    <xdr:sp macro="" textlink="">
      <xdr:nvSpPr>
        <xdr:cNvPr id="458" name="n_2mainValue【一般廃棄物処理施設】&#10;有形固定資産減価償却率"/>
        <xdr:cNvSpPr txBox="1"/>
      </xdr:nvSpPr>
      <xdr:spPr>
        <a:xfrm>
          <a:off x="143897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9" name="直線コネクタ 46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0" name="テキスト ボックス 46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1" name="直線コネクタ 47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2" name="テキスト ボックス 47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3" name="直線コネクタ 47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4" name="テキスト ボックス 47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5" name="直線コネクタ 47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6" name="テキスト ボックス 47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8" name="テキスト ボックス 47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80" name="直線コネクタ 479"/>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81"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82" name="直線コネクタ 481"/>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83"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84" name="直線コネクタ 483"/>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485" name="【一般廃棄物処理施設】&#10;一人当たり有形固定資産（償却資産）額平均値テキスト"/>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86" name="フローチャート: 判断 485"/>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87" name="フローチャート: 判断 486"/>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5110</xdr:rowOff>
    </xdr:from>
    <xdr:to>
      <xdr:col>107</xdr:col>
      <xdr:colOff>101600</xdr:colOff>
      <xdr:row>40</xdr:row>
      <xdr:rowOff>106710</xdr:rowOff>
    </xdr:to>
    <xdr:sp macro="" textlink="">
      <xdr:nvSpPr>
        <xdr:cNvPr id="488" name="フローチャート: 判断 487"/>
        <xdr:cNvSpPr/>
      </xdr:nvSpPr>
      <xdr:spPr>
        <a:xfrm>
          <a:off x="20383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24316</xdr:rowOff>
    </xdr:from>
    <xdr:to>
      <xdr:col>116</xdr:col>
      <xdr:colOff>114300</xdr:colOff>
      <xdr:row>38</xdr:row>
      <xdr:rowOff>125916</xdr:rowOff>
    </xdr:to>
    <xdr:sp macro="" textlink="">
      <xdr:nvSpPr>
        <xdr:cNvPr id="494" name="楕円 493"/>
        <xdr:cNvSpPr/>
      </xdr:nvSpPr>
      <xdr:spPr>
        <a:xfrm>
          <a:off x="22110700" y="653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47193</xdr:rowOff>
    </xdr:from>
    <xdr:ext cx="599010" cy="259045"/>
    <xdr:sp macro="" textlink="">
      <xdr:nvSpPr>
        <xdr:cNvPr id="495" name="【一般廃棄物処理施設】&#10;一人当たり有形固定資産（償却資産）額該当値テキスト"/>
        <xdr:cNvSpPr txBox="1"/>
      </xdr:nvSpPr>
      <xdr:spPr>
        <a:xfrm>
          <a:off x="22199600" y="639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52836</xdr:rowOff>
    </xdr:from>
    <xdr:to>
      <xdr:col>112</xdr:col>
      <xdr:colOff>38100</xdr:colOff>
      <xdr:row>38</xdr:row>
      <xdr:rowOff>154436</xdr:rowOff>
    </xdr:to>
    <xdr:sp macro="" textlink="">
      <xdr:nvSpPr>
        <xdr:cNvPr id="496" name="楕円 495"/>
        <xdr:cNvSpPr/>
      </xdr:nvSpPr>
      <xdr:spPr>
        <a:xfrm>
          <a:off x="21272500" y="656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75116</xdr:rowOff>
    </xdr:from>
    <xdr:to>
      <xdr:col>116</xdr:col>
      <xdr:colOff>63500</xdr:colOff>
      <xdr:row>38</xdr:row>
      <xdr:rowOff>103636</xdr:rowOff>
    </xdr:to>
    <xdr:cxnSp macro="">
      <xdr:nvCxnSpPr>
        <xdr:cNvPr id="497" name="直線コネクタ 496"/>
        <xdr:cNvCxnSpPr/>
      </xdr:nvCxnSpPr>
      <xdr:spPr>
        <a:xfrm flipV="1">
          <a:off x="21323300" y="6590216"/>
          <a:ext cx="838200" cy="2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60504</xdr:rowOff>
    </xdr:from>
    <xdr:to>
      <xdr:col>107</xdr:col>
      <xdr:colOff>101600</xdr:colOff>
      <xdr:row>38</xdr:row>
      <xdr:rowOff>162104</xdr:rowOff>
    </xdr:to>
    <xdr:sp macro="" textlink="">
      <xdr:nvSpPr>
        <xdr:cNvPr id="498" name="楕円 497"/>
        <xdr:cNvSpPr/>
      </xdr:nvSpPr>
      <xdr:spPr>
        <a:xfrm>
          <a:off x="20383500" y="657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103636</xdr:rowOff>
    </xdr:from>
    <xdr:to>
      <xdr:col>111</xdr:col>
      <xdr:colOff>177800</xdr:colOff>
      <xdr:row>38</xdr:row>
      <xdr:rowOff>111304</xdr:rowOff>
    </xdr:to>
    <xdr:cxnSp macro="">
      <xdr:nvCxnSpPr>
        <xdr:cNvPr id="499" name="直線コネクタ 498"/>
        <xdr:cNvCxnSpPr/>
      </xdr:nvCxnSpPr>
      <xdr:spPr>
        <a:xfrm flipV="1">
          <a:off x="20434300" y="6618736"/>
          <a:ext cx="889000" cy="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81025</xdr:rowOff>
    </xdr:from>
    <xdr:ext cx="534377" cy="259045"/>
    <xdr:sp macro="" textlink="">
      <xdr:nvSpPr>
        <xdr:cNvPr id="500" name="n_1aveValue【一般廃棄物処理施設】&#10;一人当たり有形固定資産（償却資産）額"/>
        <xdr:cNvSpPr txBox="1"/>
      </xdr:nvSpPr>
      <xdr:spPr>
        <a:xfrm>
          <a:off x="21043411" y="676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97837</xdr:rowOff>
    </xdr:from>
    <xdr:ext cx="534377" cy="259045"/>
    <xdr:sp macro="" textlink="">
      <xdr:nvSpPr>
        <xdr:cNvPr id="501" name="n_2aveValue【一般廃棄物処理施設】&#10;一人当たり有形固定資産（償却資産）額"/>
        <xdr:cNvSpPr txBox="1"/>
      </xdr:nvSpPr>
      <xdr:spPr>
        <a:xfrm>
          <a:off x="20167111" y="69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170964</xdr:rowOff>
    </xdr:from>
    <xdr:ext cx="599010" cy="259045"/>
    <xdr:sp macro="" textlink="">
      <xdr:nvSpPr>
        <xdr:cNvPr id="502" name="n_1mainValue【一般廃棄物処理施設】&#10;一人当たり有形固定資産（償却資産）額"/>
        <xdr:cNvSpPr txBox="1"/>
      </xdr:nvSpPr>
      <xdr:spPr>
        <a:xfrm>
          <a:off x="21011095" y="6343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7181</xdr:rowOff>
    </xdr:from>
    <xdr:ext cx="599010" cy="259045"/>
    <xdr:sp macro="" textlink="">
      <xdr:nvSpPr>
        <xdr:cNvPr id="503" name="n_2mainValue【一般廃棄物処理施設】&#10;一人当たり有形固定資産（償却資産）額"/>
        <xdr:cNvSpPr txBox="1"/>
      </xdr:nvSpPr>
      <xdr:spPr>
        <a:xfrm>
          <a:off x="20134795" y="635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5" name="テキスト ボックス 51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5" name="テキスト ボックス 52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7" name="テキスト ボックス 52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529" name="直線コネクタ 528"/>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530"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531" name="直線コネクタ 530"/>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2"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3" name="直線コネクタ 53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534" name="【保健センター・保健所】&#10;有形固定資産減価償却率平均値テキスト"/>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535" name="フローチャート: 判断 534"/>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36" name="フローチャート: 判断 535"/>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105954</xdr:rowOff>
    </xdr:from>
    <xdr:to>
      <xdr:col>76</xdr:col>
      <xdr:colOff>165100</xdr:colOff>
      <xdr:row>61</xdr:row>
      <xdr:rowOff>36104</xdr:rowOff>
    </xdr:to>
    <xdr:sp macro="" textlink="">
      <xdr:nvSpPr>
        <xdr:cNvPr id="537" name="フローチャート: 判断 536"/>
        <xdr:cNvSpPr/>
      </xdr:nvSpPr>
      <xdr:spPr>
        <a:xfrm>
          <a:off x="14541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543" name="楕円 542"/>
        <xdr:cNvSpPr/>
      </xdr:nvSpPr>
      <xdr:spPr>
        <a:xfrm>
          <a:off x="162687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21062</xdr:rowOff>
    </xdr:from>
    <xdr:ext cx="405111" cy="259045"/>
    <xdr:sp macro="" textlink="">
      <xdr:nvSpPr>
        <xdr:cNvPr id="544" name="【保健センター・保健所】&#10;有形固定資産減価償却率該当値テキスト"/>
        <xdr:cNvSpPr txBox="1"/>
      </xdr:nvSpPr>
      <xdr:spPr>
        <a:xfrm>
          <a:off x="16357600" y="1013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25944</xdr:rowOff>
    </xdr:from>
    <xdr:to>
      <xdr:col>81</xdr:col>
      <xdr:colOff>101600</xdr:colOff>
      <xdr:row>60</xdr:row>
      <xdr:rowOff>127544</xdr:rowOff>
    </xdr:to>
    <xdr:sp macro="" textlink="">
      <xdr:nvSpPr>
        <xdr:cNvPr id="545" name="楕円 544"/>
        <xdr:cNvSpPr/>
      </xdr:nvSpPr>
      <xdr:spPr>
        <a:xfrm>
          <a:off x="15430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48985</xdr:rowOff>
    </xdr:from>
    <xdr:to>
      <xdr:col>85</xdr:col>
      <xdr:colOff>127000</xdr:colOff>
      <xdr:row>60</xdr:row>
      <xdr:rowOff>76744</xdr:rowOff>
    </xdr:to>
    <xdr:cxnSp macro="">
      <xdr:nvCxnSpPr>
        <xdr:cNvPr id="546" name="直線コネクタ 545"/>
        <xdr:cNvCxnSpPr/>
      </xdr:nvCxnSpPr>
      <xdr:spPr>
        <a:xfrm flipV="1">
          <a:off x="15481300" y="10335985"/>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70031</xdr:rowOff>
    </xdr:from>
    <xdr:to>
      <xdr:col>76</xdr:col>
      <xdr:colOff>165100</xdr:colOff>
      <xdr:row>61</xdr:row>
      <xdr:rowOff>181</xdr:rowOff>
    </xdr:to>
    <xdr:sp macro="" textlink="">
      <xdr:nvSpPr>
        <xdr:cNvPr id="547" name="楕円 546"/>
        <xdr:cNvSpPr/>
      </xdr:nvSpPr>
      <xdr:spPr>
        <a:xfrm>
          <a:off x="14541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76744</xdr:rowOff>
    </xdr:from>
    <xdr:to>
      <xdr:col>81</xdr:col>
      <xdr:colOff>50800</xdr:colOff>
      <xdr:row>60</xdr:row>
      <xdr:rowOff>120831</xdr:rowOff>
    </xdr:to>
    <xdr:cxnSp macro="">
      <xdr:nvCxnSpPr>
        <xdr:cNvPr id="548" name="直線コネクタ 547"/>
        <xdr:cNvCxnSpPr/>
      </xdr:nvCxnSpPr>
      <xdr:spPr>
        <a:xfrm flipV="1">
          <a:off x="14592300" y="1036374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549" name="n_1aveValue【保健センター・保健所】&#10;有形固定資産減価償却率"/>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27231</xdr:rowOff>
    </xdr:from>
    <xdr:ext cx="405111" cy="259045"/>
    <xdr:sp macro="" textlink="">
      <xdr:nvSpPr>
        <xdr:cNvPr id="550" name="n_2aveValue【保健センター・保健所】&#10;有形固定資産減価償却率"/>
        <xdr:cNvSpPr txBox="1"/>
      </xdr:nvSpPr>
      <xdr:spPr>
        <a:xfrm>
          <a:off x="14389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144071</xdr:rowOff>
    </xdr:from>
    <xdr:ext cx="405111" cy="259045"/>
    <xdr:sp macro="" textlink="">
      <xdr:nvSpPr>
        <xdr:cNvPr id="551" name="n_1mainValue【保健センター・保健所】&#10;有形固定資産減価償却率"/>
        <xdr:cNvSpPr txBox="1"/>
      </xdr:nvSpPr>
      <xdr:spPr>
        <a:xfrm>
          <a:off x="152660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16708</xdr:rowOff>
    </xdr:from>
    <xdr:ext cx="405111" cy="259045"/>
    <xdr:sp macro="" textlink="">
      <xdr:nvSpPr>
        <xdr:cNvPr id="552" name="n_2mainValue【保健センター・保健所】&#10;有形固定資産減価償却率"/>
        <xdr:cNvSpPr txBox="1"/>
      </xdr:nvSpPr>
      <xdr:spPr>
        <a:xfrm>
          <a:off x="14389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1" name="テキスト ボックス 5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3" name="直線コネクタ 56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4" name="テキスト ボックス 56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5" name="直線コネクタ 56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6" name="テキスト ボックス 56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7" name="直線コネクタ 56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8" name="テキスト ボックス 56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9" name="直線コネクタ 56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0" name="テキスト ボックス 56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1" name="直線コネクタ 5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2" name="テキスト ボックス 5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574" name="直線コネクタ 573"/>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75"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76" name="直線コネクタ 575"/>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77"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78" name="直線コネクタ 577"/>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579" name="【保健センター・保健所】&#10;一人当たり面積平均値テキスト"/>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80" name="フローチャート: 判断 579"/>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81" name="フローチャート: 判断 580"/>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56642</xdr:rowOff>
    </xdr:from>
    <xdr:to>
      <xdr:col>107</xdr:col>
      <xdr:colOff>101600</xdr:colOff>
      <xdr:row>59</xdr:row>
      <xdr:rowOff>158242</xdr:rowOff>
    </xdr:to>
    <xdr:sp macro="" textlink="">
      <xdr:nvSpPr>
        <xdr:cNvPr id="582" name="フローチャート: 判断 581"/>
        <xdr:cNvSpPr/>
      </xdr:nvSpPr>
      <xdr:spPr>
        <a:xfrm>
          <a:off x="203835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3" name="テキスト ボックス 5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4" name="テキスト ボックス 5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5" name="テキスト ボックス 5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6" name="テキスト ボックス 5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7" name="テキスト ボックス 5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49784</xdr:rowOff>
    </xdr:from>
    <xdr:to>
      <xdr:col>116</xdr:col>
      <xdr:colOff>114300</xdr:colOff>
      <xdr:row>56</xdr:row>
      <xdr:rowOff>151384</xdr:rowOff>
    </xdr:to>
    <xdr:sp macro="" textlink="">
      <xdr:nvSpPr>
        <xdr:cNvPr id="588" name="楕円 587"/>
        <xdr:cNvSpPr/>
      </xdr:nvSpPr>
      <xdr:spPr>
        <a:xfrm>
          <a:off x="22110700" y="965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72661</xdr:rowOff>
    </xdr:from>
    <xdr:ext cx="469744" cy="259045"/>
    <xdr:sp macro="" textlink="">
      <xdr:nvSpPr>
        <xdr:cNvPr id="589" name="【保健センター・保健所】&#10;一人当たり面積該当値テキスト"/>
        <xdr:cNvSpPr txBox="1"/>
      </xdr:nvSpPr>
      <xdr:spPr>
        <a:xfrm>
          <a:off x="22199600" y="950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77216</xdr:rowOff>
    </xdr:from>
    <xdr:to>
      <xdr:col>112</xdr:col>
      <xdr:colOff>38100</xdr:colOff>
      <xdr:row>57</xdr:row>
      <xdr:rowOff>7366</xdr:rowOff>
    </xdr:to>
    <xdr:sp macro="" textlink="">
      <xdr:nvSpPr>
        <xdr:cNvPr id="590" name="楕円 589"/>
        <xdr:cNvSpPr/>
      </xdr:nvSpPr>
      <xdr:spPr>
        <a:xfrm>
          <a:off x="21272500" y="96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100584</xdr:rowOff>
    </xdr:from>
    <xdr:to>
      <xdr:col>116</xdr:col>
      <xdr:colOff>63500</xdr:colOff>
      <xdr:row>56</xdr:row>
      <xdr:rowOff>128016</xdr:rowOff>
    </xdr:to>
    <xdr:cxnSp macro="">
      <xdr:nvCxnSpPr>
        <xdr:cNvPr id="591" name="直線コネクタ 590"/>
        <xdr:cNvCxnSpPr/>
      </xdr:nvCxnSpPr>
      <xdr:spPr>
        <a:xfrm flipV="1">
          <a:off x="21323300" y="97017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86360</xdr:rowOff>
    </xdr:from>
    <xdr:to>
      <xdr:col>107</xdr:col>
      <xdr:colOff>101600</xdr:colOff>
      <xdr:row>57</xdr:row>
      <xdr:rowOff>16510</xdr:rowOff>
    </xdr:to>
    <xdr:sp macro="" textlink="">
      <xdr:nvSpPr>
        <xdr:cNvPr id="592" name="楕円 591"/>
        <xdr:cNvSpPr/>
      </xdr:nvSpPr>
      <xdr:spPr>
        <a:xfrm>
          <a:off x="20383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128016</xdr:rowOff>
    </xdr:from>
    <xdr:to>
      <xdr:col>111</xdr:col>
      <xdr:colOff>177800</xdr:colOff>
      <xdr:row>56</xdr:row>
      <xdr:rowOff>137160</xdr:rowOff>
    </xdr:to>
    <xdr:cxnSp macro="">
      <xdr:nvCxnSpPr>
        <xdr:cNvPr id="593" name="直線コネクタ 592"/>
        <xdr:cNvCxnSpPr/>
      </xdr:nvCxnSpPr>
      <xdr:spPr>
        <a:xfrm flipV="1">
          <a:off x="20434300" y="97292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96791</xdr:rowOff>
    </xdr:from>
    <xdr:ext cx="469744" cy="259045"/>
    <xdr:sp macro="" textlink="">
      <xdr:nvSpPr>
        <xdr:cNvPr id="594" name="n_1aveValue【保健センター・保健所】&#10;一人当たり面積"/>
        <xdr:cNvSpPr txBox="1"/>
      </xdr:nvSpPr>
      <xdr:spPr>
        <a:xfrm>
          <a:off x="21075727" y="103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149369</xdr:rowOff>
    </xdr:from>
    <xdr:ext cx="469744" cy="259045"/>
    <xdr:sp macro="" textlink="">
      <xdr:nvSpPr>
        <xdr:cNvPr id="595" name="n_2aveValue【保健センター・保健所】&#10;一人当たり面積"/>
        <xdr:cNvSpPr txBox="1"/>
      </xdr:nvSpPr>
      <xdr:spPr>
        <a:xfrm>
          <a:off x="20199427" y="1026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23893</xdr:rowOff>
    </xdr:from>
    <xdr:ext cx="469744" cy="259045"/>
    <xdr:sp macro="" textlink="">
      <xdr:nvSpPr>
        <xdr:cNvPr id="596" name="n_1mainValue【保健センター・保健所】&#10;一人当たり面積"/>
        <xdr:cNvSpPr txBox="1"/>
      </xdr:nvSpPr>
      <xdr:spPr>
        <a:xfrm>
          <a:off x="21075727" y="945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33037</xdr:rowOff>
    </xdr:from>
    <xdr:ext cx="469744" cy="259045"/>
    <xdr:sp macro="" textlink="">
      <xdr:nvSpPr>
        <xdr:cNvPr id="597" name="n_2mainValue【保健センター・保健所】&#10;一人当たり面積"/>
        <xdr:cNvSpPr txBox="1"/>
      </xdr:nvSpPr>
      <xdr:spPr>
        <a:xfrm>
          <a:off x="20199427" y="946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8" name="直線コネクタ 60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9" name="テキスト ボックス 60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0" name="直線コネクタ 60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1" name="テキスト ボックス 61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2" name="直線コネクタ 61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3" name="テキスト ボックス 61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4" name="直線コネクタ 61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5" name="テキスト ボックス 61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6" name="直線コネクタ 61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7" name="テキスト ボックス 61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8" name="直線コネクタ 61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9" name="テキスト ボックス 61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0" name="直線コネクタ 6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1" name="テキスト ボックス 62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623" name="直線コネクタ 622"/>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624"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625" name="直線コネクタ 624"/>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626"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27" name="直線コネクタ 626"/>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19975</xdr:rowOff>
    </xdr:from>
    <xdr:ext cx="405111" cy="259045"/>
    <xdr:sp macro="" textlink="">
      <xdr:nvSpPr>
        <xdr:cNvPr id="628" name="【消防施設】&#10;有形固定資産減価償却率平均値テキスト"/>
        <xdr:cNvSpPr txBox="1"/>
      </xdr:nvSpPr>
      <xdr:spPr>
        <a:xfrm>
          <a:off x="16357600" y="1373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629" name="フローチャート: 判断 628"/>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630" name="フローチャート: 判断 629"/>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114663</xdr:rowOff>
    </xdr:from>
    <xdr:to>
      <xdr:col>76</xdr:col>
      <xdr:colOff>165100</xdr:colOff>
      <xdr:row>82</xdr:row>
      <xdr:rowOff>44813</xdr:rowOff>
    </xdr:to>
    <xdr:sp macro="" textlink="">
      <xdr:nvSpPr>
        <xdr:cNvPr id="631" name="フローチャート: 判断 630"/>
        <xdr:cNvSpPr/>
      </xdr:nvSpPr>
      <xdr:spPr>
        <a:xfrm>
          <a:off x="14541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2" name="テキスト ボックス 6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3" name="テキスト ボックス 6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4" name="テキスト ボックス 6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5" name="テキスト ボックス 6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6" name="テキスト ボックス 6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637" name="楕円 636"/>
        <xdr:cNvSpPr/>
      </xdr:nvSpPr>
      <xdr:spPr>
        <a:xfrm>
          <a:off x="162687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39206</xdr:rowOff>
    </xdr:from>
    <xdr:ext cx="405111" cy="259045"/>
    <xdr:sp macro="" textlink="">
      <xdr:nvSpPr>
        <xdr:cNvPr id="638" name="【消防施設】&#10;有形固定資産減価償却率該当値テキスト"/>
        <xdr:cNvSpPr txBox="1"/>
      </xdr:nvSpPr>
      <xdr:spPr>
        <a:xfrm>
          <a:off x="16357600" y="1409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37919</xdr:rowOff>
    </xdr:from>
    <xdr:to>
      <xdr:col>81</xdr:col>
      <xdr:colOff>101600</xdr:colOff>
      <xdr:row>82</xdr:row>
      <xdr:rowOff>139519</xdr:rowOff>
    </xdr:to>
    <xdr:sp macro="" textlink="">
      <xdr:nvSpPr>
        <xdr:cNvPr id="639" name="楕円 638"/>
        <xdr:cNvSpPr/>
      </xdr:nvSpPr>
      <xdr:spPr>
        <a:xfrm>
          <a:off x="15430500" y="140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88719</xdr:rowOff>
    </xdr:from>
    <xdr:to>
      <xdr:col>85</xdr:col>
      <xdr:colOff>127000</xdr:colOff>
      <xdr:row>82</xdr:row>
      <xdr:rowOff>111579</xdr:rowOff>
    </xdr:to>
    <xdr:cxnSp macro="">
      <xdr:nvCxnSpPr>
        <xdr:cNvPr id="640" name="直線コネクタ 639"/>
        <xdr:cNvCxnSpPr/>
      </xdr:nvCxnSpPr>
      <xdr:spPr>
        <a:xfrm>
          <a:off x="15481300" y="14147619"/>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150586</xdr:rowOff>
    </xdr:from>
    <xdr:to>
      <xdr:col>76</xdr:col>
      <xdr:colOff>165100</xdr:colOff>
      <xdr:row>83</xdr:row>
      <xdr:rowOff>80736</xdr:rowOff>
    </xdr:to>
    <xdr:sp macro="" textlink="">
      <xdr:nvSpPr>
        <xdr:cNvPr id="641" name="楕円 640"/>
        <xdr:cNvSpPr/>
      </xdr:nvSpPr>
      <xdr:spPr>
        <a:xfrm>
          <a:off x="14541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88719</xdr:rowOff>
    </xdr:from>
    <xdr:to>
      <xdr:col>81</xdr:col>
      <xdr:colOff>50800</xdr:colOff>
      <xdr:row>83</xdr:row>
      <xdr:rowOff>29936</xdr:rowOff>
    </xdr:to>
    <xdr:cxnSp macro="">
      <xdr:nvCxnSpPr>
        <xdr:cNvPr id="642" name="直線コネクタ 641"/>
        <xdr:cNvCxnSpPr/>
      </xdr:nvCxnSpPr>
      <xdr:spPr>
        <a:xfrm flipV="1">
          <a:off x="14592300" y="14147619"/>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128288</xdr:rowOff>
    </xdr:from>
    <xdr:ext cx="405111" cy="259045"/>
    <xdr:sp macro="" textlink="">
      <xdr:nvSpPr>
        <xdr:cNvPr id="643" name="n_1aveValue【消防施設】&#10;有形固定資産減価償却率"/>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61340</xdr:rowOff>
    </xdr:from>
    <xdr:ext cx="405111" cy="259045"/>
    <xdr:sp macro="" textlink="">
      <xdr:nvSpPr>
        <xdr:cNvPr id="644" name="n_2aveValue【消防施設】&#10;有形固定資産減価償却率"/>
        <xdr:cNvSpPr txBox="1"/>
      </xdr:nvSpPr>
      <xdr:spPr>
        <a:xfrm>
          <a:off x="14389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130646</xdr:rowOff>
    </xdr:from>
    <xdr:ext cx="405111" cy="259045"/>
    <xdr:sp macro="" textlink="">
      <xdr:nvSpPr>
        <xdr:cNvPr id="645" name="n_1mainValue【消防施設】&#10;有形固定資産減価償却率"/>
        <xdr:cNvSpPr txBox="1"/>
      </xdr:nvSpPr>
      <xdr:spPr>
        <a:xfrm>
          <a:off x="152660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71863</xdr:rowOff>
    </xdr:from>
    <xdr:ext cx="405111" cy="259045"/>
    <xdr:sp macro="" textlink="">
      <xdr:nvSpPr>
        <xdr:cNvPr id="646" name="n_2mainValue【消防施設】&#10;有形固定資産減価償却率"/>
        <xdr:cNvSpPr txBox="1"/>
      </xdr:nvSpPr>
      <xdr:spPr>
        <a:xfrm>
          <a:off x="14389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7" name="直線コネクタ 65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8" name="テキスト ボックス 65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9" name="直線コネクタ 65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0" name="テキスト ボックス 65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1" name="直線コネクタ 66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2" name="テキスト ボックス 66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3" name="直線コネクタ 66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4" name="テキスト ボックス 66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5" name="直線コネクタ 66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6" name="テキスト ボックス 66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670" name="直線コネクタ 669"/>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71"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72" name="直線コネクタ 671"/>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673"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674" name="直線コネクタ 673"/>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675" name="【消防施設】&#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76" name="フローチャート: 判断 675"/>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77" name="フローチャート: 判断 676"/>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33020</xdr:rowOff>
    </xdr:from>
    <xdr:to>
      <xdr:col>107</xdr:col>
      <xdr:colOff>101600</xdr:colOff>
      <xdr:row>83</xdr:row>
      <xdr:rowOff>134620</xdr:rowOff>
    </xdr:to>
    <xdr:sp macro="" textlink="">
      <xdr:nvSpPr>
        <xdr:cNvPr id="678" name="フローチャート: 判断 677"/>
        <xdr:cNvSpPr/>
      </xdr:nvSpPr>
      <xdr:spPr>
        <a:xfrm>
          <a:off x="20383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9" name="テキスト ボックス 6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0" name="テキスト ボックス 6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1" name="テキスト ボックス 6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2" name="テキスト ボックス 6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3" name="テキスト ボックス 6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48261</xdr:rowOff>
    </xdr:from>
    <xdr:to>
      <xdr:col>116</xdr:col>
      <xdr:colOff>114300</xdr:colOff>
      <xdr:row>80</xdr:row>
      <xdr:rowOff>149861</xdr:rowOff>
    </xdr:to>
    <xdr:sp macro="" textlink="">
      <xdr:nvSpPr>
        <xdr:cNvPr id="684" name="楕円 683"/>
        <xdr:cNvSpPr/>
      </xdr:nvSpPr>
      <xdr:spPr>
        <a:xfrm>
          <a:off x="221107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71138</xdr:rowOff>
    </xdr:from>
    <xdr:ext cx="469744" cy="259045"/>
    <xdr:sp macro="" textlink="">
      <xdr:nvSpPr>
        <xdr:cNvPr id="685" name="【消防施設】&#10;一人当たり面積該当値テキスト"/>
        <xdr:cNvSpPr txBox="1"/>
      </xdr:nvSpPr>
      <xdr:spPr>
        <a:xfrm>
          <a:off x="22199600" y="1361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78739</xdr:rowOff>
    </xdr:from>
    <xdr:to>
      <xdr:col>112</xdr:col>
      <xdr:colOff>38100</xdr:colOff>
      <xdr:row>81</xdr:row>
      <xdr:rowOff>8889</xdr:rowOff>
    </xdr:to>
    <xdr:sp macro="" textlink="">
      <xdr:nvSpPr>
        <xdr:cNvPr id="686" name="楕円 685"/>
        <xdr:cNvSpPr/>
      </xdr:nvSpPr>
      <xdr:spPr>
        <a:xfrm>
          <a:off x="21272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99061</xdr:rowOff>
    </xdr:from>
    <xdr:to>
      <xdr:col>116</xdr:col>
      <xdr:colOff>63500</xdr:colOff>
      <xdr:row>80</xdr:row>
      <xdr:rowOff>129539</xdr:rowOff>
    </xdr:to>
    <xdr:cxnSp macro="">
      <xdr:nvCxnSpPr>
        <xdr:cNvPr id="687" name="直線コネクタ 686"/>
        <xdr:cNvCxnSpPr/>
      </xdr:nvCxnSpPr>
      <xdr:spPr>
        <a:xfrm flipV="1">
          <a:off x="21323300" y="138150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82550</xdr:rowOff>
    </xdr:from>
    <xdr:to>
      <xdr:col>107</xdr:col>
      <xdr:colOff>101600</xdr:colOff>
      <xdr:row>85</xdr:row>
      <xdr:rowOff>12700</xdr:rowOff>
    </xdr:to>
    <xdr:sp macro="" textlink="">
      <xdr:nvSpPr>
        <xdr:cNvPr id="688" name="楕円 687"/>
        <xdr:cNvSpPr/>
      </xdr:nvSpPr>
      <xdr:spPr>
        <a:xfrm>
          <a:off x="20383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129539</xdr:rowOff>
    </xdr:from>
    <xdr:to>
      <xdr:col>111</xdr:col>
      <xdr:colOff>177800</xdr:colOff>
      <xdr:row>84</xdr:row>
      <xdr:rowOff>133350</xdr:rowOff>
    </xdr:to>
    <xdr:cxnSp macro="">
      <xdr:nvCxnSpPr>
        <xdr:cNvPr id="689" name="直線コネクタ 688"/>
        <xdr:cNvCxnSpPr/>
      </xdr:nvCxnSpPr>
      <xdr:spPr>
        <a:xfrm flipV="1">
          <a:off x="20434300" y="13845539"/>
          <a:ext cx="889000" cy="6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690" name="n_1aveValue【消防施設】&#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151147</xdr:rowOff>
    </xdr:from>
    <xdr:ext cx="469744" cy="259045"/>
    <xdr:sp macro="" textlink="">
      <xdr:nvSpPr>
        <xdr:cNvPr id="691" name="n_2aveValue【消防施設】&#10;一人当たり面積"/>
        <xdr:cNvSpPr txBox="1"/>
      </xdr:nvSpPr>
      <xdr:spPr>
        <a:xfrm>
          <a:off x="201994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25416</xdr:rowOff>
    </xdr:from>
    <xdr:ext cx="469744" cy="259045"/>
    <xdr:sp macro="" textlink="">
      <xdr:nvSpPr>
        <xdr:cNvPr id="692" name="n_1mainValue【消防施設】&#10;一人当たり面積"/>
        <xdr:cNvSpPr txBox="1"/>
      </xdr:nvSpPr>
      <xdr:spPr>
        <a:xfrm>
          <a:off x="21075727" y="1356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3827</xdr:rowOff>
    </xdr:from>
    <xdr:ext cx="469744" cy="259045"/>
    <xdr:sp macro="" textlink="">
      <xdr:nvSpPr>
        <xdr:cNvPr id="693" name="n_2mainValue【消防施設】&#10;一人当たり面積"/>
        <xdr:cNvSpPr txBox="1"/>
      </xdr:nvSpPr>
      <xdr:spPr>
        <a:xfrm>
          <a:off x="20199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4" name="直線コネクタ 70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5" name="テキスト ボックス 70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6" name="直線コネクタ 70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7" name="テキスト ボックス 70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8" name="直線コネクタ 70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9" name="テキスト ボックス 70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0" name="直線コネクタ 70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1" name="テキスト ボックス 71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2" name="直線コネクタ 71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3" name="テキスト ボックス 71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4" name="直線コネクタ 71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5" name="テキスト ボックス 71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6" name="直線コネクタ 7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7" name="テキスト ボックス 71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719" name="直線コネクタ 718"/>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720"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721" name="直線コネクタ 720"/>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22"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3" name="直線コネクタ 72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724" name="【庁舎】&#10;有形固定資産減価償却率平均値テキスト"/>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725" name="フローチャート: 判断 724"/>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726" name="フローチャート: 判断 725"/>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xdr:rowOff>
    </xdr:from>
    <xdr:to>
      <xdr:col>76</xdr:col>
      <xdr:colOff>165100</xdr:colOff>
      <xdr:row>104</xdr:row>
      <xdr:rowOff>117202</xdr:rowOff>
    </xdr:to>
    <xdr:sp macro="" textlink="">
      <xdr:nvSpPr>
        <xdr:cNvPr id="727" name="フローチャート: 判断 726"/>
        <xdr:cNvSpPr/>
      </xdr:nvSpPr>
      <xdr:spPr>
        <a:xfrm>
          <a:off x="14541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8" name="テキスト ボックス 7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9" name="テキスト ボックス 7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0" name="テキスト ボックス 7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1" name="テキスト ボックス 7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2" name="テキスト ボックス 7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170724</xdr:rowOff>
    </xdr:from>
    <xdr:to>
      <xdr:col>85</xdr:col>
      <xdr:colOff>177800</xdr:colOff>
      <xdr:row>106</xdr:row>
      <xdr:rowOff>100874</xdr:rowOff>
    </xdr:to>
    <xdr:sp macro="" textlink="">
      <xdr:nvSpPr>
        <xdr:cNvPr id="733" name="楕円 732"/>
        <xdr:cNvSpPr/>
      </xdr:nvSpPr>
      <xdr:spPr>
        <a:xfrm>
          <a:off x="162687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149151</xdr:rowOff>
    </xdr:from>
    <xdr:ext cx="405111" cy="259045"/>
    <xdr:sp macro="" textlink="">
      <xdr:nvSpPr>
        <xdr:cNvPr id="734" name="【庁舎】&#10;有形固定資産減価償却率該当値テキスト"/>
        <xdr:cNvSpPr txBox="1"/>
      </xdr:nvSpPr>
      <xdr:spPr>
        <a:xfrm>
          <a:off x="16357600"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31931</xdr:rowOff>
    </xdr:from>
    <xdr:to>
      <xdr:col>81</xdr:col>
      <xdr:colOff>101600</xdr:colOff>
      <xdr:row>106</xdr:row>
      <xdr:rowOff>133531</xdr:rowOff>
    </xdr:to>
    <xdr:sp macro="" textlink="">
      <xdr:nvSpPr>
        <xdr:cNvPr id="735" name="楕円 734"/>
        <xdr:cNvSpPr/>
      </xdr:nvSpPr>
      <xdr:spPr>
        <a:xfrm>
          <a:off x="15430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50074</xdr:rowOff>
    </xdr:from>
    <xdr:to>
      <xdr:col>85</xdr:col>
      <xdr:colOff>127000</xdr:colOff>
      <xdr:row>106</xdr:row>
      <xdr:rowOff>82731</xdr:rowOff>
    </xdr:to>
    <xdr:cxnSp macro="">
      <xdr:nvCxnSpPr>
        <xdr:cNvPr id="736" name="直線コネクタ 735"/>
        <xdr:cNvCxnSpPr/>
      </xdr:nvCxnSpPr>
      <xdr:spPr>
        <a:xfrm flipV="1">
          <a:off x="15481300" y="1822377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79284</xdr:rowOff>
    </xdr:from>
    <xdr:to>
      <xdr:col>76</xdr:col>
      <xdr:colOff>165100</xdr:colOff>
      <xdr:row>107</xdr:row>
      <xdr:rowOff>9434</xdr:rowOff>
    </xdr:to>
    <xdr:sp macro="" textlink="">
      <xdr:nvSpPr>
        <xdr:cNvPr id="737" name="楕円 736"/>
        <xdr:cNvSpPr/>
      </xdr:nvSpPr>
      <xdr:spPr>
        <a:xfrm>
          <a:off x="14541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82731</xdr:rowOff>
    </xdr:from>
    <xdr:to>
      <xdr:col>81</xdr:col>
      <xdr:colOff>50800</xdr:colOff>
      <xdr:row>106</xdr:row>
      <xdr:rowOff>130084</xdr:rowOff>
    </xdr:to>
    <xdr:cxnSp macro="">
      <xdr:nvCxnSpPr>
        <xdr:cNvPr id="738" name="直線コネクタ 737"/>
        <xdr:cNvCxnSpPr/>
      </xdr:nvCxnSpPr>
      <xdr:spPr>
        <a:xfrm flipV="1">
          <a:off x="14592300" y="1825643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34126</xdr:rowOff>
    </xdr:from>
    <xdr:ext cx="405111" cy="259045"/>
    <xdr:sp macro="" textlink="">
      <xdr:nvSpPr>
        <xdr:cNvPr id="739" name="n_1aveValue【庁舎】&#10;有形固定資産減価償却率"/>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133729</xdr:rowOff>
    </xdr:from>
    <xdr:ext cx="405111" cy="259045"/>
    <xdr:sp macro="" textlink="">
      <xdr:nvSpPr>
        <xdr:cNvPr id="740" name="n_2aveValue【庁舎】&#10;有形固定資産減価償却率"/>
        <xdr:cNvSpPr txBox="1"/>
      </xdr:nvSpPr>
      <xdr:spPr>
        <a:xfrm>
          <a:off x="14389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124658</xdr:rowOff>
    </xdr:from>
    <xdr:ext cx="405111" cy="259045"/>
    <xdr:sp macro="" textlink="">
      <xdr:nvSpPr>
        <xdr:cNvPr id="741" name="n_1mainValue【庁舎】&#10;有形固定資産減価償却率"/>
        <xdr:cNvSpPr txBox="1"/>
      </xdr:nvSpPr>
      <xdr:spPr>
        <a:xfrm>
          <a:off x="152660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561</xdr:rowOff>
    </xdr:from>
    <xdr:ext cx="405111" cy="259045"/>
    <xdr:sp macro="" textlink="">
      <xdr:nvSpPr>
        <xdr:cNvPr id="742" name="n_2mainValue【庁舎】&#10;有形固定資産減価償却率"/>
        <xdr:cNvSpPr txBox="1"/>
      </xdr:nvSpPr>
      <xdr:spPr>
        <a:xfrm>
          <a:off x="143897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3" name="正方形/長方形 7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4" name="正方形/長方形 7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5" name="正方形/長方形 7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6" name="正方形/長方形 7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7" name="正方形/長方形 7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8" name="正方形/長方形 7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9" name="正方形/長方形 7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0" name="正方形/長方形 74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1" name="テキスト ボックス 75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2" name="直線コネクタ 75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3" name="直線コネクタ 75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4" name="テキスト ボックス 75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5" name="直線コネクタ 75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6" name="テキスト ボックス 75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7" name="直線コネクタ 75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8" name="テキスト ボックス 75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9" name="直線コネクタ 75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0" name="テキスト ボックス 75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1" name="直線コネクタ 76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2" name="テキスト ボックス 76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3" name="直線コネクタ 7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4" name="テキスト ボックス 7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766" name="直線コネクタ 765"/>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767"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768" name="直線コネクタ 767"/>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769"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770" name="直線コネクタ 769"/>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771" name="【庁舎】&#10;一人当たり面積平均値テキスト"/>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772" name="フローチャート: 判断 771"/>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773" name="フローチャート: 判断 772"/>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166370</xdr:rowOff>
    </xdr:from>
    <xdr:to>
      <xdr:col>107</xdr:col>
      <xdr:colOff>101600</xdr:colOff>
      <xdr:row>105</xdr:row>
      <xdr:rowOff>96520</xdr:rowOff>
    </xdr:to>
    <xdr:sp macro="" textlink="">
      <xdr:nvSpPr>
        <xdr:cNvPr id="774" name="フローチャート: 判断 773"/>
        <xdr:cNvSpPr/>
      </xdr:nvSpPr>
      <xdr:spPr>
        <a:xfrm>
          <a:off x="20383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5" name="テキスト ボックス 77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6" name="テキスト ボックス 77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7" name="テキスト ボックス 77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8" name="テキスト ボックス 77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9" name="テキスト ボックス 77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6350</xdr:rowOff>
    </xdr:from>
    <xdr:to>
      <xdr:col>116</xdr:col>
      <xdr:colOff>114300</xdr:colOff>
      <xdr:row>103</xdr:row>
      <xdr:rowOff>107950</xdr:rowOff>
    </xdr:to>
    <xdr:sp macro="" textlink="">
      <xdr:nvSpPr>
        <xdr:cNvPr id="780" name="楕円 779"/>
        <xdr:cNvSpPr/>
      </xdr:nvSpPr>
      <xdr:spPr>
        <a:xfrm>
          <a:off x="221107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29227</xdr:rowOff>
    </xdr:from>
    <xdr:ext cx="469744" cy="259045"/>
    <xdr:sp macro="" textlink="">
      <xdr:nvSpPr>
        <xdr:cNvPr id="781" name="【庁舎】&#10;一人当たり面積該当値テキスト"/>
        <xdr:cNvSpPr txBox="1"/>
      </xdr:nvSpPr>
      <xdr:spPr>
        <a:xfrm>
          <a:off x="22199600"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19686</xdr:rowOff>
    </xdr:from>
    <xdr:to>
      <xdr:col>112</xdr:col>
      <xdr:colOff>38100</xdr:colOff>
      <xdr:row>103</xdr:row>
      <xdr:rowOff>121286</xdr:rowOff>
    </xdr:to>
    <xdr:sp macro="" textlink="">
      <xdr:nvSpPr>
        <xdr:cNvPr id="782" name="楕円 781"/>
        <xdr:cNvSpPr/>
      </xdr:nvSpPr>
      <xdr:spPr>
        <a:xfrm>
          <a:off x="21272500" y="176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57150</xdr:rowOff>
    </xdr:from>
    <xdr:to>
      <xdr:col>116</xdr:col>
      <xdr:colOff>63500</xdr:colOff>
      <xdr:row>103</xdr:row>
      <xdr:rowOff>70486</xdr:rowOff>
    </xdr:to>
    <xdr:cxnSp macro="">
      <xdr:nvCxnSpPr>
        <xdr:cNvPr id="783" name="直線コネクタ 782"/>
        <xdr:cNvCxnSpPr/>
      </xdr:nvCxnSpPr>
      <xdr:spPr>
        <a:xfrm flipV="1">
          <a:off x="21323300" y="17716500"/>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101600</xdr:rowOff>
    </xdr:from>
    <xdr:to>
      <xdr:col>107</xdr:col>
      <xdr:colOff>101600</xdr:colOff>
      <xdr:row>104</xdr:row>
      <xdr:rowOff>31750</xdr:rowOff>
    </xdr:to>
    <xdr:sp macro="" textlink="">
      <xdr:nvSpPr>
        <xdr:cNvPr id="784" name="楕円 783"/>
        <xdr:cNvSpPr/>
      </xdr:nvSpPr>
      <xdr:spPr>
        <a:xfrm>
          <a:off x="203835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70486</xdr:rowOff>
    </xdr:from>
    <xdr:to>
      <xdr:col>111</xdr:col>
      <xdr:colOff>177800</xdr:colOff>
      <xdr:row>103</xdr:row>
      <xdr:rowOff>152400</xdr:rowOff>
    </xdr:to>
    <xdr:cxnSp macro="">
      <xdr:nvCxnSpPr>
        <xdr:cNvPr id="785" name="直線コネクタ 784"/>
        <xdr:cNvCxnSpPr/>
      </xdr:nvCxnSpPr>
      <xdr:spPr>
        <a:xfrm flipV="1">
          <a:off x="20434300" y="17729836"/>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76216</xdr:rowOff>
    </xdr:from>
    <xdr:ext cx="469744" cy="259045"/>
    <xdr:sp macro="" textlink="">
      <xdr:nvSpPr>
        <xdr:cNvPr id="786" name="n_1aveValue【庁舎】&#10;一人当たり面積"/>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87647</xdr:rowOff>
    </xdr:from>
    <xdr:ext cx="469744" cy="259045"/>
    <xdr:sp macro="" textlink="">
      <xdr:nvSpPr>
        <xdr:cNvPr id="787" name="n_2aveValue【庁舎】&#10;一人当たり面積"/>
        <xdr:cNvSpPr txBox="1"/>
      </xdr:nvSpPr>
      <xdr:spPr>
        <a:xfrm>
          <a:off x="20199427" y="1808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137813</xdr:rowOff>
    </xdr:from>
    <xdr:ext cx="469744" cy="259045"/>
    <xdr:sp macro="" textlink="">
      <xdr:nvSpPr>
        <xdr:cNvPr id="788" name="n_1mainValue【庁舎】&#10;一人当たり面積"/>
        <xdr:cNvSpPr txBox="1"/>
      </xdr:nvSpPr>
      <xdr:spPr>
        <a:xfrm>
          <a:off x="21075727" y="1745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48277</xdr:rowOff>
    </xdr:from>
    <xdr:ext cx="469744" cy="259045"/>
    <xdr:sp macro="" textlink="">
      <xdr:nvSpPr>
        <xdr:cNvPr id="789" name="n_2mainValue【庁舎】&#10;一人当たり面積"/>
        <xdr:cNvSpPr txBox="1"/>
      </xdr:nvSpPr>
      <xdr:spPr>
        <a:xfrm>
          <a:off x="20199427" y="1753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0" name="正方形/長方形 78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1" name="正方形/長方形 79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2" name="テキスト ボックス 79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上記事業資産（施設）のうち有形固定資産減価償却率が平均値を上回っているのは、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66.5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％）であり、他の分類はいずれも平均値を下回る結果となった。一般廃棄物処理施設（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％）と上記分類では、老朽化が進んでいる状況ではないと考えられる。庁舎が著しく低いのは、平成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年度に旧ショッピングセンターを改修し、本庁舎として活用したことによるもので、福祉施設のうち救護施設を平成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年度に建て直したこと、市民会館で平成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年度に大規模改修したことが比率の低い要因として考えられる。また、一人当たりの面積では庁舎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の分類で平均値を大きく上回っている。分析表①と合わせて全体では、有形固定資産減価償却率がインフラ資産を含め非常に高い状況にあるため、平成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年度に作成した公共施設等総合管理計画、平成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年度に作成した再配置計画に基づき、個別施設計画を作成し、計画的な更新・長寿命化を実施していく必要がある。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 thickBot="1" x14ac:dyDescent="0.25">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2">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16999643</v>
      </c>
      <c r="BO4" s="441"/>
      <c r="BP4" s="441"/>
      <c r="BQ4" s="441"/>
      <c r="BR4" s="441"/>
      <c r="BS4" s="441"/>
      <c r="BT4" s="441"/>
      <c r="BU4" s="442"/>
      <c r="BV4" s="440">
        <v>18113393</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4</v>
      </c>
      <c r="CU4" s="622"/>
      <c r="CV4" s="622"/>
      <c r="CW4" s="622"/>
      <c r="CX4" s="622"/>
      <c r="CY4" s="622"/>
      <c r="CZ4" s="622"/>
      <c r="DA4" s="623"/>
      <c r="DB4" s="621">
        <v>5.3</v>
      </c>
      <c r="DC4" s="622"/>
      <c r="DD4" s="622"/>
      <c r="DE4" s="622"/>
      <c r="DF4" s="622"/>
      <c r="DG4" s="622"/>
      <c r="DH4" s="622"/>
      <c r="DI4" s="623"/>
      <c r="DJ4" s="165"/>
      <c r="DK4" s="165"/>
      <c r="DL4" s="165"/>
      <c r="DM4" s="165"/>
      <c r="DN4" s="165"/>
      <c r="DO4" s="165"/>
    </row>
    <row r="5" spans="1:119" ht="18.75" customHeight="1" x14ac:dyDescent="0.2">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16542221</v>
      </c>
      <c r="BO5" s="446"/>
      <c r="BP5" s="446"/>
      <c r="BQ5" s="446"/>
      <c r="BR5" s="446"/>
      <c r="BS5" s="446"/>
      <c r="BT5" s="446"/>
      <c r="BU5" s="447"/>
      <c r="BV5" s="445">
        <v>17513022</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90.7</v>
      </c>
      <c r="CU5" s="416"/>
      <c r="CV5" s="416"/>
      <c r="CW5" s="416"/>
      <c r="CX5" s="416"/>
      <c r="CY5" s="416"/>
      <c r="CZ5" s="416"/>
      <c r="DA5" s="417"/>
      <c r="DB5" s="415">
        <v>88.8</v>
      </c>
      <c r="DC5" s="416"/>
      <c r="DD5" s="416"/>
      <c r="DE5" s="416"/>
      <c r="DF5" s="416"/>
      <c r="DG5" s="416"/>
      <c r="DH5" s="416"/>
      <c r="DI5" s="417"/>
      <c r="DJ5" s="165"/>
      <c r="DK5" s="165"/>
      <c r="DL5" s="165"/>
      <c r="DM5" s="165"/>
      <c r="DN5" s="165"/>
      <c r="DO5" s="165"/>
    </row>
    <row r="6" spans="1:119" ht="18.75" customHeight="1" x14ac:dyDescent="0.2">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457422</v>
      </c>
      <c r="BO6" s="446"/>
      <c r="BP6" s="446"/>
      <c r="BQ6" s="446"/>
      <c r="BR6" s="446"/>
      <c r="BS6" s="446"/>
      <c r="BT6" s="446"/>
      <c r="BU6" s="447"/>
      <c r="BV6" s="445">
        <v>600371</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96</v>
      </c>
      <c r="CU6" s="596"/>
      <c r="CV6" s="596"/>
      <c r="CW6" s="596"/>
      <c r="CX6" s="596"/>
      <c r="CY6" s="596"/>
      <c r="CZ6" s="596"/>
      <c r="DA6" s="597"/>
      <c r="DB6" s="595">
        <v>93.8</v>
      </c>
      <c r="DC6" s="596"/>
      <c r="DD6" s="596"/>
      <c r="DE6" s="596"/>
      <c r="DF6" s="596"/>
      <c r="DG6" s="596"/>
      <c r="DH6" s="596"/>
      <c r="DI6" s="597"/>
      <c r="DJ6" s="165"/>
      <c r="DK6" s="165"/>
      <c r="DL6" s="165"/>
      <c r="DM6" s="165"/>
      <c r="DN6" s="165"/>
      <c r="DO6" s="165"/>
    </row>
    <row r="7" spans="1:119" ht="18.75" customHeight="1" x14ac:dyDescent="0.2">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87</v>
      </c>
      <c r="AV7" s="503"/>
      <c r="AW7" s="503"/>
      <c r="AX7" s="503"/>
      <c r="AY7" s="425" t="s">
        <v>98</v>
      </c>
      <c r="AZ7" s="426"/>
      <c r="BA7" s="426"/>
      <c r="BB7" s="426"/>
      <c r="BC7" s="426"/>
      <c r="BD7" s="426"/>
      <c r="BE7" s="426"/>
      <c r="BF7" s="426"/>
      <c r="BG7" s="426"/>
      <c r="BH7" s="426"/>
      <c r="BI7" s="426"/>
      <c r="BJ7" s="426"/>
      <c r="BK7" s="426"/>
      <c r="BL7" s="426"/>
      <c r="BM7" s="427"/>
      <c r="BN7" s="445">
        <v>52409</v>
      </c>
      <c r="BO7" s="446"/>
      <c r="BP7" s="446"/>
      <c r="BQ7" s="446"/>
      <c r="BR7" s="446"/>
      <c r="BS7" s="446"/>
      <c r="BT7" s="446"/>
      <c r="BU7" s="447"/>
      <c r="BV7" s="445">
        <v>65861</v>
      </c>
      <c r="BW7" s="446"/>
      <c r="BX7" s="446"/>
      <c r="BY7" s="446"/>
      <c r="BZ7" s="446"/>
      <c r="CA7" s="446"/>
      <c r="CB7" s="446"/>
      <c r="CC7" s="447"/>
      <c r="CD7" s="454" t="s">
        <v>99</v>
      </c>
      <c r="CE7" s="455"/>
      <c r="CF7" s="455"/>
      <c r="CG7" s="455"/>
      <c r="CH7" s="455"/>
      <c r="CI7" s="455"/>
      <c r="CJ7" s="455"/>
      <c r="CK7" s="455"/>
      <c r="CL7" s="455"/>
      <c r="CM7" s="455"/>
      <c r="CN7" s="455"/>
      <c r="CO7" s="455"/>
      <c r="CP7" s="455"/>
      <c r="CQ7" s="455"/>
      <c r="CR7" s="455"/>
      <c r="CS7" s="456"/>
      <c r="CT7" s="445">
        <v>10047551</v>
      </c>
      <c r="CU7" s="446"/>
      <c r="CV7" s="446"/>
      <c r="CW7" s="446"/>
      <c r="CX7" s="446"/>
      <c r="CY7" s="446"/>
      <c r="CZ7" s="446"/>
      <c r="DA7" s="447"/>
      <c r="DB7" s="445">
        <v>10170562</v>
      </c>
      <c r="DC7" s="446"/>
      <c r="DD7" s="446"/>
      <c r="DE7" s="446"/>
      <c r="DF7" s="446"/>
      <c r="DG7" s="446"/>
      <c r="DH7" s="446"/>
      <c r="DI7" s="447"/>
      <c r="DJ7" s="165"/>
      <c r="DK7" s="165"/>
      <c r="DL7" s="165"/>
      <c r="DM7" s="165"/>
      <c r="DN7" s="165"/>
      <c r="DO7" s="165"/>
    </row>
    <row r="8" spans="1:119" ht="18.75" customHeight="1" thickBot="1" x14ac:dyDescent="0.25">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100</v>
      </c>
      <c r="AN8" s="419"/>
      <c r="AO8" s="419"/>
      <c r="AP8" s="419"/>
      <c r="AQ8" s="419"/>
      <c r="AR8" s="419"/>
      <c r="AS8" s="419"/>
      <c r="AT8" s="420"/>
      <c r="AU8" s="502" t="s">
        <v>101</v>
      </c>
      <c r="AV8" s="503"/>
      <c r="AW8" s="503"/>
      <c r="AX8" s="503"/>
      <c r="AY8" s="425" t="s">
        <v>102</v>
      </c>
      <c r="AZ8" s="426"/>
      <c r="BA8" s="426"/>
      <c r="BB8" s="426"/>
      <c r="BC8" s="426"/>
      <c r="BD8" s="426"/>
      <c r="BE8" s="426"/>
      <c r="BF8" s="426"/>
      <c r="BG8" s="426"/>
      <c r="BH8" s="426"/>
      <c r="BI8" s="426"/>
      <c r="BJ8" s="426"/>
      <c r="BK8" s="426"/>
      <c r="BL8" s="426"/>
      <c r="BM8" s="427"/>
      <c r="BN8" s="445">
        <v>405013</v>
      </c>
      <c r="BO8" s="446"/>
      <c r="BP8" s="446"/>
      <c r="BQ8" s="446"/>
      <c r="BR8" s="446"/>
      <c r="BS8" s="446"/>
      <c r="BT8" s="446"/>
      <c r="BU8" s="447"/>
      <c r="BV8" s="445">
        <v>534510</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0.46</v>
      </c>
      <c r="CU8" s="559"/>
      <c r="CV8" s="559"/>
      <c r="CW8" s="559"/>
      <c r="CX8" s="559"/>
      <c r="CY8" s="559"/>
      <c r="CZ8" s="559"/>
      <c r="DA8" s="560"/>
      <c r="DB8" s="558">
        <v>0.47</v>
      </c>
      <c r="DC8" s="559"/>
      <c r="DD8" s="559"/>
      <c r="DE8" s="559"/>
      <c r="DF8" s="559"/>
      <c r="DG8" s="559"/>
      <c r="DH8" s="559"/>
      <c r="DI8" s="560"/>
      <c r="DJ8" s="165"/>
      <c r="DK8" s="165"/>
      <c r="DL8" s="165"/>
      <c r="DM8" s="165"/>
      <c r="DN8" s="165"/>
      <c r="DO8" s="165"/>
    </row>
    <row r="9" spans="1:119" ht="18.75" customHeight="1" thickBot="1" x14ac:dyDescent="0.25">
      <c r="A9" s="166"/>
      <c r="B9" s="584" t="s">
        <v>104</v>
      </c>
      <c r="C9" s="585"/>
      <c r="D9" s="585"/>
      <c r="E9" s="585"/>
      <c r="F9" s="585"/>
      <c r="G9" s="585"/>
      <c r="H9" s="585"/>
      <c r="I9" s="585"/>
      <c r="J9" s="585"/>
      <c r="K9" s="508"/>
      <c r="L9" s="586" t="s">
        <v>105</v>
      </c>
      <c r="M9" s="587"/>
      <c r="N9" s="587"/>
      <c r="O9" s="587"/>
      <c r="P9" s="587"/>
      <c r="Q9" s="588"/>
      <c r="R9" s="589">
        <v>31671</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87</v>
      </c>
      <c r="AV9" s="503"/>
      <c r="AW9" s="503"/>
      <c r="AX9" s="503"/>
      <c r="AY9" s="425" t="s">
        <v>108</v>
      </c>
      <c r="AZ9" s="426"/>
      <c r="BA9" s="426"/>
      <c r="BB9" s="426"/>
      <c r="BC9" s="426"/>
      <c r="BD9" s="426"/>
      <c r="BE9" s="426"/>
      <c r="BF9" s="426"/>
      <c r="BG9" s="426"/>
      <c r="BH9" s="426"/>
      <c r="BI9" s="426"/>
      <c r="BJ9" s="426"/>
      <c r="BK9" s="426"/>
      <c r="BL9" s="426"/>
      <c r="BM9" s="427"/>
      <c r="BN9" s="445">
        <v>-129497</v>
      </c>
      <c r="BO9" s="446"/>
      <c r="BP9" s="446"/>
      <c r="BQ9" s="446"/>
      <c r="BR9" s="446"/>
      <c r="BS9" s="446"/>
      <c r="BT9" s="446"/>
      <c r="BU9" s="447"/>
      <c r="BV9" s="445">
        <v>-327718</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18.7</v>
      </c>
      <c r="CU9" s="416"/>
      <c r="CV9" s="416"/>
      <c r="CW9" s="416"/>
      <c r="CX9" s="416"/>
      <c r="CY9" s="416"/>
      <c r="CZ9" s="416"/>
      <c r="DA9" s="417"/>
      <c r="DB9" s="415">
        <v>17.5</v>
      </c>
      <c r="DC9" s="416"/>
      <c r="DD9" s="416"/>
      <c r="DE9" s="416"/>
      <c r="DF9" s="416"/>
      <c r="DG9" s="416"/>
      <c r="DH9" s="416"/>
      <c r="DI9" s="417"/>
      <c r="DJ9" s="165"/>
      <c r="DK9" s="165"/>
      <c r="DL9" s="165"/>
      <c r="DM9" s="165"/>
      <c r="DN9" s="165"/>
      <c r="DO9" s="165"/>
    </row>
    <row r="10" spans="1:119" ht="18.75" customHeight="1" thickBot="1" x14ac:dyDescent="0.25">
      <c r="A10" s="166"/>
      <c r="B10" s="584"/>
      <c r="C10" s="585"/>
      <c r="D10" s="585"/>
      <c r="E10" s="585"/>
      <c r="F10" s="585"/>
      <c r="G10" s="585"/>
      <c r="H10" s="585"/>
      <c r="I10" s="585"/>
      <c r="J10" s="585"/>
      <c r="K10" s="508"/>
      <c r="L10" s="418" t="s">
        <v>110</v>
      </c>
      <c r="M10" s="419"/>
      <c r="N10" s="419"/>
      <c r="O10" s="419"/>
      <c r="P10" s="419"/>
      <c r="Q10" s="420"/>
      <c r="R10" s="421">
        <v>33927</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112</v>
      </c>
      <c r="AV10" s="503"/>
      <c r="AW10" s="503"/>
      <c r="AX10" s="503"/>
      <c r="AY10" s="425" t="s">
        <v>113</v>
      </c>
      <c r="AZ10" s="426"/>
      <c r="BA10" s="426"/>
      <c r="BB10" s="426"/>
      <c r="BC10" s="426"/>
      <c r="BD10" s="426"/>
      <c r="BE10" s="426"/>
      <c r="BF10" s="426"/>
      <c r="BG10" s="426"/>
      <c r="BH10" s="426"/>
      <c r="BI10" s="426"/>
      <c r="BJ10" s="426"/>
      <c r="BK10" s="426"/>
      <c r="BL10" s="426"/>
      <c r="BM10" s="427"/>
      <c r="BN10" s="445">
        <v>163</v>
      </c>
      <c r="BO10" s="446"/>
      <c r="BP10" s="446"/>
      <c r="BQ10" s="446"/>
      <c r="BR10" s="446"/>
      <c r="BS10" s="446"/>
      <c r="BT10" s="446"/>
      <c r="BU10" s="447"/>
      <c r="BV10" s="445">
        <v>81499</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118</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x14ac:dyDescent="0.2">
      <c r="A12" s="166"/>
      <c r="B12" s="561" t="s">
        <v>122</v>
      </c>
      <c r="C12" s="562"/>
      <c r="D12" s="562"/>
      <c r="E12" s="562"/>
      <c r="F12" s="562"/>
      <c r="G12" s="562"/>
      <c r="H12" s="562"/>
      <c r="I12" s="562"/>
      <c r="J12" s="562"/>
      <c r="K12" s="563"/>
      <c r="L12" s="570" t="s">
        <v>123</v>
      </c>
      <c r="M12" s="571"/>
      <c r="N12" s="571"/>
      <c r="O12" s="571"/>
      <c r="P12" s="571"/>
      <c r="Q12" s="572"/>
      <c r="R12" s="573">
        <v>32384</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87</v>
      </c>
      <c r="AV12" s="503"/>
      <c r="AW12" s="503"/>
      <c r="AX12" s="503"/>
      <c r="AY12" s="425" t="s">
        <v>127</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121</v>
      </c>
      <c r="CU12" s="559"/>
      <c r="CV12" s="559"/>
      <c r="CW12" s="559"/>
      <c r="CX12" s="559"/>
      <c r="CY12" s="559"/>
      <c r="CZ12" s="559"/>
      <c r="DA12" s="560"/>
      <c r="DB12" s="558" t="s">
        <v>129</v>
      </c>
      <c r="DC12" s="559"/>
      <c r="DD12" s="559"/>
      <c r="DE12" s="559"/>
      <c r="DF12" s="559"/>
      <c r="DG12" s="559"/>
      <c r="DH12" s="559"/>
      <c r="DI12" s="560"/>
      <c r="DJ12" s="165"/>
      <c r="DK12" s="165"/>
      <c r="DL12" s="165"/>
      <c r="DM12" s="165"/>
      <c r="DN12" s="165"/>
      <c r="DO12" s="165"/>
    </row>
    <row r="13" spans="1:119" ht="18.75" customHeight="1" x14ac:dyDescent="0.2">
      <c r="A13" s="166"/>
      <c r="B13" s="564"/>
      <c r="C13" s="565"/>
      <c r="D13" s="565"/>
      <c r="E13" s="565"/>
      <c r="F13" s="565"/>
      <c r="G13" s="565"/>
      <c r="H13" s="565"/>
      <c r="I13" s="565"/>
      <c r="J13" s="565"/>
      <c r="K13" s="566"/>
      <c r="L13" s="176"/>
      <c r="M13" s="545" t="s">
        <v>130</v>
      </c>
      <c r="N13" s="546"/>
      <c r="O13" s="546"/>
      <c r="P13" s="546"/>
      <c r="Q13" s="547"/>
      <c r="R13" s="548">
        <v>32185</v>
      </c>
      <c r="S13" s="549"/>
      <c r="T13" s="549"/>
      <c r="U13" s="549"/>
      <c r="V13" s="550"/>
      <c r="W13" s="536" t="s">
        <v>131</v>
      </c>
      <c r="X13" s="458"/>
      <c r="Y13" s="458"/>
      <c r="Z13" s="458"/>
      <c r="AA13" s="458"/>
      <c r="AB13" s="459"/>
      <c r="AC13" s="421">
        <v>3949</v>
      </c>
      <c r="AD13" s="422"/>
      <c r="AE13" s="422"/>
      <c r="AF13" s="422"/>
      <c r="AG13" s="423"/>
      <c r="AH13" s="421">
        <v>4155</v>
      </c>
      <c r="AI13" s="422"/>
      <c r="AJ13" s="422"/>
      <c r="AK13" s="422"/>
      <c r="AL13" s="424"/>
      <c r="AM13" s="514" t="s">
        <v>132</v>
      </c>
      <c r="AN13" s="419"/>
      <c r="AO13" s="419"/>
      <c r="AP13" s="419"/>
      <c r="AQ13" s="419"/>
      <c r="AR13" s="419"/>
      <c r="AS13" s="419"/>
      <c r="AT13" s="420"/>
      <c r="AU13" s="502" t="s">
        <v>133</v>
      </c>
      <c r="AV13" s="503"/>
      <c r="AW13" s="503"/>
      <c r="AX13" s="503"/>
      <c r="AY13" s="425" t="s">
        <v>134</v>
      </c>
      <c r="AZ13" s="426"/>
      <c r="BA13" s="426"/>
      <c r="BB13" s="426"/>
      <c r="BC13" s="426"/>
      <c r="BD13" s="426"/>
      <c r="BE13" s="426"/>
      <c r="BF13" s="426"/>
      <c r="BG13" s="426"/>
      <c r="BH13" s="426"/>
      <c r="BI13" s="426"/>
      <c r="BJ13" s="426"/>
      <c r="BK13" s="426"/>
      <c r="BL13" s="426"/>
      <c r="BM13" s="427"/>
      <c r="BN13" s="445">
        <v>-129334</v>
      </c>
      <c r="BO13" s="446"/>
      <c r="BP13" s="446"/>
      <c r="BQ13" s="446"/>
      <c r="BR13" s="446"/>
      <c r="BS13" s="446"/>
      <c r="BT13" s="446"/>
      <c r="BU13" s="447"/>
      <c r="BV13" s="445">
        <v>-246219</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13.2</v>
      </c>
      <c r="CU13" s="416"/>
      <c r="CV13" s="416"/>
      <c r="CW13" s="416"/>
      <c r="CX13" s="416"/>
      <c r="CY13" s="416"/>
      <c r="CZ13" s="416"/>
      <c r="DA13" s="417"/>
      <c r="DB13" s="415">
        <v>12.7</v>
      </c>
      <c r="DC13" s="416"/>
      <c r="DD13" s="416"/>
      <c r="DE13" s="416"/>
      <c r="DF13" s="416"/>
      <c r="DG13" s="416"/>
      <c r="DH13" s="416"/>
      <c r="DI13" s="417"/>
      <c r="DJ13" s="165"/>
      <c r="DK13" s="165"/>
      <c r="DL13" s="165"/>
      <c r="DM13" s="165"/>
      <c r="DN13" s="165"/>
      <c r="DO13" s="165"/>
    </row>
    <row r="14" spans="1:119" ht="18.75" customHeight="1" thickBot="1" x14ac:dyDescent="0.25">
      <c r="A14" s="166"/>
      <c r="B14" s="564"/>
      <c r="C14" s="565"/>
      <c r="D14" s="565"/>
      <c r="E14" s="565"/>
      <c r="F14" s="565"/>
      <c r="G14" s="565"/>
      <c r="H14" s="565"/>
      <c r="I14" s="565"/>
      <c r="J14" s="565"/>
      <c r="K14" s="566"/>
      <c r="L14" s="538" t="s">
        <v>136</v>
      </c>
      <c r="M14" s="579"/>
      <c r="N14" s="579"/>
      <c r="O14" s="579"/>
      <c r="P14" s="579"/>
      <c r="Q14" s="580"/>
      <c r="R14" s="548">
        <v>32886</v>
      </c>
      <c r="S14" s="549"/>
      <c r="T14" s="549"/>
      <c r="U14" s="549"/>
      <c r="V14" s="550"/>
      <c r="W14" s="551"/>
      <c r="X14" s="461"/>
      <c r="Y14" s="461"/>
      <c r="Z14" s="461"/>
      <c r="AA14" s="461"/>
      <c r="AB14" s="462"/>
      <c r="AC14" s="541">
        <v>24</v>
      </c>
      <c r="AD14" s="542"/>
      <c r="AE14" s="542"/>
      <c r="AF14" s="542"/>
      <c r="AG14" s="543"/>
      <c r="AH14" s="541">
        <v>23.7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v>145.69999999999999</v>
      </c>
      <c r="CU14" s="553"/>
      <c r="CV14" s="553"/>
      <c r="CW14" s="553"/>
      <c r="CX14" s="553"/>
      <c r="CY14" s="553"/>
      <c r="CZ14" s="553"/>
      <c r="DA14" s="554"/>
      <c r="DB14" s="552">
        <v>134.69999999999999</v>
      </c>
      <c r="DC14" s="553"/>
      <c r="DD14" s="553"/>
      <c r="DE14" s="553"/>
      <c r="DF14" s="553"/>
      <c r="DG14" s="553"/>
      <c r="DH14" s="553"/>
      <c r="DI14" s="554"/>
      <c r="DJ14" s="165"/>
      <c r="DK14" s="165"/>
      <c r="DL14" s="165"/>
      <c r="DM14" s="165"/>
      <c r="DN14" s="165"/>
      <c r="DO14" s="165"/>
    </row>
    <row r="15" spans="1:119" ht="18.75" customHeight="1" x14ac:dyDescent="0.2">
      <c r="A15" s="166"/>
      <c r="B15" s="564"/>
      <c r="C15" s="565"/>
      <c r="D15" s="565"/>
      <c r="E15" s="565"/>
      <c r="F15" s="565"/>
      <c r="G15" s="565"/>
      <c r="H15" s="565"/>
      <c r="I15" s="565"/>
      <c r="J15" s="565"/>
      <c r="K15" s="566"/>
      <c r="L15" s="176"/>
      <c r="M15" s="545" t="s">
        <v>130</v>
      </c>
      <c r="N15" s="546"/>
      <c r="O15" s="546"/>
      <c r="P15" s="546"/>
      <c r="Q15" s="547"/>
      <c r="R15" s="548">
        <v>32698</v>
      </c>
      <c r="S15" s="549"/>
      <c r="T15" s="549"/>
      <c r="U15" s="549"/>
      <c r="V15" s="550"/>
      <c r="W15" s="536" t="s">
        <v>138</v>
      </c>
      <c r="X15" s="458"/>
      <c r="Y15" s="458"/>
      <c r="Z15" s="458"/>
      <c r="AA15" s="458"/>
      <c r="AB15" s="459"/>
      <c r="AC15" s="421">
        <v>3125</v>
      </c>
      <c r="AD15" s="422"/>
      <c r="AE15" s="422"/>
      <c r="AF15" s="422"/>
      <c r="AG15" s="423"/>
      <c r="AH15" s="421">
        <v>3544</v>
      </c>
      <c r="AI15" s="422"/>
      <c r="AJ15" s="422"/>
      <c r="AK15" s="422"/>
      <c r="AL15" s="424"/>
      <c r="AM15" s="514"/>
      <c r="AN15" s="419"/>
      <c r="AO15" s="419"/>
      <c r="AP15" s="419"/>
      <c r="AQ15" s="419"/>
      <c r="AR15" s="419"/>
      <c r="AS15" s="419"/>
      <c r="AT15" s="420"/>
      <c r="AU15" s="502"/>
      <c r="AV15" s="503"/>
      <c r="AW15" s="503"/>
      <c r="AX15" s="503"/>
      <c r="AY15" s="437" t="s">
        <v>139</v>
      </c>
      <c r="AZ15" s="438"/>
      <c r="BA15" s="438"/>
      <c r="BB15" s="438"/>
      <c r="BC15" s="438"/>
      <c r="BD15" s="438"/>
      <c r="BE15" s="438"/>
      <c r="BF15" s="438"/>
      <c r="BG15" s="438"/>
      <c r="BH15" s="438"/>
      <c r="BI15" s="438"/>
      <c r="BJ15" s="438"/>
      <c r="BK15" s="438"/>
      <c r="BL15" s="438"/>
      <c r="BM15" s="439"/>
      <c r="BN15" s="440">
        <v>3734491</v>
      </c>
      <c r="BO15" s="441"/>
      <c r="BP15" s="441"/>
      <c r="BQ15" s="441"/>
      <c r="BR15" s="441"/>
      <c r="BS15" s="441"/>
      <c r="BT15" s="441"/>
      <c r="BU15" s="442"/>
      <c r="BV15" s="440">
        <v>3757257</v>
      </c>
      <c r="BW15" s="441"/>
      <c r="BX15" s="441"/>
      <c r="BY15" s="441"/>
      <c r="BZ15" s="441"/>
      <c r="CA15" s="441"/>
      <c r="CB15" s="441"/>
      <c r="CC15" s="442"/>
      <c r="CD15" s="555" t="s">
        <v>140</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64"/>
      <c r="C16" s="565"/>
      <c r="D16" s="565"/>
      <c r="E16" s="565"/>
      <c r="F16" s="565"/>
      <c r="G16" s="565"/>
      <c r="H16" s="565"/>
      <c r="I16" s="565"/>
      <c r="J16" s="565"/>
      <c r="K16" s="566"/>
      <c r="L16" s="538" t="s">
        <v>141</v>
      </c>
      <c r="M16" s="539"/>
      <c r="N16" s="539"/>
      <c r="O16" s="539"/>
      <c r="P16" s="539"/>
      <c r="Q16" s="540"/>
      <c r="R16" s="533" t="s">
        <v>142</v>
      </c>
      <c r="S16" s="534"/>
      <c r="T16" s="534"/>
      <c r="U16" s="534"/>
      <c r="V16" s="535"/>
      <c r="W16" s="551"/>
      <c r="X16" s="461"/>
      <c r="Y16" s="461"/>
      <c r="Z16" s="461"/>
      <c r="AA16" s="461"/>
      <c r="AB16" s="462"/>
      <c r="AC16" s="541">
        <v>19</v>
      </c>
      <c r="AD16" s="542"/>
      <c r="AE16" s="542"/>
      <c r="AF16" s="542"/>
      <c r="AG16" s="543"/>
      <c r="AH16" s="541">
        <v>20.2</v>
      </c>
      <c r="AI16" s="542"/>
      <c r="AJ16" s="542"/>
      <c r="AK16" s="542"/>
      <c r="AL16" s="544"/>
      <c r="AM16" s="514"/>
      <c r="AN16" s="419"/>
      <c r="AO16" s="419"/>
      <c r="AP16" s="419"/>
      <c r="AQ16" s="419"/>
      <c r="AR16" s="419"/>
      <c r="AS16" s="419"/>
      <c r="AT16" s="420"/>
      <c r="AU16" s="502"/>
      <c r="AV16" s="503"/>
      <c r="AW16" s="503"/>
      <c r="AX16" s="503"/>
      <c r="AY16" s="425" t="s">
        <v>143</v>
      </c>
      <c r="AZ16" s="426"/>
      <c r="BA16" s="426"/>
      <c r="BB16" s="426"/>
      <c r="BC16" s="426"/>
      <c r="BD16" s="426"/>
      <c r="BE16" s="426"/>
      <c r="BF16" s="426"/>
      <c r="BG16" s="426"/>
      <c r="BH16" s="426"/>
      <c r="BI16" s="426"/>
      <c r="BJ16" s="426"/>
      <c r="BK16" s="426"/>
      <c r="BL16" s="426"/>
      <c r="BM16" s="427"/>
      <c r="BN16" s="445">
        <v>8142350</v>
      </c>
      <c r="BO16" s="446"/>
      <c r="BP16" s="446"/>
      <c r="BQ16" s="446"/>
      <c r="BR16" s="446"/>
      <c r="BS16" s="446"/>
      <c r="BT16" s="446"/>
      <c r="BU16" s="447"/>
      <c r="BV16" s="445">
        <v>8128121</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5">
      <c r="A17" s="166"/>
      <c r="B17" s="567"/>
      <c r="C17" s="568"/>
      <c r="D17" s="568"/>
      <c r="E17" s="568"/>
      <c r="F17" s="568"/>
      <c r="G17" s="568"/>
      <c r="H17" s="568"/>
      <c r="I17" s="568"/>
      <c r="J17" s="568"/>
      <c r="K17" s="569"/>
      <c r="L17" s="181"/>
      <c r="M17" s="530" t="s">
        <v>144</v>
      </c>
      <c r="N17" s="531"/>
      <c r="O17" s="531"/>
      <c r="P17" s="531"/>
      <c r="Q17" s="532"/>
      <c r="R17" s="533" t="s">
        <v>145</v>
      </c>
      <c r="S17" s="534"/>
      <c r="T17" s="534"/>
      <c r="U17" s="534"/>
      <c r="V17" s="535"/>
      <c r="W17" s="536" t="s">
        <v>146</v>
      </c>
      <c r="X17" s="458"/>
      <c r="Y17" s="458"/>
      <c r="Z17" s="458"/>
      <c r="AA17" s="458"/>
      <c r="AB17" s="459"/>
      <c r="AC17" s="421">
        <v>9372</v>
      </c>
      <c r="AD17" s="422"/>
      <c r="AE17" s="422"/>
      <c r="AF17" s="422"/>
      <c r="AG17" s="423"/>
      <c r="AH17" s="421">
        <v>9816</v>
      </c>
      <c r="AI17" s="422"/>
      <c r="AJ17" s="422"/>
      <c r="AK17" s="422"/>
      <c r="AL17" s="424"/>
      <c r="AM17" s="514"/>
      <c r="AN17" s="419"/>
      <c r="AO17" s="419"/>
      <c r="AP17" s="419"/>
      <c r="AQ17" s="419"/>
      <c r="AR17" s="419"/>
      <c r="AS17" s="419"/>
      <c r="AT17" s="420"/>
      <c r="AU17" s="502"/>
      <c r="AV17" s="503"/>
      <c r="AW17" s="503"/>
      <c r="AX17" s="503"/>
      <c r="AY17" s="425" t="s">
        <v>147</v>
      </c>
      <c r="AZ17" s="426"/>
      <c r="BA17" s="426"/>
      <c r="BB17" s="426"/>
      <c r="BC17" s="426"/>
      <c r="BD17" s="426"/>
      <c r="BE17" s="426"/>
      <c r="BF17" s="426"/>
      <c r="BG17" s="426"/>
      <c r="BH17" s="426"/>
      <c r="BI17" s="426"/>
      <c r="BJ17" s="426"/>
      <c r="BK17" s="426"/>
      <c r="BL17" s="426"/>
      <c r="BM17" s="427"/>
      <c r="BN17" s="445">
        <v>4765581</v>
      </c>
      <c r="BO17" s="446"/>
      <c r="BP17" s="446"/>
      <c r="BQ17" s="446"/>
      <c r="BR17" s="446"/>
      <c r="BS17" s="446"/>
      <c r="BT17" s="446"/>
      <c r="BU17" s="447"/>
      <c r="BV17" s="445">
        <v>4779895</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5">
      <c r="A18" s="166"/>
      <c r="B18" s="507" t="s">
        <v>148</v>
      </c>
      <c r="C18" s="508"/>
      <c r="D18" s="508"/>
      <c r="E18" s="509"/>
      <c r="F18" s="509"/>
      <c r="G18" s="509"/>
      <c r="H18" s="509"/>
      <c r="I18" s="509"/>
      <c r="J18" s="509"/>
      <c r="K18" s="509"/>
      <c r="L18" s="510">
        <v>264.11</v>
      </c>
      <c r="M18" s="510"/>
      <c r="N18" s="510"/>
      <c r="O18" s="510"/>
      <c r="P18" s="510"/>
      <c r="Q18" s="510"/>
      <c r="R18" s="511"/>
      <c r="S18" s="511"/>
      <c r="T18" s="511"/>
      <c r="U18" s="511"/>
      <c r="V18" s="512"/>
      <c r="W18" s="526"/>
      <c r="X18" s="527"/>
      <c r="Y18" s="527"/>
      <c r="Z18" s="527"/>
      <c r="AA18" s="527"/>
      <c r="AB18" s="537"/>
      <c r="AC18" s="409">
        <v>57</v>
      </c>
      <c r="AD18" s="410"/>
      <c r="AE18" s="410"/>
      <c r="AF18" s="410"/>
      <c r="AG18" s="513"/>
      <c r="AH18" s="409">
        <v>56</v>
      </c>
      <c r="AI18" s="410"/>
      <c r="AJ18" s="410"/>
      <c r="AK18" s="410"/>
      <c r="AL18" s="411"/>
      <c r="AM18" s="514"/>
      <c r="AN18" s="419"/>
      <c r="AO18" s="419"/>
      <c r="AP18" s="419"/>
      <c r="AQ18" s="419"/>
      <c r="AR18" s="419"/>
      <c r="AS18" s="419"/>
      <c r="AT18" s="420"/>
      <c r="AU18" s="502"/>
      <c r="AV18" s="503"/>
      <c r="AW18" s="503"/>
      <c r="AX18" s="503"/>
      <c r="AY18" s="425" t="s">
        <v>149</v>
      </c>
      <c r="AZ18" s="426"/>
      <c r="BA18" s="426"/>
      <c r="BB18" s="426"/>
      <c r="BC18" s="426"/>
      <c r="BD18" s="426"/>
      <c r="BE18" s="426"/>
      <c r="BF18" s="426"/>
      <c r="BG18" s="426"/>
      <c r="BH18" s="426"/>
      <c r="BI18" s="426"/>
      <c r="BJ18" s="426"/>
      <c r="BK18" s="426"/>
      <c r="BL18" s="426"/>
      <c r="BM18" s="427"/>
      <c r="BN18" s="445">
        <v>9195877</v>
      </c>
      <c r="BO18" s="446"/>
      <c r="BP18" s="446"/>
      <c r="BQ18" s="446"/>
      <c r="BR18" s="446"/>
      <c r="BS18" s="446"/>
      <c r="BT18" s="446"/>
      <c r="BU18" s="447"/>
      <c r="BV18" s="445">
        <v>9070153</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5">
      <c r="A19" s="166"/>
      <c r="B19" s="507" t="s">
        <v>150</v>
      </c>
      <c r="C19" s="508"/>
      <c r="D19" s="508"/>
      <c r="E19" s="509"/>
      <c r="F19" s="509"/>
      <c r="G19" s="509"/>
      <c r="H19" s="509"/>
      <c r="I19" s="509"/>
      <c r="J19" s="509"/>
      <c r="K19" s="509"/>
      <c r="L19" s="515">
        <v>120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151</v>
      </c>
      <c r="AZ19" s="426"/>
      <c r="BA19" s="426"/>
      <c r="BB19" s="426"/>
      <c r="BC19" s="426"/>
      <c r="BD19" s="426"/>
      <c r="BE19" s="426"/>
      <c r="BF19" s="426"/>
      <c r="BG19" s="426"/>
      <c r="BH19" s="426"/>
      <c r="BI19" s="426"/>
      <c r="BJ19" s="426"/>
      <c r="BK19" s="426"/>
      <c r="BL19" s="426"/>
      <c r="BM19" s="427"/>
      <c r="BN19" s="445">
        <v>11548618</v>
      </c>
      <c r="BO19" s="446"/>
      <c r="BP19" s="446"/>
      <c r="BQ19" s="446"/>
      <c r="BR19" s="446"/>
      <c r="BS19" s="446"/>
      <c r="BT19" s="446"/>
      <c r="BU19" s="447"/>
      <c r="BV19" s="445">
        <v>12184285</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5">
      <c r="A20" s="166"/>
      <c r="B20" s="507" t="s">
        <v>152</v>
      </c>
      <c r="C20" s="508"/>
      <c r="D20" s="508"/>
      <c r="E20" s="509"/>
      <c r="F20" s="509"/>
      <c r="G20" s="509"/>
      <c r="H20" s="509"/>
      <c r="I20" s="509"/>
      <c r="J20" s="509"/>
      <c r="K20" s="509"/>
      <c r="L20" s="515">
        <v>11389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2">
      <c r="A21" s="166"/>
      <c r="B21" s="504" t="s">
        <v>153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5">
      <c r="A22" s="166"/>
      <c r="B22" s="474" t="s">
        <v>154</v>
      </c>
      <c r="C22" s="475"/>
      <c r="D22" s="476"/>
      <c r="E22" s="483" t="s">
        <v>1</v>
      </c>
      <c r="F22" s="458"/>
      <c r="G22" s="458"/>
      <c r="H22" s="458"/>
      <c r="I22" s="458"/>
      <c r="J22" s="458"/>
      <c r="K22" s="459"/>
      <c r="L22" s="483" t="s">
        <v>155</v>
      </c>
      <c r="M22" s="458"/>
      <c r="N22" s="458"/>
      <c r="O22" s="458"/>
      <c r="P22" s="459"/>
      <c r="Q22" s="468" t="s">
        <v>156</v>
      </c>
      <c r="R22" s="469"/>
      <c r="S22" s="469"/>
      <c r="T22" s="469"/>
      <c r="U22" s="469"/>
      <c r="V22" s="484"/>
      <c r="W22" s="486" t="s">
        <v>157</v>
      </c>
      <c r="X22" s="475"/>
      <c r="Y22" s="476"/>
      <c r="Z22" s="483" t="s">
        <v>1</v>
      </c>
      <c r="AA22" s="458"/>
      <c r="AB22" s="458"/>
      <c r="AC22" s="458"/>
      <c r="AD22" s="458"/>
      <c r="AE22" s="458"/>
      <c r="AF22" s="458"/>
      <c r="AG22" s="459"/>
      <c r="AH22" s="457" t="s">
        <v>158</v>
      </c>
      <c r="AI22" s="458"/>
      <c r="AJ22" s="458"/>
      <c r="AK22" s="458"/>
      <c r="AL22" s="459"/>
      <c r="AM22" s="457" t="s">
        <v>159</v>
      </c>
      <c r="AN22" s="463"/>
      <c r="AO22" s="463"/>
      <c r="AP22" s="463"/>
      <c r="AQ22" s="463"/>
      <c r="AR22" s="464"/>
      <c r="AS22" s="468" t="s">
        <v>156</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2">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160</v>
      </c>
      <c r="AZ23" s="438"/>
      <c r="BA23" s="438"/>
      <c r="BB23" s="438"/>
      <c r="BC23" s="438"/>
      <c r="BD23" s="438"/>
      <c r="BE23" s="438"/>
      <c r="BF23" s="438"/>
      <c r="BG23" s="438"/>
      <c r="BH23" s="438"/>
      <c r="BI23" s="438"/>
      <c r="BJ23" s="438"/>
      <c r="BK23" s="438"/>
      <c r="BL23" s="438"/>
      <c r="BM23" s="439"/>
      <c r="BN23" s="445">
        <v>24000370</v>
      </c>
      <c r="BO23" s="446"/>
      <c r="BP23" s="446"/>
      <c r="BQ23" s="446"/>
      <c r="BR23" s="446"/>
      <c r="BS23" s="446"/>
      <c r="BT23" s="446"/>
      <c r="BU23" s="447"/>
      <c r="BV23" s="445">
        <v>24497666</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5">
      <c r="A24" s="166"/>
      <c r="B24" s="477"/>
      <c r="C24" s="478"/>
      <c r="D24" s="479"/>
      <c r="E24" s="418" t="s">
        <v>161</v>
      </c>
      <c r="F24" s="419"/>
      <c r="G24" s="419"/>
      <c r="H24" s="419"/>
      <c r="I24" s="419"/>
      <c r="J24" s="419"/>
      <c r="K24" s="420"/>
      <c r="L24" s="421">
        <v>1</v>
      </c>
      <c r="M24" s="422"/>
      <c r="N24" s="422"/>
      <c r="O24" s="422"/>
      <c r="P24" s="423"/>
      <c r="Q24" s="421">
        <v>7866</v>
      </c>
      <c r="R24" s="422"/>
      <c r="S24" s="422"/>
      <c r="T24" s="422"/>
      <c r="U24" s="422"/>
      <c r="V24" s="423"/>
      <c r="W24" s="487"/>
      <c r="X24" s="478"/>
      <c r="Y24" s="479"/>
      <c r="Z24" s="418" t="s">
        <v>162</v>
      </c>
      <c r="AA24" s="419"/>
      <c r="AB24" s="419"/>
      <c r="AC24" s="419"/>
      <c r="AD24" s="419"/>
      <c r="AE24" s="419"/>
      <c r="AF24" s="419"/>
      <c r="AG24" s="420"/>
      <c r="AH24" s="421">
        <v>311</v>
      </c>
      <c r="AI24" s="422"/>
      <c r="AJ24" s="422"/>
      <c r="AK24" s="422"/>
      <c r="AL24" s="423"/>
      <c r="AM24" s="421">
        <v>900345</v>
      </c>
      <c r="AN24" s="422"/>
      <c r="AO24" s="422"/>
      <c r="AP24" s="422"/>
      <c r="AQ24" s="422"/>
      <c r="AR24" s="423"/>
      <c r="AS24" s="421">
        <v>2895</v>
      </c>
      <c r="AT24" s="422"/>
      <c r="AU24" s="422"/>
      <c r="AV24" s="422"/>
      <c r="AW24" s="422"/>
      <c r="AX24" s="424"/>
      <c r="AY24" s="412" t="s">
        <v>163</v>
      </c>
      <c r="AZ24" s="413"/>
      <c r="BA24" s="413"/>
      <c r="BB24" s="413"/>
      <c r="BC24" s="413"/>
      <c r="BD24" s="413"/>
      <c r="BE24" s="413"/>
      <c r="BF24" s="413"/>
      <c r="BG24" s="413"/>
      <c r="BH24" s="413"/>
      <c r="BI24" s="413"/>
      <c r="BJ24" s="413"/>
      <c r="BK24" s="413"/>
      <c r="BL24" s="413"/>
      <c r="BM24" s="414"/>
      <c r="BN24" s="445">
        <v>10723031</v>
      </c>
      <c r="BO24" s="446"/>
      <c r="BP24" s="446"/>
      <c r="BQ24" s="446"/>
      <c r="BR24" s="446"/>
      <c r="BS24" s="446"/>
      <c r="BT24" s="446"/>
      <c r="BU24" s="447"/>
      <c r="BV24" s="445">
        <v>11062029</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2">
      <c r="A25" s="166"/>
      <c r="B25" s="477"/>
      <c r="C25" s="478"/>
      <c r="D25" s="479"/>
      <c r="E25" s="418" t="s">
        <v>164</v>
      </c>
      <c r="F25" s="419"/>
      <c r="G25" s="419"/>
      <c r="H25" s="419"/>
      <c r="I25" s="419"/>
      <c r="J25" s="419"/>
      <c r="K25" s="420"/>
      <c r="L25" s="421">
        <v>1</v>
      </c>
      <c r="M25" s="422"/>
      <c r="N25" s="422"/>
      <c r="O25" s="422"/>
      <c r="P25" s="423"/>
      <c r="Q25" s="421">
        <v>6203</v>
      </c>
      <c r="R25" s="422"/>
      <c r="S25" s="422"/>
      <c r="T25" s="422"/>
      <c r="U25" s="422"/>
      <c r="V25" s="423"/>
      <c r="W25" s="487"/>
      <c r="X25" s="478"/>
      <c r="Y25" s="479"/>
      <c r="Z25" s="418" t="s">
        <v>165</v>
      </c>
      <c r="AA25" s="419"/>
      <c r="AB25" s="419"/>
      <c r="AC25" s="419"/>
      <c r="AD25" s="419"/>
      <c r="AE25" s="419"/>
      <c r="AF25" s="419"/>
      <c r="AG25" s="420"/>
      <c r="AH25" s="421" t="s">
        <v>166</v>
      </c>
      <c r="AI25" s="422"/>
      <c r="AJ25" s="422"/>
      <c r="AK25" s="422"/>
      <c r="AL25" s="423"/>
      <c r="AM25" s="421" t="s">
        <v>121</v>
      </c>
      <c r="AN25" s="422"/>
      <c r="AO25" s="422"/>
      <c r="AP25" s="422"/>
      <c r="AQ25" s="422"/>
      <c r="AR25" s="423"/>
      <c r="AS25" s="421" t="s">
        <v>121</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683575</v>
      </c>
      <c r="BO25" s="441"/>
      <c r="BP25" s="441"/>
      <c r="BQ25" s="441"/>
      <c r="BR25" s="441"/>
      <c r="BS25" s="441"/>
      <c r="BT25" s="441"/>
      <c r="BU25" s="442"/>
      <c r="BV25" s="440">
        <v>775111</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2">
      <c r="A26" s="166"/>
      <c r="B26" s="477"/>
      <c r="C26" s="478"/>
      <c r="D26" s="479"/>
      <c r="E26" s="418" t="s">
        <v>168</v>
      </c>
      <c r="F26" s="419"/>
      <c r="G26" s="419"/>
      <c r="H26" s="419"/>
      <c r="I26" s="419"/>
      <c r="J26" s="419"/>
      <c r="K26" s="420"/>
      <c r="L26" s="421">
        <v>1</v>
      </c>
      <c r="M26" s="422"/>
      <c r="N26" s="422"/>
      <c r="O26" s="422"/>
      <c r="P26" s="423"/>
      <c r="Q26" s="421">
        <v>5679</v>
      </c>
      <c r="R26" s="422"/>
      <c r="S26" s="422"/>
      <c r="T26" s="422"/>
      <c r="U26" s="422"/>
      <c r="V26" s="423"/>
      <c r="W26" s="487"/>
      <c r="X26" s="478"/>
      <c r="Y26" s="479"/>
      <c r="Z26" s="418" t="s">
        <v>169</v>
      </c>
      <c r="AA26" s="500"/>
      <c r="AB26" s="500"/>
      <c r="AC26" s="500"/>
      <c r="AD26" s="500"/>
      <c r="AE26" s="500"/>
      <c r="AF26" s="500"/>
      <c r="AG26" s="501"/>
      <c r="AH26" s="421">
        <v>15</v>
      </c>
      <c r="AI26" s="422"/>
      <c r="AJ26" s="422"/>
      <c r="AK26" s="422"/>
      <c r="AL26" s="423"/>
      <c r="AM26" s="421">
        <v>38775</v>
      </c>
      <c r="AN26" s="422"/>
      <c r="AO26" s="422"/>
      <c r="AP26" s="422"/>
      <c r="AQ26" s="422"/>
      <c r="AR26" s="423"/>
      <c r="AS26" s="421">
        <v>2585</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129</v>
      </c>
      <c r="BO26" s="446"/>
      <c r="BP26" s="446"/>
      <c r="BQ26" s="446"/>
      <c r="BR26" s="446"/>
      <c r="BS26" s="446"/>
      <c r="BT26" s="446"/>
      <c r="BU26" s="447"/>
      <c r="BV26" s="445" t="s">
        <v>121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5">
      <c r="A27" s="166"/>
      <c r="B27" s="477"/>
      <c r="C27" s="478"/>
      <c r="D27" s="479"/>
      <c r="E27" s="418" t="s">
        <v>171</v>
      </c>
      <c r="F27" s="419"/>
      <c r="G27" s="419"/>
      <c r="H27" s="419"/>
      <c r="I27" s="419"/>
      <c r="J27" s="419"/>
      <c r="K27" s="420"/>
      <c r="L27" s="421">
        <v>1</v>
      </c>
      <c r="M27" s="422"/>
      <c r="N27" s="422"/>
      <c r="O27" s="422"/>
      <c r="P27" s="423"/>
      <c r="Q27" s="421">
        <v>3800</v>
      </c>
      <c r="R27" s="422"/>
      <c r="S27" s="422"/>
      <c r="T27" s="422"/>
      <c r="U27" s="422"/>
      <c r="V27" s="423"/>
      <c r="W27" s="487"/>
      <c r="X27" s="478"/>
      <c r="Y27" s="479"/>
      <c r="Z27" s="418" t="s">
        <v>172</v>
      </c>
      <c r="AA27" s="419"/>
      <c r="AB27" s="419"/>
      <c r="AC27" s="419"/>
      <c r="AD27" s="419"/>
      <c r="AE27" s="419"/>
      <c r="AF27" s="419"/>
      <c r="AG27" s="420"/>
      <c r="AH27" s="421" t="s">
        <v>166</v>
      </c>
      <c r="AI27" s="422"/>
      <c r="AJ27" s="422"/>
      <c r="AK27" s="422"/>
      <c r="AL27" s="423"/>
      <c r="AM27" s="421" t="s">
        <v>129</v>
      </c>
      <c r="AN27" s="422"/>
      <c r="AO27" s="422"/>
      <c r="AP27" s="422"/>
      <c r="AQ27" s="422"/>
      <c r="AR27" s="423"/>
      <c r="AS27" s="421" t="s">
        <v>166</v>
      </c>
      <c r="AT27" s="422"/>
      <c r="AU27" s="422"/>
      <c r="AV27" s="422"/>
      <c r="AW27" s="422"/>
      <c r="AX27" s="424"/>
      <c r="AY27" s="451" t="s">
        <v>173</v>
      </c>
      <c r="AZ27" s="452"/>
      <c r="BA27" s="452"/>
      <c r="BB27" s="452"/>
      <c r="BC27" s="452"/>
      <c r="BD27" s="452"/>
      <c r="BE27" s="452"/>
      <c r="BF27" s="452"/>
      <c r="BG27" s="452"/>
      <c r="BH27" s="452"/>
      <c r="BI27" s="452"/>
      <c r="BJ27" s="452"/>
      <c r="BK27" s="452"/>
      <c r="BL27" s="452"/>
      <c r="BM27" s="453"/>
      <c r="BN27" s="448">
        <v>646333</v>
      </c>
      <c r="BO27" s="449"/>
      <c r="BP27" s="449"/>
      <c r="BQ27" s="449"/>
      <c r="BR27" s="449"/>
      <c r="BS27" s="449"/>
      <c r="BT27" s="449"/>
      <c r="BU27" s="450"/>
      <c r="BV27" s="448">
        <v>645981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2">
      <c r="A28" s="166"/>
      <c r="B28" s="477"/>
      <c r="C28" s="478"/>
      <c r="D28" s="479"/>
      <c r="E28" s="418" t="s">
        <v>174</v>
      </c>
      <c r="F28" s="419"/>
      <c r="G28" s="419"/>
      <c r="H28" s="419"/>
      <c r="I28" s="419"/>
      <c r="J28" s="419"/>
      <c r="K28" s="420"/>
      <c r="L28" s="421">
        <v>1</v>
      </c>
      <c r="M28" s="422"/>
      <c r="N28" s="422"/>
      <c r="O28" s="422"/>
      <c r="P28" s="423"/>
      <c r="Q28" s="421">
        <v>3450</v>
      </c>
      <c r="R28" s="422"/>
      <c r="S28" s="422"/>
      <c r="T28" s="422"/>
      <c r="U28" s="422"/>
      <c r="V28" s="423"/>
      <c r="W28" s="487"/>
      <c r="X28" s="478"/>
      <c r="Y28" s="479"/>
      <c r="Z28" s="418" t="s">
        <v>175</v>
      </c>
      <c r="AA28" s="419"/>
      <c r="AB28" s="419"/>
      <c r="AC28" s="419"/>
      <c r="AD28" s="419"/>
      <c r="AE28" s="419"/>
      <c r="AF28" s="419"/>
      <c r="AG28" s="420"/>
      <c r="AH28" s="421" t="s">
        <v>166</v>
      </c>
      <c r="AI28" s="422"/>
      <c r="AJ28" s="422"/>
      <c r="AK28" s="422"/>
      <c r="AL28" s="423"/>
      <c r="AM28" s="421" t="s">
        <v>166</v>
      </c>
      <c r="AN28" s="422"/>
      <c r="AO28" s="422"/>
      <c r="AP28" s="422"/>
      <c r="AQ28" s="422"/>
      <c r="AR28" s="423"/>
      <c r="AS28" s="421" t="s">
        <v>166</v>
      </c>
      <c r="AT28" s="422"/>
      <c r="AU28" s="422"/>
      <c r="AV28" s="422"/>
      <c r="AW28" s="422"/>
      <c r="AX28" s="424"/>
      <c r="AY28" s="428" t="s">
        <v>176</v>
      </c>
      <c r="AZ28" s="429"/>
      <c r="BA28" s="429"/>
      <c r="BB28" s="430"/>
      <c r="BC28" s="437" t="s">
        <v>41</v>
      </c>
      <c r="BD28" s="438"/>
      <c r="BE28" s="438"/>
      <c r="BF28" s="438"/>
      <c r="BG28" s="438"/>
      <c r="BH28" s="438"/>
      <c r="BI28" s="438"/>
      <c r="BJ28" s="438"/>
      <c r="BK28" s="438"/>
      <c r="BL28" s="438"/>
      <c r="BM28" s="439"/>
      <c r="BN28" s="440">
        <v>998138</v>
      </c>
      <c r="BO28" s="441"/>
      <c r="BP28" s="441"/>
      <c r="BQ28" s="441"/>
      <c r="BR28" s="441"/>
      <c r="BS28" s="441"/>
      <c r="BT28" s="441"/>
      <c r="BU28" s="442"/>
      <c r="BV28" s="440">
        <v>997975</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2">
      <c r="A29" s="166"/>
      <c r="B29" s="477"/>
      <c r="C29" s="478"/>
      <c r="D29" s="479"/>
      <c r="E29" s="418" t="s">
        <v>177</v>
      </c>
      <c r="F29" s="419"/>
      <c r="G29" s="419"/>
      <c r="H29" s="419"/>
      <c r="I29" s="419"/>
      <c r="J29" s="419"/>
      <c r="K29" s="420"/>
      <c r="L29" s="421">
        <v>16</v>
      </c>
      <c r="M29" s="422"/>
      <c r="N29" s="422"/>
      <c r="O29" s="422"/>
      <c r="P29" s="423"/>
      <c r="Q29" s="421">
        <v>3350</v>
      </c>
      <c r="R29" s="422"/>
      <c r="S29" s="422"/>
      <c r="T29" s="422"/>
      <c r="U29" s="422"/>
      <c r="V29" s="423"/>
      <c r="W29" s="488"/>
      <c r="X29" s="489"/>
      <c r="Y29" s="490"/>
      <c r="Z29" s="418" t="s">
        <v>178</v>
      </c>
      <c r="AA29" s="419"/>
      <c r="AB29" s="419"/>
      <c r="AC29" s="419"/>
      <c r="AD29" s="419"/>
      <c r="AE29" s="419"/>
      <c r="AF29" s="419"/>
      <c r="AG29" s="420"/>
      <c r="AH29" s="421">
        <v>311</v>
      </c>
      <c r="AI29" s="422"/>
      <c r="AJ29" s="422"/>
      <c r="AK29" s="422"/>
      <c r="AL29" s="423"/>
      <c r="AM29" s="421">
        <v>900345</v>
      </c>
      <c r="AN29" s="422"/>
      <c r="AO29" s="422"/>
      <c r="AP29" s="422"/>
      <c r="AQ29" s="422"/>
      <c r="AR29" s="423"/>
      <c r="AS29" s="421">
        <v>2895</v>
      </c>
      <c r="AT29" s="422"/>
      <c r="AU29" s="422"/>
      <c r="AV29" s="422"/>
      <c r="AW29" s="422"/>
      <c r="AX29" s="424"/>
      <c r="AY29" s="431"/>
      <c r="AZ29" s="432"/>
      <c r="BA29" s="432"/>
      <c r="BB29" s="433"/>
      <c r="BC29" s="425" t="s">
        <v>179</v>
      </c>
      <c r="BD29" s="426"/>
      <c r="BE29" s="426"/>
      <c r="BF29" s="426"/>
      <c r="BG29" s="426"/>
      <c r="BH29" s="426"/>
      <c r="BI29" s="426"/>
      <c r="BJ29" s="426"/>
      <c r="BK29" s="426"/>
      <c r="BL29" s="426"/>
      <c r="BM29" s="427"/>
      <c r="BN29" s="445">
        <v>150914</v>
      </c>
      <c r="BO29" s="446"/>
      <c r="BP29" s="446"/>
      <c r="BQ29" s="446"/>
      <c r="BR29" s="446"/>
      <c r="BS29" s="446"/>
      <c r="BT29" s="446"/>
      <c r="BU29" s="447"/>
      <c r="BV29" s="445">
        <v>150868</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5">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180</v>
      </c>
      <c r="X30" s="498"/>
      <c r="Y30" s="498"/>
      <c r="Z30" s="498"/>
      <c r="AA30" s="498"/>
      <c r="AB30" s="498"/>
      <c r="AC30" s="498"/>
      <c r="AD30" s="498"/>
      <c r="AE30" s="498"/>
      <c r="AF30" s="498"/>
      <c r="AG30" s="499"/>
      <c r="AH30" s="409">
        <v>94.6</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2557517</v>
      </c>
      <c r="BO30" s="449"/>
      <c r="BP30" s="449"/>
      <c r="BQ30" s="449"/>
      <c r="BR30" s="449"/>
      <c r="BS30" s="449"/>
      <c r="BT30" s="449"/>
      <c r="BU30" s="450"/>
      <c r="BV30" s="448">
        <v>2602232</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08" t="s">
        <v>187</v>
      </c>
      <c r="D33" s="408"/>
      <c r="E33" s="407" t="s">
        <v>188</v>
      </c>
      <c r="F33" s="407"/>
      <c r="G33" s="407"/>
      <c r="H33" s="407"/>
      <c r="I33" s="407"/>
      <c r="J33" s="407"/>
      <c r="K33" s="407"/>
      <c r="L33" s="407"/>
      <c r="M33" s="407"/>
      <c r="N33" s="407"/>
      <c r="O33" s="407"/>
      <c r="P33" s="407"/>
      <c r="Q33" s="407"/>
      <c r="R33" s="407"/>
      <c r="S33" s="407"/>
      <c r="T33" s="195"/>
      <c r="U33" s="408" t="s">
        <v>189</v>
      </c>
      <c r="V33" s="408"/>
      <c r="W33" s="407" t="s">
        <v>190</v>
      </c>
      <c r="X33" s="407"/>
      <c r="Y33" s="407"/>
      <c r="Z33" s="407"/>
      <c r="AA33" s="407"/>
      <c r="AB33" s="407"/>
      <c r="AC33" s="407"/>
      <c r="AD33" s="407"/>
      <c r="AE33" s="407"/>
      <c r="AF33" s="407"/>
      <c r="AG33" s="407"/>
      <c r="AH33" s="407"/>
      <c r="AI33" s="407"/>
      <c r="AJ33" s="407"/>
      <c r="AK33" s="407"/>
      <c r="AL33" s="195"/>
      <c r="AM33" s="408" t="s">
        <v>187</v>
      </c>
      <c r="AN33" s="408"/>
      <c r="AO33" s="407" t="s">
        <v>191</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187</v>
      </c>
      <c r="CP33" s="408"/>
      <c r="CQ33" s="407" t="s">
        <v>195</v>
      </c>
      <c r="CR33" s="407"/>
      <c r="CS33" s="407"/>
      <c r="CT33" s="407"/>
      <c r="CU33" s="407"/>
      <c r="CV33" s="407"/>
      <c r="CW33" s="407"/>
      <c r="CX33" s="407"/>
      <c r="CY33" s="407"/>
      <c r="CZ33" s="407"/>
      <c r="DA33" s="407"/>
      <c r="DB33" s="407"/>
      <c r="DC33" s="407"/>
      <c r="DD33" s="407"/>
      <c r="DE33" s="407"/>
      <c r="DF33" s="195"/>
      <c r="DG33" s="406" t="s">
        <v>196</v>
      </c>
      <c r="DH33" s="406"/>
      <c r="DI33" s="197"/>
      <c r="DJ33" s="165"/>
      <c r="DK33" s="165"/>
      <c r="DL33" s="165"/>
      <c r="DM33" s="165"/>
      <c r="DN33" s="165"/>
      <c r="DO33" s="165"/>
    </row>
    <row r="34" spans="1:119" ht="32.25" customHeight="1" x14ac:dyDescent="0.2">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8</v>
      </c>
      <c r="AN34" s="404"/>
      <c r="AO34" s="403" t="str">
        <f>IF('各会計、関係団体の財政状況及び健全化判断比率'!B34="","",'各会計、関係団体の財政状況及び健全化判断比率'!B34)</f>
        <v>水道事業会計</v>
      </c>
      <c r="AP34" s="403"/>
      <c r="AQ34" s="403"/>
      <c r="AR34" s="403"/>
      <c r="AS34" s="403"/>
      <c r="AT34" s="403"/>
      <c r="AU34" s="403"/>
      <c r="AV34" s="403"/>
      <c r="AW34" s="403"/>
      <c r="AX34" s="403"/>
      <c r="AY34" s="403"/>
      <c r="AZ34" s="403"/>
      <c r="BA34" s="403"/>
      <c r="BB34" s="403"/>
      <c r="BC34" s="403"/>
      <c r="BD34" s="193"/>
      <c r="BE34" s="404">
        <f>IF(BG34="","",MAX(C34:D43,U34:V43,AM34:AN43)+1)</f>
        <v>11</v>
      </c>
      <c r="BF34" s="404"/>
      <c r="BG34" s="403" t="str">
        <f>IF('各会計、関係団体の財政状況及び健全化判断比率'!B37="","",'各会計、関係団体の財政状況及び健全化判断比率'!B37)</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13</v>
      </c>
      <c r="BX34" s="404"/>
      <c r="BY34" s="403" t="str">
        <f>IF('各会計、関係団体の財政状況及び健全化判断比率'!B68="","",'各会計、関係団体の財政状況及び健全化判断比率'!B68)</f>
        <v>東山梨行政事務組合</v>
      </c>
      <c r="BZ34" s="403"/>
      <c r="CA34" s="403"/>
      <c r="CB34" s="403"/>
      <c r="CC34" s="403"/>
      <c r="CD34" s="403"/>
      <c r="CE34" s="403"/>
      <c r="CF34" s="403"/>
      <c r="CG34" s="403"/>
      <c r="CH34" s="403"/>
      <c r="CI34" s="403"/>
      <c r="CJ34" s="403"/>
      <c r="CK34" s="403"/>
      <c r="CL34" s="403"/>
      <c r="CM34" s="403"/>
      <c r="CN34" s="193"/>
      <c r="CO34" s="404">
        <f>IF(CQ34="","",MAX(C34:D43,U34:V43,AM34:AN43,BE34:BF43,BW34:BX43)+1)</f>
        <v>23</v>
      </c>
      <c r="CP34" s="404"/>
      <c r="CQ34" s="403" t="str">
        <f>IF('各会計、関係団体の財政状況及び健全化判断比率'!BS7="","",'各会計、関係団体の財政状況及び健全化判断比率'!BS7)</f>
        <v>甲州市土地開発公社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2">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診療所事業特別会計</v>
      </c>
      <c r="X35" s="403"/>
      <c r="Y35" s="403"/>
      <c r="Z35" s="403"/>
      <c r="AA35" s="403"/>
      <c r="AB35" s="403"/>
      <c r="AC35" s="403"/>
      <c r="AD35" s="403"/>
      <c r="AE35" s="403"/>
      <c r="AF35" s="403"/>
      <c r="AG35" s="403"/>
      <c r="AH35" s="403"/>
      <c r="AI35" s="403"/>
      <c r="AJ35" s="403"/>
      <c r="AK35" s="403"/>
      <c r="AL35" s="193"/>
      <c r="AM35" s="404">
        <f t="shared" ref="AM35:AM43" si="0">IF(AO35="","",AM34+1)</f>
        <v>9</v>
      </c>
      <c r="AN35" s="404"/>
      <c r="AO35" s="403" t="str">
        <f>IF('各会計、関係団体の財政状況及び健全化判断比率'!B35="","",'各会計、関係団体の財政状況及び健全化判断比率'!B35)</f>
        <v>勝沼ぶどうの丘事業会計</v>
      </c>
      <c r="AP35" s="403"/>
      <c r="AQ35" s="403"/>
      <c r="AR35" s="403"/>
      <c r="AS35" s="403"/>
      <c r="AT35" s="403"/>
      <c r="AU35" s="403"/>
      <c r="AV35" s="403"/>
      <c r="AW35" s="403"/>
      <c r="AX35" s="403"/>
      <c r="AY35" s="403"/>
      <c r="AZ35" s="403"/>
      <c r="BA35" s="403"/>
      <c r="BB35" s="403"/>
      <c r="BC35" s="403"/>
      <c r="BD35" s="193"/>
      <c r="BE35" s="404">
        <f t="shared" ref="BE35:BE43" si="1">IF(BG35="","",BE34+1)</f>
        <v>12</v>
      </c>
      <c r="BF35" s="404"/>
      <c r="BG35" s="403" t="str">
        <f>IF('各会計、関係団体の財政状況及び健全化判断比率'!B38="","",'各会計、関係団体の財政状況及び健全化判断比率'!B38)</f>
        <v>簡易水道事業特別会計</v>
      </c>
      <c r="BH35" s="403"/>
      <c r="BI35" s="403"/>
      <c r="BJ35" s="403"/>
      <c r="BK35" s="403"/>
      <c r="BL35" s="403"/>
      <c r="BM35" s="403"/>
      <c r="BN35" s="403"/>
      <c r="BO35" s="403"/>
      <c r="BP35" s="403"/>
      <c r="BQ35" s="403"/>
      <c r="BR35" s="403"/>
      <c r="BS35" s="403"/>
      <c r="BT35" s="403"/>
      <c r="BU35" s="403"/>
      <c r="BV35" s="193"/>
      <c r="BW35" s="404">
        <f t="shared" ref="BW35:BW43" si="2">IF(BY35="","",BW34+1)</f>
        <v>14</v>
      </c>
      <c r="BX35" s="404"/>
      <c r="BY35" s="403" t="str">
        <f>IF('各会計、関係団体の財政状況及び健全化判断比率'!B69="","",'各会計、関係団体の財政状況及び健全化判断比率'!B69)</f>
        <v>東山梨環境衛生組合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2">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f t="shared" si="0"/>
        <v>10</v>
      </c>
      <c r="AN36" s="404"/>
      <c r="AO36" s="403" t="str">
        <f>IF('各会計、関係団体の財政状況及び健全化判断比率'!B36="","",'各会計、関係団体の財政状況及び健全化判断比率'!B36)</f>
        <v>勝沼病院事業会計</v>
      </c>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15</v>
      </c>
      <c r="BX36" s="404"/>
      <c r="BY36" s="403" t="str">
        <f>IF('各会計、関係団体の財政状況及び健全化判断比率'!B70="","",'各会計、関係団体の財政状況及び健全化判断比率'!B70)</f>
        <v>市町村総合事務組合(一般会計)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2">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介護保険事業特別会計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16</v>
      </c>
      <c r="BX37" s="404"/>
      <c r="BY37" s="403" t="str">
        <f>IF('各会計、関係団体の財政状況及び健全化判断比率'!B71="","",'各会計、関係団体の財政状況及び健全化判断比率'!B71)</f>
        <v>市町村総合事務組合(電子化会館管理・研修会計)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2">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f t="shared" si="4"/>
        <v>6</v>
      </c>
      <c r="V38" s="404"/>
      <c r="W38" s="403" t="str">
        <f>IF('各会計、関係団体の財政状況及び健全化判断比率'!B32="","",'各会計、関係団体の財政状況及び健全化判断比率'!B32)</f>
        <v>居宅介護予防支援事業特別会計</v>
      </c>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17</v>
      </c>
      <c r="BX38" s="404"/>
      <c r="BY38" s="403" t="str">
        <f>IF('各会計、関係団体の財政状況及び健全化判断比率'!B72="","",'各会計、関係団体の財政状況及び健全化判断比率'!B72)</f>
        <v>市町村総合事務組合(最終処分場)</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2">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f t="shared" si="4"/>
        <v>7</v>
      </c>
      <c r="V39" s="404"/>
      <c r="W39" s="403" t="str">
        <f>IF('各会計、関係団体の財政状況及び健全化判断比率'!B33="","",'各会計、関係団体の財政状況及び健全化判断比率'!B33)</f>
        <v>訪問看護事業特別会計</v>
      </c>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18</v>
      </c>
      <c r="BX39" s="404"/>
      <c r="BY39" s="403" t="str">
        <f>IF('各会計、関係団体の財政状況及び健全化判断比率'!B73="","",'各会計、関係団体の財政状況及び健全化判断比率'!B73)</f>
        <v>市町村総合事務組合(入札参加会計)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2">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19</v>
      </c>
      <c r="BX40" s="404"/>
      <c r="BY40" s="403" t="str">
        <f>IF('各会計、関係団体の財政状況及び健全化判断比率'!B74="","",'各会計、関係団体の財政状況及び健全化判断比率'!B74)</f>
        <v>市町村総合事務組合(交通災害会計)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2">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20</v>
      </c>
      <c r="BX41" s="404"/>
      <c r="BY41" s="403" t="str">
        <f>IF('各会計、関係団体の財政状況及び健全化判断比率'!B75="","",'各会計、関係団体の財政状況及び健全化判断比率'!B75)</f>
        <v>峡東地域広域水道企業団</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2">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21</v>
      </c>
      <c r="BX42" s="404"/>
      <c r="BY42" s="403" t="str">
        <f>IF('各会計、関係団体の財政状況及び健全化判断比率'!B76="","",'各会計、関係団体の財政状況及び健全化判断比率'!B76)</f>
        <v>甲府・峡東地域ごみ処理施設事務組合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2">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22</v>
      </c>
      <c r="BX43" s="404"/>
      <c r="BY43" s="403" t="str">
        <f>IF('各会計、関係団体の財政状況及び健全化判断比率'!B77="","",'各会計、関係団体の財政状況及び健全化判断比率'!B77)</f>
        <v>後期高齢者医療広域連合(一般会計)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201</v>
      </c>
    </row>
    <row r="50" spans="5:5" x14ac:dyDescent="0.2">
      <c r="E50" s="167" t="s">
        <v>202</v>
      </c>
    </row>
    <row r="51" spans="5:5" x14ac:dyDescent="0.2">
      <c r="E51" s="167" t="s">
        <v>203</v>
      </c>
    </row>
    <row r="52" spans="5:5" x14ac:dyDescent="0.2">
      <c r="E52" s="167" t="s">
        <v>204</v>
      </c>
    </row>
    <row r="53" spans="5:5" x14ac:dyDescent="0.2">
      <c r="E53" s="167" t="s">
        <v>205</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EX7tnaZNN5L66CW4QzzAfAxzGGBbF0OKDWtH7yWZSngstl7a6+2fIJZZZXEBr9evZWANGgfMuguUPnLKT/zePA==" saltValue="iXsb8hthqwkxMwNAwje50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206</v>
      </c>
      <c r="DI1" s="774"/>
      <c r="DJ1" s="774"/>
      <c r="DK1" s="774"/>
      <c r="DL1" s="774"/>
      <c r="DM1" s="774"/>
      <c r="DN1" s="775"/>
      <c r="DO1" s="205"/>
      <c r="DP1" s="773" t="s">
        <v>207</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2">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715" t="s">
        <v>209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211</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2">
      <c r="B4" s="715" t="s">
        <v>1</v>
      </c>
      <c r="C4" s="716"/>
      <c r="D4" s="716"/>
      <c r="E4" s="716"/>
      <c r="F4" s="716"/>
      <c r="G4" s="716"/>
      <c r="H4" s="716"/>
      <c r="I4" s="716"/>
      <c r="J4" s="716"/>
      <c r="K4" s="716"/>
      <c r="L4" s="716"/>
      <c r="M4" s="716"/>
      <c r="N4" s="716"/>
      <c r="O4" s="716"/>
      <c r="P4" s="716"/>
      <c r="Q4" s="717"/>
      <c r="R4" s="715" t="s">
        <v>212</v>
      </c>
      <c r="S4" s="716"/>
      <c r="T4" s="716"/>
      <c r="U4" s="716"/>
      <c r="V4" s="716"/>
      <c r="W4" s="716"/>
      <c r="X4" s="716"/>
      <c r="Y4" s="717"/>
      <c r="Z4" s="715" t="s">
        <v>213</v>
      </c>
      <c r="AA4" s="716"/>
      <c r="AB4" s="716"/>
      <c r="AC4" s="717"/>
      <c r="AD4" s="715" t="s">
        <v>214</v>
      </c>
      <c r="AE4" s="716"/>
      <c r="AF4" s="716"/>
      <c r="AG4" s="716"/>
      <c r="AH4" s="716"/>
      <c r="AI4" s="716"/>
      <c r="AJ4" s="716"/>
      <c r="AK4" s="717"/>
      <c r="AL4" s="715" t="s">
        <v>213</v>
      </c>
      <c r="AM4" s="716"/>
      <c r="AN4" s="716"/>
      <c r="AO4" s="717"/>
      <c r="AP4" s="776" t="s">
        <v>215</v>
      </c>
      <c r="AQ4" s="776"/>
      <c r="AR4" s="776"/>
      <c r="AS4" s="776"/>
      <c r="AT4" s="776"/>
      <c r="AU4" s="776"/>
      <c r="AV4" s="776"/>
      <c r="AW4" s="776"/>
      <c r="AX4" s="776"/>
      <c r="AY4" s="776"/>
      <c r="AZ4" s="776"/>
      <c r="BA4" s="776"/>
      <c r="BB4" s="776"/>
      <c r="BC4" s="776"/>
      <c r="BD4" s="776"/>
      <c r="BE4" s="776"/>
      <c r="BF4" s="776"/>
      <c r="BG4" s="776" t="s">
        <v>216</v>
      </c>
      <c r="BH4" s="776"/>
      <c r="BI4" s="776"/>
      <c r="BJ4" s="776"/>
      <c r="BK4" s="776"/>
      <c r="BL4" s="776"/>
      <c r="BM4" s="776"/>
      <c r="BN4" s="776"/>
      <c r="BO4" s="776" t="s">
        <v>213</v>
      </c>
      <c r="BP4" s="776"/>
      <c r="BQ4" s="776"/>
      <c r="BR4" s="776"/>
      <c r="BS4" s="776" t="s">
        <v>217</v>
      </c>
      <c r="BT4" s="776"/>
      <c r="BU4" s="776"/>
      <c r="BV4" s="776"/>
      <c r="BW4" s="776"/>
      <c r="BX4" s="776"/>
      <c r="BY4" s="776"/>
      <c r="BZ4" s="776"/>
      <c r="CA4" s="776"/>
      <c r="CB4" s="776"/>
      <c r="CD4" s="758" t="s">
        <v>218</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2">
      <c r="B5" s="740" t="s">
        <v>219</v>
      </c>
      <c r="C5" s="741"/>
      <c r="D5" s="741"/>
      <c r="E5" s="741"/>
      <c r="F5" s="741"/>
      <c r="G5" s="741"/>
      <c r="H5" s="741"/>
      <c r="I5" s="741"/>
      <c r="J5" s="741"/>
      <c r="K5" s="741"/>
      <c r="L5" s="741"/>
      <c r="M5" s="741"/>
      <c r="N5" s="741"/>
      <c r="O5" s="741"/>
      <c r="P5" s="741"/>
      <c r="Q5" s="742"/>
      <c r="R5" s="706">
        <v>4084370</v>
      </c>
      <c r="S5" s="707"/>
      <c r="T5" s="707"/>
      <c r="U5" s="707"/>
      <c r="V5" s="707"/>
      <c r="W5" s="707"/>
      <c r="X5" s="707"/>
      <c r="Y5" s="753"/>
      <c r="Z5" s="771">
        <v>24</v>
      </c>
      <c r="AA5" s="771"/>
      <c r="AB5" s="771"/>
      <c r="AC5" s="771"/>
      <c r="AD5" s="772">
        <v>4083729</v>
      </c>
      <c r="AE5" s="772"/>
      <c r="AF5" s="772"/>
      <c r="AG5" s="772"/>
      <c r="AH5" s="772"/>
      <c r="AI5" s="772"/>
      <c r="AJ5" s="772"/>
      <c r="AK5" s="772"/>
      <c r="AL5" s="754">
        <v>42.6</v>
      </c>
      <c r="AM5" s="723"/>
      <c r="AN5" s="723"/>
      <c r="AO5" s="755"/>
      <c r="AP5" s="740" t="s">
        <v>220</v>
      </c>
      <c r="AQ5" s="741"/>
      <c r="AR5" s="741"/>
      <c r="AS5" s="741"/>
      <c r="AT5" s="741"/>
      <c r="AU5" s="741"/>
      <c r="AV5" s="741"/>
      <c r="AW5" s="741"/>
      <c r="AX5" s="741"/>
      <c r="AY5" s="741"/>
      <c r="AZ5" s="741"/>
      <c r="BA5" s="741"/>
      <c r="BB5" s="741"/>
      <c r="BC5" s="741"/>
      <c r="BD5" s="741"/>
      <c r="BE5" s="741"/>
      <c r="BF5" s="742"/>
      <c r="BG5" s="641">
        <v>4063107</v>
      </c>
      <c r="BH5" s="644"/>
      <c r="BI5" s="644"/>
      <c r="BJ5" s="644"/>
      <c r="BK5" s="644"/>
      <c r="BL5" s="644"/>
      <c r="BM5" s="644"/>
      <c r="BN5" s="645"/>
      <c r="BO5" s="703">
        <v>99.5</v>
      </c>
      <c r="BP5" s="703"/>
      <c r="BQ5" s="703"/>
      <c r="BR5" s="703"/>
      <c r="BS5" s="704">
        <v>6107</v>
      </c>
      <c r="BT5" s="704"/>
      <c r="BU5" s="704"/>
      <c r="BV5" s="704"/>
      <c r="BW5" s="704"/>
      <c r="BX5" s="704"/>
      <c r="BY5" s="704"/>
      <c r="BZ5" s="704"/>
      <c r="CA5" s="704"/>
      <c r="CB5" s="745"/>
      <c r="CD5" s="758" t="s">
        <v>215</v>
      </c>
      <c r="CE5" s="759"/>
      <c r="CF5" s="759"/>
      <c r="CG5" s="759"/>
      <c r="CH5" s="759"/>
      <c r="CI5" s="759"/>
      <c r="CJ5" s="759"/>
      <c r="CK5" s="759"/>
      <c r="CL5" s="759"/>
      <c r="CM5" s="759"/>
      <c r="CN5" s="759"/>
      <c r="CO5" s="759"/>
      <c r="CP5" s="759"/>
      <c r="CQ5" s="760"/>
      <c r="CR5" s="758" t="s">
        <v>221</v>
      </c>
      <c r="CS5" s="759"/>
      <c r="CT5" s="759"/>
      <c r="CU5" s="759"/>
      <c r="CV5" s="759"/>
      <c r="CW5" s="759"/>
      <c r="CX5" s="759"/>
      <c r="CY5" s="760"/>
      <c r="CZ5" s="758" t="s">
        <v>213</v>
      </c>
      <c r="DA5" s="759"/>
      <c r="DB5" s="759"/>
      <c r="DC5" s="760"/>
      <c r="DD5" s="758" t="s">
        <v>222</v>
      </c>
      <c r="DE5" s="759"/>
      <c r="DF5" s="759"/>
      <c r="DG5" s="759"/>
      <c r="DH5" s="759"/>
      <c r="DI5" s="759"/>
      <c r="DJ5" s="759"/>
      <c r="DK5" s="759"/>
      <c r="DL5" s="759"/>
      <c r="DM5" s="759"/>
      <c r="DN5" s="759"/>
      <c r="DO5" s="759"/>
      <c r="DP5" s="760"/>
      <c r="DQ5" s="758" t="s">
        <v>223</v>
      </c>
      <c r="DR5" s="759"/>
      <c r="DS5" s="759"/>
      <c r="DT5" s="759"/>
      <c r="DU5" s="759"/>
      <c r="DV5" s="759"/>
      <c r="DW5" s="759"/>
      <c r="DX5" s="759"/>
      <c r="DY5" s="759"/>
      <c r="DZ5" s="759"/>
      <c r="EA5" s="759"/>
      <c r="EB5" s="759"/>
      <c r="EC5" s="760"/>
    </row>
    <row r="6" spans="2:143" ht="11.25" customHeight="1" x14ac:dyDescent="0.2">
      <c r="B6" s="638" t="s">
        <v>224</v>
      </c>
      <c r="C6" s="639"/>
      <c r="D6" s="639"/>
      <c r="E6" s="639"/>
      <c r="F6" s="639"/>
      <c r="G6" s="639"/>
      <c r="H6" s="639"/>
      <c r="I6" s="639"/>
      <c r="J6" s="639"/>
      <c r="K6" s="639"/>
      <c r="L6" s="639"/>
      <c r="M6" s="639"/>
      <c r="N6" s="639"/>
      <c r="O6" s="639"/>
      <c r="P6" s="639"/>
      <c r="Q6" s="640"/>
      <c r="R6" s="641">
        <v>112859</v>
      </c>
      <c r="S6" s="644"/>
      <c r="T6" s="644"/>
      <c r="U6" s="644"/>
      <c r="V6" s="644"/>
      <c r="W6" s="644"/>
      <c r="X6" s="644"/>
      <c r="Y6" s="645"/>
      <c r="Z6" s="703">
        <v>0.7</v>
      </c>
      <c r="AA6" s="703"/>
      <c r="AB6" s="703"/>
      <c r="AC6" s="703"/>
      <c r="AD6" s="704">
        <v>112859</v>
      </c>
      <c r="AE6" s="704"/>
      <c r="AF6" s="704"/>
      <c r="AG6" s="704"/>
      <c r="AH6" s="704"/>
      <c r="AI6" s="704"/>
      <c r="AJ6" s="704"/>
      <c r="AK6" s="704"/>
      <c r="AL6" s="646">
        <v>1.2</v>
      </c>
      <c r="AM6" s="647"/>
      <c r="AN6" s="647"/>
      <c r="AO6" s="705"/>
      <c r="AP6" s="638" t="s">
        <v>225</v>
      </c>
      <c r="AQ6" s="639"/>
      <c r="AR6" s="639"/>
      <c r="AS6" s="639"/>
      <c r="AT6" s="639"/>
      <c r="AU6" s="639"/>
      <c r="AV6" s="639"/>
      <c r="AW6" s="639"/>
      <c r="AX6" s="639"/>
      <c r="AY6" s="639"/>
      <c r="AZ6" s="639"/>
      <c r="BA6" s="639"/>
      <c r="BB6" s="639"/>
      <c r="BC6" s="639"/>
      <c r="BD6" s="639"/>
      <c r="BE6" s="639"/>
      <c r="BF6" s="640"/>
      <c r="BG6" s="641">
        <v>4063107</v>
      </c>
      <c r="BH6" s="644"/>
      <c r="BI6" s="644"/>
      <c r="BJ6" s="644"/>
      <c r="BK6" s="644"/>
      <c r="BL6" s="644"/>
      <c r="BM6" s="644"/>
      <c r="BN6" s="645"/>
      <c r="BO6" s="703">
        <v>99.5</v>
      </c>
      <c r="BP6" s="703"/>
      <c r="BQ6" s="703"/>
      <c r="BR6" s="703"/>
      <c r="BS6" s="704">
        <v>6107</v>
      </c>
      <c r="BT6" s="704"/>
      <c r="BU6" s="704"/>
      <c r="BV6" s="704"/>
      <c r="BW6" s="704"/>
      <c r="BX6" s="704"/>
      <c r="BY6" s="704"/>
      <c r="BZ6" s="704"/>
      <c r="CA6" s="704"/>
      <c r="CB6" s="745"/>
      <c r="CD6" s="712" t="s">
        <v>226</v>
      </c>
      <c r="CE6" s="713"/>
      <c r="CF6" s="713"/>
      <c r="CG6" s="713"/>
      <c r="CH6" s="713"/>
      <c r="CI6" s="713"/>
      <c r="CJ6" s="713"/>
      <c r="CK6" s="713"/>
      <c r="CL6" s="713"/>
      <c r="CM6" s="713"/>
      <c r="CN6" s="713"/>
      <c r="CO6" s="713"/>
      <c r="CP6" s="713"/>
      <c r="CQ6" s="714"/>
      <c r="CR6" s="641">
        <v>166438</v>
      </c>
      <c r="CS6" s="644"/>
      <c r="CT6" s="644"/>
      <c r="CU6" s="644"/>
      <c r="CV6" s="644"/>
      <c r="CW6" s="644"/>
      <c r="CX6" s="644"/>
      <c r="CY6" s="645"/>
      <c r="CZ6" s="754">
        <v>1</v>
      </c>
      <c r="DA6" s="723"/>
      <c r="DB6" s="723"/>
      <c r="DC6" s="757"/>
      <c r="DD6" s="649" t="s">
        <v>121</v>
      </c>
      <c r="DE6" s="644"/>
      <c r="DF6" s="644"/>
      <c r="DG6" s="644"/>
      <c r="DH6" s="644"/>
      <c r="DI6" s="644"/>
      <c r="DJ6" s="644"/>
      <c r="DK6" s="644"/>
      <c r="DL6" s="644"/>
      <c r="DM6" s="644"/>
      <c r="DN6" s="644"/>
      <c r="DO6" s="644"/>
      <c r="DP6" s="645"/>
      <c r="DQ6" s="649">
        <v>166438</v>
      </c>
      <c r="DR6" s="644"/>
      <c r="DS6" s="644"/>
      <c r="DT6" s="644"/>
      <c r="DU6" s="644"/>
      <c r="DV6" s="644"/>
      <c r="DW6" s="644"/>
      <c r="DX6" s="644"/>
      <c r="DY6" s="644"/>
      <c r="DZ6" s="644"/>
      <c r="EA6" s="644"/>
      <c r="EB6" s="644"/>
      <c r="EC6" s="684"/>
    </row>
    <row r="7" spans="2:143" ht="11.25" customHeight="1" x14ac:dyDescent="0.2">
      <c r="B7" s="638" t="s">
        <v>227</v>
      </c>
      <c r="C7" s="639"/>
      <c r="D7" s="639"/>
      <c r="E7" s="639"/>
      <c r="F7" s="639"/>
      <c r="G7" s="639"/>
      <c r="H7" s="639"/>
      <c r="I7" s="639"/>
      <c r="J7" s="639"/>
      <c r="K7" s="639"/>
      <c r="L7" s="639"/>
      <c r="M7" s="639"/>
      <c r="N7" s="639"/>
      <c r="O7" s="639"/>
      <c r="P7" s="639"/>
      <c r="Q7" s="640"/>
      <c r="R7" s="641">
        <v>5553</v>
      </c>
      <c r="S7" s="644"/>
      <c r="T7" s="644"/>
      <c r="U7" s="644"/>
      <c r="V7" s="644"/>
      <c r="W7" s="644"/>
      <c r="X7" s="644"/>
      <c r="Y7" s="645"/>
      <c r="Z7" s="703">
        <v>0</v>
      </c>
      <c r="AA7" s="703"/>
      <c r="AB7" s="703"/>
      <c r="AC7" s="703"/>
      <c r="AD7" s="704">
        <v>5553</v>
      </c>
      <c r="AE7" s="704"/>
      <c r="AF7" s="704"/>
      <c r="AG7" s="704"/>
      <c r="AH7" s="704"/>
      <c r="AI7" s="704"/>
      <c r="AJ7" s="704"/>
      <c r="AK7" s="704"/>
      <c r="AL7" s="646">
        <v>0.1</v>
      </c>
      <c r="AM7" s="647"/>
      <c r="AN7" s="647"/>
      <c r="AO7" s="705"/>
      <c r="AP7" s="638" t="s">
        <v>228</v>
      </c>
      <c r="AQ7" s="639"/>
      <c r="AR7" s="639"/>
      <c r="AS7" s="639"/>
      <c r="AT7" s="639"/>
      <c r="AU7" s="639"/>
      <c r="AV7" s="639"/>
      <c r="AW7" s="639"/>
      <c r="AX7" s="639"/>
      <c r="AY7" s="639"/>
      <c r="AZ7" s="639"/>
      <c r="BA7" s="639"/>
      <c r="BB7" s="639"/>
      <c r="BC7" s="639"/>
      <c r="BD7" s="639"/>
      <c r="BE7" s="639"/>
      <c r="BF7" s="640"/>
      <c r="BG7" s="641">
        <v>1525063</v>
      </c>
      <c r="BH7" s="644"/>
      <c r="BI7" s="644"/>
      <c r="BJ7" s="644"/>
      <c r="BK7" s="644"/>
      <c r="BL7" s="644"/>
      <c r="BM7" s="644"/>
      <c r="BN7" s="645"/>
      <c r="BO7" s="703">
        <v>37.299999999999997</v>
      </c>
      <c r="BP7" s="703"/>
      <c r="BQ7" s="703"/>
      <c r="BR7" s="703"/>
      <c r="BS7" s="704">
        <v>6107</v>
      </c>
      <c r="BT7" s="704"/>
      <c r="BU7" s="704"/>
      <c r="BV7" s="704"/>
      <c r="BW7" s="704"/>
      <c r="BX7" s="704"/>
      <c r="BY7" s="704"/>
      <c r="BZ7" s="704"/>
      <c r="CA7" s="704"/>
      <c r="CB7" s="745"/>
      <c r="CD7" s="685" t="s">
        <v>229</v>
      </c>
      <c r="CE7" s="682"/>
      <c r="CF7" s="682"/>
      <c r="CG7" s="682"/>
      <c r="CH7" s="682"/>
      <c r="CI7" s="682"/>
      <c r="CJ7" s="682"/>
      <c r="CK7" s="682"/>
      <c r="CL7" s="682"/>
      <c r="CM7" s="682"/>
      <c r="CN7" s="682"/>
      <c r="CO7" s="682"/>
      <c r="CP7" s="682"/>
      <c r="CQ7" s="683"/>
      <c r="CR7" s="641">
        <v>2836965</v>
      </c>
      <c r="CS7" s="644"/>
      <c r="CT7" s="644"/>
      <c r="CU7" s="644"/>
      <c r="CV7" s="644"/>
      <c r="CW7" s="644"/>
      <c r="CX7" s="644"/>
      <c r="CY7" s="645"/>
      <c r="CZ7" s="703">
        <v>17.100000000000001</v>
      </c>
      <c r="DA7" s="703"/>
      <c r="DB7" s="703"/>
      <c r="DC7" s="703"/>
      <c r="DD7" s="649">
        <v>134762</v>
      </c>
      <c r="DE7" s="644"/>
      <c r="DF7" s="644"/>
      <c r="DG7" s="644"/>
      <c r="DH7" s="644"/>
      <c r="DI7" s="644"/>
      <c r="DJ7" s="644"/>
      <c r="DK7" s="644"/>
      <c r="DL7" s="644"/>
      <c r="DM7" s="644"/>
      <c r="DN7" s="644"/>
      <c r="DO7" s="644"/>
      <c r="DP7" s="645"/>
      <c r="DQ7" s="649">
        <v>1855992</v>
      </c>
      <c r="DR7" s="644"/>
      <c r="DS7" s="644"/>
      <c r="DT7" s="644"/>
      <c r="DU7" s="644"/>
      <c r="DV7" s="644"/>
      <c r="DW7" s="644"/>
      <c r="DX7" s="644"/>
      <c r="DY7" s="644"/>
      <c r="DZ7" s="644"/>
      <c r="EA7" s="644"/>
      <c r="EB7" s="644"/>
      <c r="EC7" s="684"/>
    </row>
    <row r="8" spans="2:143" ht="11.25" customHeight="1" x14ac:dyDescent="0.2">
      <c r="B8" s="638" t="s">
        <v>230</v>
      </c>
      <c r="C8" s="639"/>
      <c r="D8" s="639"/>
      <c r="E8" s="639"/>
      <c r="F8" s="639"/>
      <c r="G8" s="639"/>
      <c r="H8" s="639"/>
      <c r="I8" s="639"/>
      <c r="J8" s="639"/>
      <c r="K8" s="639"/>
      <c r="L8" s="639"/>
      <c r="M8" s="639"/>
      <c r="N8" s="639"/>
      <c r="O8" s="639"/>
      <c r="P8" s="639"/>
      <c r="Q8" s="640"/>
      <c r="R8" s="641">
        <v>14786</v>
      </c>
      <c r="S8" s="644"/>
      <c r="T8" s="644"/>
      <c r="U8" s="644"/>
      <c r="V8" s="644"/>
      <c r="W8" s="644"/>
      <c r="X8" s="644"/>
      <c r="Y8" s="645"/>
      <c r="Z8" s="703">
        <v>0.1</v>
      </c>
      <c r="AA8" s="703"/>
      <c r="AB8" s="703"/>
      <c r="AC8" s="703"/>
      <c r="AD8" s="704">
        <v>14786</v>
      </c>
      <c r="AE8" s="704"/>
      <c r="AF8" s="704"/>
      <c r="AG8" s="704"/>
      <c r="AH8" s="704"/>
      <c r="AI8" s="704"/>
      <c r="AJ8" s="704"/>
      <c r="AK8" s="704"/>
      <c r="AL8" s="646">
        <v>0.2</v>
      </c>
      <c r="AM8" s="647"/>
      <c r="AN8" s="647"/>
      <c r="AO8" s="705"/>
      <c r="AP8" s="638" t="s">
        <v>231</v>
      </c>
      <c r="AQ8" s="639"/>
      <c r="AR8" s="639"/>
      <c r="AS8" s="639"/>
      <c r="AT8" s="639"/>
      <c r="AU8" s="639"/>
      <c r="AV8" s="639"/>
      <c r="AW8" s="639"/>
      <c r="AX8" s="639"/>
      <c r="AY8" s="639"/>
      <c r="AZ8" s="639"/>
      <c r="BA8" s="639"/>
      <c r="BB8" s="639"/>
      <c r="BC8" s="639"/>
      <c r="BD8" s="639"/>
      <c r="BE8" s="639"/>
      <c r="BF8" s="640"/>
      <c r="BG8" s="641">
        <v>56875</v>
      </c>
      <c r="BH8" s="644"/>
      <c r="BI8" s="644"/>
      <c r="BJ8" s="644"/>
      <c r="BK8" s="644"/>
      <c r="BL8" s="644"/>
      <c r="BM8" s="644"/>
      <c r="BN8" s="645"/>
      <c r="BO8" s="703">
        <v>1.4</v>
      </c>
      <c r="BP8" s="703"/>
      <c r="BQ8" s="703"/>
      <c r="BR8" s="703"/>
      <c r="BS8" s="649" t="s">
        <v>121</v>
      </c>
      <c r="BT8" s="644"/>
      <c r="BU8" s="644"/>
      <c r="BV8" s="644"/>
      <c r="BW8" s="644"/>
      <c r="BX8" s="644"/>
      <c r="BY8" s="644"/>
      <c r="BZ8" s="644"/>
      <c r="CA8" s="644"/>
      <c r="CB8" s="684"/>
      <c r="CD8" s="685" t="s">
        <v>232</v>
      </c>
      <c r="CE8" s="682"/>
      <c r="CF8" s="682"/>
      <c r="CG8" s="682"/>
      <c r="CH8" s="682"/>
      <c r="CI8" s="682"/>
      <c r="CJ8" s="682"/>
      <c r="CK8" s="682"/>
      <c r="CL8" s="682"/>
      <c r="CM8" s="682"/>
      <c r="CN8" s="682"/>
      <c r="CO8" s="682"/>
      <c r="CP8" s="682"/>
      <c r="CQ8" s="683"/>
      <c r="CR8" s="641">
        <v>5014078</v>
      </c>
      <c r="CS8" s="644"/>
      <c r="CT8" s="644"/>
      <c r="CU8" s="644"/>
      <c r="CV8" s="644"/>
      <c r="CW8" s="644"/>
      <c r="CX8" s="644"/>
      <c r="CY8" s="645"/>
      <c r="CZ8" s="703">
        <v>30.3</v>
      </c>
      <c r="DA8" s="703"/>
      <c r="DB8" s="703"/>
      <c r="DC8" s="703"/>
      <c r="DD8" s="649">
        <v>30182</v>
      </c>
      <c r="DE8" s="644"/>
      <c r="DF8" s="644"/>
      <c r="DG8" s="644"/>
      <c r="DH8" s="644"/>
      <c r="DI8" s="644"/>
      <c r="DJ8" s="644"/>
      <c r="DK8" s="644"/>
      <c r="DL8" s="644"/>
      <c r="DM8" s="644"/>
      <c r="DN8" s="644"/>
      <c r="DO8" s="644"/>
      <c r="DP8" s="645"/>
      <c r="DQ8" s="649">
        <v>2567061</v>
      </c>
      <c r="DR8" s="644"/>
      <c r="DS8" s="644"/>
      <c r="DT8" s="644"/>
      <c r="DU8" s="644"/>
      <c r="DV8" s="644"/>
      <c r="DW8" s="644"/>
      <c r="DX8" s="644"/>
      <c r="DY8" s="644"/>
      <c r="DZ8" s="644"/>
      <c r="EA8" s="644"/>
      <c r="EB8" s="644"/>
      <c r="EC8" s="684"/>
    </row>
    <row r="9" spans="2:143" ht="11.25" customHeight="1" x14ac:dyDescent="0.2">
      <c r="B9" s="638" t="s">
        <v>233</v>
      </c>
      <c r="C9" s="639"/>
      <c r="D9" s="639"/>
      <c r="E9" s="639"/>
      <c r="F9" s="639"/>
      <c r="G9" s="639"/>
      <c r="H9" s="639"/>
      <c r="I9" s="639"/>
      <c r="J9" s="639"/>
      <c r="K9" s="639"/>
      <c r="L9" s="639"/>
      <c r="M9" s="639"/>
      <c r="N9" s="639"/>
      <c r="O9" s="639"/>
      <c r="P9" s="639"/>
      <c r="Q9" s="640"/>
      <c r="R9" s="641">
        <v>16015</v>
      </c>
      <c r="S9" s="644"/>
      <c r="T9" s="644"/>
      <c r="U9" s="644"/>
      <c r="V9" s="644"/>
      <c r="W9" s="644"/>
      <c r="X9" s="644"/>
      <c r="Y9" s="645"/>
      <c r="Z9" s="703">
        <v>0.1</v>
      </c>
      <c r="AA9" s="703"/>
      <c r="AB9" s="703"/>
      <c r="AC9" s="703"/>
      <c r="AD9" s="704">
        <v>16015</v>
      </c>
      <c r="AE9" s="704"/>
      <c r="AF9" s="704"/>
      <c r="AG9" s="704"/>
      <c r="AH9" s="704"/>
      <c r="AI9" s="704"/>
      <c r="AJ9" s="704"/>
      <c r="AK9" s="704"/>
      <c r="AL9" s="646">
        <v>0.2</v>
      </c>
      <c r="AM9" s="647"/>
      <c r="AN9" s="647"/>
      <c r="AO9" s="705"/>
      <c r="AP9" s="638" t="s">
        <v>234</v>
      </c>
      <c r="AQ9" s="639"/>
      <c r="AR9" s="639"/>
      <c r="AS9" s="639"/>
      <c r="AT9" s="639"/>
      <c r="AU9" s="639"/>
      <c r="AV9" s="639"/>
      <c r="AW9" s="639"/>
      <c r="AX9" s="639"/>
      <c r="AY9" s="639"/>
      <c r="AZ9" s="639"/>
      <c r="BA9" s="639"/>
      <c r="BB9" s="639"/>
      <c r="BC9" s="639"/>
      <c r="BD9" s="639"/>
      <c r="BE9" s="639"/>
      <c r="BF9" s="640"/>
      <c r="BG9" s="641">
        <v>1319634</v>
      </c>
      <c r="BH9" s="644"/>
      <c r="BI9" s="644"/>
      <c r="BJ9" s="644"/>
      <c r="BK9" s="644"/>
      <c r="BL9" s="644"/>
      <c r="BM9" s="644"/>
      <c r="BN9" s="645"/>
      <c r="BO9" s="703">
        <v>32.299999999999997</v>
      </c>
      <c r="BP9" s="703"/>
      <c r="BQ9" s="703"/>
      <c r="BR9" s="703"/>
      <c r="BS9" s="649" t="s">
        <v>166</v>
      </c>
      <c r="BT9" s="644"/>
      <c r="BU9" s="644"/>
      <c r="BV9" s="644"/>
      <c r="BW9" s="644"/>
      <c r="BX9" s="644"/>
      <c r="BY9" s="644"/>
      <c r="BZ9" s="644"/>
      <c r="CA9" s="644"/>
      <c r="CB9" s="684"/>
      <c r="CD9" s="685" t="s">
        <v>235</v>
      </c>
      <c r="CE9" s="682"/>
      <c r="CF9" s="682"/>
      <c r="CG9" s="682"/>
      <c r="CH9" s="682"/>
      <c r="CI9" s="682"/>
      <c r="CJ9" s="682"/>
      <c r="CK9" s="682"/>
      <c r="CL9" s="682"/>
      <c r="CM9" s="682"/>
      <c r="CN9" s="682"/>
      <c r="CO9" s="682"/>
      <c r="CP9" s="682"/>
      <c r="CQ9" s="683"/>
      <c r="CR9" s="641">
        <v>1226738</v>
      </c>
      <c r="CS9" s="644"/>
      <c r="CT9" s="644"/>
      <c r="CU9" s="644"/>
      <c r="CV9" s="644"/>
      <c r="CW9" s="644"/>
      <c r="CX9" s="644"/>
      <c r="CY9" s="645"/>
      <c r="CZ9" s="703">
        <v>7.4</v>
      </c>
      <c r="DA9" s="703"/>
      <c r="DB9" s="703"/>
      <c r="DC9" s="703"/>
      <c r="DD9" s="649">
        <v>50464</v>
      </c>
      <c r="DE9" s="644"/>
      <c r="DF9" s="644"/>
      <c r="DG9" s="644"/>
      <c r="DH9" s="644"/>
      <c r="DI9" s="644"/>
      <c r="DJ9" s="644"/>
      <c r="DK9" s="644"/>
      <c r="DL9" s="644"/>
      <c r="DM9" s="644"/>
      <c r="DN9" s="644"/>
      <c r="DO9" s="644"/>
      <c r="DP9" s="645"/>
      <c r="DQ9" s="649">
        <v>974520</v>
      </c>
      <c r="DR9" s="644"/>
      <c r="DS9" s="644"/>
      <c r="DT9" s="644"/>
      <c r="DU9" s="644"/>
      <c r="DV9" s="644"/>
      <c r="DW9" s="644"/>
      <c r="DX9" s="644"/>
      <c r="DY9" s="644"/>
      <c r="DZ9" s="644"/>
      <c r="EA9" s="644"/>
      <c r="EB9" s="644"/>
      <c r="EC9" s="684"/>
    </row>
    <row r="10" spans="2:143" ht="11.25" customHeight="1" x14ac:dyDescent="0.2">
      <c r="B10" s="638" t="s">
        <v>236</v>
      </c>
      <c r="C10" s="639"/>
      <c r="D10" s="639"/>
      <c r="E10" s="639"/>
      <c r="F10" s="639"/>
      <c r="G10" s="639"/>
      <c r="H10" s="639"/>
      <c r="I10" s="639"/>
      <c r="J10" s="639"/>
      <c r="K10" s="639"/>
      <c r="L10" s="639"/>
      <c r="M10" s="639"/>
      <c r="N10" s="639"/>
      <c r="O10" s="639"/>
      <c r="P10" s="639"/>
      <c r="Q10" s="640"/>
      <c r="R10" s="641" t="s">
        <v>121</v>
      </c>
      <c r="S10" s="644"/>
      <c r="T10" s="644"/>
      <c r="U10" s="644"/>
      <c r="V10" s="644"/>
      <c r="W10" s="644"/>
      <c r="X10" s="644"/>
      <c r="Y10" s="645"/>
      <c r="Z10" s="703" t="s">
        <v>237</v>
      </c>
      <c r="AA10" s="703"/>
      <c r="AB10" s="703"/>
      <c r="AC10" s="703"/>
      <c r="AD10" s="704" t="s">
        <v>238</v>
      </c>
      <c r="AE10" s="704"/>
      <c r="AF10" s="704"/>
      <c r="AG10" s="704"/>
      <c r="AH10" s="704"/>
      <c r="AI10" s="704"/>
      <c r="AJ10" s="704"/>
      <c r="AK10" s="704"/>
      <c r="AL10" s="646" t="s">
        <v>121</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v>69068</v>
      </c>
      <c r="BH10" s="644"/>
      <c r="BI10" s="644"/>
      <c r="BJ10" s="644"/>
      <c r="BK10" s="644"/>
      <c r="BL10" s="644"/>
      <c r="BM10" s="644"/>
      <c r="BN10" s="645"/>
      <c r="BO10" s="703">
        <v>1.7</v>
      </c>
      <c r="BP10" s="703"/>
      <c r="BQ10" s="703"/>
      <c r="BR10" s="703"/>
      <c r="BS10" s="649" t="s">
        <v>121</v>
      </c>
      <c r="BT10" s="644"/>
      <c r="BU10" s="644"/>
      <c r="BV10" s="644"/>
      <c r="BW10" s="644"/>
      <c r="BX10" s="644"/>
      <c r="BY10" s="644"/>
      <c r="BZ10" s="644"/>
      <c r="CA10" s="644"/>
      <c r="CB10" s="684"/>
      <c r="CD10" s="685" t="s">
        <v>240</v>
      </c>
      <c r="CE10" s="682"/>
      <c r="CF10" s="682"/>
      <c r="CG10" s="682"/>
      <c r="CH10" s="682"/>
      <c r="CI10" s="682"/>
      <c r="CJ10" s="682"/>
      <c r="CK10" s="682"/>
      <c r="CL10" s="682"/>
      <c r="CM10" s="682"/>
      <c r="CN10" s="682"/>
      <c r="CO10" s="682"/>
      <c r="CP10" s="682"/>
      <c r="CQ10" s="683"/>
      <c r="CR10" s="641">
        <v>28562</v>
      </c>
      <c r="CS10" s="644"/>
      <c r="CT10" s="644"/>
      <c r="CU10" s="644"/>
      <c r="CV10" s="644"/>
      <c r="CW10" s="644"/>
      <c r="CX10" s="644"/>
      <c r="CY10" s="645"/>
      <c r="CZ10" s="703">
        <v>0.2</v>
      </c>
      <c r="DA10" s="703"/>
      <c r="DB10" s="703"/>
      <c r="DC10" s="703"/>
      <c r="DD10" s="649" t="s">
        <v>237</v>
      </c>
      <c r="DE10" s="644"/>
      <c r="DF10" s="644"/>
      <c r="DG10" s="644"/>
      <c r="DH10" s="644"/>
      <c r="DI10" s="644"/>
      <c r="DJ10" s="644"/>
      <c r="DK10" s="644"/>
      <c r="DL10" s="644"/>
      <c r="DM10" s="644"/>
      <c r="DN10" s="644"/>
      <c r="DO10" s="644"/>
      <c r="DP10" s="645"/>
      <c r="DQ10" s="649">
        <v>17342</v>
      </c>
      <c r="DR10" s="644"/>
      <c r="DS10" s="644"/>
      <c r="DT10" s="644"/>
      <c r="DU10" s="644"/>
      <c r="DV10" s="644"/>
      <c r="DW10" s="644"/>
      <c r="DX10" s="644"/>
      <c r="DY10" s="644"/>
      <c r="DZ10" s="644"/>
      <c r="EA10" s="644"/>
      <c r="EB10" s="644"/>
      <c r="EC10" s="684"/>
    </row>
    <row r="11" spans="2:143" ht="11.25" customHeight="1" x14ac:dyDescent="0.2">
      <c r="B11" s="638" t="s">
        <v>241</v>
      </c>
      <c r="C11" s="639"/>
      <c r="D11" s="639"/>
      <c r="E11" s="639"/>
      <c r="F11" s="639"/>
      <c r="G11" s="639"/>
      <c r="H11" s="639"/>
      <c r="I11" s="639"/>
      <c r="J11" s="639"/>
      <c r="K11" s="639"/>
      <c r="L11" s="639"/>
      <c r="M11" s="639"/>
      <c r="N11" s="639"/>
      <c r="O11" s="639"/>
      <c r="P11" s="639"/>
      <c r="Q11" s="640"/>
      <c r="R11" s="641" t="s">
        <v>238</v>
      </c>
      <c r="S11" s="644"/>
      <c r="T11" s="644"/>
      <c r="U11" s="644"/>
      <c r="V11" s="644"/>
      <c r="W11" s="644"/>
      <c r="X11" s="644"/>
      <c r="Y11" s="645"/>
      <c r="Z11" s="703" t="s">
        <v>166</v>
      </c>
      <c r="AA11" s="703"/>
      <c r="AB11" s="703"/>
      <c r="AC11" s="703"/>
      <c r="AD11" s="704" t="s">
        <v>238</v>
      </c>
      <c r="AE11" s="704"/>
      <c r="AF11" s="704"/>
      <c r="AG11" s="704"/>
      <c r="AH11" s="704"/>
      <c r="AI11" s="704"/>
      <c r="AJ11" s="704"/>
      <c r="AK11" s="704"/>
      <c r="AL11" s="646" t="s">
        <v>121</v>
      </c>
      <c r="AM11" s="647"/>
      <c r="AN11" s="647"/>
      <c r="AO11" s="705"/>
      <c r="AP11" s="638" t="s">
        <v>242</v>
      </c>
      <c r="AQ11" s="639"/>
      <c r="AR11" s="639"/>
      <c r="AS11" s="639"/>
      <c r="AT11" s="639"/>
      <c r="AU11" s="639"/>
      <c r="AV11" s="639"/>
      <c r="AW11" s="639"/>
      <c r="AX11" s="639"/>
      <c r="AY11" s="639"/>
      <c r="AZ11" s="639"/>
      <c r="BA11" s="639"/>
      <c r="BB11" s="639"/>
      <c r="BC11" s="639"/>
      <c r="BD11" s="639"/>
      <c r="BE11" s="639"/>
      <c r="BF11" s="640"/>
      <c r="BG11" s="641">
        <v>79486</v>
      </c>
      <c r="BH11" s="644"/>
      <c r="BI11" s="644"/>
      <c r="BJ11" s="644"/>
      <c r="BK11" s="644"/>
      <c r="BL11" s="644"/>
      <c r="BM11" s="644"/>
      <c r="BN11" s="645"/>
      <c r="BO11" s="703">
        <v>1.9</v>
      </c>
      <c r="BP11" s="703"/>
      <c r="BQ11" s="703"/>
      <c r="BR11" s="703"/>
      <c r="BS11" s="649">
        <v>6107</v>
      </c>
      <c r="BT11" s="644"/>
      <c r="BU11" s="644"/>
      <c r="BV11" s="644"/>
      <c r="BW11" s="644"/>
      <c r="BX11" s="644"/>
      <c r="BY11" s="644"/>
      <c r="BZ11" s="644"/>
      <c r="CA11" s="644"/>
      <c r="CB11" s="684"/>
      <c r="CD11" s="685" t="s">
        <v>243</v>
      </c>
      <c r="CE11" s="682"/>
      <c r="CF11" s="682"/>
      <c r="CG11" s="682"/>
      <c r="CH11" s="682"/>
      <c r="CI11" s="682"/>
      <c r="CJ11" s="682"/>
      <c r="CK11" s="682"/>
      <c r="CL11" s="682"/>
      <c r="CM11" s="682"/>
      <c r="CN11" s="682"/>
      <c r="CO11" s="682"/>
      <c r="CP11" s="682"/>
      <c r="CQ11" s="683"/>
      <c r="CR11" s="641">
        <v>814622</v>
      </c>
      <c r="CS11" s="644"/>
      <c r="CT11" s="644"/>
      <c r="CU11" s="644"/>
      <c r="CV11" s="644"/>
      <c r="CW11" s="644"/>
      <c r="CX11" s="644"/>
      <c r="CY11" s="645"/>
      <c r="CZ11" s="703">
        <v>4.9000000000000004</v>
      </c>
      <c r="DA11" s="703"/>
      <c r="DB11" s="703"/>
      <c r="DC11" s="703"/>
      <c r="DD11" s="649">
        <v>415867</v>
      </c>
      <c r="DE11" s="644"/>
      <c r="DF11" s="644"/>
      <c r="DG11" s="644"/>
      <c r="DH11" s="644"/>
      <c r="DI11" s="644"/>
      <c r="DJ11" s="644"/>
      <c r="DK11" s="644"/>
      <c r="DL11" s="644"/>
      <c r="DM11" s="644"/>
      <c r="DN11" s="644"/>
      <c r="DO11" s="644"/>
      <c r="DP11" s="645"/>
      <c r="DQ11" s="649">
        <v>328278</v>
      </c>
      <c r="DR11" s="644"/>
      <c r="DS11" s="644"/>
      <c r="DT11" s="644"/>
      <c r="DU11" s="644"/>
      <c r="DV11" s="644"/>
      <c r="DW11" s="644"/>
      <c r="DX11" s="644"/>
      <c r="DY11" s="644"/>
      <c r="DZ11" s="644"/>
      <c r="EA11" s="644"/>
      <c r="EB11" s="644"/>
      <c r="EC11" s="684"/>
    </row>
    <row r="12" spans="2:143" ht="11.25" customHeight="1" x14ac:dyDescent="0.2">
      <c r="B12" s="638" t="s">
        <v>244</v>
      </c>
      <c r="C12" s="639"/>
      <c r="D12" s="639"/>
      <c r="E12" s="639"/>
      <c r="F12" s="639"/>
      <c r="G12" s="639"/>
      <c r="H12" s="639"/>
      <c r="I12" s="639"/>
      <c r="J12" s="639"/>
      <c r="K12" s="639"/>
      <c r="L12" s="639"/>
      <c r="M12" s="639"/>
      <c r="N12" s="639"/>
      <c r="O12" s="639"/>
      <c r="P12" s="639"/>
      <c r="Q12" s="640"/>
      <c r="R12" s="641">
        <v>548107</v>
      </c>
      <c r="S12" s="644"/>
      <c r="T12" s="644"/>
      <c r="U12" s="644"/>
      <c r="V12" s="644"/>
      <c r="W12" s="644"/>
      <c r="X12" s="644"/>
      <c r="Y12" s="645"/>
      <c r="Z12" s="703">
        <v>3.2</v>
      </c>
      <c r="AA12" s="703"/>
      <c r="AB12" s="703"/>
      <c r="AC12" s="703"/>
      <c r="AD12" s="704">
        <v>548107</v>
      </c>
      <c r="AE12" s="704"/>
      <c r="AF12" s="704"/>
      <c r="AG12" s="704"/>
      <c r="AH12" s="704"/>
      <c r="AI12" s="704"/>
      <c r="AJ12" s="704"/>
      <c r="AK12" s="704"/>
      <c r="AL12" s="646">
        <v>5.7</v>
      </c>
      <c r="AM12" s="647"/>
      <c r="AN12" s="647"/>
      <c r="AO12" s="705"/>
      <c r="AP12" s="638" t="s">
        <v>245</v>
      </c>
      <c r="AQ12" s="639"/>
      <c r="AR12" s="639"/>
      <c r="AS12" s="639"/>
      <c r="AT12" s="639"/>
      <c r="AU12" s="639"/>
      <c r="AV12" s="639"/>
      <c r="AW12" s="639"/>
      <c r="AX12" s="639"/>
      <c r="AY12" s="639"/>
      <c r="AZ12" s="639"/>
      <c r="BA12" s="639"/>
      <c r="BB12" s="639"/>
      <c r="BC12" s="639"/>
      <c r="BD12" s="639"/>
      <c r="BE12" s="639"/>
      <c r="BF12" s="640"/>
      <c r="BG12" s="641">
        <v>2201569</v>
      </c>
      <c r="BH12" s="644"/>
      <c r="BI12" s="644"/>
      <c r="BJ12" s="644"/>
      <c r="BK12" s="644"/>
      <c r="BL12" s="644"/>
      <c r="BM12" s="644"/>
      <c r="BN12" s="645"/>
      <c r="BO12" s="703">
        <v>53.9</v>
      </c>
      <c r="BP12" s="703"/>
      <c r="BQ12" s="703"/>
      <c r="BR12" s="703"/>
      <c r="BS12" s="649" t="s">
        <v>238</v>
      </c>
      <c r="BT12" s="644"/>
      <c r="BU12" s="644"/>
      <c r="BV12" s="644"/>
      <c r="BW12" s="644"/>
      <c r="BX12" s="644"/>
      <c r="BY12" s="644"/>
      <c r="BZ12" s="644"/>
      <c r="CA12" s="644"/>
      <c r="CB12" s="684"/>
      <c r="CD12" s="685" t="s">
        <v>246</v>
      </c>
      <c r="CE12" s="682"/>
      <c r="CF12" s="682"/>
      <c r="CG12" s="682"/>
      <c r="CH12" s="682"/>
      <c r="CI12" s="682"/>
      <c r="CJ12" s="682"/>
      <c r="CK12" s="682"/>
      <c r="CL12" s="682"/>
      <c r="CM12" s="682"/>
      <c r="CN12" s="682"/>
      <c r="CO12" s="682"/>
      <c r="CP12" s="682"/>
      <c r="CQ12" s="683"/>
      <c r="CR12" s="641">
        <v>374596</v>
      </c>
      <c r="CS12" s="644"/>
      <c r="CT12" s="644"/>
      <c r="CU12" s="644"/>
      <c r="CV12" s="644"/>
      <c r="CW12" s="644"/>
      <c r="CX12" s="644"/>
      <c r="CY12" s="645"/>
      <c r="CZ12" s="703">
        <v>2.2999999999999998</v>
      </c>
      <c r="DA12" s="703"/>
      <c r="DB12" s="703"/>
      <c r="DC12" s="703"/>
      <c r="DD12" s="649">
        <v>25144</v>
      </c>
      <c r="DE12" s="644"/>
      <c r="DF12" s="644"/>
      <c r="DG12" s="644"/>
      <c r="DH12" s="644"/>
      <c r="DI12" s="644"/>
      <c r="DJ12" s="644"/>
      <c r="DK12" s="644"/>
      <c r="DL12" s="644"/>
      <c r="DM12" s="644"/>
      <c r="DN12" s="644"/>
      <c r="DO12" s="644"/>
      <c r="DP12" s="645"/>
      <c r="DQ12" s="649">
        <v>161194</v>
      </c>
      <c r="DR12" s="644"/>
      <c r="DS12" s="644"/>
      <c r="DT12" s="644"/>
      <c r="DU12" s="644"/>
      <c r="DV12" s="644"/>
      <c r="DW12" s="644"/>
      <c r="DX12" s="644"/>
      <c r="DY12" s="644"/>
      <c r="DZ12" s="644"/>
      <c r="EA12" s="644"/>
      <c r="EB12" s="644"/>
      <c r="EC12" s="684"/>
    </row>
    <row r="13" spans="2:143" ht="11.25" customHeight="1" x14ac:dyDescent="0.2">
      <c r="B13" s="638" t="s">
        <v>247</v>
      </c>
      <c r="C13" s="639"/>
      <c r="D13" s="639"/>
      <c r="E13" s="639"/>
      <c r="F13" s="639"/>
      <c r="G13" s="639"/>
      <c r="H13" s="639"/>
      <c r="I13" s="639"/>
      <c r="J13" s="639"/>
      <c r="K13" s="639"/>
      <c r="L13" s="639"/>
      <c r="M13" s="639"/>
      <c r="N13" s="639"/>
      <c r="O13" s="639"/>
      <c r="P13" s="639"/>
      <c r="Q13" s="640"/>
      <c r="R13" s="641">
        <v>17677</v>
      </c>
      <c r="S13" s="644"/>
      <c r="T13" s="644"/>
      <c r="U13" s="644"/>
      <c r="V13" s="644"/>
      <c r="W13" s="644"/>
      <c r="X13" s="644"/>
      <c r="Y13" s="645"/>
      <c r="Z13" s="703">
        <v>0.1</v>
      </c>
      <c r="AA13" s="703"/>
      <c r="AB13" s="703"/>
      <c r="AC13" s="703"/>
      <c r="AD13" s="704">
        <v>17677</v>
      </c>
      <c r="AE13" s="704"/>
      <c r="AF13" s="704"/>
      <c r="AG13" s="704"/>
      <c r="AH13" s="704"/>
      <c r="AI13" s="704"/>
      <c r="AJ13" s="704"/>
      <c r="AK13" s="704"/>
      <c r="AL13" s="646">
        <v>0.2</v>
      </c>
      <c r="AM13" s="647"/>
      <c r="AN13" s="647"/>
      <c r="AO13" s="705"/>
      <c r="AP13" s="638" t="s">
        <v>248</v>
      </c>
      <c r="AQ13" s="639"/>
      <c r="AR13" s="639"/>
      <c r="AS13" s="639"/>
      <c r="AT13" s="639"/>
      <c r="AU13" s="639"/>
      <c r="AV13" s="639"/>
      <c r="AW13" s="639"/>
      <c r="AX13" s="639"/>
      <c r="AY13" s="639"/>
      <c r="AZ13" s="639"/>
      <c r="BA13" s="639"/>
      <c r="BB13" s="639"/>
      <c r="BC13" s="639"/>
      <c r="BD13" s="639"/>
      <c r="BE13" s="639"/>
      <c r="BF13" s="640"/>
      <c r="BG13" s="641">
        <v>2147350</v>
      </c>
      <c r="BH13" s="644"/>
      <c r="BI13" s="644"/>
      <c r="BJ13" s="644"/>
      <c r="BK13" s="644"/>
      <c r="BL13" s="644"/>
      <c r="BM13" s="644"/>
      <c r="BN13" s="645"/>
      <c r="BO13" s="703">
        <v>52.6</v>
      </c>
      <c r="BP13" s="703"/>
      <c r="BQ13" s="703"/>
      <c r="BR13" s="703"/>
      <c r="BS13" s="649" t="s">
        <v>166</v>
      </c>
      <c r="BT13" s="644"/>
      <c r="BU13" s="644"/>
      <c r="BV13" s="644"/>
      <c r="BW13" s="644"/>
      <c r="BX13" s="644"/>
      <c r="BY13" s="644"/>
      <c r="BZ13" s="644"/>
      <c r="CA13" s="644"/>
      <c r="CB13" s="684"/>
      <c r="CD13" s="685" t="s">
        <v>249</v>
      </c>
      <c r="CE13" s="682"/>
      <c r="CF13" s="682"/>
      <c r="CG13" s="682"/>
      <c r="CH13" s="682"/>
      <c r="CI13" s="682"/>
      <c r="CJ13" s="682"/>
      <c r="CK13" s="682"/>
      <c r="CL13" s="682"/>
      <c r="CM13" s="682"/>
      <c r="CN13" s="682"/>
      <c r="CO13" s="682"/>
      <c r="CP13" s="682"/>
      <c r="CQ13" s="683"/>
      <c r="CR13" s="641">
        <v>1695470</v>
      </c>
      <c r="CS13" s="644"/>
      <c r="CT13" s="644"/>
      <c r="CU13" s="644"/>
      <c r="CV13" s="644"/>
      <c r="CW13" s="644"/>
      <c r="CX13" s="644"/>
      <c r="CY13" s="645"/>
      <c r="CZ13" s="703">
        <v>10.199999999999999</v>
      </c>
      <c r="DA13" s="703"/>
      <c r="DB13" s="703"/>
      <c r="DC13" s="703"/>
      <c r="DD13" s="649">
        <v>608588</v>
      </c>
      <c r="DE13" s="644"/>
      <c r="DF13" s="644"/>
      <c r="DG13" s="644"/>
      <c r="DH13" s="644"/>
      <c r="DI13" s="644"/>
      <c r="DJ13" s="644"/>
      <c r="DK13" s="644"/>
      <c r="DL13" s="644"/>
      <c r="DM13" s="644"/>
      <c r="DN13" s="644"/>
      <c r="DO13" s="644"/>
      <c r="DP13" s="645"/>
      <c r="DQ13" s="649">
        <v>1133187</v>
      </c>
      <c r="DR13" s="644"/>
      <c r="DS13" s="644"/>
      <c r="DT13" s="644"/>
      <c r="DU13" s="644"/>
      <c r="DV13" s="644"/>
      <c r="DW13" s="644"/>
      <c r="DX13" s="644"/>
      <c r="DY13" s="644"/>
      <c r="DZ13" s="644"/>
      <c r="EA13" s="644"/>
      <c r="EB13" s="644"/>
      <c r="EC13" s="684"/>
    </row>
    <row r="14" spans="2:143" ht="11.25" customHeight="1" x14ac:dyDescent="0.2">
      <c r="B14" s="638" t="s">
        <v>250</v>
      </c>
      <c r="C14" s="639"/>
      <c r="D14" s="639"/>
      <c r="E14" s="639"/>
      <c r="F14" s="639"/>
      <c r="G14" s="639"/>
      <c r="H14" s="639"/>
      <c r="I14" s="639"/>
      <c r="J14" s="639"/>
      <c r="K14" s="639"/>
      <c r="L14" s="639"/>
      <c r="M14" s="639"/>
      <c r="N14" s="639"/>
      <c r="O14" s="639"/>
      <c r="P14" s="639"/>
      <c r="Q14" s="640"/>
      <c r="R14" s="641" t="s">
        <v>121</v>
      </c>
      <c r="S14" s="644"/>
      <c r="T14" s="644"/>
      <c r="U14" s="644"/>
      <c r="V14" s="644"/>
      <c r="W14" s="644"/>
      <c r="X14" s="644"/>
      <c r="Y14" s="645"/>
      <c r="Z14" s="703" t="s">
        <v>121</v>
      </c>
      <c r="AA14" s="703"/>
      <c r="AB14" s="703"/>
      <c r="AC14" s="703"/>
      <c r="AD14" s="704" t="s">
        <v>121</v>
      </c>
      <c r="AE14" s="704"/>
      <c r="AF14" s="704"/>
      <c r="AG14" s="704"/>
      <c r="AH14" s="704"/>
      <c r="AI14" s="704"/>
      <c r="AJ14" s="704"/>
      <c r="AK14" s="704"/>
      <c r="AL14" s="646" t="s">
        <v>121</v>
      </c>
      <c r="AM14" s="647"/>
      <c r="AN14" s="647"/>
      <c r="AO14" s="705"/>
      <c r="AP14" s="638" t="s">
        <v>251</v>
      </c>
      <c r="AQ14" s="639"/>
      <c r="AR14" s="639"/>
      <c r="AS14" s="639"/>
      <c r="AT14" s="639"/>
      <c r="AU14" s="639"/>
      <c r="AV14" s="639"/>
      <c r="AW14" s="639"/>
      <c r="AX14" s="639"/>
      <c r="AY14" s="639"/>
      <c r="AZ14" s="639"/>
      <c r="BA14" s="639"/>
      <c r="BB14" s="639"/>
      <c r="BC14" s="639"/>
      <c r="BD14" s="639"/>
      <c r="BE14" s="639"/>
      <c r="BF14" s="640"/>
      <c r="BG14" s="641">
        <v>130923</v>
      </c>
      <c r="BH14" s="644"/>
      <c r="BI14" s="644"/>
      <c r="BJ14" s="644"/>
      <c r="BK14" s="644"/>
      <c r="BL14" s="644"/>
      <c r="BM14" s="644"/>
      <c r="BN14" s="645"/>
      <c r="BO14" s="703">
        <v>3.2</v>
      </c>
      <c r="BP14" s="703"/>
      <c r="BQ14" s="703"/>
      <c r="BR14" s="703"/>
      <c r="BS14" s="649" t="s">
        <v>121</v>
      </c>
      <c r="BT14" s="644"/>
      <c r="BU14" s="644"/>
      <c r="BV14" s="644"/>
      <c r="BW14" s="644"/>
      <c r="BX14" s="644"/>
      <c r="BY14" s="644"/>
      <c r="BZ14" s="644"/>
      <c r="CA14" s="644"/>
      <c r="CB14" s="684"/>
      <c r="CD14" s="685" t="s">
        <v>252</v>
      </c>
      <c r="CE14" s="682"/>
      <c r="CF14" s="682"/>
      <c r="CG14" s="682"/>
      <c r="CH14" s="682"/>
      <c r="CI14" s="682"/>
      <c r="CJ14" s="682"/>
      <c r="CK14" s="682"/>
      <c r="CL14" s="682"/>
      <c r="CM14" s="682"/>
      <c r="CN14" s="682"/>
      <c r="CO14" s="682"/>
      <c r="CP14" s="682"/>
      <c r="CQ14" s="683"/>
      <c r="CR14" s="641">
        <v>743850</v>
      </c>
      <c r="CS14" s="644"/>
      <c r="CT14" s="644"/>
      <c r="CU14" s="644"/>
      <c r="CV14" s="644"/>
      <c r="CW14" s="644"/>
      <c r="CX14" s="644"/>
      <c r="CY14" s="645"/>
      <c r="CZ14" s="703">
        <v>4.5</v>
      </c>
      <c r="DA14" s="703"/>
      <c r="DB14" s="703"/>
      <c r="DC14" s="703"/>
      <c r="DD14" s="649">
        <v>110093</v>
      </c>
      <c r="DE14" s="644"/>
      <c r="DF14" s="644"/>
      <c r="DG14" s="644"/>
      <c r="DH14" s="644"/>
      <c r="DI14" s="644"/>
      <c r="DJ14" s="644"/>
      <c r="DK14" s="644"/>
      <c r="DL14" s="644"/>
      <c r="DM14" s="644"/>
      <c r="DN14" s="644"/>
      <c r="DO14" s="644"/>
      <c r="DP14" s="645"/>
      <c r="DQ14" s="649">
        <v>618386</v>
      </c>
      <c r="DR14" s="644"/>
      <c r="DS14" s="644"/>
      <c r="DT14" s="644"/>
      <c r="DU14" s="644"/>
      <c r="DV14" s="644"/>
      <c r="DW14" s="644"/>
      <c r="DX14" s="644"/>
      <c r="DY14" s="644"/>
      <c r="DZ14" s="644"/>
      <c r="EA14" s="644"/>
      <c r="EB14" s="644"/>
      <c r="EC14" s="684"/>
    </row>
    <row r="15" spans="2:143" ht="11.25" customHeight="1" x14ac:dyDescent="0.2">
      <c r="B15" s="638" t="s">
        <v>253</v>
      </c>
      <c r="C15" s="639"/>
      <c r="D15" s="639"/>
      <c r="E15" s="639"/>
      <c r="F15" s="639"/>
      <c r="G15" s="639"/>
      <c r="H15" s="639"/>
      <c r="I15" s="639"/>
      <c r="J15" s="639"/>
      <c r="K15" s="639"/>
      <c r="L15" s="639"/>
      <c r="M15" s="639"/>
      <c r="N15" s="639"/>
      <c r="O15" s="639"/>
      <c r="P15" s="639"/>
      <c r="Q15" s="640"/>
      <c r="R15" s="641">
        <v>35093</v>
      </c>
      <c r="S15" s="644"/>
      <c r="T15" s="644"/>
      <c r="U15" s="644"/>
      <c r="V15" s="644"/>
      <c r="W15" s="644"/>
      <c r="X15" s="644"/>
      <c r="Y15" s="645"/>
      <c r="Z15" s="703">
        <v>0.2</v>
      </c>
      <c r="AA15" s="703"/>
      <c r="AB15" s="703"/>
      <c r="AC15" s="703"/>
      <c r="AD15" s="704">
        <v>35093</v>
      </c>
      <c r="AE15" s="704"/>
      <c r="AF15" s="704"/>
      <c r="AG15" s="704"/>
      <c r="AH15" s="704"/>
      <c r="AI15" s="704"/>
      <c r="AJ15" s="704"/>
      <c r="AK15" s="704"/>
      <c r="AL15" s="646">
        <v>0.4</v>
      </c>
      <c r="AM15" s="647"/>
      <c r="AN15" s="647"/>
      <c r="AO15" s="705"/>
      <c r="AP15" s="638" t="s">
        <v>254</v>
      </c>
      <c r="AQ15" s="639"/>
      <c r="AR15" s="639"/>
      <c r="AS15" s="639"/>
      <c r="AT15" s="639"/>
      <c r="AU15" s="639"/>
      <c r="AV15" s="639"/>
      <c r="AW15" s="639"/>
      <c r="AX15" s="639"/>
      <c r="AY15" s="639"/>
      <c r="AZ15" s="639"/>
      <c r="BA15" s="639"/>
      <c r="BB15" s="639"/>
      <c r="BC15" s="639"/>
      <c r="BD15" s="639"/>
      <c r="BE15" s="639"/>
      <c r="BF15" s="640"/>
      <c r="BG15" s="641">
        <v>205552</v>
      </c>
      <c r="BH15" s="644"/>
      <c r="BI15" s="644"/>
      <c r="BJ15" s="644"/>
      <c r="BK15" s="644"/>
      <c r="BL15" s="644"/>
      <c r="BM15" s="644"/>
      <c r="BN15" s="645"/>
      <c r="BO15" s="703">
        <v>5</v>
      </c>
      <c r="BP15" s="703"/>
      <c r="BQ15" s="703"/>
      <c r="BR15" s="703"/>
      <c r="BS15" s="649" t="s">
        <v>121</v>
      </c>
      <c r="BT15" s="644"/>
      <c r="BU15" s="644"/>
      <c r="BV15" s="644"/>
      <c r="BW15" s="644"/>
      <c r="BX15" s="644"/>
      <c r="BY15" s="644"/>
      <c r="BZ15" s="644"/>
      <c r="CA15" s="644"/>
      <c r="CB15" s="684"/>
      <c r="CD15" s="685" t="s">
        <v>255</v>
      </c>
      <c r="CE15" s="682"/>
      <c r="CF15" s="682"/>
      <c r="CG15" s="682"/>
      <c r="CH15" s="682"/>
      <c r="CI15" s="682"/>
      <c r="CJ15" s="682"/>
      <c r="CK15" s="682"/>
      <c r="CL15" s="682"/>
      <c r="CM15" s="682"/>
      <c r="CN15" s="682"/>
      <c r="CO15" s="682"/>
      <c r="CP15" s="682"/>
      <c r="CQ15" s="683"/>
      <c r="CR15" s="641">
        <v>1448695</v>
      </c>
      <c r="CS15" s="644"/>
      <c r="CT15" s="644"/>
      <c r="CU15" s="644"/>
      <c r="CV15" s="644"/>
      <c r="CW15" s="644"/>
      <c r="CX15" s="644"/>
      <c r="CY15" s="645"/>
      <c r="CZ15" s="703">
        <v>8.8000000000000007</v>
      </c>
      <c r="DA15" s="703"/>
      <c r="DB15" s="703"/>
      <c r="DC15" s="703"/>
      <c r="DD15" s="649">
        <v>92066</v>
      </c>
      <c r="DE15" s="644"/>
      <c r="DF15" s="644"/>
      <c r="DG15" s="644"/>
      <c r="DH15" s="644"/>
      <c r="DI15" s="644"/>
      <c r="DJ15" s="644"/>
      <c r="DK15" s="644"/>
      <c r="DL15" s="644"/>
      <c r="DM15" s="644"/>
      <c r="DN15" s="644"/>
      <c r="DO15" s="644"/>
      <c r="DP15" s="645"/>
      <c r="DQ15" s="649">
        <v>1108052</v>
      </c>
      <c r="DR15" s="644"/>
      <c r="DS15" s="644"/>
      <c r="DT15" s="644"/>
      <c r="DU15" s="644"/>
      <c r="DV15" s="644"/>
      <c r="DW15" s="644"/>
      <c r="DX15" s="644"/>
      <c r="DY15" s="644"/>
      <c r="DZ15" s="644"/>
      <c r="EA15" s="644"/>
      <c r="EB15" s="644"/>
      <c r="EC15" s="684"/>
    </row>
    <row r="16" spans="2:143" ht="11.25" customHeight="1" x14ac:dyDescent="0.2">
      <c r="B16" s="638" t="s">
        <v>256</v>
      </c>
      <c r="C16" s="639"/>
      <c r="D16" s="639"/>
      <c r="E16" s="639"/>
      <c r="F16" s="639"/>
      <c r="G16" s="639"/>
      <c r="H16" s="639"/>
      <c r="I16" s="639"/>
      <c r="J16" s="639"/>
      <c r="K16" s="639"/>
      <c r="L16" s="639"/>
      <c r="M16" s="639"/>
      <c r="N16" s="639"/>
      <c r="O16" s="639"/>
      <c r="P16" s="639"/>
      <c r="Q16" s="640"/>
      <c r="R16" s="641" t="s">
        <v>121</v>
      </c>
      <c r="S16" s="644"/>
      <c r="T16" s="644"/>
      <c r="U16" s="644"/>
      <c r="V16" s="644"/>
      <c r="W16" s="644"/>
      <c r="X16" s="644"/>
      <c r="Y16" s="645"/>
      <c r="Z16" s="703" t="s">
        <v>238</v>
      </c>
      <c r="AA16" s="703"/>
      <c r="AB16" s="703"/>
      <c r="AC16" s="703"/>
      <c r="AD16" s="704" t="s">
        <v>237</v>
      </c>
      <c r="AE16" s="704"/>
      <c r="AF16" s="704"/>
      <c r="AG16" s="704"/>
      <c r="AH16" s="704"/>
      <c r="AI16" s="704"/>
      <c r="AJ16" s="704"/>
      <c r="AK16" s="704"/>
      <c r="AL16" s="646" t="s">
        <v>121</v>
      </c>
      <c r="AM16" s="647"/>
      <c r="AN16" s="647"/>
      <c r="AO16" s="705"/>
      <c r="AP16" s="638" t="s">
        <v>257</v>
      </c>
      <c r="AQ16" s="639"/>
      <c r="AR16" s="639"/>
      <c r="AS16" s="639"/>
      <c r="AT16" s="639"/>
      <c r="AU16" s="639"/>
      <c r="AV16" s="639"/>
      <c r="AW16" s="639"/>
      <c r="AX16" s="639"/>
      <c r="AY16" s="639"/>
      <c r="AZ16" s="639"/>
      <c r="BA16" s="639"/>
      <c r="BB16" s="639"/>
      <c r="BC16" s="639"/>
      <c r="BD16" s="639"/>
      <c r="BE16" s="639"/>
      <c r="BF16" s="640"/>
      <c r="BG16" s="641" t="s">
        <v>121</v>
      </c>
      <c r="BH16" s="644"/>
      <c r="BI16" s="644"/>
      <c r="BJ16" s="644"/>
      <c r="BK16" s="644"/>
      <c r="BL16" s="644"/>
      <c r="BM16" s="644"/>
      <c r="BN16" s="645"/>
      <c r="BO16" s="703" t="s">
        <v>121</v>
      </c>
      <c r="BP16" s="703"/>
      <c r="BQ16" s="703"/>
      <c r="BR16" s="703"/>
      <c r="BS16" s="649" t="s">
        <v>121</v>
      </c>
      <c r="BT16" s="644"/>
      <c r="BU16" s="644"/>
      <c r="BV16" s="644"/>
      <c r="BW16" s="644"/>
      <c r="BX16" s="644"/>
      <c r="BY16" s="644"/>
      <c r="BZ16" s="644"/>
      <c r="CA16" s="644"/>
      <c r="CB16" s="684"/>
      <c r="CD16" s="685" t="s">
        <v>258</v>
      </c>
      <c r="CE16" s="682"/>
      <c r="CF16" s="682"/>
      <c r="CG16" s="682"/>
      <c r="CH16" s="682"/>
      <c r="CI16" s="682"/>
      <c r="CJ16" s="682"/>
      <c r="CK16" s="682"/>
      <c r="CL16" s="682"/>
      <c r="CM16" s="682"/>
      <c r="CN16" s="682"/>
      <c r="CO16" s="682"/>
      <c r="CP16" s="682"/>
      <c r="CQ16" s="683"/>
      <c r="CR16" s="641">
        <v>860</v>
      </c>
      <c r="CS16" s="644"/>
      <c r="CT16" s="644"/>
      <c r="CU16" s="644"/>
      <c r="CV16" s="644"/>
      <c r="CW16" s="644"/>
      <c r="CX16" s="644"/>
      <c r="CY16" s="645"/>
      <c r="CZ16" s="703">
        <v>0</v>
      </c>
      <c r="DA16" s="703"/>
      <c r="DB16" s="703"/>
      <c r="DC16" s="703"/>
      <c r="DD16" s="649" t="s">
        <v>121</v>
      </c>
      <c r="DE16" s="644"/>
      <c r="DF16" s="644"/>
      <c r="DG16" s="644"/>
      <c r="DH16" s="644"/>
      <c r="DI16" s="644"/>
      <c r="DJ16" s="644"/>
      <c r="DK16" s="644"/>
      <c r="DL16" s="644"/>
      <c r="DM16" s="644"/>
      <c r="DN16" s="644"/>
      <c r="DO16" s="644"/>
      <c r="DP16" s="645"/>
      <c r="DQ16" s="649">
        <v>28</v>
      </c>
      <c r="DR16" s="644"/>
      <c r="DS16" s="644"/>
      <c r="DT16" s="644"/>
      <c r="DU16" s="644"/>
      <c r="DV16" s="644"/>
      <c r="DW16" s="644"/>
      <c r="DX16" s="644"/>
      <c r="DY16" s="644"/>
      <c r="DZ16" s="644"/>
      <c r="EA16" s="644"/>
      <c r="EB16" s="644"/>
      <c r="EC16" s="684"/>
    </row>
    <row r="17" spans="2:133" ht="11.25" customHeight="1" x14ac:dyDescent="0.2">
      <c r="B17" s="638" t="s">
        <v>259</v>
      </c>
      <c r="C17" s="639"/>
      <c r="D17" s="639"/>
      <c r="E17" s="639"/>
      <c r="F17" s="639"/>
      <c r="G17" s="639"/>
      <c r="H17" s="639"/>
      <c r="I17" s="639"/>
      <c r="J17" s="639"/>
      <c r="K17" s="639"/>
      <c r="L17" s="639"/>
      <c r="M17" s="639"/>
      <c r="N17" s="639"/>
      <c r="O17" s="639"/>
      <c r="P17" s="639"/>
      <c r="Q17" s="640"/>
      <c r="R17" s="641">
        <v>12100</v>
      </c>
      <c r="S17" s="644"/>
      <c r="T17" s="644"/>
      <c r="U17" s="644"/>
      <c r="V17" s="644"/>
      <c r="W17" s="644"/>
      <c r="X17" s="644"/>
      <c r="Y17" s="645"/>
      <c r="Z17" s="703">
        <v>0.1</v>
      </c>
      <c r="AA17" s="703"/>
      <c r="AB17" s="703"/>
      <c r="AC17" s="703"/>
      <c r="AD17" s="704">
        <v>12100</v>
      </c>
      <c r="AE17" s="704"/>
      <c r="AF17" s="704"/>
      <c r="AG17" s="704"/>
      <c r="AH17" s="704"/>
      <c r="AI17" s="704"/>
      <c r="AJ17" s="704"/>
      <c r="AK17" s="704"/>
      <c r="AL17" s="646">
        <v>0.1</v>
      </c>
      <c r="AM17" s="647"/>
      <c r="AN17" s="647"/>
      <c r="AO17" s="705"/>
      <c r="AP17" s="638" t="s">
        <v>260</v>
      </c>
      <c r="AQ17" s="639"/>
      <c r="AR17" s="639"/>
      <c r="AS17" s="639"/>
      <c r="AT17" s="639"/>
      <c r="AU17" s="639"/>
      <c r="AV17" s="639"/>
      <c r="AW17" s="639"/>
      <c r="AX17" s="639"/>
      <c r="AY17" s="639"/>
      <c r="AZ17" s="639"/>
      <c r="BA17" s="639"/>
      <c r="BB17" s="639"/>
      <c r="BC17" s="639"/>
      <c r="BD17" s="639"/>
      <c r="BE17" s="639"/>
      <c r="BF17" s="640"/>
      <c r="BG17" s="641" t="s">
        <v>121</v>
      </c>
      <c r="BH17" s="644"/>
      <c r="BI17" s="644"/>
      <c r="BJ17" s="644"/>
      <c r="BK17" s="644"/>
      <c r="BL17" s="644"/>
      <c r="BM17" s="644"/>
      <c r="BN17" s="645"/>
      <c r="BO17" s="703" t="s">
        <v>237</v>
      </c>
      <c r="BP17" s="703"/>
      <c r="BQ17" s="703"/>
      <c r="BR17" s="703"/>
      <c r="BS17" s="649" t="s">
        <v>237</v>
      </c>
      <c r="BT17" s="644"/>
      <c r="BU17" s="644"/>
      <c r="BV17" s="644"/>
      <c r="BW17" s="644"/>
      <c r="BX17" s="644"/>
      <c r="BY17" s="644"/>
      <c r="BZ17" s="644"/>
      <c r="CA17" s="644"/>
      <c r="CB17" s="684"/>
      <c r="CD17" s="685" t="s">
        <v>261</v>
      </c>
      <c r="CE17" s="682"/>
      <c r="CF17" s="682"/>
      <c r="CG17" s="682"/>
      <c r="CH17" s="682"/>
      <c r="CI17" s="682"/>
      <c r="CJ17" s="682"/>
      <c r="CK17" s="682"/>
      <c r="CL17" s="682"/>
      <c r="CM17" s="682"/>
      <c r="CN17" s="682"/>
      <c r="CO17" s="682"/>
      <c r="CP17" s="682"/>
      <c r="CQ17" s="683"/>
      <c r="CR17" s="641">
        <v>2191347</v>
      </c>
      <c r="CS17" s="644"/>
      <c r="CT17" s="644"/>
      <c r="CU17" s="644"/>
      <c r="CV17" s="644"/>
      <c r="CW17" s="644"/>
      <c r="CX17" s="644"/>
      <c r="CY17" s="645"/>
      <c r="CZ17" s="703">
        <v>13.2</v>
      </c>
      <c r="DA17" s="703"/>
      <c r="DB17" s="703"/>
      <c r="DC17" s="703"/>
      <c r="DD17" s="649" t="s">
        <v>237</v>
      </c>
      <c r="DE17" s="644"/>
      <c r="DF17" s="644"/>
      <c r="DG17" s="644"/>
      <c r="DH17" s="644"/>
      <c r="DI17" s="644"/>
      <c r="DJ17" s="644"/>
      <c r="DK17" s="644"/>
      <c r="DL17" s="644"/>
      <c r="DM17" s="644"/>
      <c r="DN17" s="644"/>
      <c r="DO17" s="644"/>
      <c r="DP17" s="645"/>
      <c r="DQ17" s="649">
        <v>2160718</v>
      </c>
      <c r="DR17" s="644"/>
      <c r="DS17" s="644"/>
      <c r="DT17" s="644"/>
      <c r="DU17" s="644"/>
      <c r="DV17" s="644"/>
      <c r="DW17" s="644"/>
      <c r="DX17" s="644"/>
      <c r="DY17" s="644"/>
      <c r="DZ17" s="644"/>
      <c r="EA17" s="644"/>
      <c r="EB17" s="644"/>
      <c r="EC17" s="684"/>
    </row>
    <row r="18" spans="2:133" ht="11.25" customHeight="1" x14ac:dyDescent="0.2">
      <c r="B18" s="638" t="s">
        <v>262</v>
      </c>
      <c r="C18" s="639"/>
      <c r="D18" s="639"/>
      <c r="E18" s="639"/>
      <c r="F18" s="639"/>
      <c r="G18" s="639"/>
      <c r="H18" s="639"/>
      <c r="I18" s="639"/>
      <c r="J18" s="639"/>
      <c r="K18" s="639"/>
      <c r="L18" s="639"/>
      <c r="M18" s="639"/>
      <c r="N18" s="639"/>
      <c r="O18" s="639"/>
      <c r="P18" s="639"/>
      <c r="Q18" s="640"/>
      <c r="R18" s="641">
        <v>5474025</v>
      </c>
      <c r="S18" s="644"/>
      <c r="T18" s="644"/>
      <c r="U18" s="644"/>
      <c r="V18" s="644"/>
      <c r="W18" s="644"/>
      <c r="X18" s="644"/>
      <c r="Y18" s="645"/>
      <c r="Z18" s="703">
        <v>32.200000000000003</v>
      </c>
      <c r="AA18" s="703"/>
      <c r="AB18" s="703"/>
      <c r="AC18" s="703"/>
      <c r="AD18" s="704">
        <v>4726897</v>
      </c>
      <c r="AE18" s="704"/>
      <c r="AF18" s="704"/>
      <c r="AG18" s="704"/>
      <c r="AH18" s="704"/>
      <c r="AI18" s="704"/>
      <c r="AJ18" s="704"/>
      <c r="AK18" s="704"/>
      <c r="AL18" s="646">
        <v>49.3</v>
      </c>
      <c r="AM18" s="647"/>
      <c r="AN18" s="647"/>
      <c r="AO18" s="705"/>
      <c r="AP18" s="638" t="s">
        <v>263</v>
      </c>
      <c r="AQ18" s="639"/>
      <c r="AR18" s="639"/>
      <c r="AS18" s="639"/>
      <c r="AT18" s="639"/>
      <c r="AU18" s="639"/>
      <c r="AV18" s="639"/>
      <c r="AW18" s="639"/>
      <c r="AX18" s="639"/>
      <c r="AY18" s="639"/>
      <c r="AZ18" s="639"/>
      <c r="BA18" s="639"/>
      <c r="BB18" s="639"/>
      <c r="BC18" s="639"/>
      <c r="BD18" s="639"/>
      <c r="BE18" s="639"/>
      <c r="BF18" s="640"/>
      <c r="BG18" s="641" t="s">
        <v>121</v>
      </c>
      <c r="BH18" s="644"/>
      <c r="BI18" s="644"/>
      <c r="BJ18" s="644"/>
      <c r="BK18" s="644"/>
      <c r="BL18" s="644"/>
      <c r="BM18" s="644"/>
      <c r="BN18" s="645"/>
      <c r="BO18" s="703" t="s">
        <v>121</v>
      </c>
      <c r="BP18" s="703"/>
      <c r="BQ18" s="703"/>
      <c r="BR18" s="703"/>
      <c r="BS18" s="649" t="s">
        <v>121</v>
      </c>
      <c r="BT18" s="644"/>
      <c r="BU18" s="644"/>
      <c r="BV18" s="644"/>
      <c r="BW18" s="644"/>
      <c r="BX18" s="644"/>
      <c r="BY18" s="644"/>
      <c r="BZ18" s="644"/>
      <c r="CA18" s="644"/>
      <c r="CB18" s="684"/>
      <c r="CD18" s="685" t="s">
        <v>264</v>
      </c>
      <c r="CE18" s="682"/>
      <c r="CF18" s="682"/>
      <c r="CG18" s="682"/>
      <c r="CH18" s="682"/>
      <c r="CI18" s="682"/>
      <c r="CJ18" s="682"/>
      <c r="CK18" s="682"/>
      <c r="CL18" s="682"/>
      <c r="CM18" s="682"/>
      <c r="CN18" s="682"/>
      <c r="CO18" s="682"/>
      <c r="CP18" s="682"/>
      <c r="CQ18" s="683"/>
      <c r="CR18" s="641" t="s">
        <v>238</v>
      </c>
      <c r="CS18" s="644"/>
      <c r="CT18" s="644"/>
      <c r="CU18" s="644"/>
      <c r="CV18" s="644"/>
      <c r="CW18" s="644"/>
      <c r="CX18" s="644"/>
      <c r="CY18" s="645"/>
      <c r="CZ18" s="703" t="s">
        <v>121</v>
      </c>
      <c r="DA18" s="703"/>
      <c r="DB18" s="703"/>
      <c r="DC18" s="703"/>
      <c r="DD18" s="649" t="s">
        <v>121</v>
      </c>
      <c r="DE18" s="644"/>
      <c r="DF18" s="644"/>
      <c r="DG18" s="644"/>
      <c r="DH18" s="644"/>
      <c r="DI18" s="644"/>
      <c r="DJ18" s="644"/>
      <c r="DK18" s="644"/>
      <c r="DL18" s="644"/>
      <c r="DM18" s="644"/>
      <c r="DN18" s="644"/>
      <c r="DO18" s="644"/>
      <c r="DP18" s="645"/>
      <c r="DQ18" s="649" t="s">
        <v>121</v>
      </c>
      <c r="DR18" s="644"/>
      <c r="DS18" s="644"/>
      <c r="DT18" s="644"/>
      <c r="DU18" s="644"/>
      <c r="DV18" s="644"/>
      <c r="DW18" s="644"/>
      <c r="DX18" s="644"/>
      <c r="DY18" s="644"/>
      <c r="DZ18" s="644"/>
      <c r="EA18" s="644"/>
      <c r="EB18" s="644"/>
      <c r="EC18" s="684"/>
    </row>
    <row r="19" spans="2:133" ht="11.25" customHeight="1" x14ac:dyDescent="0.2">
      <c r="B19" s="638" t="s">
        <v>265</v>
      </c>
      <c r="C19" s="639"/>
      <c r="D19" s="639"/>
      <c r="E19" s="639"/>
      <c r="F19" s="639"/>
      <c r="G19" s="639"/>
      <c r="H19" s="639"/>
      <c r="I19" s="639"/>
      <c r="J19" s="639"/>
      <c r="K19" s="639"/>
      <c r="L19" s="639"/>
      <c r="M19" s="639"/>
      <c r="N19" s="639"/>
      <c r="O19" s="639"/>
      <c r="P19" s="639"/>
      <c r="Q19" s="640"/>
      <c r="R19" s="641">
        <v>4726897</v>
      </c>
      <c r="S19" s="644"/>
      <c r="T19" s="644"/>
      <c r="U19" s="644"/>
      <c r="V19" s="644"/>
      <c r="W19" s="644"/>
      <c r="X19" s="644"/>
      <c r="Y19" s="645"/>
      <c r="Z19" s="703">
        <v>27.8</v>
      </c>
      <c r="AA19" s="703"/>
      <c r="AB19" s="703"/>
      <c r="AC19" s="703"/>
      <c r="AD19" s="704">
        <v>4726897</v>
      </c>
      <c r="AE19" s="704"/>
      <c r="AF19" s="704"/>
      <c r="AG19" s="704"/>
      <c r="AH19" s="704"/>
      <c r="AI19" s="704"/>
      <c r="AJ19" s="704"/>
      <c r="AK19" s="704"/>
      <c r="AL19" s="646">
        <v>49.3</v>
      </c>
      <c r="AM19" s="647"/>
      <c r="AN19" s="647"/>
      <c r="AO19" s="705"/>
      <c r="AP19" s="638" t="s">
        <v>266</v>
      </c>
      <c r="AQ19" s="639"/>
      <c r="AR19" s="639"/>
      <c r="AS19" s="639"/>
      <c r="AT19" s="639"/>
      <c r="AU19" s="639"/>
      <c r="AV19" s="639"/>
      <c r="AW19" s="639"/>
      <c r="AX19" s="639"/>
      <c r="AY19" s="639"/>
      <c r="AZ19" s="639"/>
      <c r="BA19" s="639"/>
      <c r="BB19" s="639"/>
      <c r="BC19" s="639"/>
      <c r="BD19" s="639"/>
      <c r="BE19" s="639"/>
      <c r="BF19" s="640"/>
      <c r="BG19" s="641">
        <v>21263</v>
      </c>
      <c r="BH19" s="644"/>
      <c r="BI19" s="644"/>
      <c r="BJ19" s="644"/>
      <c r="BK19" s="644"/>
      <c r="BL19" s="644"/>
      <c r="BM19" s="644"/>
      <c r="BN19" s="645"/>
      <c r="BO19" s="703">
        <v>0.5</v>
      </c>
      <c r="BP19" s="703"/>
      <c r="BQ19" s="703"/>
      <c r="BR19" s="703"/>
      <c r="BS19" s="649" t="s">
        <v>121</v>
      </c>
      <c r="BT19" s="644"/>
      <c r="BU19" s="644"/>
      <c r="BV19" s="644"/>
      <c r="BW19" s="644"/>
      <c r="BX19" s="644"/>
      <c r="BY19" s="644"/>
      <c r="BZ19" s="644"/>
      <c r="CA19" s="644"/>
      <c r="CB19" s="684"/>
      <c r="CD19" s="685" t="s">
        <v>267</v>
      </c>
      <c r="CE19" s="682"/>
      <c r="CF19" s="682"/>
      <c r="CG19" s="682"/>
      <c r="CH19" s="682"/>
      <c r="CI19" s="682"/>
      <c r="CJ19" s="682"/>
      <c r="CK19" s="682"/>
      <c r="CL19" s="682"/>
      <c r="CM19" s="682"/>
      <c r="CN19" s="682"/>
      <c r="CO19" s="682"/>
      <c r="CP19" s="682"/>
      <c r="CQ19" s="683"/>
      <c r="CR19" s="641" t="s">
        <v>121</v>
      </c>
      <c r="CS19" s="644"/>
      <c r="CT19" s="644"/>
      <c r="CU19" s="644"/>
      <c r="CV19" s="644"/>
      <c r="CW19" s="644"/>
      <c r="CX19" s="644"/>
      <c r="CY19" s="645"/>
      <c r="CZ19" s="703" t="s">
        <v>237</v>
      </c>
      <c r="DA19" s="703"/>
      <c r="DB19" s="703"/>
      <c r="DC19" s="703"/>
      <c r="DD19" s="649" t="s">
        <v>237</v>
      </c>
      <c r="DE19" s="644"/>
      <c r="DF19" s="644"/>
      <c r="DG19" s="644"/>
      <c r="DH19" s="644"/>
      <c r="DI19" s="644"/>
      <c r="DJ19" s="644"/>
      <c r="DK19" s="644"/>
      <c r="DL19" s="644"/>
      <c r="DM19" s="644"/>
      <c r="DN19" s="644"/>
      <c r="DO19" s="644"/>
      <c r="DP19" s="645"/>
      <c r="DQ19" s="649" t="s">
        <v>121</v>
      </c>
      <c r="DR19" s="644"/>
      <c r="DS19" s="644"/>
      <c r="DT19" s="644"/>
      <c r="DU19" s="644"/>
      <c r="DV19" s="644"/>
      <c r="DW19" s="644"/>
      <c r="DX19" s="644"/>
      <c r="DY19" s="644"/>
      <c r="DZ19" s="644"/>
      <c r="EA19" s="644"/>
      <c r="EB19" s="644"/>
      <c r="EC19" s="684"/>
    </row>
    <row r="20" spans="2:133" ht="11.25" customHeight="1" x14ac:dyDescent="0.2">
      <c r="B20" s="638" t="s">
        <v>268</v>
      </c>
      <c r="C20" s="639"/>
      <c r="D20" s="639"/>
      <c r="E20" s="639"/>
      <c r="F20" s="639"/>
      <c r="G20" s="639"/>
      <c r="H20" s="639"/>
      <c r="I20" s="639"/>
      <c r="J20" s="639"/>
      <c r="K20" s="639"/>
      <c r="L20" s="639"/>
      <c r="M20" s="639"/>
      <c r="N20" s="639"/>
      <c r="O20" s="639"/>
      <c r="P20" s="639"/>
      <c r="Q20" s="640"/>
      <c r="R20" s="641">
        <v>747128</v>
      </c>
      <c r="S20" s="644"/>
      <c r="T20" s="644"/>
      <c r="U20" s="644"/>
      <c r="V20" s="644"/>
      <c r="W20" s="644"/>
      <c r="X20" s="644"/>
      <c r="Y20" s="645"/>
      <c r="Z20" s="703">
        <v>4.4000000000000004</v>
      </c>
      <c r="AA20" s="703"/>
      <c r="AB20" s="703"/>
      <c r="AC20" s="703"/>
      <c r="AD20" s="704" t="s">
        <v>238</v>
      </c>
      <c r="AE20" s="704"/>
      <c r="AF20" s="704"/>
      <c r="AG20" s="704"/>
      <c r="AH20" s="704"/>
      <c r="AI20" s="704"/>
      <c r="AJ20" s="704"/>
      <c r="AK20" s="704"/>
      <c r="AL20" s="646" t="s">
        <v>121</v>
      </c>
      <c r="AM20" s="647"/>
      <c r="AN20" s="647"/>
      <c r="AO20" s="705"/>
      <c r="AP20" s="638" t="s">
        <v>269</v>
      </c>
      <c r="AQ20" s="639"/>
      <c r="AR20" s="639"/>
      <c r="AS20" s="639"/>
      <c r="AT20" s="639"/>
      <c r="AU20" s="639"/>
      <c r="AV20" s="639"/>
      <c r="AW20" s="639"/>
      <c r="AX20" s="639"/>
      <c r="AY20" s="639"/>
      <c r="AZ20" s="639"/>
      <c r="BA20" s="639"/>
      <c r="BB20" s="639"/>
      <c r="BC20" s="639"/>
      <c r="BD20" s="639"/>
      <c r="BE20" s="639"/>
      <c r="BF20" s="640"/>
      <c r="BG20" s="641">
        <v>21263</v>
      </c>
      <c r="BH20" s="644"/>
      <c r="BI20" s="644"/>
      <c r="BJ20" s="644"/>
      <c r="BK20" s="644"/>
      <c r="BL20" s="644"/>
      <c r="BM20" s="644"/>
      <c r="BN20" s="645"/>
      <c r="BO20" s="703">
        <v>0.5</v>
      </c>
      <c r="BP20" s="703"/>
      <c r="BQ20" s="703"/>
      <c r="BR20" s="703"/>
      <c r="BS20" s="649" t="s">
        <v>238</v>
      </c>
      <c r="BT20" s="644"/>
      <c r="BU20" s="644"/>
      <c r="BV20" s="644"/>
      <c r="BW20" s="644"/>
      <c r="BX20" s="644"/>
      <c r="BY20" s="644"/>
      <c r="BZ20" s="644"/>
      <c r="CA20" s="644"/>
      <c r="CB20" s="684"/>
      <c r="CD20" s="685" t="s">
        <v>270</v>
      </c>
      <c r="CE20" s="682"/>
      <c r="CF20" s="682"/>
      <c r="CG20" s="682"/>
      <c r="CH20" s="682"/>
      <c r="CI20" s="682"/>
      <c r="CJ20" s="682"/>
      <c r="CK20" s="682"/>
      <c r="CL20" s="682"/>
      <c r="CM20" s="682"/>
      <c r="CN20" s="682"/>
      <c r="CO20" s="682"/>
      <c r="CP20" s="682"/>
      <c r="CQ20" s="683"/>
      <c r="CR20" s="641">
        <v>16542221</v>
      </c>
      <c r="CS20" s="644"/>
      <c r="CT20" s="644"/>
      <c r="CU20" s="644"/>
      <c r="CV20" s="644"/>
      <c r="CW20" s="644"/>
      <c r="CX20" s="644"/>
      <c r="CY20" s="645"/>
      <c r="CZ20" s="703">
        <v>100</v>
      </c>
      <c r="DA20" s="703"/>
      <c r="DB20" s="703"/>
      <c r="DC20" s="703"/>
      <c r="DD20" s="649">
        <v>1467166</v>
      </c>
      <c r="DE20" s="644"/>
      <c r="DF20" s="644"/>
      <c r="DG20" s="644"/>
      <c r="DH20" s="644"/>
      <c r="DI20" s="644"/>
      <c r="DJ20" s="644"/>
      <c r="DK20" s="644"/>
      <c r="DL20" s="644"/>
      <c r="DM20" s="644"/>
      <c r="DN20" s="644"/>
      <c r="DO20" s="644"/>
      <c r="DP20" s="645"/>
      <c r="DQ20" s="649">
        <v>11091196</v>
      </c>
      <c r="DR20" s="644"/>
      <c r="DS20" s="644"/>
      <c r="DT20" s="644"/>
      <c r="DU20" s="644"/>
      <c r="DV20" s="644"/>
      <c r="DW20" s="644"/>
      <c r="DX20" s="644"/>
      <c r="DY20" s="644"/>
      <c r="DZ20" s="644"/>
      <c r="EA20" s="644"/>
      <c r="EB20" s="644"/>
      <c r="EC20" s="684"/>
    </row>
    <row r="21" spans="2:133" ht="11.25" customHeight="1" x14ac:dyDescent="0.2">
      <c r="B21" s="638" t="s">
        <v>271</v>
      </c>
      <c r="C21" s="639"/>
      <c r="D21" s="639"/>
      <c r="E21" s="639"/>
      <c r="F21" s="639"/>
      <c r="G21" s="639"/>
      <c r="H21" s="639"/>
      <c r="I21" s="639"/>
      <c r="J21" s="639"/>
      <c r="K21" s="639"/>
      <c r="L21" s="639"/>
      <c r="M21" s="639"/>
      <c r="N21" s="639"/>
      <c r="O21" s="639"/>
      <c r="P21" s="639"/>
      <c r="Q21" s="640"/>
      <c r="R21" s="641" t="s">
        <v>121</v>
      </c>
      <c r="S21" s="644"/>
      <c r="T21" s="644"/>
      <c r="U21" s="644"/>
      <c r="V21" s="644"/>
      <c r="W21" s="644"/>
      <c r="X21" s="644"/>
      <c r="Y21" s="645"/>
      <c r="Z21" s="703" t="s">
        <v>121</v>
      </c>
      <c r="AA21" s="703"/>
      <c r="AB21" s="703"/>
      <c r="AC21" s="703"/>
      <c r="AD21" s="704" t="s">
        <v>237</v>
      </c>
      <c r="AE21" s="704"/>
      <c r="AF21" s="704"/>
      <c r="AG21" s="704"/>
      <c r="AH21" s="704"/>
      <c r="AI21" s="704"/>
      <c r="AJ21" s="704"/>
      <c r="AK21" s="704"/>
      <c r="AL21" s="646" t="s">
        <v>237</v>
      </c>
      <c r="AM21" s="647"/>
      <c r="AN21" s="647"/>
      <c r="AO21" s="705"/>
      <c r="AP21" s="749" t="s">
        <v>272</v>
      </c>
      <c r="AQ21" s="756"/>
      <c r="AR21" s="756"/>
      <c r="AS21" s="756"/>
      <c r="AT21" s="756"/>
      <c r="AU21" s="756"/>
      <c r="AV21" s="756"/>
      <c r="AW21" s="756"/>
      <c r="AX21" s="756"/>
      <c r="AY21" s="756"/>
      <c r="AZ21" s="756"/>
      <c r="BA21" s="756"/>
      <c r="BB21" s="756"/>
      <c r="BC21" s="756"/>
      <c r="BD21" s="756"/>
      <c r="BE21" s="756"/>
      <c r="BF21" s="751"/>
      <c r="BG21" s="641">
        <v>20622</v>
      </c>
      <c r="BH21" s="644"/>
      <c r="BI21" s="644"/>
      <c r="BJ21" s="644"/>
      <c r="BK21" s="644"/>
      <c r="BL21" s="644"/>
      <c r="BM21" s="644"/>
      <c r="BN21" s="645"/>
      <c r="BO21" s="703">
        <v>0.5</v>
      </c>
      <c r="BP21" s="703"/>
      <c r="BQ21" s="703"/>
      <c r="BR21" s="703"/>
      <c r="BS21" s="649" t="s">
        <v>121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2">
      <c r="B22" s="638" t="s">
        <v>273</v>
      </c>
      <c r="C22" s="639"/>
      <c r="D22" s="639"/>
      <c r="E22" s="639"/>
      <c r="F22" s="639"/>
      <c r="G22" s="639"/>
      <c r="H22" s="639"/>
      <c r="I22" s="639"/>
      <c r="J22" s="639"/>
      <c r="K22" s="639"/>
      <c r="L22" s="639"/>
      <c r="M22" s="639"/>
      <c r="N22" s="639"/>
      <c r="O22" s="639"/>
      <c r="P22" s="639"/>
      <c r="Q22" s="640"/>
      <c r="R22" s="641">
        <v>10320585</v>
      </c>
      <c r="S22" s="644"/>
      <c r="T22" s="644"/>
      <c r="U22" s="644"/>
      <c r="V22" s="644"/>
      <c r="W22" s="644"/>
      <c r="X22" s="644"/>
      <c r="Y22" s="645"/>
      <c r="Z22" s="703">
        <v>60.7</v>
      </c>
      <c r="AA22" s="703"/>
      <c r="AB22" s="703"/>
      <c r="AC22" s="703"/>
      <c r="AD22" s="704">
        <v>9572816</v>
      </c>
      <c r="AE22" s="704"/>
      <c r="AF22" s="704"/>
      <c r="AG22" s="704"/>
      <c r="AH22" s="704"/>
      <c r="AI22" s="704"/>
      <c r="AJ22" s="704"/>
      <c r="AK22" s="704"/>
      <c r="AL22" s="646">
        <v>99.9</v>
      </c>
      <c r="AM22" s="647"/>
      <c r="AN22" s="647"/>
      <c r="AO22" s="705"/>
      <c r="AP22" s="749" t="s">
        <v>274</v>
      </c>
      <c r="AQ22" s="756"/>
      <c r="AR22" s="756"/>
      <c r="AS22" s="756"/>
      <c r="AT22" s="756"/>
      <c r="AU22" s="756"/>
      <c r="AV22" s="756"/>
      <c r="AW22" s="756"/>
      <c r="AX22" s="756"/>
      <c r="AY22" s="756"/>
      <c r="AZ22" s="756"/>
      <c r="BA22" s="756"/>
      <c r="BB22" s="756"/>
      <c r="BC22" s="756"/>
      <c r="BD22" s="756"/>
      <c r="BE22" s="756"/>
      <c r="BF22" s="751"/>
      <c r="BG22" s="641" t="s">
        <v>237</v>
      </c>
      <c r="BH22" s="644"/>
      <c r="BI22" s="644"/>
      <c r="BJ22" s="644"/>
      <c r="BK22" s="644"/>
      <c r="BL22" s="644"/>
      <c r="BM22" s="644"/>
      <c r="BN22" s="645"/>
      <c r="BO22" s="703" t="s">
        <v>121</v>
      </c>
      <c r="BP22" s="703"/>
      <c r="BQ22" s="703"/>
      <c r="BR22" s="703"/>
      <c r="BS22" s="649" t="s">
        <v>121</v>
      </c>
      <c r="BT22" s="644"/>
      <c r="BU22" s="644"/>
      <c r="BV22" s="644"/>
      <c r="BW22" s="644"/>
      <c r="BX22" s="644"/>
      <c r="BY22" s="644"/>
      <c r="BZ22" s="644"/>
      <c r="CA22" s="644"/>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2">
      <c r="B23" s="638" t="s">
        <v>276</v>
      </c>
      <c r="C23" s="639"/>
      <c r="D23" s="639"/>
      <c r="E23" s="639"/>
      <c r="F23" s="639"/>
      <c r="G23" s="639"/>
      <c r="H23" s="639"/>
      <c r="I23" s="639"/>
      <c r="J23" s="639"/>
      <c r="K23" s="639"/>
      <c r="L23" s="639"/>
      <c r="M23" s="639"/>
      <c r="N23" s="639"/>
      <c r="O23" s="639"/>
      <c r="P23" s="639"/>
      <c r="Q23" s="640"/>
      <c r="R23" s="641">
        <v>3000</v>
      </c>
      <c r="S23" s="644"/>
      <c r="T23" s="644"/>
      <c r="U23" s="644"/>
      <c r="V23" s="644"/>
      <c r="W23" s="644"/>
      <c r="X23" s="644"/>
      <c r="Y23" s="645"/>
      <c r="Z23" s="703">
        <v>0</v>
      </c>
      <c r="AA23" s="703"/>
      <c r="AB23" s="703"/>
      <c r="AC23" s="703"/>
      <c r="AD23" s="704">
        <v>3000</v>
      </c>
      <c r="AE23" s="704"/>
      <c r="AF23" s="704"/>
      <c r="AG23" s="704"/>
      <c r="AH23" s="704"/>
      <c r="AI23" s="704"/>
      <c r="AJ23" s="704"/>
      <c r="AK23" s="704"/>
      <c r="AL23" s="646">
        <v>0</v>
      </c>
      <c r="AM23" s="647"/>
      <c r="AN23" s="647"/>
      <c r="AO23" s="705"/>
      <c r="AP23" s="749" t="s">
        <v>277</v>
      </c>
      <c r="AQ23" s="756"/>
      <c r="AR23" s="756"/>
      <c r="AS23" s="756"/>
      <c r="AT23" s="756"/>
      <c r="AU23" s="756"/>
      <c r="AV23" s="756"/>
      <c r="AW23" s="756"/>
      <c r="AX23" s="756"/>
      <c r="AY23" s="756"/>
      <c r="AZ23" s="756"/>
      <c r="BA23" s="756"/>
      <c r="BB23" s="756"/>
      <c r="BC23" s="756"/>
      <c r="BD23" s="756"/>
      <c r="BE23" s="756"/>
      <c r="BF23" s="751"/>
      <c r="BG23" s="641">
        <v>641</v>
      </c>
      <c r="BH23" s="644"/>
      <c r="BI23" s="644"/>
      <c r="BJ23" s="644"/>
      <c r="BK23" s="644"/>
      <c r="BL23" s="644"/>
      <c r="BM23" s="644"/>
      <c r="BN23" s="645"/>
      <c r="BO23" s="703">
        <v>0</v>
      </c>
      <c r="BP23" s="703"/>
      <c r="BQ23" s="703"/>
      <c r="BR23" s="703"/>
      <c r="BS23" s="649" t="s">
        <v>121</v>
      </c>
      <c r="BT23" s="644"/>
      <c r="BU23" s="644"/>
      <c r="BV23" s="644"/>
      <c r="BW23" s="644"/>
      <c r="BX23" s="644"/>
      <c r="BY23" s="644"/>
      <c r="BZ23" s="644"/>
      <c r="CA23" s="644"/>
      <c r="CB23" s="684"/>
      <c r="CD23" s="758" t="s">
        <v>215</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x14ac:dyDescent="0.2">
      <c r="B24" s="638" t="s">
        <v>283</v>
      </c>
      <c r="C24" s="639"/>
      <c r="D24" s="639"/>
      <c r="E24" s="639"/>
      <c r="F24" s="639"/>
      <c r="G24" s="639"/>
      <c r="H24" s="639"/>
      <c r="I24" s="639"/>
      <c r="J24" s="639"/>
      <c r="K24" s="639"/>
      <c r="L24" s="639"/>
      <c r="M24" s="639"/>
      <c r="N24" s="639"/>
      <c r="O24" s="639"/>
      <c r="P24" s="639"/>
      <c r="Q24" s="640"/>
      <c r="R24" s="641">
        <v>270088</v>
      </c>
      <c r="S24" s="644"/>
      <c r="T24" s="644"/>
      <c r="U24" s="644"/>
      <c r="V24" s="644"/>
      <c r="W24" s="644"/>
      <c r="X24" s="644"/>
      <c r="Y24" s="645"/>
      <c r="Z24" s="703">
        <v>1.6</v>
      </c>
      <c r="AA24" s="703"/>
      <c r="AB24" s="703"/>
      <c r="AC24" s="703"/>
      <c r="AD24" s="704" t="s">
        <v>121</v>
      </c>
      <c r="AE24" s="704"/>
      <c r="AF24" s="704"/>
      <c r="AG24" s="704"/>
      <c r="AH24" s="704"/>
      <c r="AI24" s="704"/>
      <c r="AJ24" s="704"/>
      <c r="AK24" s="704"/>
      <c r="AL24" s="646" t="s">
        <v>121</v>
      </c>
      <c r="AM24" s="647"/>
      <c r="AN24" s="647"/>
      <c r="AO24" s="705"/>
      <c r="AP24" s="749" t="s">
        <v>284</v>
      </c>
      <c r="AQ24" s="756"/>
      <c r="AR24" s="756"/>
      <c r="AS24" s="756"/>
      <c r="AT24" s="756"/>
      <c r="AU24" s="756"/>
      <c r="AV24" s="756"/>
      <c r="AW24" s="756"/>
      <c r="AX24" s="756"/>
      <c r="AY24" s="756"/>
      <c r="AZ24" s="756"/>
      <c r="BA24" s="756"/>
      <c r="BB24" s="756"/>
      <c r="BC24" s="756"/>
      <c r="BD24" s="756"/>
      <c r="BE24" s="756"/>
      <c r="BF24" s="751"/>
      <c r="BG24" s="641" t="s">
        <v>121</v>
      </c>
      <c r="BH24" s="644"/>
      <c r="BI24" s="644"/>
      <c r="BJ24" s="644"/>
      <c r="BK24" s="644"/>
      <c r="BL24" s="644"/>
      <c r="BM24" s="644"/>
      <c r="BN24" s="645"/>
      <c r="BO24" s="703" t="s">
        <v>237</v>
      </c>
      <c r="BP24" s="703"/>
      <c r="BQ24" s="703"/>
      <c r="BR24" s="703"/>
      <c r="BS24" s="649" t="s">
        <v>238</v>
      </c>
      <c r="BT24" s="644"/>
      <c r="BU24" s="644"/>
      <c r="BV24" s="644"/>
      <c r="BW24" s="644"/>
      <c r="BX24" s="644"/>
      <c r="BY24" s="644"/>
      <c r="BZ24" s="644"/>
      <c r="CA24" s="644"/>
      <c r="CB24" s="684"/>
      <c r="CD24" s="712" t="s">
        <v>285</v>
      </c>
      <c r="CE24" s="713"/>
      <c r="CF24" s="713"/>
      <c r="CG24" s="713"/>
      <c r="CH24" s="713"/>
      <c r="CI24" s="713"/>
      <c r="CJ24" s="713"/>
      <c r="CK24" s="713"/>
      <c r="CL24" s="713"/>
      <c r="CM24" s="713"/>
      <c r="CN24" s="713"/>
      <c r="CO24" s="713"/>
      <c r="CP24" s="713"/>
      <c r="CQ24" s="714"/>
      <c r="CR24" s="706">
        <v>7519275</v>
      </c>
      <c r="CS24" s="707"/>
      <c r="CT24" s="707"/>
      <c r="CU24" s="707"/>
      <c r="CV24" s="707"/>
      <c r="CW24" s="707"/>
      <c r="CX24" s="707"/>
      <c r="CY24" s="753"/>
      <c r="CZ24" s="754">
        <v>45.5</v>
      </c>
      <c r="DA24" s="723"/>
      <c r="DB24" s="723"/>
      <c r="DC24" s="757"/>
      <c r="DD24" s="752">
        <v>5237503</v>
      </c>
      <c r="DE24" s="707"/>
      <c r="DF24" s="707"/>
      <c r="DG24" s="707"/>
      <c r="DH24" s="707"/>
      <c r="DI24" s="707"/>
      <c r="DJ24" s="707"/>
      <c r="DK24" s="753"/>
      <c r="DL24" s="752">
        <v>5129526</v>
      </c>
      <c r="DM24" s="707"/>
      <c r="DN24" s="707"/>
      <c r="DO24" s="707"/>
      <c r="DP24" s="707"/>
      <c r="DQ24" s="707"/>
      <c r="DR24" s="707"/>
      <c r="DS24" s="707"/>
      <c r="DT24" s="707"/>
      <c r="DU24" s="707"/>
      <c r="DV24" s="753"/>
      <c r="DW24" s="754">
        <v>50.6</v>
      </c>
      <c r="DX24" s="723"/>
      <c r="DY24" s="723"/>
      <c r="DZ24" s="723"/>
      <c r="EA24" s="723"/>
      <c r="EB24" s="723"/>
      <c r="EC24" s="755"/>
    </row>
    <row r="25" spans="2:133" ht="11.25" customHeight="1" x14ac:dyDescent="0.2">
      <c r="B25" s="638" t="s">
        <v>286</v>
      </c>
      <c r="C25" s="639"/>
      <c r="D25" s="639"/>
      <c r="E25" s="639"/>
      <c r="F25" s="639"/>
      <c r="G25" s="639"/>
      <c r="H25" s="639"/>
      <c r="I25" s="639"/>
      <c r="J25" s="639"/>
      <c r="K25" s="639"/>
      <c r="L25" s="639"/>
      <c r="M25" s="639"/>
      <c r="N25" s="639"/>
      <c r="O25" s="639"/>
      <c r="P25" s="639"/>
      <c r="Q25" s="640"/>
      <c r="R25" s="641">
        <v>195041</v>
      </c>
      <c r="S25" s="644"/>
      <c r="T25" s="644"/>
      <c r="U25" s="644"/>
      <c r="V25" s="644"/>
      <c r="W25" s="644"/>
      <c r="X25" s="644"/>
      <c r="Y25" s="645"/>
      <c r="Z25" s="703">
        <v>1.1000000000000001</v>
      </c>
      <c r="AA25" s="703"/>
      <c r="AB25" s="703"/>
      <c r="AC25" s="703"/>
      <c r="AD25" s="704">
        <v>6677</v>
      </c>
      <c r="AE25" s="704"/>
      <c r="AF25" s="704"/>
      <c r="AG25" s="704"/>
      <c r="AH25" s="704"/>
      <c r="AI25" s="704"/>
      <c r="AJ25" s="704"/>
      <c r="AK25" s="704"/>
      <c r="AL25" s="646">
        <v>0.1</v>
      </c>
      <c r="AM25" s="647"/>
      <c r="AN25" s="647"/>
      <c r="AO25" s="705"/>
      <c r="AP25" s="749" t="s">
        <v>287</v>
      </c>
      <c r="AQ25" s="756"/>
      <c r="AR25" s="756"/>
      <c r="AS25" s="756"/>
      <c r="AT25" s="756"/>
      <c r="AU25" s="756"/>
      <c r="AV25" s="756"/>
      <c r="AW25" s="756"/>
      <c r="AX25" s="756"/>
      <c r="AY25" s="756"/>
      <c r="AZ25" s="756"/>
      <c r="BA25" s="756"/>
      <c r="BB25" s="756"/>
      <c r="BC25" s="756"/>
      <c r="BD25" s="756"/>
      <c r="BE25" s="756"/>
      <c r="BF25" s="751"/>
      <c r="BG25" s="641" t="s">
        <v>121</v>
      </c>
      <c r="BH25" s="644"/>
      <c r="BI25" s="644"/>
      <c r="BJ25" s="644"/>
      <c r="BK25" s="644"/>
      <c r="BL25" s="644"/>
      <c r="BM25" s="644"/>
      <c r="BN25" s="645"/>
      <c r="BO25" s="703" t="s">
        <v>121</v>
      </c>
      <c r="BP25" s="703"/>
      <c r="BQ25" s="703"/>
      <c r="BR25" s="703"/>
      <c r="BS25" s="649" t="s">
        <v>121</v>
      </c>
      <c r="BT25" s="644"/>
      <c r="BU25" s="644"/>
      <c r="BV25" s="644"/>
      <c r="BW25" s="644"/>
      <c r="BX25" s="644"/>
      <c r="BY25" s="644"/>
      <c r="BZ25" s="644"/>
      <c r="CA25" s="644"/>
      <c r="CB25" s="684"/>
      <c r="CD25" s="685" t="s">
        <v>288</v>
      </c>
      <c r="CE25" s="682"/>
      <c r="CF25" s="682"/>
      <c r="CG25" s="682"/>
      <c r="CH25" s="682"/>
      <c r="CI25" s="682"/>
      <c r="CJ25" s="682"/>
      <c r="CK25" s="682"/>
      <c r="CL25" s="682"/>
      <c r="CM25" s="682"/>
      <c r="CN25" s="682"/>
      <c r="CO25" s="682"/>
      <c r="CP25" s="682"/>
      <c r="CQ25" s="683"/>
      <c r="CR25" s="641">
        <v>2417964</v>
      </c>
      <c r="CS25" s="642"/>
      <c r="CT25" s="642"/>
      <c r="CU25" s="642"/>
      <c r="CV25" s="642"/>
      <c r="CW25" s="642"/>
      <c r="CX25" s="642"/>
      <c r="CY25" s="643"/>
      <c r="CZ25" s="646">
        <v>14.6</v>
      </c>
      <c r="DA25" s="675"/>
      <c r="DB25" s="675"/>
      <c r="DC25" s="676"/>
      <c r="DD25" s="649">
        <v>2276512</v>
      </c>
      <c r="DE25" s="642"/>
      <c r="DF25" s="642"/>
      <c r="DG25" s="642"/>
      <c r="DH25" s="642"/>
      <c r="DI25" s="642"/>
      <c r="DJ25" s="642"/>
      <c r="DK25" s="643"/>
      <c r="DL25" s="649">
        <v>2168535</v>
      </c>
      <c r="DM25" s="642"/>
      <c r="DN25" s="642"/>
      <c r="DO25" s="642"/>
      <c r="DP25" s="642"/>
      <c r="DQ25" s="642"/>
      <c r="DR25" s="642"/>
      <c r="DS25" s="642"/>
      <c r="DT25" s="642"/>
      <c r="DU25" s="642"/>
      <c r="DV25" s="643"/>
      <c r="DW25" s="646">
        <v>21.4</v>
      </c>
      <c r="DX25" s="675"/>
      <c r="DY25" s="675"/>
      <c r="DZ25" s="675"/>
      <c r="EA25" s="675"/>
      <c r="EB25" s="675"/>
      <c r="EC25" s="677"/>
    </row>
    <row r="26" spans="2:133" ht="11.25" customHeight="1" x14ac:dyDescent="0.2">
      <c r="B26" s="638" t="s">
        <v>289</v>
      </c>
      <c r="C26" s="639"/>
      <c r="D26" s="639"/>
      <c r="E26" s="639"/>
      <c r="F26" s="639"/>
      <c r="G26" s="639"/>
      <c r="H26" s="639"/>
      <c r="I26" s="639"/>
      <c r="J26" s="639"/>
      <c r="K26" s="639"/>
      <c r="L26" s="639"/>
      <c r="M26" s="639"/>
      <c r="N26" s="639"/>
      <c r="O26" s="639"/>
      <c r="P26" s="639"/>
      <c r="Q26" s="640"/>
      <c r="R26" s="641">
        <v>26639</v>
      </c>
      <c r="S26" s="644"/>
      <c r="T26" s="644"/>
      <c r="U26" s="644"/>
      <c r="V26" s="644"/>
      <c r="W26" s="644"/>
      <c r="X26" s="644"/>
      <c r="Y26" s="645"/>
      <c r="Z26" s="703">
        <v>0.2</v>
      </c>
      <c r="AA26" s="703"/>
      <c r="AB26" s="703"/>
      <c r="AC26" s="703"/>
      <c r="AD26" s="704" t="s">
        <v>121</v>
      </c>
      <c r="AE26" s="704"/>
      <c r="AF26" s="704"/>
      <c r="AG26" s="704"/>
      <c r="AH26" s="704"/>
      <c r="AI26" s="704"/>
      <c r="AJ26" s="704"/>
      <c r="AK26" s="704"/>
      <c r="AL26" s="646" t="s">
        <v>238</v>
      </c>
      <c r="AM26" s="647"/>
      <c r="AN26" s="647"/>
      <c r="AO26" s="705"/>
      <c r="AP26" s="749" t="s">
        <v>290</v>
      </c>
      <c r="AQ26" s="750"/>
      <c r="AR26" s="750"/>
      <c r="AS26" s="750"/>
      <c r="AT26" s="750"/>
      <c r="AU26" s="750"/>
      <c r="AV26" s="750"/>
      <c r="AW26" s="750"/>
      <c r="AX26" s="750"/>
      <c r="AY26" s="750"/>
      <c r="AZ26" s="750"/>
      <c r="BA26" s="750"/>
      <c r="BB26" s="750"/>
      <c r="BC26" s="750"/>
      <c r="BD26" s="750"/>
      <c r="BE26" s="750"/>
      <c r="BF26" s="751"/>
      <c r="BG26" s="641" t="s">
        <v>238</v>
      </c>
      <c r="BH26" s="644"/>
      <c r="BI26" s="644"/>
      <c r="BJ26" s="644"/>
      <c r="BK26" s="644"/>
      <c r="BL26" s="644"/>
      <c r="BM26" s="644"/>
      <c r="BN26" s="645"/>
      <c r="BO26" s="703" t="s">
        <v>121</v>
      </c>
      <c r="BP26" s="703"/>
      <c r="BQ26" s="703"/>
      <c r="BR26" s="703"/>
      <c r="BS26" s="649" t="s">
        <v>121</v>
      </c>
      <c r="BT26" s="644"/>
      <c r="BU26" s="644"/>
      <c r="BV26" s="644"/>
      <c r="BW26" s="644"/>
      <c r="BX26" s="644"/>
      <c r="BY26" s="644"/>
      <c r="BZ26" s="644"/>
      <c r="CA26" s="644"/>
      <c r="CB26" s="684"/>
      <c r="CD26" s="685" t="s">
        <v>291</v>
      </c>
      <c r="CE26" s="682"/>
      <c r="CF26" s="682"/>
      <c r="CG26" s="682"/>
      <c r="CH26" s="682"/>
      <c r="CI26" s="682"/>
      <c r="CJ26" s="682"/>
      <c r="CK26" s="682"/>
      <c r="CL26" s="682"/>
      <c r="CM26" s="682"/>
      <c r="CN26" s="682"/>
      <c r="CO26" s="682"/>
      <c r="CP26" s="682"/>
      <c r="CQ26" s="683"/>
      <c r="CR26" s="641">
        <v>1615493</v>
      </c>
      <c r="CS26" s="644"/>
      <c r="CT26" s="644"/>
      <c r="CU26" s="644"/>
      <c r="CV26" s="644"/>
      <c r="CW26" s="644"/>
      <c r="CX26" s="644"/>
      <c r="CY26" s="645"/>
      <c r="CZ26" s="646">
        <v>9.8000000000000007</v>
      </c>
      <c r="DA26" s="675"/>
      <c r="DB26" s="675"/>
      <c r="DC26" s="676"/>
      <c r="DD26" s="649">
        <v>1490197</v>
      </c>
      <c r="DE26" s="644"/>
      <c r="DF26" s="644"/>
      <c r="DG26" s="644"/>
      <c r="DH26" s="644"/>
      <c r="DI26" s="644"/>
      <c r="DJ26" s="644"/>
      <c r="DK26" s="645"/>
      <c r="DL26" s="649" t="s">
        <v>121</v>
      </c>
      <c r="DM26" s="644"/>
      <c r="DN26" s="644"/>
      <c r="DO26" s="644"/>
      <c r="DP26" s="644"/>
      <c r="DQ26" s="644"/>
      <c r="DR26" s="644"/>
      <c r="DS26" s="644"/>
      <c r="DT26" s="644"/>
      <c r="DU26" s="644"/>
      <c r="DV26" s="645"/>
      <c r="DW26" s="646" t="s">
        <v>121</v>
      </c>
      <c r="DX26" s="675"/>
      <c r="DY26" s="675"/>
      <c r="DZ26" s="675"/>
      <c r="EA26" s="675"/>
      <c r="EB26" s="675"/>
      <c r="EC26" s="677"/>
    </row>
    <row r="27" spans="2:133" ht="11.25" customHeight="1" x14ac:dyDescent="0.2">
      <c r="B27" s="638" t="s">
        <v>292</v>
      </c>
      <c r="C27" s="639"/>
      <c r="D27" s="639"/>
      <c r="E27" s="639"/>
      <c r="F27" s="639"/>
      <c r="G27" s="639"/>
      <c r="H27" s="639"/>
      <c r="I27" s="639"/>
      <c r="J27" s="639"/>
      <c r="K27" s="639"/>
      <c r="L27" s="639"/>
      <c r="M27" s="639"/>
      <c r="N27" s="639"/>
      <c r="O27" s="639"/>
      <c r="P27" s="639"/>
      <c r="Q27" s="640"/>
      <c r="R27" s="641">
        <v>1734476</v>
      </c>
      <c r="S27" s="644"/>
      <c r="T27" s="644"/>
      <c r="U27" s="644"/>
      <c r="V27" s="644"/>
      <c r="W27" s="644"/>
      <c r="X27" s="644"/>
      <c r="Y27" s="645"/>
      <c r="Z27" s="703">
        <v>10.199999999999999</v>
      </c>
      <c r="AA27" s="703"/>
      <c r="AB27" s="703"/>
      <c r="AC27" s="703"/>
      <c r="AD27" s="704" t="s">
        <v>121</v>
      </c>
      <c r="AE27" s="704"/>
      <c r="AF27" s="704"/>
      <c r="AG27" s="704"/>
      <c r="AH27" s="704"/>
      <c r="AI27" s="704"/>
      <c r="AJ27" s="704"/>
      <c r="AK27" s="704"/>
      <c r="AL27" s="646" t="s">
        <v>238</v>
      </c>
      <c r="AM27" s="647"/>
      <c r="AN27" s="647"/>
      <c r="AO27" s="705"/>
      <c r="AP27" s="638" t="s">
        <v>293</v>
      </c>
      <c r="AQ27" s="639"/>
      <c r="AR27" s="639"/>
      <c r="AS27" s="639"/>
      <c r="AT27" s="639"/>
      <c r="AU27" s="639"/>
      <c r="AV27" s="639"/>
      <c r="AW27" s="639"/>
      <c r="AX27" s="639"/>
      <c r="AY27" s="639"/>
      <c r="AZ27" s="639"/>
      <c r="BA27" s="639"/>
      <c r="BB27" s="639"/>
      <c r="BC27" s="639"/>
      <c r="BD27" s="639"/>
      <c r="BE27" s="639"/>
      <c r="BF27" s="640"/>
      <c r="BG27" s="641">
        <v>4084370</v>
      </c>
      <c r="BH27" s="644"/>
      <c r="BI27" s="644"/>
      <c r="BJ27" s="644"/>
      <c r="BK27" s="644"/>
      <c r="BL27" s="644"/>
      <c r="BM27" s="644"/>
      <c r="BN27" s="645"/>
      <c r="BO27" s="703">
        <v>100</v>
      </c>
      <c r="BP27" s="703"/>
      <c r="BQ27" s="703"/>
      <c r="BR27" s="703"/>
      <c r="BS27" s="649">
        <v>6107</v>
      </c>
      <c r="BT27" s="644"/>
      <c r="BU27" s="644"/>
      <c r="BV27" s="644"/>
      <c r="BW27" s="644"/>
      <c r="BX27" s="644"/>
      <c r="BY27" s="644"/>
      <c r="BZ27" s="644"/>
      <c r="CA27" s="644"/>
      <c r="CB27" s="684"/>
      <c r="CD27" s="685" t="s">
        <v>294</v>
      </c>
      <c r="CE27" s="682"/>
      <c r="CF27" s="682"/>
      <c r="CG27" s="682"/>
      <c r="CH27" s="682"/>
      <c r="CI27" s="682"/>
      <c r="CJ27" s="682"/>
      <c r="CK27" s="682"/>
      <c r="CL27" s="682"/>
      <c r="CM27" s="682"/>
      <c r="CN27" s="682"/>
      <c r="CO27" s="682"/>
      <c r="CP27" s="682"/>
      <c r="CQ27" s="683"/>
      <c r="CR27" s="641">
        <v>2909964</v>
      </c>
      <c r="CS27" s="642"/>
      <c r="CT27" s="642"/>
      <c r="CU27" s="642"/>
      <c r="CV27" s="642"/>
      <c r="CW27" s="642"/>
      <c r="CX27" s="642"/>
      <c r="CY27" s="643"/>
      <c r="CZ27" s="646">
        <v>17.600000000000001</v>
      </c>
      <c r="DA27" s="675"/>
      <c r="DB27" s="675"/>
      <c r="DC27" s="676"/>
      <c r="DD27" s="649">
        <v>800273</v>
      </c>
      <c r="DE27" s="642"/>
      <c r="DF27" s="642"/>
      <c r="DG27" s="642"/>
      <c r="DH27" s="642"/>
      <c r="DI27" s="642"/>
      <c r="DJ27" s="642"/>
      <c r="DK27" s="643"/>
      <c r="DL27" s="649">
        <v>800273</v>
      </c>
      <c r="DM27" s="642"/>
      <c r="DN27" s="642"/>
      <c r="DO27" s="642"/>
      <c r="DP27" s="642"/>
      <c r="DQ27" s="642"/>
      <c r="DR27" s="642"/>
      <c r="DS27" s="642"/>
      <c r="DT27" s="642"/>
      <c r="DU27" s="642"/>
      <c r="DV27" s="643"/>
      <c r="DW27" s="646">
        <v>7.9</v>
      </c>
      <c r="DX27" s="675"/>
      <c r="DY27" s="675"/>
      <c r="DZ27" s="675"/>
      <c r="EA27" s="675"/>
      <c r="EB27" s="675"/>
      <c r="EC27" s="677"/>
    </row>
    <row r="28" spans="2:133" ht="11.25" customHeight="1" x14ac:dyDescent="0.2">
      <c r="B28" s="746" t="s">
        <v>295</v>
      </c>
      <c r="C28" s="747"/>
      <c r="D28" s="747"/>
      <c r="E28" s="747"/>
      <c r="F28" s="747"/>
      <c r="G28" s="747"/>
      <c r="H28" s="747"/>
      <c r="I28" s="747"/>
      <c r="J28" s="747"/>
      <c r="K28" s="747"/>
      <c r="L28" s="747"/>
      <c r="M28" s="747"/>
      <c r="N28" s="747"/>
      <c r="O28" s="747"/>
      <c r="P28" s="747"/>
      <c r="Q28" s="748"/>
      <c r="R28" s="641" t="s">
        <v>238</v>
      </c>
      <c r="S28" s="644"/>
      <c r="T28" s="644"/>
      <c r="U28" s="644"/>
      <c r="V28" s="644"/>
      <c r="W28" s="644"/>
      <c r="X28" s="644"/>
      <c r="Y28" s="645"/>
      <c r="Z28" s="703" t="s">
        <v>238</v>
      </c>
      <c r="AA28" s="703"/>
      <c r="AB28" s="703"/>
      <c r="AC28" s="703"/>
      <c r="AD28" s="704" t="s">
        <v>166</v>
      </c>
      <c r="AE28" s="704"/>
      <c r="AF28" s="704"/>
      <c r="AG28" s="704"/>
      <c r="AH28" s="704"/>
      <c r="AI28" s="704"/>
      <c r="AJ28" s="704"/>
      <c r="AK28" s="704"/>
      <c r="AL28" s="646" t="s">
        <v>238</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41">
        <v>2191347</v>
      </c>
      <c r="CS28" s="644"/>
      <c r="CT28" s="644"/>
      <c r="CU28" s="644"/>
      <c r="CV28" s="644"/>
      <c r="CW28" s="644"/>
      <c r="CX28" s="644"/>
      <c r="CY28" s="645"/>
      <c r="CZ28" s="646">
        <v>13.2</v>
      </c>
      <c r="DA28" s="675"/>
      <c r="DB28" s="675"/>
      <c r="DC28" s="676"/>
      <c r="DD28" s="649">
        <v>2160718</v>
      </c>
      <c r="DE28" s="644"/>
      <c r="DF28" s="644"/>
      <c r="DG28" s="644"/>
      <c r="DH28" s="644"/>
      <c r="DI28" s="644"/>
      <c r="DJ28" s="644"/>
      <c r="DK28" s="645"/>
      <c r="DL28" s="649">
        <v>2160718</v>
      </c>
      <c r="DM28" s="644"/>
      <c r="DN28" s="644"/>
      <c r="DO28" s="644"/>
      <c r="DP28" s="644"/>
      <c r="DQ28" s="644"/>
      <c r="DR28" s="644"/>
      <c r="DS28" s="644"/>
      <c r="DT28" s="644"/>
      <c r="DU28" s="644"/>
      <c r="DV28" s="645"/>
      <c r="DW28" s="646">
        <v>21.3</v>
      </c>
      <c r="DX28" s="675"/>
      <c r="DY28" s="675"/>
      <c r="DZ28" s="675"/>
      <c r="EA28" s="675"/>
      <c r="EB28" s="675"/>
      <c r="EC28" s="677"/>
    </row>
    <row r="29" spans="2:133" ht="11.25" customHeight="1" x14ac:dyDescent="0.2">
      <c r="B29" s="638" t="s">
        <v>297</v>
      </c>
      <c r="C29" s="639"/>
      <c r="D29" s="639"/>
      <c r="E29" s="639"/>
      <c r="F29" s="639"/>
      <c r="G29" s="639"/>
      <c r="H29" s="639"/>
      <c r="I29" s="639"/>
      <c r="J29" s="639"/>
      <c r="K29" s="639"/>
      <c r="L29" s="639"/>
      <c r="M29" s="639"/>
      <c r="N29" s="639"/>
      <c r="O29" s="639"/>
      <c r="P29" s="639"/>
      <c r="Q29" s="640"/>
      <c r="R29" s="641">
        <v>1045717</v>
      </c>
      <c r="S29" s="644"/>
      <c r="T29" s="644"/>
      <c r="U29" s="644"/>
      <c r="V29" s="644"/>
      <c r="W29" s="644"/>
      <c r="X29" s="644"/>
      <c r="Y29" s="645"/>
      <c r="Z29" s="703">
        <v>6.2</v>
      </c>
      <c r="AA29" s="703"/>
      <c r="AB29" s="703"/>
      <c r="AC29" s="703"/>
      <c r="AD29" s="704" t="s">
        <v>238</v>
      </c>
      <c r="AE29" s="704"/>
      <c r="AF29" s="704"/>
      <c r="AG29" s="704"/>
      <c r="AH29" s="704"/>
      <c r="AI29" s="704"/>
      <c r="AJ29" s="704"/>
      <c r="AK29" s="704"/>
      <c r="AL29" s="646" t="s">
        <v>121</v>
      </c>
      <c r="AM29" s="647"/>
      <c r="AN29" s="647"/>
      <c r="AO29" s="705"/>
      <c r="AP29" s="715" t="s">
        <v>215</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63</v>
      </c>
      <c r="CG29" s="682"/>
      <c r="CH29" s="682"/>
      <c r="CI29" s="682"/>
      <c r="CJ29" s="682"/>
      <c r="CK29" s="682"/>
      <c r="CL29" s="682"/>
      <c r="CM29" s="682"/>
      <c r="CN29" s="682"/>
      <c r="CO29" s="682"/>
      <c r="CP29" s="682"/>
      <c r="CQ29" s="683"/>
      <c r="CR29" s="641">
        <v>2191088</v>
      </c>
      <c r="CS29" s="642"/>
      <c r="CT29" s="642"/>
      <c r="CU29" s="642"/>
      <c r="CV29" s="642"/>
      <c r="CW29" s="642"/>
      <c r="CX29" s="642"/>
      <c r="CY29" s="643"/>
      <c r="CZ29" s="646">
        <v>13.2</v>
      </c>
      <c r="DA29" s="675"/>
      <c r="DB29" s="675"/>
      <c r="DC29" s="676"/>
      <c r="DD29" s="649">
        <v>2160459</v>
      </c>
      <c r="DE29" s="642"/>
      <c r="DF29" s="642"/>
      <c r="DG29" s="642"/>
      <c r="DH29" s="642"/>
      <c r="DI29" s="642"/>
      <c r="DJ29" s="642"/>
      <c r="DK29" s="643"/>
      <c r="DL29" s="649">
        <v>2160459</v>
      </c>
      <c r="DM29" s="642"/>
      <c r="DN29" s="642"/>
      <c r="DO29" s="642"/>
      <c r="DP29" s="642"/>
      <c r="DQ29" s="642"/>
      <c r="DR29" s="642"/>
      <c r="DS29" s="642"/>
      <c r="DT29" s="642"/>
      <c r="DU29" s="642"/>
      <c r="DV29" s="643"/>
      <c r="DW29" s="646">
        <v>21.3</v>
      </c>
      <c r="DX29" s="675"/>
      <c r="DY29" s="675"/>
      <c r="DZ29" s="675"/>
      <c r="EA29" s="675"/>
      <c r="EB29" s="675"/>
      <c r="EC29" s="677"/>
    </row>
    <row r="30" spans="2:133" ht="11.25" customHeight="1" x14ac:dyDescent="0.2">
      <c r="B30" s="638" t="s">
        <v>301</v>
      </c>
      <c r="C30" s="639"/>
      <c r="D30" s="639"/>
      <c r="E30" s="639"/>
      <c r="F30" s="639"/>
      <c r="G30" s="639"/>
      <c r="H30" s="639"/>
      <c r="I30" s="639"/>
      <c r="J30" s="639"/>
      <c r="K30" s="639"/>
      <c r="L30" s="639"/>
      <c r="M30" s="639"/>
      <c r="N30" s="639"/>
      <c r="O30" s="639"/>
      <c r="P30" s="639"/>
      <c r="Q30" s="640"/>
      <c r="R30" s="641">
        <v>18434</v>
      </c>
      <c r="S30" s="644"/>
      <c r="T30" s="644"/>
      <c r="U30" s="644"/>
      <c r="V30" s="644"/>
      <c r="W30" s="644"/>
      <c r="X30" s="644"/>
      <c r="Y30" s="645"/>
      <c r="Z30" s="703">
        <v>0.1</v>
      </c>
      <c r="AA30" s="703"/>
      <c r="AB30" s="703"/>
      <c r="AC30" s="703"/>
      <c r="AD30" s="704" t="s">
        <v>121</v>
      </c>
      <c r="AE30" s="704"/>
      <c r="AF30" s="704"/>
      <c r="AG30" s="704"/>
      <c r="AH30" s="704"/>
      <c r="AI30" s="704"/>
      <c r="AJ30" s="704"/>
      <c r="AK30" s="704"/>
      <c r="AL30" s="646" t="s">
        <v>237</v>
      </c>
      <c r="AM30" s="647"/>
      <c r="AN30" s="647"/>
      <c r="AO30" s="705"/>
      <c r="AP30" s="731" t="s">
        <v>302</v>
      </c>
      <c r="AQ30" s="732"/>
      <c r="AR30" s="732"/>
      <c r="AS30" s="732"/>
      <c r="AT30" s="737" t="s">
        <v>303</v>
      </c>
      <c r="AU30" s="210"/>
      <c r="AV30" s="210"/>
      <c r="AW30" s="210"/>
      <c r="AX30" s="740" t="s">
        <v>178</v>
      </c>
      <c r="AY30" s="741"/>
      <c r="AZ30" s="741"/>
      <c r="BA30" s="741"/>
      <c r="BB30" s="741"/>
      <c r="BC30" s="741"/>
      <c r="BD30" s="741"/>
      <c r="BE30" s="741"/>
      <c r="BF30" s="742"/>
      <c r="BG30" s="721">
        <v>99.6</v>
      </c>
      <c r="BH30" s="722"/>
      <c r="BI30" s="722"/>
      <c r="BJ30" s="722"/>
      <c r="BK30" s="722"/>
      <c r="BL30" s="722"/>
      <c r="BM30" s="723">
        <v>97.9</v>
      </c>
      <c r="BN30" s="722"/>
      <c r="BO30" s="722"/>
      <c r="BP30" s="722"/>
      <c r="BQ30" s="724"/>
      <c r="BR30" s="721">
        <v>99.6</v>
      </c>
      <c r="BS30" s="722"/>
      <c r="BT30" s="722"/>
      <c r="BU30" s="722"/>
      <c r="BV30" s="722"/>
      <c r="BW30" s="722"/>
      <c r="BX30" s="723">
        <v>97.1</v>
      </c>
      <c r="BY30" s="722"/>
      <c r="BZ30" s="722"/>
      <c r="CA30" s="722"/>
      <c r="CB30" s="724"/>
      <c r="CD30" s="727"/>
      <c r="CE30" s="728"/>
      <c r="CF30" s="685" t="s">
        <v>304</v>
      </c>
      <c r="CG30" s="682"/>
      <c r="CH30" s="682"/>
      <c r="CI30" s="682"/>
      <c r="CJ30" s="682"/>
      <c r="CK30" s="682"/>
      <c r="CL30" s="682"/>
      <c r="CM30" s="682"/>
      <c r="CN30" s="682"/>
      <c r="CO30" s="682"/>
      <c r="CP30" s="682"/>
      <c r="CQ30" s="683"/>
      <c r="CR30" s="641">
        <v>2000796</v>
      </c>
      <c r="CS30" s="644"/>
      <c r="CT30" s="644"/>
      <c r="CU30" s="644"/>
      <c r="CV30" s="644"/>
      <c r="CW30" s="644"/>
      <c r="CX30" s="644"/>
      <c r="CY30" s="645"/>
      <c r="CZ30" s="646">
        <v>12.1</v>
      </c>
      <c r="DA30" s="675"/>
      <c r="DB30" s="675"/>
      <c r="DC30" s="676"/>
      <c r="DD30" s="649">
        <v>1972933</v>
      </c>
      <c r="DE30" s="644"/>
      <c r="DF30" s="644"/>
      <c r="DG30" s="644"/>
      <c r="DH30" s="644"/>
      <c r="DI30" s="644"/>
      <c r="DJ30" s="644"/>
      <c r="DK30" s="645"/>
      <c r="DL30" s="649">
        <v>1972933</v>
      </c>
      <c r="DM30" s="644"/>
      <c r="DN30" s="644"/>
      <c r="DO30" s="644"/>
      <c r="DP30" s="644"/>
      <c r="DQ30" s="644"/>
      <c r="DR30" s="644"/>
      <c r="DS30" s="644"/>
      <c r="DT30" s="644"/>
      <c r="DU30" s="644"/>
      <c r="DV30" s="645"/>
      <c r="DW30" s="646">
        <v>19.5</v>
      </c>
      <c r="DX30" s="675"/>
      <c r="DY30" s="675"/>
      <c r="DZ30" s="675"/>
      <c r="EA30" s="675"/>
      <c r="EB30" s="675"/>
      <c r="EC30" s="677"/>
    </row>
    <row r="31" spans="2:133" ht="11.25" customHeight="1" x14ac:dyDescent="0.2">
      <c r="B31" s="638" t="s">
        <v>305</v>
      </c>
      <c r="C31" s="639"/>
      <c r="D31" s="639"/>
      <c r="E31" s="639"/>
      <c r="F31" s="639"/>
      <c r="G31" s="639"/>
      <c r="H31" s="639"/>
      <c r="I31" s="639"/>
      <c r="J31" s="639"/>
      <c r="K31" s="639"/>
      <c r="L31" s="639"/>
      <c r="M31" s="639"/>
      <c r="N31" s="639"/>
      <c r="O31" s="639"/>
      <c r="P31" s="639"/>
      <c r="Q31" s="640"/>
      <c r="R31" s="641">
        <v>549002</v>
      </c>
      <c r="S31" s="644"/>
      <c r="T31" s="644"/>
      <c r="U31" s="644"/>
      <c r="V31" s="644"/>
      <c r="W31" s="644"/>
      <c r="X31" s="644"/>
      <c r="Y31" s="645"/>
      <c r="Z31" s="703">
        <v>3.2</v>
      </c>
      <c r="AA31" s="703"/>
      <c r="AB31" s="703"/>
      <c r="AC31" s="703"/>
      <c r="AD31" s="704" t="s">
        <v>121</v>
      </c>
      <c r="AE31" s="704"/>
      <c r="AF31" s="704"/>
      <c r="AG31" s="704"/>
      <c r="AH31" s="704"/>
      <c r="AI31" s="704"/>
      <c r="AJ31" s="704"/>
      <c r="AK31" s="704"/>
      <c r="AL31" s="646" t="s">
        <v>121</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99.7</v>
      </c>
      <c r="BH31" s="642"/>
      <c r="BI31" s="642"/>
      <c r="BJ31" s="642"/>
      <c r="BK31" s="642"/>
      <c r="BL31" s="642"/>
      <c r="BM31" s="647">
        <v>98.8</v>
      </c>
      <c r="BN31" s="720"/>
      <c r="BO31" s="720"/>
      <c r="BP31" s="720"/>
      <c r="BQ31" s="681"/>
      <c r="BR31" s="719">
        <v>99.6</v>
      </c>
      <c r="BS31" s="642"/>
      <c r="BT31" s="642"/>
      <c r="BU31" s="642"/>
      <c r="BV31" s="642"/>
      <c r="BW31" s="642"/>
      <c r="BX31" s="647">
        <v>98.2</v>
      </c>
      <c r="BY31" s="720"/>
      <c r="BZ31" s="720"/>
      <c r="CA31" s="720"/>
      <c r="CB31" s="681"/>
      <c r="CD31" s="727"/>
      <c r="CE31" s="728"/>
      <c r="CF31" s="685" t="s">
        <v>308</v>
      </c>
      <c r="CG31" s="682"/>
      <c r="CH31" s="682"/>
      <c r="CI31" s="682"/>
      <c r="CJ31" s="682"/>
      <c r="CK31" s="682"/>
      <c r="CL31" s="682"/>
      <c r="CM31" s="682"/>
      <c r="CN31" s="682"/>
      <c r="CO31" s="682"/>
      <c r="CP31" s="682"/>
      <c r="CQ31" s="683"/>
      <c r="CR31" s="641">
        <v>190292</v>
      </c>
      <c r="CS31" s="642"/>
      <c r="CT31" s="642"/>
      <c r="CU31" s="642"/>
      <c r="CV31" s="642"/>
      <c r="CW31" s="642"/>
      <c r="CX31" s="642"/>
      <c r="CY31" s="643"/>
      <c r="CZ31" s="646">
        <v>1.2</v>
      </c>
      <c r="DA31" s="675"/>
      <c r="DB31" s="675"/>
      <c r="DC31" s="676"/>
      <c r="DD31" s="649">
        <v>187526</v>
      </c>
      <c r="DE31" s="642"/>
      <c r="DF31" s="642"/>
      <c r="DG31" s="642"/>
      <c r="DH31" s="642"/>
      <c r="DI31" s="642"/>
      <c r="DJ31" s="642"/>
      <c r="DK31" s="643"/>
      <c r="DL31" s="649">
        <v>187526</v>
      </c>
      <c r="DM31" s="642"/>
      <c r="DN31" s="642"/>
      <c r="DO31" s="642"/>
      <c r="DP31" s="642"/>
      <c r="DQ31" s="642"/>
      <c r="DR31" s="642"/>
      <c r="DS31" s="642"/>
      <c r="DT31" s="642"/>
      <c r="DU31" s="642"/>
      <c r="DV31" s="643"/>
      <c r="DW31" s="646">
        <v>1.8</v>
      </c>
      <c r="DX31" s="675"/>
      <c r="DY31" s="675"/>
      <c r="DZ31" s="675"/>
      <c r="EA31" s="675"/>
      <c r="EB31" s="675"/>
      <c r="EC31" s="677"/>
    </row>
    <row r="32" spans="2:133" ht="11.25" customHeight="1" x14ac:dyDescent="0.2">
      <c r="B32" s="638" t="s">
        <v>309</v>
      </c>
      <c r="C32" s="639"/>
      <c r="D32" s="639"/>
      <c r="E32" s="639"/>
      <c r="F32" s="639"/>
      <c r="G32" s="639"/>
      <c r="H32" s="639"/>
      <c r="I32" s="639"/>
      <c r="J32" s="639"/>
      <c r="K32" s="639"/>
      <c r="L32" s="639"/>
      <c r="M32" s="639"/>
      <c r="N32" s="639"/>
      <c r="O32" s="639"/>
      <c r="P32" s="639"/>
      <c r="Q32" s="640"/>
      <c r="R32" s="641">
        <v>510791</v>
      </c>
      <c r="S32" s="644"/>
      <c r="T32" s="644"/>
      <c r="U32" s="644"/>
      <c r="V32" s="644"/>
      <c r="W32" s="644"/>
      <c r="X32" s="644"/>
      <c r="Y32" s="645"/>
      <c r="Z32" s="703">
        <v>3</v>
      </c>
      <c r="AA32" s="703"/>
      <c r="AB32" s="703"/>
      <c r="AC32" s="703"/>
      <c r="AD32" s="704" t="s">
        <v>237</v>
      </c>
      <c r="AE32" s="704"/>
      <c r="AF32" s="704"/>
      <c r="AG32" s="704"/>
      <c r="AH32" s="704"/>
      <c r="AI32" s="704"/>
      <c r="AJ32" s="704"/>
      <c r="AK32" s="704"/>
      <c r="AL32" s="646" t="s">
        <v>121</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99.6</v>
      </c>
      <c r="BH32" s="657"/>
      <c r="BI32" s="657"/>
      <c r="BJ32" s="657"/>
      <c r="BK32" s="657"/>
      <c r="BL32" s="657"/>
      <c r="BM32" s="701">
        <v>97.2</v>
      </c>
      <c r="BN32" s="657"/>
      <c r="BO32" s="657"/>
      <c r="BP32" s="657"/>
      <c r="BQ32" s="694"/>
      <c r="BR32" s="718">
        <v>99.5</v>
      </c>
      <c r="BS32" s="657"/>
      <c r="BT32" s="657"/>
      <c r="BU32" s="657"/>
      <c r="BV32" s="657"/>
      <c r="BW32" s="657"/>
      <c r="BX32" s="701">
        <v>96.2</v>
      </c>
      <c r="BY32" s="657"/>
      <c r="BZ32" s="657"/>
      <c r="CA32" s="657"/>
      <c r="CB32" s="694"/>
      <c r="CD32" s="729"/>
      <c r="CE32" s="730"/>
      <c r="CF32" s="685" t="s">
        <v>311</v>
      </c>
      <c r="CG32" s="682"/>
      <c r="CH32" s="682"/>
      <c r="CI32" s="682"/>
      <c r="CJ32" s="682"/>
      <c r="CK32" s="682"/>
      <c r="CL32" s="682"/>
      <c r="CM32" s="682"/>
      <c r="CN32" s="682"/>
      <c r="CO32" s="682"/>
      <c r="CP32" s="682"/>
      <c r="CQ32" s="683"/>
      <c r="CR32" s="641">
        <v>259</v>
      </c>
      <c r="CS32" s="644"/>
      <c r="CT32" s="644"/>
      <c r="CU32" s="644"/>
      <c r="CV32" s="644"/>
      <c r="CW32" s="644"/>
      <c r="CX32" s="644"/>
      <c r="CY32" s="645"/>
      <c r="CZ32" s="646">
        <v>0</v>
      </c>
      <c r="DA32" s="675"/>
      <c r="DB32" s="675"/>
      <c r="DC32" s="676"/>
      <c r="DD32" s="649">
        <v>259</v>
      </c>
      <c r="DE32" s="644"/>
      <c r="DF32" s="644"/>
      <c r="DG32" s="644"/>
      <c r="DH32" s="644"/>
      <c r="DI32" s="644"/>
      <c r="DJ32" s="644"/>
      <c r="DK32" s="645"/>
      <c r="DL32" s="649">
        <v>259</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2">
      <c r="B33" s="638" t="s">
        <v>312</v>
      </c>
      <c r="C33" s="639"/>
      <c r="D33" s="639"/>
      <c r="E33" s="639"/>
      <c r="F33" s="639"/>
      <c r="G33" s="639"/>
      <c r="H33" s="639"/>
      <c r="I33" s="639"/>
      <c r="J33" s="639"/>
      <c r="K33" s="639"/>
      <c r="L33" s="639"/>
      <c r="M33" s="639"/>
      <c r="N33" s="639"/>
      <c r="O33" s="639"/>
      <c r="P33" s="639"/>
      <c r="Q33" s="640"/>
      <c r="R33" s="641">
        <v>600371</v>
      </c>
      <c r="S33" s="644"/>
      <c r="T33" s="644"/>
      <c r="U33" s="644"/>
      <c r="V33" s="644"/>
      <c r="W33" s="644"/>
      <c r="X33" s="644"/>
      <c r="Y33" s="645"/>
      <c r="Z33" s="703">
        <v>3.5</v>
      </c>
      <c r="AA33" s="703"/>
      <c r="AB33" s="703"/>
      <c r="AC33" s="703"/>
      <c r="AD33" s="704" t="s">
        <v>121</v>
      </c>
      <c r="AE33" s="704"/>
      <c r="AF33" s="704"/>
      <c r="AG33" s="704"/>
      <c r="AH33" s="704"/>
      <c r="AI33" s="704"/>
      <c r="AJ33" s="704"/>
      <c r="AK33" s="704"/>
      <c r="AL33" s="646" t="s">
        <v>121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7554920</v>
      </c>
      <c r="CS33" s="642"/>
      <c r="CT33" s="642"/>
      <c r="CU33" s="642"/>
      <c r="CV33" s="642"/>
      <c r="CW33" s="642"/>
      <c r="CX33" s="642"/>
      <c r="CY33" s="643"/>
      <c r="CZ33" s="646">
        <v>45.7</v>
      </c>
      <c r="DA33" s="675"/>
      <c r="DB33" s="675"/>
      <c r="DC33" s="676"/>
      <c r="DD33" s="649">
        <v>5529145</v>
      </c>
      <c r="DE33" s="642"/>
      <c r="DF33" s="642"/>
      <c r="DG33" s="642"/>
      <c r="DH33" s="642"/>
      <c r="DI33" s="642"/>
      <c r="DJ33" s="642"/>
      <c r="DK33" s="643"/>
      <c r="DL33" s="649">
        <v>4066351</v>
      </c>
      <c r="DM33" s="642"/>
      <c r="DN33" s="642"/>
      <c r="DO33" s="642"/>
      <c r="DP33" s="642"/>
      <c r="DQ33" s="642"/>
      <c r="DR33" s="642"/>
      <c r="DS33" s="642"/>
      <c r="DT33" s="642"/>
      <c r="DU33" s="642"/>
      <c r="DV33" s="643"/>
      <c r="DW33" s="646">
        <v>40.1</v>
      </c>
      <c r="DX33" s="675"/>
      <c r="DY33" s="675"/>
      <c r="DZ33" s="675"/>
      <c r="EA33" s="675"/>
      <c r="EB33" s="675"/>
      <c r="EC33" s="677"/>
    </row>
    <row r="34" spans="2:133" ht="11.25" customHeight="1" x14ac:dyDescent="0.2">
      <c r="B34" s="638" t="s">
        <v>314</v>
      </c>
      <c r="C34" s="639"/>
      <c r="D34" s="639"/>
      <c r="E34" s="639"/>
      <c r="F34" s="639"/>
      <c r="G34" s="639"/>
      <c r="H34" s="639"/>
      <c r="I34" s="639"/>
      <c r="J34" s="639"/>
      <c r="K34" s="639"/>
      <c r="L34" s="639"/>
      <c r="M34" s="639"/>
      <c r="N34" s="639"/>
      <c r="O34" s="639"/>
      <c r="P34" s="639"/>
      <c r="Q34" s="640"/>
      <c r="R34" s="641">
        <v>221999</v>
      </c>
      <c r="S34" s="644"/>
      <c r="T34" s="644"/>
      <c r="U34" s="644"/>
      <c r="V34" s="644"/>
      <c r="W34" s="644"/>
      <c r="X34" s="644"/>
      <c r="Y34" s="645"/>
      <c r="Z34" s="703">
        <v>1.3</v>
      </c>
      <c r="AA34" s="703"/>
      <c r="AB34" s="703"/>
      <c r="AC34" s="703"/>
      <c r="AD34" s="704">
        <v>69</v>
      </c>
      <c r="AE34" s="704"/>
      <c r="AF34" s="704"/>
      <c r="AG34" s="704"/>
      <c r="AH34" s="704"/>
      <c r="AI34" s="704"/>
      <c r="AJ34" s="704"/>
      <c r="AK34" s="704"/>
      <c r="AL34" s="646">
        <v>0</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2746948</v>
      </c>
      <c r="CS34" s="644"/>
      <c r="CT34" s="644"/>
      <c r="CU34" s="644"/>
      <c r="CV34" s="644"/>
      <c r="CW34" s="644"/>
      <c r="CX34" s="644"/>
      <c r="CY34" s="645"/>
      <c r="CZ34" s="646">
        <v>16.600000000000001</v>
      </c>
      <c r="DA34" s="675"/>
      <c r="DB34" s="675"/>
      <c r="DC34" s="676"/>
      <c r="DD34" s="649">
        <v>1966601</v>
      </c>
      <c r="DE34" s="644"/>
      <c r="DF34" s="644"/>
      <c r="DG34" s="644"/>
      <c r="DH34" s="644"/>
      <c r="DI34" s="644"/>
      <c r="DJ34" s="644"/>
      <c r="DK34" s="645"/>
      <c r="DL34" s="649">
        <v>1443674</v>
      </c>
      <c r="DM34" s="644"/>
      <c r="DN34" s="644"/>
      <c r="DO34" s="644"/>
      <c r="DP34" s="644"/>
      <c r="DQ34" s="644"/>
      <c r="DR34" s="644"/>
      <c r="DS34" s="644"/>
      <c r="DT34" s="644"/>
      <c r="DU34" s="644"/>
      <c r="DV34" s="645"/>
      <c r="DW34" s="646">
        <v>14.2</v>
      </c>
      <c r="DX34" s="675"/>
      <c r="DY34" s="675"/>
      <c r="DZ34" s="675"/>
      <c r="EA34" s="675"/>
      <c r="EB34" s="675"/>
      <c r="EC34" s="677"/>
    </row>
    <row r="35" spans="2:133" ht="11.25" customHeight="1" x14ac:dyDescent="0.2">
      <c r="B35" s="638" t="s">
        <v>318</v>
      </c>
      <c r="C35" s="639"/>
      <c r="D35" s="639"/>
      <c r="E35" s="639"/>
      <c r="F35" s="639"/>
      <c r="G35" s="639"/>
      <c r="H35" s="639"/>
      <c r="I35" s="639"/>
      <c r="J35" s="639"/>
      <c r="K35" s="639"/>
      <c r="L35" s="639"/>
      <c r="M35" s="639"/>
      <c r="N35" s="639"/>
      <c r="O35" s="639"/>
      <c r="P35" s="639"/>
      <c r="Q35" s="640"/>
      <c r="R35" s="641">
        <v>1503500</v>
      </c>
      <c r="S35" s="644"/>
      <c r="T35" s="644"/>
      <c r="U35" s="644"/>
      <c r="V35" s="644"/>
      <c r="W35" s="644"/>
      <c r="X35" s="644"/>
      <c r="Y35" s="645"/>
      <c r="Z35" s="703">
        <v>8.8000000000000007</v>
      </c>
      <c r="AA35" s="703"/>
      <c r="AB35" s="703"/>
      <c r="AC35" s="703"/>
      <c r="AD35" s="704" t="s">
        <v>238</v>
      </c>
      <c r="AE35" s="704"/>
      <c r="AF35" s="704"/>
      <c r="AG35" s="704"/>
      <c r="AH35" s="704"/>
      <c r="AI35" s="704"/>
      <c r="AJ35" s="704"/>
      <c r="AK35" s="704"/>
      <c r="AL35" s="646" t="s">
        <v>121</v>
      </c>
      <c r="AM35" s="647"/>
      <c r="AN35" s="647"/>
      <c r="AO35" s="705"/>
      <c r="AP35" s="214"/>
      <c r="AQ35" s="709" t="s">
        <v>319</v>
      </c>
      <c r="AR35" s="710"/>
      <c r="AS35" s="710"/>
      <c r="AT35" s="710"/>
      <c r="AU35" s="710"/>
      <c r="AV35" s="710"/>
      <c r="AW35" s="710"/>
      <c r="AX35" s="710"/>
      <c r="AY35" s="711"/>
      <c r="AZ35" s="706">
        <v>2035729</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106497</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59309</v>
      </c>
      <c r="CS35" s="642"/>
      <c r="CT35" s="642"/>
      <c r="CU35" s="642"/>
      <c r="CV35" s="642"/>
      <c r="CW35" s="642"/>
      <c r="CX35" s="642"/>
      <c r="CY35" s="643"/>
      <c r="CZ35" s="646">
        <v>0.4</v>
      </c>
      <c r="DA35" s="675"/>
      <c r="DB35" s="675"/>
      <c r="DC35" s="676"/>
      <c r="DD35" s="649">
        <v>42156</v>
      </c>
      <c r="DE35" s="642"/>
      <c r="DF35" s="642"/>
      <c r="DG35" s="642"/>
      <c r="DH35" s="642"/>
      <c r="DI35" s="642"/>
      <c r="DJ35" s="642"/>
      <c r="DK35" s="643"/>
      <c r="DL35" s="649">
        <v>42156</v>
      </c>
      <c r="DM35" s="642"/>
      <c r="DN35" s="642"/>
      <c r="DO35" s="642"/>
      <c r="DP35" s="642"/>
      <c r="DQ35" s="642"/>
      <c r="DR35" s="642"/>
      <c r="DS35" s="642"/>
      <c r="DT35" s="642"/>
      <c r="DU35" s="642"/>
      <c r="DV35" s="643"/>
      <c r="DW35" s="646">
        <v>0.4</v>
      </c>
      <c r="DX35" s="675"/>
      <c r="DY35" s="675"/>
      <c r="DZ35" s="675"/>
      <c r="EA35" s="675"/>
      <c r="EB35" s="675"/>
      <c r="EC35" s="677"/>
    </row>
    <row r="36" spans="2:133" ht="11.25" customHeight="1" x14ac:dyDescent="0.2">
      <c r="B36" s="638" t="s">
        <v>322</v>
      </c>
      <c r="C36" s="639"/>
      <c r="D36" s="639"/>
      <c r="E36" s="639"/>
      <c r="F36" s="639"/>
      <c r="G36" s="639"/>
      <c r="H36" s="639"/>
      <c r="I36" s="639"/>
      <c r="J36" s="639"/>
      <c r="K36" s="639"/>
      <c r="L36" s="639"/>
      <c r="M36" s="639"/>
      <c r="N36" s="639"/>
      <c r="O36" s="639"/>
      <c r="P36" s="639"/>
      <c r="Q36" s="640"/>
      <c r="R36" s="641" t="s">
        <v>121</v>
      </c>
      <c r="S36" s="644"/>
      <c r="T36" s="644"/>
      <c r="U36" s="644"/>
      <c r="V36" s="644"/>
      <c r="W36" s="644"/>
      <c r="X36" s="644"/>
      <c r="Y36" s="645"/>
      <c r="Z36" s="703" t="s">
        <v>238</v>
      </c>
      <c r="AA36" s="703"/>
      <c r="AB36" s="703"/>
      <c r="AC36" s="703"/>
      <c r="AD36" s="704" t="s">
        <v>121</v>
      </c>
      <c r="AE36" s="704"/>
      <c r="AF36" s="704"/>
      <c r="AG36" s="704"/>
      <c r="AH36" s="704"/>
      <c r="AI36" s="704"/>
      <c r="AJ36" s="704"/>
      <c r="AK36" s="704"/>
      <c r="AL36" s="646" t="s">
        <v>166</v>
      </c>
      <c r="AM36" s="647"/>
      <c r="AN36" s="647"/>
      <c r="AO36" s="705"/>
      <c r="AQ36" s="678" t="s">
        <v>323</v>
      </c>
      <c r="AR36" s="679"/>
      <c r="AS36" s="679"/>
      <c r="AT36" s="679"/>
      <c r="AU36" s="679"/>
      <c r="AV36" s="679"/>
      <c r="AW36" s="679"/>
      <c r="AX36" s="679"/>
      <c r="AY36" s="680"/>
      <c r="AZ36" s="641">
        <v>783600</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64258</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2152868</v>
      </c>
      <c r="CS36" s="644"/>
      <c r="CT36" s="644"/>
      <c r="CU36" s="644"/>
      <c r="CV36" s="644"/>
      <c r="CW36" s="644"/>
      <c r="CX36" s="644"/>
      <c r="CY36" s="645"/>
      <c r="CZ36" s="646">
        <v>13</v>
      </c>
      <c r="DA36" s="675"/>
      <c r="DB36" s="675"/>
      <c r="DC36" s="676"/>
      <c r="DD36" s="649">
        <v>1685592</v>
      </c>
      <c r="DE36" s="644"/>
      <c r="DF36" s="644"/>
      <c r="DG36" s="644"/>
      <c r="DH36" s="644"/>
      <c r="DI36" s="644"/>
      <c r="DJ36" s="644"/>
      <c r="DK36" s="645"/>
      <c r="DL36" s="649">
        <v>1295380</v>
      </c>
      <c r="DM36" s="644"/>
      <c r="DN36" s="644"/>
      <c r="DO36" s="644"/>
      <c r="DP36" s="644"/>
      <c r="DQ36" s="644"/>
      <c r="DR36" s="644"/>
      <c r="DS36" s="644"/>
      <c r="DT36" s="644"/>
      <c r="DU36" s="644"/>
      <c r="DV36" s="645"/>
      <c r="DW36" s="646">
        <v>12.8</v>
      </c>
      <c r="DX36" s="675"/>
      <c r="DY36" s="675"/>
      <c r="DZ36" s="675"/>
      <c r="EA36" s="675"/>
      <c r="EB36" s="675"/>
      <c r="EC36" s="677"/>
    </row>
    <row r="37" spans="2:133" ht="11.25" customHeight="1" x14ac:dyDescent="0.2">
      <c r="B37" s="638" t="s">
        <v>326</v>
      </c>
      <c r="C37" s="639"/>
      <c r="D37" s="639"/>
      <c r="E37" s="639"/>
      <c r="F37" s="639"/>
      <c r="G37" s="639"/>
      <c r="H37" s="639"/>
      <c r="I37" s="639"/>
      <c r="J37" s="639"/>
      <c r="K37" s="639"/>
      <c r="L37" s="639"/>
      <c r="M37" s="639"/>
      <c r="N37" s="639"/>
      <c r="O37" s="639"/>
      <c r="P37" s="639"/>
      <c r="Q37" s="640"/>
      <c r="R37" s="641">
        <v>555000</v>
      </c>
      <c r="S37" s="644"/>
      <c r="T37" s="644"/>
      <c r="U37" s="644"/>
      <c r="V37" s="644"/>
      <c r="W37" s="644"/>
      <c r="X37" s="644"/>
      <c r="Y37" s="645"/>
      <c r="Z37" s="703">
        <v>3.3</v>
      </c>
      <c r="AA37" s="703"/>
      <c r="AB37" s="703"/>
      <c r="AC37" s="703"/>
      <c r="AD37" s="704" t="s">
        <v>121</v>
      </c>
      <c r="AE37" s="704"/>
      <c r="AF37" s="704"/>
      <c r="AG37" s="704"/>
      <c r="AH37" s="704"/>
      <c r="AI37" s="704"/>
      <c r="AJ37" s="704"/>
      <c r="AK37" s="704"/>
      <c r="AL37" s="646" t="s">
        <v>121</v>
      </c>
      <c r="AM37" s="647"/>
      <c r="AN37" s="647"/>
      <c r="AO37" s="705"/>
      <c r="AQ37" s="678" t="s">
        <v>327</v>
      </c>
      <c r="AR37" s="679"/>
      <c r="AS37" s="679"/>
      <c r="AT37" s="679"/>
      <c r="AU37" s="679"/>
      <c r="AV37" s="679"/>
      <c r="AW37" s="679"/>
      <c r="AX37" s="679"/>
      <c r="AY37" s="680"/>
      <c r="AZ37" s="641">
        <v>237300</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5318</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690471</v>
      </c>
      <c r="CS37" s="642"/>
      <c r="CT37" s="642"/>
      <c r="CU37" s="642"/>
      <c r="CV37" s="642"/>
      <c r="CW37" s="642"/>
      <c r="CX37" s="642"/>
      <c r="CY37" s="643"/>
      <c r="CZ37" s="646">
        <v>4.2</v>
      </c>
      <c r="DA37" s="675"/>
      <c r="DB37" s="675"/>
      <c r="DC37" s="676"/>
      <c r="DD37" s="649">
        <v>686694</v>
      </c>
      <c r="DE37" s="642"/>
      <c r="DF37" s="642"/>
      <c r="DG37" s="642"/>
      <c r="DH37" s="642"/>
      <c r="DI37" s="642"/>
      <c r="DJ37" s="642"/>
      <c r="DK37" s="643"/>
      <c r="DL37" s="649">
        <v>665047</v>
      </c>
      <c r="DM37" s="642"/>
      <c r="DN37" s="642"/>
      <c r="DO37" s="642"/>
      <c r="DP37" s="642"/>
      <c r="DQ37" s="642"/>
      <c r="DR37" s="642"/>
      <c r="DS37" s="642"/>
      <c r="DT37" s="642"/>
      <c r="DU37" s="642"/>
      <c r="DV37" s="643"/>
      <c r="DW37" s="646">
        <v>6.6</v>
      </c>
      <c r="DX37" s="675"/>
      <c r="DY37" s="675"/>
      <c r="DZ37" s="675"/>
      <c r="EA37" s="675"/>
      <c r="EB37" s="675"/>
      <c r="EC37" s="677"/>
    </row>
    <row r="38" spans="2:133" ht="11.25" customHeight="1" x14ac:dyDescent="0.2">
      <c r="B38" s="653" t="s">
        <v>330</v>
      </c>
      <c r="C38" s="654"/>
      <c r="D38" s="654"/>
      <c r="E38" s="654"/>
      <c r="F38" s="654"/>
      <c r="G38" s="654"/>
      <c r="H38" s="654"/>
      <c r="I38" s="654"/>
      <c r="J38" s="654"/>
      <c r="K38" s="654"/>
      <c r="L38" s="654"/>
      <c r="M38" s="654"/>
      <c r="N38" s="654"/>
      <c r="O38" s="654"/>
      <c r="P38" s="654"/>
      <c r="Q38" s="655"/>
      <c r="R38" s="656">
        <v>16999643</v>
      </c>
      <c r="S38" s="693"/>
      <c r="T38" s="693"/>
      <c r="U38" s="693"/>
      <c r="V38" s="693"/>
      <c r="W38" s="693"/>
      <c r="X38" s="693"/>
      <c r="Y38" s="698"/>
      <c r="Z38" s="699">
        <v>100</v>
      </c>
      <c r="AA38" s="699"/>
      <c r="AB38" s="699"/>
      <c r="AC38" s="699"/>
      <c r="AD38" s="700">
        <v>9582562</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v>23904</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9312</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2009510</v>
      </c>
      <c r="CS38" s="644"/>
      <c r="CT38" s="644"/>
      <c r="CU38" s="644"/>
      <c r="CV38" s="644"/>
      <c r="CW38" s="644"/>
      <c r="CX38" s="644"/>
      <c r="CY38" s="645"/>
      <c r="CZ38" s="646">
        <v>12.1</v>
      </c>
      <c r="DA38" s="675"/>
      <c r="DB38" s="675"/>
      <c r="DC38" s="676"/>
      <c r="DD38" s="649">
        <v>1783154</v>
      </c>
      <c r="DE38" s="644"/>
      <c r="DF38" s="644"/>
      <c r="DG38" s="644"/>
      <c r="DH38" s="644"/>
      <c r="DI38" s="644"/>
      <c r="DJ38" s="644"/>
      <c r="DK38" s="645"/>
      <c r="DL38" s="649">
        <v>1285141</v>
      </c>
      <c r="DM38" s="644"/>
      <c r="DN38" s="644"/>
      <c r="DO38" s="644"/>
      <c r="DP38" s="644"/>
      <c r="DQ38" s="644"/>
      <c r="DR38" s="644"/>
      <c r="DS38" s="644"/>
      <c r="DT38" s="644"/>
      <c r="DU38" s="644"/>
      <c r="DV38" s="645"/>
      <c r="DW38" s="646">
        <v>12.7</v>
      </c>
      <c r="DX38" s="675"/>
      <c r="DY38" s="675"/>
      <c r="DZ38" s="675"/>
      <c r="EA38" s="675"/>
      <c r="EB38" s="675"/>
      <c r="EC38" s="677"/>
    </row>
    <row r="39" spans="2:133" ht="11.25" customHeight="1" x14ac:dyDescent="0.2">
      <c r="AQ39" s="678" t="s">
        <v>334</v>
      </c>
      <c r="AR39" s="679"/>
      <c r="AS39" s="679"/>
      <c r="AT39" s="679"/>
      <c r="AU39" s="679"/>
      <c r="AV39" s="679"/>
      <c r="AW39" s="679"/>
      <c r="AX39" s="679"/>
      <c r="AY39" s="680"/>
      <c r="AZ39" s="641">
        <v>2175</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108</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466285</v>
      </c>
      <c r="CS39" s="642"/>
      <c r="CT39" s="642"/>
      <c r="CU39" s="642"/>
      <c r="CV39" s="642"/>
      <c r="CW39" s="642"/>
      <c r="CX39" s="642"/>
      <c r="CY39" s="643"/>
      <c r="CZ39" s="646">
        <v>2.8</v>
      </c>
      <c r="DA39" s="675"/>
      <c r="DB39" s="675"/>
      <c r="DC39" s="676"/>
      <c r="DD39" s="649">
        <v>51642</v>
      </c>
      <c r="DE39" s="642"/>
      <c r="DF39" s="642"/>
      <c r="DG39" s="642"/>
      <c r="DH39" s="642"/>
      <c r="DI39" s="642"/>
      <c r="DJ39" s="642"/>
      <c r="DK39" s="643"/>
      <c r="DL39" s="649" t="s">
        <v>121</v>
      </c>
      <c r="DM39" s="642"/>
      <c r="DN39" s="642"/>
      <c r="DO39" s="642"/>
      <c r="DP39" s="642"/>
      <c r="DQ39" s="642"/>
      <c r="DR39" s="642"/>
      <c r="DS39" s="642"/>
      <c r="DT39" s="642"/>
      <c r="DU39" s="642"/>
      <c r="DV39" s="643"/>
      <c r="DW39" s="646" t="s">
        <v>121</v>
      </c>
      <c r="DX39" s="675"/>
      <c r="DY39" s="675"/>
      <c r="DZ39" s="675"/>
      <c r="EA39" s="675"/>
      <c r="EB39" s="675"/>
      <c r="EC39" s="677"/>
    </row>
    <row r="40" spans="2:133" ht="11.25" customHeight="1" x14ac:dyDescent="0.2">
      <c r="AQ40" s="678" t="s">
        <v>338</v>
      </c>
      <c r="AR40" s="679"/>
      <c r="AS40" s="679"/>
      <c r="AT40" s="679"/>
      <c r="AU40" s="679"/>
      <c r="AV40" s="679"/>
      <c r="AW40" s="679"/>
      <c r="AX40" s="679"/>
      <c r="AY40" s="680"/>
      <c r="AZ40" s="641">
        <v>336983</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104</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v>120000</v>
      </c>
      <c r="CS40" s="644"/>
      <c r="CT40" s="644"/>
      <c r="CU40" s="644"/>
      <c r="CV40" s="644"/>
      <c r="CW40" s="644"/>
      <c r="CX40" s="644"/>
      <c r="CY40" s="645"/>
      <c r="CZ40" s="646">
        <v>0.7</v>
      </c>
      <c r="DA40" s="675"/>
      <c r="DB40" s="675"/>
      <c r="DC40" s="676"/>
      <c r="DD40" s="649" t="s">
        <v>121</v>
      </c>
      <c r="DE40" s="644"/>
      <c r="DF40" s="644"/>
      <c r="DG40" s="644"/>
      <c r="DH40" s="644"/>
      <c r="DI40" s="644"/>
      <c r="DJ40" s="644"/>
      <c r="DK40" s="645"/>
      <c r="DL40" s="649" t="s">
        <v>166</v>
      </c>
      <c r="DM40" s="644"/>
      <c r="DN40" s="644"/>
      <c r="DO40" s="644"/>
      <c r="DP40" s="644"/>
      <c r="DQ40" s="644"/>
      <c r="DR40" s="644"/>
      <c r="DS40" s="644"/>
      <c r="DT40" s="644"/>
      <c r="DU40" s="644"/>
      <c r="DV40" s="645"/>
      <c r="DW40" s="646" t="s">
        <v>121</v>
      </c>
      <c r="DX40" s="675"/>
      <c r="DY40" s="675"/>
      <c r="DZ40" s="675"/>
      <c r="EA40" s="675"/>
      <c r="EB40" s="675"/>
      <c r="EC40" s="677"/>
    </row>
    <row r="41" spans="2:133" ht="11.25" customHeight="1" x14ac:dyDescent="0.2">
      <c r="AQ41" s="690" t="s">
        <v>341</v>
      </c>
      <c r="AR41" s="691"/>
      <c r="AS41" s="691"/>
      <c r="AT41" s="691"/>
      <c r="AU41" s="691"/>
      <c r="AV41" s="691"/>
      <c r="AW41" s="691"/>
      <c r="AX41" s="691"/>
      <c r="AY41" s="692"/>
      <c r="AZ41" s="656">
        <v>651767</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296</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121</v>
      </c>
      <c r="CS41" s="642"/>
      <c r="CT41" s="642"/>
      <c r="CU41" s="642"/>
      <c r="CV41" s="642"/>
      <c r="CW41" s="642"/>
      <c r="CX41" s="642"/>
      <c r="CY41" s="643"/>
      <c r="CZ41" s="646" t="s">
        <v>166</v>
      </c>
      <c r="DA41" s="675"/>
      <c r="DB41" s="675"/>
      <c r="DC41" s="676"/>
      <c r="DD41" s="649" t="s">
        <v>121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2">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1468026</v>
      </c>
      <c r="CS42" s="644"/>
      <c r="CT42" s="644"/>
      <c r="CU42" s="644"/>
      <c r="CV42" s="644"/>
      <c r="CW42" s="644"/>
      <c r="CX42" s="644"/>
      <c r="CY42" s="645"/>
      <c r="CZ42" s="646">
        <v>8.9</v>
      </c>
      <c r="DA42" s="647"/>
      <c r="DB42" s="647"/>
      <c r="DC42" s="648"/>
      <c r="DD42" s="649">
        <v>324548</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2">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12158</v>
      </c>
      <c r="CS43" s="642"/>
      <c r="CT43" s="642"/>
      <c r="CU43" s="642"/>
      <c r="CV43" s="642"/>
      <c r="CW43" s="642"/>
      <c r="CX43" s="642"/>
      <c r="CY43" s="643"/>
      <c r="CZ43" s="646">
        <v>0.1</v>
      </c>
      <c r="DA43" s="675"/>
      <c r="DB43" s="675"/>
      <c r="DC43" s="676"/>
      <c r="DD43" s="649">
        <v>11958</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2">
      <c r="B44" s="220" t="s">
        <v>348</v>
      </c>
      <c r="CD44" s="669" t="s">
        <v>300</v>
      </c>
      <c r="CE44" s="670"/>
      <c r="CF44" s="638" t="s">
        <v>349</v>
      </c>
      <c r="CG44" s="639"/>
      <c r="CH44" s="639"/>
      <c r="CI44" s="639"/>
      <c r="CJ44" s="639"/>
      <c r="CK44" s="639"/>
      <c r="CL44" s="639"/>
      <c r="CM44" s="639"/>
      <c r="CN44" s="639"/>
      <c r="CO44" s="639"/>
      <c r="CP44" s="639"/>
      <c r="CQ44" s="640"/>
      <c r="CR44" s="641">
        <v>1467166</v>
      </c>
      <c r="CS44" s="644"/>
      <c r="CT44" s="644"/>
      <c r="CU44" s="644"/>
      <c r="CV44" s="644"/>
      <c r="CW44" s="644"/>
      <c r="CX44" s="644"/>
      <c r="CY44" s="645"/>
      <c r="CZ44" s="646">
        <v>8.9</v>
      </c>
      <c r="DA44" s="647"/>
      <c r="DB44" s="647"/>
      <c r="DC44" s="648"/>
      <c r="DD44" s="649">
        <v>324520</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2">
      <c r="CD45" s="671"/>
      <c r="CE45" s="672"/>
      <c r="CF45" s="638" t="s">
        <v>350</v>
      </c>
      <c r="CG45" s="639"/>
      <c r="CH45" s="639"/>
      <c r="CI45" s="639"/>
      <c r="CJ45" s="639"/>
      <c r="CK45" s="639"/>
      <c r="CL45" s="639"/>
      <c r="CM45" s="639"/>
      <c r="CN45" s="639"/>
      <c r="CO45" s="639"/>
      <c r="CP45" s="639"/>
      <c r="CQ45" s="640"/>
      <c r="CR45" s="641">
        <v>389646</v>
      </c>
      <c r="CS45" s="642"/>
      <c r="CT45" s="642"/>
      <c r="CU45" s="642"/>
      <c r="CV45" s="642"/>
      <c r="CW45" s="642"/>
      <c r="CX45" s="642"/>
      <c r="CY45" s="643"/>
      <c r="CZ45" s="646">
        <v>2.4</v>
      </c>
      <c r="DA45" s="675"/>
      <c r="DB45" s="675"/>
      <c r="DC45" s="676"/>
      <c r="DD45" s="649">
        <v>35502</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2">
      <c r="CD46" s="671"/>
      <c r="CE46" s="672"/>
      <c r="CF46" s="638" t="s">
        <v>351</v>
      </c>
      <c r="CG46" s="639"/>
      <c r="CH46" s="639"/>
      <c r="CI46" s="639"/>
      <c r="CJ46" s="639"/>
      <c r="CK46" s="639"/>
      <c r="CL46" s="639"/>
      <c r="CM46" s="639"/>
      <c r="CN46" s="639"/>
      <c r="CO46" s="639"/>
      <c r="CP46" s="639"/>
      <c r="CQ46" s="640"/>
      <c r="CR46" s="641">
        <v>900993</v>
      </c>
      <c r="CS46" s="644"/>
      <c r="CT46" s="644"/>
      <c r="CU46" s="644"/>
      <c r="CV46" s="644"/>
      <c r="CW46" s="644"/>
      <c r="CX46" s="644"/>
      <c r="CY46" s="645"/>
      <c r="CZ46" s="646">
        <v>5.4</v>
      </c>
      <c r="DA46" s="647"/>
      <c r="DB46" s="647"/>
      <c r="DC46" s="648"/>
      <c r="DD46" s="649">
        <v>281341</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2">
      <c r="CD47" s="671"/>
      <c r="CE47" s="672"/>
      <c r="CF47" s="638" t="s">
        <v>352</v>
      </c>
      <c r="CG47" s="639"/>
      <c r="CH47" s="639"/>
      <c r="CI47" s="639"/>
      <c r="CJ47" s="639"/>
      <c r="CK47" s="639"/>
      <c r="CL47" s="639"/>
      <c r="CM47" s="639"/>
      <c r="CN47" s="639"/>
      <c r="CO47" s="639"/>
      <c r="CP47" s="639"/>
      <c r="CQ47" s="640"/>
      <c r="CR47" s="641">
        <v>860</v>
      </c>
      <c r="CS47" s="642"/>
      <c r="CT47" s="642"/>
      <c r="CU47" s="642"/>
      <c r="CV47" s="642"/>
      <c r="CW47" s="642"/>
      <c r="CX47" s="642"/>
      <c r="CY47" s="643"/>
      <c r="CZ47" s="646">
        <v>0</v>
      </c>
      <c r="DA47" s="675"/>
      <c r="DB47" s="675"/>
      <c r="DC47" s="676"/>
      <c r="DD47" s="649">
        <v>28</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ht="10.8" x14ac:dyDescent="0.2">
      <c r="CD48" s="673"/>
      <c r="CE48" s="674"/>
      <c r="CF48" s="638" t="s">
        <v>353</v>
      </c>
      <c r="CG48" s="639"/>
      <c r="CH48" s="639"/>
      <c r="CI48" s="639"/>
      <c r="CJ48" s="639"/>
      <c r="CK48" s="639"/>
      <c r="CL48" s="639"/>
      <c r="CM48" s="639"/>
      <c r="CN48" s="639"/>
      <c r="CO48" s="639"/>
      <c r="CP48" s="639"/>
      <c r="CQ48" s="640"/>
      <c r="CR48" s="641" t="s">
        <v>121</v>
      </c>
      <c r="CS48" s="644"/>
      <c r="CT48" s="644"/>
      <c r="CU48" s="644"/>
      <c r="CV48" s="644"/>
      <c r="CW48" s="644"/>
      <c r="CX48" s="644"/>
      <c r="CY48" s="645"/>
      <c r="CZ48" s="646" t="s">
        <v>121</v>
      </c>
      <c r="DA48" s="647"/>
      <c r="DB48" s="647"/>
      <c r="DC48" s="648"/>
      <c r="DD48" s="649" t="s">
        <v>121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2">
      <c r="CD49" s="653" t="s">
        <v>354</v>
      </c>
      <c r="CE49" s="654"/>
      <c r="CF49" s="654"/>
      <c r="CG49" s="654"/>
      <c r="CH49" s="654"/>
      <c r="CI49" s="654"/>
      <c r="CJ49" s="654"/>
      <c r="CK49" s="654"/>
      <c r="CL49" s="654"/>
      <c r="CM49" s="654"/>
      <c r="CN49" s="654"/>
      <c r="CO49" s="654"/>
      <c r="CP49" s="654"/>
      <c r="CQ49" s="655"/>
      <c r="CR49" s="656">
        <v>16542221</v>
      </c>
      <c r="CS49" s="657"/>
      <c r="CT49" s="657"/>
      <c r="CU49" s="657"/>
      <c r="CV49" s="657"/>
      <c r="CW49" s="657"/>
      <c r="CX49" s="657"/>
      <c r="CY49" s="658"/>
      <c r="CZ49" s="659">
        <v>100</v>
      </c>
      <c r="DA49" s="660"/>
      <c r="DB49" s="660"/>
      <c r="DC49" s="661"/>
      <c r="DD49" s="662">
        <v>11091196</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t="10.8" hidden="1" x14ac:dyDescent="0.2"/>
    <row r="51" spans="82:133" ht="10.8" hidden="1" x14ac:dyDescent="0.2"/>
    <row r="52" spans="82:133" ht="10.8" hidden="1" x14ac:dyDescent="0.2"/>
    <row r="53" spans="82:133" ht="10.8" hidden="1" x14ac:dyDescent="0.2"/>
  </sheetData>
  <sheetProtection algorithmName="SHA-512" hashValue="j4glo9KM4c96gpzL8V+xCtZbKssSmL1eh5kIzU8yPTCPXJn++/f5hnB7jAul2gmz6HWTh5GKdMWbuQ0Or8Ku/w==" saltValue="NDyfapIqDfJW+EemZ+X2W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356</v>
      </c>
      <c r="DK2" s="1180"/>
      <c r="DL2" s="1180"/>
      <c r="DM2" s="1180"/>
      <c r="DN2" s="1180"/>
      <c r="DO2" s="1181"/>
      <c r="DP2" s="229"/>
      <c r="DQ2" s="1179" t="s">
        <v>357</v>
      </c>
      <c r="DR2" s="1180"/>
      <c r="DS2" s="1180"/>
      <c r="DT2" s="1180"/>
      <c r="DU2" s="1180"/>
      <c r="DV2" s="1180"/>
      <c r="DW2" s="1180"/>
      <c r="DX2" s="1180"/>
      <c r="DY2" s="1180"/>
      <c r="DZ2" s="1181"/>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2"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7" t="s">
        <v>374</v>
      </c>
      <c r="DH5" s="1168"/>
      <c r="DI5" s="1168"/>
      <c r="DJ5" s="1168"/>
      <c r="DK5" s="1169"/>
      <c r="DL5" s="1167" t="s">
        <v>375</v>
      </c>
      <c r="DM5" s="1168"/>
      <c r="DN5" s="1168"/>
      <c r="DO5" s="1168"/>
      <c r="DP5" s="1169"/>
      <c r="DQ5" s="1070" t="s">
        <v>376</v>
      </c>
      <c r="DR5" s="1071"/>
      <c r="DS5" s="1071"/>
      <c r="DT5" s="1071"/>
      <c r="DU5" s="1072"/>
      <c r="DV5" s="1070" t="s">
        <v>367</v>
      </c>
      <c r="DW5" s="1071"/>
      <c r="DX5" s="1071"/>
      <c r="DY5" s="1071"/>
      <c r="DZ5" s="1086"/>
      <c r="EA5" s="234"/>
    </row>
    <row r="6" spans="1:131" s="235" customFormat="1" ht="26.25" customHeight="1" thickBot="1" x14ac:dyDescent="0.25">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2">
      <c r="A7" s="238">
        <v>1</v>
      </c>
      <c r="B7" s="1119" t="s">
        <v>377</v>
      </c>
      <c r="C7" s="1120"/>
      <c r="D7" s="1120"/>
      <c r="E7" s="1120"/>
      <c r="F7" s="1120"/>
      <c r="G7" s="1120"/>
      <c r="H7" s="1120"/>
      <c r="I7" s="1120"/>
      <c r="J7" s="1120"/>
      <c r="K7" s="1120"/>
      <c r="L7" s="1120"/>
      <c r="M7" s="1120"/>
      <c r="N7" s="1120"/>
      <c r="O7" s="1120"/>
      <c r="P7" s="1121"/>
      <c r="Q7" s="1173">
        <v>16999</v>
      </c>
      <c r="R7" s="1174"/>
      <c r="S7" s="1174"/>
      <c r="T7" s="1174"/>
      <c r="U7" s="1174"/>
      <c r="V7" s="1174">
        <v>16542</v>
      </c>
      <c r="W7" s="1174"/>
      <c r="X7" s="1174"/>
      <c r="Y7" s="1174"/>
      <c r="Z7" s="1174"/>
      <c r="AA7" s="1174">
        <v>457</v>
      </c>
      <c r="AB7" s="1174"/>
      <c r="AC7" s="1174"/>
      <c r="AD7" s="1174"/>
      <c r="AE7" s="1175"/>
      <c r="AF7" s="1176">
        <v>405</v>
      </c>
      <c r="AG7" s="1177"/>
      <c r="AH7" s="1177"/>
      <c r="AI7" s="1177"/>
      <c r="AJ7" s="1178"/>
      <c r="AK7" s="1160">
        <v>511</v>
      </c>
      <c r="AL7" s="1161"/>
      <c r="AM7" s="1161"/>
      <c r="AN7" s="1161"/>
      <c r="AO7" s="1161"/>
      <c r="AP7" s="1161">
        <v>24000</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599</v>
      </c>
      <c r="BT7" s="1165"/>
      <c r="BU7" s="1165"/>
      <c r="BV7" s="1165"/>
      <c r="BW7" s="1165"/>
      <c r="BX7" s="1165"/>
      <c r="BY7" s="1165"/>
      <c r="BZ7" s="1165"/>
      <c r="CA7" s="1165"/>
      <c r="CB7" s="1165"/>
      <c r="CC7" s="1165"/>
      <c r="CD7" s="1165"/>
      <c r="CE7" s="1165"/>
      <c r="CF7" s="1165"/>
      <c r="CG7" s="1166"/>
      <c r="CH7" s="1157">
        <v>0</v>
      </c>
      <c r="CI7" s="1158"/>
      <c r="CJ7" s="1158"/>
      <c r="CK7" s="1158"/>
      <c r="CL7" s="1159"/>
      <c r="CM7" s="1157">
        <v>9</v>
      </c>
      <c r="CN7" s="1158"/>
      <c r="CO7" s="1158"/>
      <c r="CP7" s="1158"/>
      <c r="CQ7" s="1159"/>
      <c r="CR7" s="1157">
        <v>8</v>
      </c>
      <c r="CS7" s="1158"/>
      <c r="CT7" s="1158"/>
      <c r="CU7" s="1158"/>
      <c r="CV7" s="1159"/>
      <c r="CW7" s="1157" t="s">
        <v>600</v>
      </c>
      <c r="CX7" s="1158"/>
      <c r="CY7" s="1158"/>
      <c r="CZ7" s="1158"/>
      <c r="DA7" s="1159"/>
      <c r="DB7" s="1157" t="s">
        <v>601</v>
      </c>
      <c r="DC7" s="1158"/>
      <c r="DD7" s="1158"/>
      <c r="DE7" s="1158"/>
      <c r="DF7" s="1159"/>
      <c r="DG7" s="1157">
        <v>610</v>
      </c>
      <c r="DH7" s="1158"/>
      <c r="DI7" s="1158"/>
      <c r="DJ7" s="1158"/>
      <c r="DK7" s="1159"/>
      <c r="DL7" s="1157" t="s">
        <v>601</v>
      </c>
      <c r="DM7" s="1158"/>
      <c r="DN7" s="1158"/>
      <c r="DO7" s="1158"/>
      <c r="DP7" s="1159"/>
      <c r="DQ7" s="1157" t="s">
        <v>601</v>
      </c>
      <c r="DR7" s="1158"/>
      <c r="DS7" s="1158"/>
      <c r="DT7" s="1158"/>
      <c r="DU7" s="1159"/>
      <c r="DV7" s="1184"/>
      <c r="DW7" s="1185"/>
      <c r="DX7" s="1185"/>
      <c r="DY7" s="1185"/>
      <c r="DZ7" s="1186"/>
      <c r="EA7" s="234"/>
    </row>
    <row r="8" spans="1:131" s="235" customFormat="1" ht="26.25" customHeight="1" x14ac:dyDescent="0.2">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2">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2">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2">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2">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2">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2">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2">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2">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2">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2">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2">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2">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5">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2">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378</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5">
      <c r="A23" s="244" t="s">
        <v>379</v>
      </c>
      <c r="B23" s="1013" t="s">
        <v>380</v>
      </c>
      <c r="C23" s="1014"/>
      <c r="D23" s="1014"/>
      <c r="E23" s="1014"/>
      <c r="F23" s="1014"/>
      <c r="G23" s="1014"/>
      <c r="H23" s="1014"/>
      <c r="I23" s="1014"/>
      <c r="J23" s="1014"/>
      <c r="K23" s="1014"/>
      <c r="L23" s="1014"/>
      <c r="M23" s="1014"/>
      <c r="N23" s="1014"/>
      <c r="O23" s="1014"/>
      <c r="P23" s="1015"/>
      <c r="Q23" s="1137"/>
      <c r="R23" s="1138"/>
      <c r="S23" s="1138"/>
      <c r="T23" s="1138"/>
      <c r="U23" s="1138"/>
      <c r="V23" s="1138"/>
      <c r="W23" s="1138"/>
      <c r="X23" s="1138"/>
      <c r="Y23" s="1138"/>
      <c r="Z23" s="1138"/>
      <c r="AA23" s="1138"/>
      <c r="AB23" s="1138"/>
      <c r="AC23" s="1138"/>
      <c r="AD23" s="1138"/>
      <c r="AE23" s="1139"/>
      <c r="AF23" s="1140">
        <v>405</v>
      </c>
      <c r="AG23" s="1138"/>
      <c r="AH23" s="1138"/>
      <c r="AI23" s="1138"/>
      <c r="AJ23" s="1141"/>
      <c r="AK23" s="1142"/>
      <c r="AL23" s="1143"/>
      <c r="AM23" s="1143"/>
      <c r="AN23" s="1143"/>
      <c r="AO23" s="1143"/>
      <c r="AP23" s="1138"/>
      <c r="AQ23" s="1138"/>
      <c r="AR23" s="1138"/>
      <c r="AS23" s="1138"/>
      <c r="AT23" s="1138"/>
      <c r="AU23" s="1144"/>
      <c r="AV23" s="1144"/>
      <c r="AW23" s="1144"/>
      <c r="AX23" s="1144"/>
      <c r="AY23" s="1145"/>
      <c r="AZ23" s="1134" t="s">
        <v>381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2">
      <c r="A24" s="1133" t="s">
        <v>382</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5">
      <c r="A25" s="1132" t="s">
        <v>383</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2">
      <c r="A26" s="1064" t="s">
        <v>360</v>
      </c>
      <c r="B26" s="1065"/>
      <c r="C26" s="1065"/>
      <c r="D26" s="1065"/>
      <c r="E26" s="1065"/>
      <c r="F26" s="1065"/>
      <c r="G26" s="1065"/>
      <c r="H26" s="1065"/>
      <c r="I26" s="1065"/>
      <c r="J26" s="1065"/>
      <c r="K26" s="1065"/>
      <c r="L26" s="1065"/>
      <c r="M26" s="1065"/>
      <c r="N26" s="1065"/>
      <c r="O26" s="1065"/>
      <c r="P26" s="1066"/>
      <c r="Q26" s="1070" t="s">
        <v>384</v>
      </c>
      <c r="R26" s="1071"/>
      <c r="S26" s="1071"/>
      <c r="T26" s="1071"/>
      <c r="U26" s="1072"/>
      <c r="V26" s="1070" t="s">
        <v>385</v>
      </c>
      <c r="W26" s="1071"/>
      <c r="X26" s="1071"/>
      <c r="Y26" s="1071"/>
      <c r="Z26" s="1072"/>
      <c r="AA26" s="1070" t="s">
        <v>386</v>
      </c>
      <c r="AB26" s="1071"/>
      <c r="AC26" s="1071"/>
      <c r="AD26" s="1071"/>
      <c r="AE26" s="1071"/>
      <c r="AF26" s="1128" t="s">
        <v>387</v>
      </c>
      <c r="AG26" s="1077"/>
      <c r="AH26" s="1077"/>
      <c r="AI26" s="1077"/>
      <c r="AJ26" s="1129"/>
      <c r="AK26" s="1071" t="s">
        <v>388</v>
      </c>
      <c r="AL26" s="1071"/>
      <c r="AM26" s="1071"/>
      <c r="AN26" s="1071"/>
      <c r="AO26" s="1072"/>
      <c r="AP26" s="1070" t="s">
        <v>389</v>
      </c>
      <c r="AQ26" s="1071"/>
      <c r="AR26" s="1071"/>
      <c r="AS26" s="1071"/>
      <c r="AT26" s="1072"/>
      <c r="AU26" s="1070" t="s">
        <v>390</v>
      </c>
      <c r="AV26" s="1071"/>
      <c r="AW26" s="1071"/>
      <c r="AX26" s="1071"/>
      <c r="AY26" s="1072"/>
      <c r="AZ26" s="1070" t="s">
        <v>391</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5">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2">
      <c r="A28" s="246">
        <v>1</v>
      </c>
      <c r="B28" s="1119" t="s">
        <v>392</v>
      </c>
      <c r="C28" s="1120"/>
      <c r="D28" s="1120"/>
      <c r="E28" s="1120"/>
      <c r="F28" s="1120"/>
      <c r="G28" s="1120"/>
      <c r="H28" s="1120"/>
      <c r="I28" s="1120"/>
      <c r="J28" s="1120"/>
      <c r="K28" s="1120"/>
      <c r="L28" s="1120"/>
      <c r="M28" s="1120"/>
      <c r="N28" s="1120"/>
      <c r="O28" s="1120"/>
      <c r="P28" s="1121"/>
      <c r="Q28" s="1122">
        <v>4832</v>
      </c>
      <c r="R28" s="1123"/>
      <c r="S28" s="1123"/>
      <c r="T28" s="1123"/>
      <c r="U28" s="1123"/>
      <c r="V28" s="1123">
        <v>4726</v>
      </c>
      <c r="W28" s="1123"/>
      <c r="X28" s="1123"/>
      <c r="Y28" s="1123"/>
      <c r="Z28" s="1123"/>
      <c r="AA28" s="1123">
        <v>106</v>
      </c>
      <c r="AB28" s="1123"/>
      <c r="AC28" s="1123"/>
      <c r="AD28" s="1123"/>
      <c r="AE28" s="1124"/>
      <c r="AF28" s="1125">
        <v>106</v>
      </c>
      <c r="AG28" s="1123"/>
      <c r="AH28" s="1123"/>
      <c r="AI28" s="1123"/>
      <c r="AJ28" s="1126"/>
      <c r="AK28" s="1127">
        <v>309</v>
      </c>
      <c r="AL28" s="1115"/>
      <c r="AM28" s="1115"/>
      <c r="AN28" s="1115"/>
      <c r="AO28" s="1115"/>
      <c r="AP28" s="1115" t="s">
        <v>601</v>
      </c>
      <c r="AQ28" s="1115"/>
      <c r="AR28" s="1115"/>
      <c r="AS28" s="1115"/>
      <c r="AT28" s="1115"/>
      <c r="AU28" s="1115" t="s">
        <v>601</v>
      </c>
      <c r="AV28" s="1115"/>
      <c r="AW28" s="1115"/>
      <c r="AX28" s="1115"/>
      <c r="AY28" s="1115"/>
      <c r="AZ28" s="1116" t="s">
        <v>601</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2">
      <c r="A29" s="246">
        <v>2</v>
      </c>
      <c r="B29" s="1106" t="s">
        <v>393</v>
      </c>
      <c r="C29" s="1107"/>
      <c r="D29" s="1107"/>
      <c r="E29" s="1107"/>
      <c r="F29" s="1107"/>
      <c r="G29" s="1107"/>
      <c r="H29" s="1107"/>
      <c r="I29" s="1107"/>
      <c r="J29" s="1107"/>
      <c r="K29" s="1107"/>
      <c r="L29" s="1107"/>
      <c r="M29" s="1107"/>
      <c r="N29" s="1107"/>
      <c r="O29" s="1107"/>
      <c r="P29" s="1108"/>
      <c r="Q29" s="1112">
        <v>39</v>
      </c>
      <c r="R29" s="1113"/>
      <c r="S29" s="1113"/>
      <c r="T29" s="1113"/>
      <c r="U29" s="1113"/>
      <c r="V29" s="1113">
        <v>39</v>
      </c>
      <c r="W29" s="1113"/>
      <c r="X29" s="1113"/>
      <c r="Y29" s="1113"/>
      <c r="Z29" s="1113"/>
      <c r="AA29" s="1113">
        <v>0</v>
      </c>
      <c r="AB29" s="1113"/>
      <c r="AC29" s="1113"/>
      <c r="AD29" s="1113"/>
      <c r="AE29" s="1114"/>
      <c r="AF29" s="1088">
        <v>0</v>
      </c>
      <c r="AG29" s="1089"/>
      <c r="AH29" s="1089"/>
      <c r="AI29" s="1089"/>
      <c r="AJ29" s="1090"/>
      <c r="AK29" s="1049">
        <v>28</v>
      </c>
      <c r="AL29" s="1040"/>
      <c r="AM29" s="1040"/>
      <c r="AN29" s="1040"/>
      <c r="AO29" s="1040"/>
      <c r="AP29" s="1040">
        <v>3</v>
      </c>
      <c r="AQ29" s="1040"/>
      <c r="AR29" s="1040"/>
      <c r="AS29" s="1040"/>
      <c r="AT29" s="1040"/>
      <c r="AU29" s="1040">
        <v>1</v>
      </c>
      <c r="AV29" s="1040"/>
      <c r="AW29" s="1040"/>
      <c r="AX29" s="1040"/>
      <c r="AY29" s="1040"/>
      <c r="AZ29" s="1111" t="s">
        <v>520</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2">
      <c r="A30" s="246">
        <v>3</v>
      </c>
      <c r="B30" s="1106" t="s">
        <v>394</v>
      </c>
      <c r="C30" s="1107"/>
      <c r="D30" s="1107"/>
      <c r="E30" s="1107"/>
      <c r="F30" s="1107"/>
      <c r="G30" s="1107"/>
      <c r="H30" s="1107"/>
      <c r="I30" s="1107"/>
      <c r="J30" s="1107"/>
      <c r="K30" s="1107"/>
      <c r="L30" s="1107"/>
      <c r="M30" s="1107"/>
      <c r="N30" s="1107"/>
      <c r="O30" s="1107"/>
      <c r="P30" s="1108"/>
      <c r="Q30" s="1112">
        <v>400</v>
      </c>
      <c r="R30" s="1113"/>
      <c r="S30" s="1113"/>
      <c r="T30" s="1113"/>
      <c r="U30" s="1113"/>
      <c r="V30" s="1113">
        <v>398</v>
      </c>
      <c r="W30" s="1113"/>
      <c r="X30" s="1113"/>
      <c r="Y30" s="1113"/>
      <c r="Z30" s="1113"/>
      <c r="AA30" s="1113">
        <v>2</v>
      </c>
      <c r="AB30" s="1113"/>
      <c r="AC30" s="1113"/>
      <c r="AD30" s="1113"/>
      <c r="AE30" s="1114"/>
      <c r="AF30" s="1088">
        <v>2</v>
      </c>
      <c r="AG30" s="1089"/>
      <c r="AH30" s="1089"/>
      <c r="AI30" s="1089"/>
      <c r="AJ30" s="1090"/>
      <c r="AK30" s="1049">
        <v>94</v>
      </c>
      <c r="AL30" s="1040"/>
      <c r="AM30" s="1040"/>
      <c r="AN30" s="1040"/>
      <c r="AO30" s="1040"/>
      <c r="AP30" s="1040" t="s">
        <v>601</v>
      </c>
      <c r="AQ30" s="1040"/>
      <c r="AR30" s="1040"/>
      <c r="AS30" s="1040"/>
      <c r="AT30" s="1040"/>
      <c r="AU30" s="1040" t="s">
        <v>601</v>
      </c>
      <c r="AV30" s="1040"/>
      <c r="AW30" s="1040"/>
      <c r="AX30" s="1040"/>
      <c r="AY30" s="1040"/>
      <c r="AZ30" s="1111" t="s">
        <v>520</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2">
      <c r="A31" s="246">
        <v>4</v>
      </c>
      <c r="B31" s="1106" t="s">
        <v>395</v>
      </c>
      <c r="C31" s="1107"/>
      <c r="D31" s="1107"/>
      <c r="E31" s="1107"/>
      <c r="F31" s="1107"/>
      <c r="G31" s="1107"/>
      <c r="H31" s="1107"/>
      <c r="I31" s="1107"/>
      <c r="J31" s="1107"/>
      <c r="K31" s="1107"/>
      <c r="L31" s="1107"/>
      <c r="M31" s="1107"/>
      <c r="N31" s="1107"/>
      <c r="O31" s="1107"/>
      <c r="P31" s="1108"/>
      <c r="Q31" s="1112">
        <v>3630</v>
      </c>
      <c r="R31" s="1113"/>
      <c r="S31" s="1113"/>
      <c r="T31" s="1113"/>
      <c r="U31" s="1113"/>
      <c r="V31" s="1113">
        <v>3548</v>
      </c>
      <c r="W31" s="1113"/>
      <c r="X31" s="1113"/>
      <c r="Y31" s="1113"/>
      <c r="Z31" s="1113"/>
      <c r="AA31" s="1113">
        <v>82</v>
      </c>
      <c r="AB31" s="1113"/>
      <c r="AC31" s="1113"/>
      <c r="AD31" s="1113"/>
      <c r="AE31" s="1114"/>
      <c r="AF31" s="1088">
        <v>82</v>
      </c>
      <c r="AG31" s="1089"/>
      <c r="AH31" s="1089"/>
      <c r="AI31" s="1089"/>
      <c r="AJ31" s="1090"/>
      <c r="AK31" s="1049">
        <v>542</v>
      </c>
      <c r="AL31" s="1040"/>
      <c r="AM31" s="1040"/>
      <c r="AN31" s="1040"/>
      <c r="AO31" s="1040"/>
      <c r="AP31" s="1040" t="s">
        <v>601</v>
      </c>
      <c r="AQ31" s="1040"/>
      <c r="AR31" s="1040"/>
      <c r="AS31" s="1040"/>
      <c r="AT31" s="1040"/>
      <c r="AU31" s="1040" t="s">
        <v>601</v>
      </c>
      <c r="AV31" s="1040"/>
      <c r="AW31" s="1040"/>
      <c r="AX31" s="1040"/>
      <c r="AY31" s="1040"/>
      <c r="AZ31" s="1111" t="s">
        <v>520</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2">
      <c r="A32" s="246">
        <v>5</v>
      </c>
      <c r="B32" s="1106" t="s">
        <v>396</v>
      </c>
      <c r="C32" s="1107"/>
      <c r="D32" s="1107"/>
      <c r="E32" s="1107"/>
      <c r="F32" s="1107"/>
      <c r="G32" s="1107"/>
      <c r="H32" s="1107"/>
      <c r="I32" s="1107"/>
      <c r="J32" s="1107"/>
      <c r="K32" s="1107"/>
      <c r="L32" s="1107"/>
      <c r="M32" s="1107"/>
      <c r="N32" s="1107"/>
      <c r="O32" s="1107"/>
      <c r="P32" s="1108"/>
      <c r="Q32" s="1112">
        <v>16</v>
      </c>
      <c r="R32" s="1113"/>
      <c r="S32" s="1113"/>
      <c r="T32" s="1113"/>
      <c r="U32" s="1113"/>
      <c r="V32" s="1113">
        <v>14</v>
      </c>
      <c r="W32" s="1113"/>
      <c r="X32" s="1113"/>
      <c r="Y32" s="1113"/>
      <c r="Z32" s="1113"/>
      <c r="AA32" s="1113">
        <v>2</v>
      </c>
      <c r="AB32" s="1113"/>
      <c r="AC32" s="1113"/>
      <c r="AD32" s="1113"/>
      <c r="AE32" s="1114"/>
      <c r="AF32" s="1088">
        <v>2</v>
      </c>
      <c r="AG32" s="1089"/>
      <c r="AH32" s="1089"/>
      <c r="AI32" s="1089"/>
      <c r="AJ32" s="1090"/>
      <c r="AK32" s="1049" t="s">
        <v>601</v>
      </c>
      <c r="AL32" s="1040"/>
      <c r="AM32" s="1040"/>
      <c r="AN32" s="1040"/>
      <c r="AO32" s="1040"/>
      <c r="AP32" s="1040" t="s">
        <v>602</v>
      </c>
      <c r="AQ32" s="1040"/>
      <c r="AR32" s="1040"/>
      <c r="AS32" s="1040"/>
      <c r="AT32" s="1040"/>
      <c r="AU32" s="1040" t="s">
        <v>601</v>
      </c>
      <c r="AV32" s="1040"/>
      <c r="AW32" s="1040"/>
      <c r="AX32" s="1040"/>
      <c r="AY32" s="1040"/>
      <c r="AZ32" s="1111" t="s">
        <v>520</v>
      </c>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2">
      <c r="A33" s="246">
        <v>6</v>
      </c>
      <c r="B33" s="1106" t="s">
        <v>397</v>
      </c>
      <c r="C33" s="1107"/>
      <c r="D33" s="1107"/>
      <c r="E33" s="1107"/>
      <c r="F33" s="1107"/>
      <c r="G33" s="1107"/>
      <c r="H33" s="1107"/>
      <c r="I33" s="1107"/>
      <c r="J33" s="1107"/>
      <c r="K33" s="1107"/>
      <c r="L33" s="1107"/>
      <c r="M33" s="1107"/>
      <c r="N33" s="1107"/>
      <c r="O33" s="1107"/>
      <c r="P33" s="1108"/>
      <c r="Q33" s="1112">
        <v>51</v>
      </c>
      <c r="R33" s="1113"/>
      <c r="S33" s="1113"/>
      <c r="T33" s="1113"/>
      <c r="U33" s="1113"/>
      <c r="V33" s="1113">
        <v>51</v>
      </c>
      <c r="W33" s="1113"/>
      <c r="X33" s="1113"/>
      <c r="Y33" s="1113"/>
      <c r="Z33" s="1113"/>
      <c r="AA33" s="1113">
        <v>0</v>
      </c>
      <c r="AB33" s="1113"/>
      <c r="AC33" s="1113"/>
      <c r="AD33" s="1113"/>
      <c r="AE33" s="1114"/>
      <c r="AF33" s="1088">
        <v>0</v>
      </c>
      <c r="AG33" s="1089"/>
      <c r="AH33" s="1089"/>
      <c r="AI33" s="1089"/>
      <c r="AJ33" s="1090"/>
      <c r="AK33" s="1049">
        <v>5</v>
      </c>
      <c r="AL33" s="1040"/>
      <c r="AM33" s="1040"/>
      <c r="AN33" s="1040"/>
      <c r="AO33" s="1040"/>
      <c r="AP33" s="1040" t="s">
        <v>603</v>
      </c>
      <c r="AQ33" s="1040"/>
      <c r="AR33" s="1040"/>
      <c r="AS33" s="1040"/>
      <c r="AT33" s="1040"/>
      <c r="AU33" s="1040" t="s">
        <v>601</v>
      </c>
      <c r="AV33" s="1040"/>
      <c r="AW33" s="1040"/>
      <c r="AX33" s="1040"/>
      <c r="AY33" s="1040"/>
      <c r="AZ33" s="1111" t="s">
        <v>520</v>
      </c>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2">
      <c r="A34" s="246">
        <v>7</v>
      </c>
      <c r="B34" s="1106" t="s">
        <v>398</v>
      </c>
      <c r="C34" s="1107"/>
      <c r="D34" s="1107"/>
      <c r="E34" s="1107"/>
      <c r="F34" s="1107"/>
      <c r="G34" s="1107"/>
      <c r="H34" s="1107"/>
      <c r="I34" s="1107"/>
      <c r="J34" s="1107"/>
      <c r="K34" s="1107"/>
      <c r="L34" s="1107"/>
      <c r="M34" s="1107"/>
      <c r="N34" s="1107"/>
      <c r="O34" s="1107"/>
      <c r="P34" s="1108"/>
      <c r="Q34" s="1112">
        <v>453</v>
      </c>
      <c r="R34" s="1113"/>
      <c r="S34" s="1113"/>
      <c r="T34" s="1113"/>
      <c r="U34" s="1113"/>
      <c r="V34" s="1113">
        <v>410</v>
      </c>
      <c r="W34" s="1113"/>
      <c r="X34" s="1113"/>
      <c r="Y34" s="1113"/>
      <c r="Z34" s="1113"/>
      <c r="AA34" s="1113">
        <v>43</v>
      </c>
      <c r="AB34" s="1113"/>
      <c r="AC34" s="1113"/>
      <c r="AD34" s="1113"/>
      <c r="AE34" s="1114"/>
      <c r="AF34" s="1088">
        <v>941</v>
      </c>
      <c r="AG34" s="1089"/>
      <c r="AH34" s="1089"/>
      <c r="AI34" s="1089"/>
      <c r="AJ34" s="1090"/>
      <c r="AK34" s="1049">
        <v>2</v>
      </c>
      <c r="AL34" s="1040"/>
      <c r="AM34" s="1040"/>
      <c r="AN34" s="1040"/>
      <c r="AO34" s="1040"/>
      <c r="AP34" s="1040">
        <v>977</v>
      </c>
      <c r="AQ34" s="1040"/>
      <c r="AR34" s="1040"/>
      <c r="AS34" s="1040"/>
      <c r="AT34" s="1040"/>
      <c r="AU34" s="1040">
        <v>5</v>
      </c>
      <c r="AV34" s="1040"/>
      <c r="AW34" s="1040"/>
      <c r="AX34" s="1040"/>
      <c r="AY34" s="1040"/>
      <c r="AZ34" s="1111" t="s">
        <v>520</v>
      </c>
      <c r="BA34" s="1111"/>
      <c r="BB34" s="1111"/>
      <c r="BC34" s="1111"/>
      <c r="BD34" s="1111"/>
      <c r="BE34" s="1101" t="s">
        <v>399</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2">
      <c r="A35" s="246">
        <v>8</v>
      </c>
      <c r="B35" s="1106" t="s">
        <v>400</v>
      </c>
      <c r="C35" s="1107"/>
      <c r="D35" s="1107"/>
      <c r="E35" s="1107"/>
      <c r="F35" s="1107"/>
      <c r="G35" s="1107"/>
      <c r="H35" s="1107"/>
      <c r="I35" s="1107"/>
      <c r="J35" s="1107"/>
      <c r="K35" s="1107"/>
      <c r="L35" s="1107"/>
      <c r="M35" s="1107"/>
      <c r="N35" s="1107"/>
      <c r="O35" s="1107"/>
      <c r="P35" s="1108"/>
      <c r="Q35" s="1112">
        <v>872</v>
      </c>
      <c r="R35" s="1113"/>
      <c r="S35" s="1113"/>
      <c r="T35" s="1113"/>
      <c r="U35" s="1113"/>
      <c r="V35" s="1113">
        <v>862</v>
      </c>
      <c r="W35" s="1113"/>
      <c r="X35" s="1113"/>
      <c r="Y35" s="1113"/>
      <c r="Z35" s="1113"/>
      <c r="AA35" s="1113">
        <v>10</v>
      </c>
      <c r="AB35" s="1113"/>
      <c r="AC35" s="1113"/>
      <c r="AD35" s="1113"/>
      <c r="AE35" s="1114"/>
      <c r="AF35" s="1088">
        <v>217</v>
      </c>
      <c r="AG35" s="1089"/>
      <c r="AH35" s="1089"/>
      <c r="AI35" s="1089"/>
      <c r="AJ35" s="1090"/>
      <c r="AK35" s="1049">
        <v>0</v>
      </c>
      <c r="AL35" s="1040"/>
      <c r="AM35" s="1040"/>
      <c r="AN35" s="1040"/>
      <c r="AO35" s="1040"/>
      <c r="AP35" s="1040" t="s">
        <v>601</v>
      </c>
      <c r="AQ35" s="1040"/>
      <c r="AR35" s="1040"/>
      <c r="AS35" s="1040"/>
      <c r="AT35" s="1040"/>
      <c r="AU35" s="1040" t="s">
        <v>603</v>
      </c>
      <c r="AV35" s="1040"/>
      <c r="AW35" s="1040"/>
      <c r="AX35" s="1040"/>
      <c r="AY35" s="1040"/>
      <c r="AZ35" s="1111" t="s">
        <v>520</v>
      </c>
      <c r="BA35" s="1111"/>
      <c r="BB35" s="1111"/>
      <c r="BC35" s="1111"/>
      <c r="BD35" s="1111"/>
      <c r="BE35" s="1101" t="s">
        <v>399</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2">
      <c r="A36" s="246">
        <v>9</v>
      </c>
      <c r="B36" s="1106" t="s">
        <v>401</v>
      </c>
      <c r="C36" s="1107"/>
      <c r="D36" s="1107"/>
      <c r="E36" s="1107"/>
      <c r="F36" s="1107"/>
      <c r="G36" s="1107"/>
      <c r="H36" s="1107"/>
      <c r="I36" s="1107"/>
      <c r="J36" s="1107"/>
      <c r="K36" s="1107"/>
      <c r="L36" s="1107"/>
      <c r="M36" s="1107"/>
      <c r="N36" s="1107"/>
      <c r="O36" s="1107"/>
      <c r="P36" s="1108"/>
      <c r="Q36" s="1112">
        <v>24</v>
      </c>
      <c r="R36" s="1113"/>
      <c r="S36" s="1113"/>
      <c r="T36" s="1113"/>
      <c r="U36" s="1113"/>
      <c r="V36" s="1113">
        <v>24</v>
      </c>
      <c r="W36" s="1113"/>
      <c r="X36" s="1113"/>
      <c r="Y36" s="1113"/>
      <c r="Z36" s="1113"/>
      <c r="AA36" s="1113">
        <v>0</v>
      </c>
      <c r="AB36" s="1113"/>
      <c r="AC36" s="1113"/>
      <c r="AD36" s="1113"/>
      <c r="AE36" s="1114"/>
      <c r="AF36" s="1088">
        <v>53</v>
      </c>
      <c r="AG36" s="1089"/>
      <c r="AH36" s="1089"/>
      <c r="AI36" s="1089"/>
      <c r="AJ36" s="1090"/>
      <c r="AK36" s="1049">
        <v>24</v>
      </c>
      <c r="AL36" s="1040"/>
      <c r="AM36" s="1040"/>
      <c r="AN36" s="1040"/>
      <c r="AO36" s="1040"/>
      <c r="AP36" s="1040">
        <v>69</v>
      </c>
      <c r="AQ36" s="1040"/>
      <c r="AR36" s="1040"/>
      <c r="AS36" s="1040"/>
      <c r="AT36" s="1040"/>
      <c r="AU36" s="1040">
        <v>69</v>
      </c>
      <c r="AV36" s="1040"/>
      <c r="AW36" s="1040"/>
      <c r="AX36" s="1040"/>
      <c r="AY36" s="1040"/>
      <c r="AZ36" s="1111" t="s">
        <v>520</v>
      </c>
      <c r="BA36" s="1111"/>
      <c r="BB36" s="1111"/>
      <c r="BC36" s="1111"/>
      <c r="BD36" s="1111"/>
      <c r="BE36" s="1101" t="s">
        <v>402</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2">
      <c r="A37" s="246">
        <v>10</v>
      </c>
      <c r="B37" s="1106" t="s">
        <v>403</v>
      </c>
      <c r="C37" s="1107"/>
      <c r="D37" s="1107"/>
      <c r="E37" s="1107"/>
      <c r="F37" s="1107"/>
      <c r="G37" s="1107"/>
      <c r="H37" s="1107"/>
      <c r="I37" s="1107"/>
      <c r="J37" s="1107"/>
      <c r="K37" s="1107"/>
      <c r="L37" s="1107"/>
      <c r="M37" s="1107"/>
      <c r="N37" s="1107"/>
      <c r="O37" s="1107"/>
      <c r="P37" s="1108"/>
      <c r="Q37" s="1112">
        <v>1411</v>
      </c>
      <c r="R37" s="1113"/>
      <c r="S37" s="1113"/>
      <c r="T37" s="1113"/>
      <c r="U37" s="1113"/>
      <c r="V37" s="1113">
        <v>1411</v>
      </c>
      <c r="W37" s="1113"/>
      <c r="X37" s="1113"/>
      <c r="Y37" s="1113"/>
      <c r="Z37" s="1113"/>
      <c r="AA37" s="1113">
        <v>0</v>
      </c>
      <c r="AB37" s="1113"/>
      <c r="AC37" s="1113"/>
      <c r="AD37" s="1113"/>
      <c r="AE37" s="1114"/>
      <c r="AF37" s="1088">
        <v>0</v>
      </c>
      <c r="AG37" s="1089"/>
      <c r="AH37" s="1089"/>
      <c r="AI37" s="1089"/>
      <c r="AJ37" s="1090"/>
      <c r="AK37" s="1049">
        <v>784</v>
      </c>
      <c r="AL37" s="1040"/>
      <c r="AM37" s="1040"/>
      <c r="AN37" s="1040"/>
      <c r="AO37" s="1040"/>
      <c r="AP37" s="1040">
        <v>8336</v>
      </c>
      <c r="AQ37" s="1040"/>
      <c r="AR37" s="1040"/>
      <c r="AS37" s="1040"/>
      <c r="AT37" s="1040"/>
      <c r="AU37" s="1040">
        <v>7444</v>
      </c>
      <c r="AV37" s="1040"/>
      <c r="AW37" s="1040"/>
      <c r="AX37" s="1040"/>
      <c r="AY37" s="1040"/>
      <c r="AZ37" s="1111" t="s">
        <v>520</v>
      </c>
      <c r="BA37" s="1111"/>
      <c r="BB37" s="1111"/>
      <c r="BC37" s="1111"/>
      <c r="BD37" s="1111"/>
      <c r="BE37" s="1101" t="s">
        <v>404</v>
      </c>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2">
      <c r="A38" s="246">
        <v>11</v>
      </c>
      <c r="B38" s="1106" t="s">
        <v>405</v>
      </c>
      <c r="C38" s="1107"/>
      <c r="D38" s="1107"/>
      <c r="E38" s="1107"/>
      <c r="F38" s="1107"/>
      <c r="G38" s="1107"/>
      <c r="H38" s="1107"/>
      <c r="I38" s="1107"/>
      <c r="J38" s="1107"/>
      <c r="K38" s="1107"/>
      <c r="L38" s="1107"/>
      <c r="M38" s="1107"/>
      <c r="N38" s="1107"/>
      <c r="O38" s="1107"/>
      <c r="P38" s="1108"/>
      <c r="Q38" s="1112">
        <v>879</v>
      </c>
      <c r="R38" s="1113"/>
      <c r="S38" s="1113"/>
      <c r="T38" s="1113"/>
      <c r="U38" s="1113"/>
      <c r="V38" s="1113">
        <v>879</v>
      </c>
      <c r="W38" s="1113"/>
      <c r="X38" s="1113"/>
      <c r="Y38" s="1113"/>
      <c r="Z38" s="1113"/>
      <c r="AA38" s="1113">
        <v>0</v>
      </c>
      <c r="AB38" s="1113"/>
      <c r="AC38" s="1113"/>
      <c r="AD38" s="1113"/>
      <c r="AE38" s="1114"/>
      <c r="AF38" s="1088">
        <v>0</v>
      </c>
      <c r="AG38" s="1089"/>
      <c r="AH38" s="1089"/>
      <c r="AI38" s="1089"/>
      <c r="AJ38" s="1090"/>
      <c r="AK38" s="1049">
        <v>237</v>
      </c>
      <c r="AL38" s="1040"/>
      <c r="AM38" s="1040"/>
      <c r="AN38" s="1040"/>
      <c r="AO38" s="1040"/>
      <c r="AP38" s="1040">
        <v>2785</v>
      </c>
      <c r="AQ38" s="1040"/>
      <c r="AR38" s="1040"/>
      <c r="AS38" s="1040"/>
      <c r="AT38" s="1040"/>
      <c r="AU38" s="1040">
        <v>1958</v>
      </c>
      <c r="AV38" s="1040"/>
      <c r="AW38" s="1040"/>
      <c r="AX38" s="1040"/>
      <c r="AY38" s="1040"/>
      <c r="AZ38" s="1111" t="s">
        <v>520</v>
      </c>
      <c r="BA38" s="1111"/>
      <c r="BB38" s="1111"/>
      <c r="BC38" s="1111"/>
      <c r="BD38" s="1111"/>
      <c r="BE38" s="1101" t="s">
        <v>406</v>
      </c>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2">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2">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2">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2">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2">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2">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2">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2">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2">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2">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2">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2">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2">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2">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2">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2">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2">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2">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2">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2">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2">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2">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5">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2">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407</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5">
      <c r="A63" s="244" t="s">
        <v>379</v>
      </c>
      <c r="B63" s="1013" t="s">
        <v>408</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1405</v>
      </c>
      <c r="AG63" s="1028"/>
      <c r="AH63" s="1028"/>
      <c r="AI63" s="1028"/>
      <c r="AJ63" s="1099"/>
      <c r="AK63" s="1100"/>
      <c r="AL63" s="1032"/>
      <c r="AM63" s="1032"/>
      <c r="AN63" s="1032"/>
      <c r="AO63" s="1032"/>
      <c r="AP63" s="1028"/>
      <c r="AQ63" s="1028"/>
      <c r="AR63" s="1028"/>
      <c r="AS63" s="1028"/>
      <c r="AT63" s="1028"/>
      <c r="AU63" s="1028"/>
      <c r="AV63" s="1028"/>
      <c r="AW63" s="1028"/>
      <c r="AX63" s="1028"/>
      <c r="AY63" s="1028"/>
      <c r="AZ63" s="1094"/>
      <c r="BA63" s="1094"/>
      <c r="BB63" s="1094"/>
      <c r="BC63" s="1094"/>
      <c r="BD63" s="1094"/>
      <c r="BE63" s="1029"/>
      <c r="BF63" s="1029"/>
      <c r="BG63" s="1029"/>
      <c r="BH63" s="1029"/>
      <c r="BI63" s="1030"/>
      <c r="BJ63" s="1095" t="s">
        <v>409</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5">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2">
      <c r="A66" s="1064" t="s">
        <v>411</v>
      </c>
      <c r="B66" s="1065"/>
      <c r="C66" s="1065"/>
      <c r="D66" s="1065"/>
      <c r="E66" s="1065"/>
      <c r="F66" s="1065"/>
      <c r="G66" s="1065"/>
      <c r="H66" s="1065"/>
      <c r="I66" s="1065"/>
      <c r="J66" s="1065"/>
      <c r="K66" s="1065"/>
      <c r="L66" s="1065"/>
      <c r="M66" s="1065"/>
      <c r="N66" s="1065"/>
      <c r="O66" s="1065"/>
      <c r="P66" s="1066"/>
      <c r="Q66" s="1070" t="s">
        <v>412</v>
      </c>
      <c r="R66" s="1071"/>
      <c r="S66" s="1071"/>
      <c r="T66" s="1071"/>
      <c r="U66" s="1072"/>
      <c r="V66" s="1070" t="s">
        <v>385</v>
      </c>
      <c r="W66" s="1071"/>
      <c r="X66" s="1071"/>
      <c r="Y66" s="1071"/>
      <c r="Z66" s="1072"/>
      <c r="AA66" s="1070" t="s">
        <v>386</v>
      </c>
      <c r="AB66" s="1071"/>
      <c r="AC66" s="1071"/>
      <c r="AD66" s="1071"/>
      <c r="AE66" s="1072"/>
      <c r="AF66" s="1076" t="s">
        <v>413</v>
      </c>
      <c r="AG66" s="1077"/>
      <c r="AH66" s="1077"/>
      <c r="AI66" s="1077"/>
      <c r="AJ66" s="1078"/>
      <c r="AK66" s="1070" t="s">
        <v>414</v>
      </c>
      <c r="AL66" s="1065"/>
      <c r="AM66" s="1065"/>
      <c r="AN66" s="1065"/>
      <c r="AO66" s="1066"/>
      <c r="AP66" s="1070" t="s">
        <v>415</v>
      </c>
      <c r="AQ66" s="1071"/>
      <c r="AR66" s="1071"/>
      <c r="AS66" s="1071"/>
      <c r="AT66" s="1072"/>
      <c r="AU66" s="1070" t="s">
        <v>416</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5">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2">
      <c r="A68" s="238">
        <v>1</v>
      </c>
      <c r="B68" s="1054" t="s">
        <v>586</v>
      </c>
      <c r="C68" s="1055"/>
      <c r="D68" s="1055"/>
      <c r="E68" s="1055"/>
      <c r="F68" s="1055"/>
      <c r="G68" s="1055"/>
      <c r="H68" s="1055"/>
      <c r="I68" s="1055"/>
      <c r="J68" s="1055"/>
      <c r="K68" s="1055"/>
      <c r="L68" s="1055"/>
      <c r="M68" s="1055"/>
      <c r="N68" s="1055"/>
      <c r="O68" s="1055"/>
      <c r="P68" s="1056"/>
      <c r="Q68" s="1057">
        <v>1387</v>
      </c>
      <c r="R68" s="1051"/>
      <c r="S68" s="1051"/>
      <c r="T68" s="1051"/>
      <c r="U68" s="1051"/>
      <c r="V68" s="1051">
        <v>1363</v>
      </c>
      <c r="W68" s="1051"/>
      <c r="X68" s="1051"/>
      <c r="Y68" s="1051"/>
      <c r="Z68" s="1051"/>
      <c r="AA68" s="1051">
        <v>24</v>
      </c>
      <c r="AB68" s="1051"/>
      <c r="AC68" s="1051"/>
      <c r="AD68" s="1051"/>
      <c r="AE68" s="1051"/>
      <c r="AF68" s="1051">
        <v>24</v>
      </c>
      <c r="AG68" s="1051"/>
      <c r="AH68" s="1051"/>
      <c r="AI68" s="1051"/>
      <c r="AJ68" s="1051"/>
      <c r="AK68" s="1051">
        <v>10</v>
      </c>
      <c r="AL68" s="1051"/>
      <c r="AM68" s="1051"/>
      <c r="AN68" s="1051"/>
      <c r="AO68" s="1051"/>
      <c r="AP68" s="1051">
        <v>1537</v>
      </c>
      <c r="AQ68" s="1051"/>
      <c r="AR68" s="1051"/>
      <c r="AS68" s="1051"/>
      <c r="AT68" s="1051"/>
      <c r="AU68" s="1051">
        <v>731</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2">
      <c r="A69" s="241">
        <v>2</v>
      </c>
      <c r="B69" s="1043" t="s">
        <v>587</v>
      </c>
      <c r="C69" s="1044"/>
      <c r="D69" s="1044"/>
      <c r="E69" s="1044"/>
      <c r="F69" s="1044"/>
      <c r="G69" s="1044"/>
      <c r="H69" s="1044"/>
      <c r="I69" s="1044"/>
      <c r="J69" s="1044"/>
      <c r="K69" s="1044"/>
      <c r="L69" s="1044"/>
      <c r="M69" s="1044"/>
      <c r="N69" s="1044"/>
      <c r="O69" s="1044"/>
      <c r="P69" s="1045"/>
      <c r="Q69" s="1046">
        <v>228</v>
      </c>
      <c r="R69" s="1040"/>
      <c r="S69" s="1040"/>
      <c r="T69" s="1040"/>
      <c r="U69" s="1040"/>
      <c r="V69" s="1040">
        <v>198</v>
      </c>
      <c r="W69" s="1040"/>
      <c r="X69" s="1040"/>
      <c r="Y69" s="1040"/>
      <c r="Z69" s="1040"/>
      <c r="AA69" s="1040">
        <v>30</v>
      </c>
      <c r="AB69" s="1040"/>
      <c r="AC69" s="1040"/>
      <c r="AD69" s="1040"/>
      <c r="AE69" s="1040"/>
      <c r="AF69" s="1040">
        <v>30</v>
      </c>
      <c r="AG69" s="1040"/>
      <c r="AH69" s="1040"/>
      <c r="AI69" s="1040"/>
      <c r="AJ69" s="1040"/>
      <c r="AK69" s="1040">
        <v>218</v>
      </c>
      <c r="AL69" s="1040"/>
      <c r="AM69" s="1040"/>
      <c r="AN69" s="1040"/>
      <c r="AO69" s="1040"/>
      <c r="AP69" s="1040" t="s">
        <v>601</v>
      </c>
      <c r="AQ69" s="1040"/>
      <c r="AR69" s="1040"/>
      <c r="AS69" s="1040"/>
      <c r="AT69" s="1040"/>
      <c r="AU69" s="1040" t="s">
        <v>604</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2">
      <c r="A70" s="241">
        <v>3</v>
      </c>
      <c r="B70" s="1043" t="s">
        <v>588</v>
      </c>
      <c r="C70" s="1044"/>
      <c r="D70" s="1044"/>
      <c r="E70" s="1044"/>
      <c r="F70" s="1044"/>
      <c r="G70" s="1044"/>
      <c r="H70" s="1044"/>
      <c r="I70" s="1044"/>
      <c r="J70" s="1044"/>
      <c r="K70" s="1044"/>
      <c r="L70" s="1044"/>
      <c r="M70" s="1044"/>
      <c r="N70" s="1044"/>
      <c r="O70" s="1044"/>
      <c r="P70" s="1045"/>
      <c r="Q70" s="1046">
        <v>5405</v>
      </c>
      <c r="R70" s="1040"/>
      <c r="S70" s="1040"/>
      <c r="T70" s="1040"/>
      <c r="U70" s="1040"/>
      <c r="V70" s="1040">
        <v>5346</v>
      </c>
      <c r="W70" s="1040"/>
      <c r="X70" s="1040"/>
      <c r="Y70" s="1040"/>
      <c r="Z70" s="1040"/>
      <c r="AA70" s="1040">
        <v>59</v>
      </c>
      <c r="AB70" s="1040"/>
      <c r="AC70" s="1040"/>
      <c r="AD70" s="1040"/>
      <c r="AE70" s="1040"/>
      <c r="AF70" s="1040">
        <v>59</v>
      </c>
      <c r="AG70" s="1040"/>
      <c r="AH70" s="1040"/>
      <c r="AI70" s="1040"/>
      <c r="AJ70" s="1040"/>
      <c r="AK70" s="1040">
        <v>69</v>
      </c>
      <c r="AL70" s="1040"/>
      <c r="AM70" s="1040"/>
      <c r="AN70" s="1040"/>
      <c r="AO70" s="1040"/>
      <c r="AP70" s="1040" t="s">
        <v>601</v>
      </c>
      <c r="AQ70" s="1040"/>
      <c r="AR70" s="1040"/>
      <c r="AS70" s="1040"/>
      <c r="AT70" s="1040"/>
      <c r="AU70" s="1040" t="s">
        <v>601</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2">
      <c r="A71" s="241">
        <v>4</v>
      </c>
      <c r="B71" s="1043" t="s">
        <v>589</v>
      </c>
      <c r="C71" s="1044"/>
      <c r="D71" s="1044"/>
      <c r="E71" s="1044"/>
      <c r="F71" s="1044"/>
      <c r="G71" s="1044"/>
      <c r="H71" s="1044"/>
      <c r="I71" s="1044"/>
      <c r="J71" s="1044"/>
      <c r="K71" s="1044"/>
      <c r="L71" s="1044"/>
      <c r="M71" s="1044"/>
      <c r="N71" s="1044"/>
      <c r="O71" s="1044"/>
      <c r="P71" s="1045"/>
      <c r="Q71" s="1046">
        <v>365</v>
      </c>
      <c r="R71" s="1040"/>
      <c r="S71" s="1040"/>
      <c r="T71" s="1040"/>
      <c r="U71" s="1040"/>
      <c r="V71" s="1040">
        <v>361</v>
      </c>
      <c r="W71" s="1040"/>
      <c r="X71" s="1040"/>
      <c r="Y71" s="1040"/>
      <c r="Z71" s="1040"/>
      <c r="AA71" s="1040">
        <v>4</v>
      </c>
      <c r="AB71" s="1040"/>
      <c r="AC71" s="1040"/>
      <c r="AD71" s="1040"/>
      <c r="AE71" s="1040"/>
      <c r="AF71" s="1040">
        <v>4</v>
      </c>
      <c r="AG71" s="1040"/>
      <c r="AH71" s="1040"/>
      <c r="AI71" s="1040"/>
      <c r="AJ71" s="1040"/>
      <c r="AK71" s="1040">
        <v>6</v>
      </c>
      <c r="AL71" s="1040"/>
      <c r="AM71" s="1040"/>
      <c r="AN71" s="1040"/>
      <c r="AO71" s="1040"/>
      <c r="AP71" s="1040" t="s">
        <v>601</v>
      </c>
      <c r="AQ71" s="1040"/>
      <c r="AR71" s="1040"/>
      <c r="AS71" s="1040"/>
      <c r="AT71" s="1040"/>
      <c r="AU71" s="1040" t="s">
        <v>601</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2">
      <c r="A72" s="241">
        <v>5</v>
      </c>
      <c r="B72" s="1043" t="s">
        <v>590</v>
      </c>
      <c r="C72" s="1044"/>
      <c r="D72" s="1044"/>
      <c r="E72" s="1044"/>
      <c r="F72" s="1044"/>
      <c r="G72" s="1044"/>
      <c r="H72" s="1044"/>
      <c r="I72" s="1044"/>
      <c r="J72" s="1044"/>
      <c r="K72" s="1044"/>
      <c r="L72" s="1044"/>
      <c r="M72" s="1044"/>
      <c r="N72" s="1044"/>
      <c r="O72" s="1044"/>
      <c r="P72" s="1045"/>
      <c r="Q72" s="1046">
        <v>1964</v>
      </c>
      <c r="R72" s="1040"/>
      <c r="S72" s="1040"/>
      <c r="T72" s="1040"/>
      <c r="U72" s="1040"/>
      <c r="V72" s="1040">
        <v>1703</v>
      </c>
      <c r="W72" s="1040"/>
      <c r="X72" s="1040"/>
      <c r="Y72" s="1040"/>
      <c r="Z72" s="1040"/>
      <c r="AA72" s="1040">
        <v>261</v>
      </c>
      <c r="AB72" s="1040"/>
      <c r="AC72" s="1040"/>
      <c r="AD72" s="1040"/>
      <c r="AE72" s="1040"/>
      <c r="AF72" s="1040">
        <v>48</v>
      </c>
      <c r="AG72" s="1040"/>
      <c r="AH72" s="1040"/>
      <c r="AI72" s="1040"/>
      <c r="AJ72" s="1040"/>
      <c r="AK72" s="1040" t="s">
        <v>601</v>
      </c>
      <c r="AL72" s="1040"/>
      <c r="AM72" s="1040"/>
      <c r="AN72" s="1040"/>
      <c r="AO72" s="1040"/>
      <c r="AP72" s="1040">
        <v>2832</v>
      </c>
      <c r="AQ72" s="1040"/>
      <c r="AR72" s="1040"/>
      <c r="AS72" s="1040"/>
      <c r="AT72" s="1040"/>
      <c r="AU72" s="1040">
        <v>49</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2">
      <c r="A73" s="241">
        <v>6</v>
      </c>
      <c r="B73" s="1043" t="s">
        <v>591</v>
      </c>
      <c r="C73" s="1044"/>
      <c r="D73" s="1044"/>
      <c r="E73" s="1044"/>
      <c r="F73" s="1044"/>
      <c r="G73" s="1044"/>
      <c r="H73" s="1044"/>
      <c r="I73" s="1044"/>
      <c r="J73" s="1044"/>
      <c r="K73" s="1044"/>
      <c r="L73" s="1044"/>
      <c r="M73" s="1044"/>
      <c r="N73" s="1044"/>
      <c r="O73" s="1044"/>
      <c r="P73" s="1045"/>
      <c r="Q73" s="1046">
        <v>9</v>
      </c>
      <c r="R73" s="1040"/>
      <c r="S73" s="1040"/>
      <c r="T73" s="1040"/>
      <c r="U73" s="1040"/>
      <c r="V73" s="1040">
        <v>8</v>
      </c>
      <c r="W73" s="1040"/>
      <c r="X73" s="1040"/>
      <c r="Y73" s="1040"/>
      <c r="Z73" s="1040"/>
      <c r="AA73" s="1040">
        <v>1</v>
      </c>
      <c r="AB73" s="1040"/>
      <c r="AC73" s="1040"/>
      <c r="AD73" s="1040"/>
      <c r="AE73" s="1040"/>
      <c r="AF73" s="1040">
        <v>1</v>
      </c>
      <c r="AG73" s="1040"/>
      <c r="AH73" s="1040"/>
      <c r="AI73" s="1040"/>
      <c r="AJ73" s="1040"/>
      <c r="AK73" s="1040">
        <v>0</v>
      </c>
      <c r="AL73" s="1040"/>
      <c r="AM73" s="1040"/>
      <c r="AN73" s="1040"/>
      <c r="AO73" s="1040"/>
      <c r="AP73" s="1040" t="s">
        <v>601</v>
      </c>
      <c r="AQ73" s="1040"/>
      <c r="AR73" s="1040"/>
      <c r="AS73" s="1040"/>
      <c r="AT73" s="1040"/>
      <c r="AU73" s="1040" t="s">
        <v>601</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2">
      <c r="A74" s="241">
        <v>7</v>
      </c>
      <c r="B74" s="1043" t="s">
        <v>592</v>
      </c>
      <c r="C74" s="1044"/>
      <c r="D74" s="1044"/>
      <c r="E74" s="1044"/>
      <c r="F74" s="1044"/>
      <c r="G74" s="1044"/>
      <c r="H74" s="1044"/>
      <c r="I74" s="1044"/>
      <c r="J74" s="1044"/>
      <c r="K74" s="1044"/>
      <c r="L74" s="1044"/>
      <c r="M74" s="1044"/>
      <c r="N74" s="1044"/>
      <c r="O74" s="1044"/>
      <c r="P74" s="1045"/>
      <c r="Q74" s="1046">
        <v>65</v>
      </c>
      <c r="R74" s="1040"/>
      <c r="S74" s="1040"/>
      <c r="T74" s="1040"/>
      <c r="U74" s="1040"/>
      <c r="V74" s="1040">
        <v>65</v>
      </c>
      <c r="W74" s="1040"/>
      <c r="X74" s="1040"/>
      <c r="Y74" s="1040"/>
      <c r="Z74" s="1040"/>
      <c r="AA74" s="1040">
        <v>0</v>
      </c>
      <c r="AB74" s="1040"/>
      <c r="AC74" s="1040"/>
      <c r="AD74" s="1040"/>
      <c r="AE74" s="1040"/>
      <c r="AF74" s="1040">
        <v>0</v>
      </c>
      <c r="AG74" s="1040"/>
      <c r="AH74" s="1040"/>
      <c r="AI74" s="1040"/>
      <c r="AJ74" s="1040"/>
      <c r="AK74" s="1040" t="s">
        <v>601</v>
      </c>
      <c r="AL74" s="1040"/>
      <c r="AM74" s="1040"/>
      <c r="AN74" s="1040"/>
      <c r="AO74" s="1040"/>
      <c r="AP74" s="1040" t="s">
        <v>601</v>
      </c>
      <c r="AQ74" s="1040"/>
      <c r="AR74" s="1040"/>
      <c r="AS74" s="1040"/>
      <c r="AT74" s="1040"/>
      <c r="AU74" s="1040" t="s">
        <v>605</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2">
      <c r="A75" s="241">
        <v>8</v>
      </c>
      <c r="B75" s="1043" t="s">
        <v>593</v>
      </c>
      <c r="C75" s="1044"/>
      <c r="D75" s="1044"/>
      <c r="E75" s="1044"/>
      <c r="F75" s="1044"/>
      <c r="G75" s="1044"/>
      <c r="H75" s="1044"/>
      <c r="I75" s="1044"/>
      <c r="J75" s="1044"/>
      <c r="K75" s="1044"/>
      <c r="L75" s="1044"/>
      <c r="M75" s="1044"/>
      <c r="N75" s="1044"/>
      <c r="O75" s="1044"/>
      <c r="P75" s="1045"/>
      <c r="Q75" s="1047">
        <v>1080</v>
      </c>
      <c r="R75" s="1048"/>
      <c r="S75" s="1048"/>
      <c r="T75" s="1048"/>
      <c r="U75" s="1049"/>
      <c r="V75" s="1050">
        <v>993</v>
      </c>
      <c r="W75" s="1048"/>
      <c r="X75" s="1048"/>
      <c r="Y75" s="1048"/>
      <c r="Z75" s="1049"/>
      <c r="AA75" s="1050">
        <v>87</v>
      </c>
      <c r="AB75" s="1048"/>
      <c r="AC75" s="1048"/>
      <c r="AD75" s="1048"/>
      <c r="AE75" s="1049"/>
      <c r="AF75" s="1050">
        <v>3127</v>
      </c>
      <c r="AG75" s="1048"/>
      <c r="AH75" s="1048"/>
      <c r="AI75" s="1048"/>
      <c r="AJ75" s="1049"/>
      <c r="AK75" s="1050" t="s">
        <v>601</v>
      </c>
      <c r="AL75" s="1048"/>
      <c r="AM75" s="1048"/>
      <c r="AN75" s="1048"/>
      <c r="AO75" s="1049"/>
      <c r="AP75" s="1050">
        <v>2126</v>
      </c>
      <c r="AQ75" s="1048"/>
      <c r="AR75" s="1048"/>
      <c r="AS75" s="1048"/>
      <c r="AT75" s="1049"/>
      <c r="AU75" s="1050">
        <v>0</v>
      </c>
      <c r="AV75" s="1048"/>
      <c r="AW75" s="1048"/>
      <c r="AX75" s="1048"/>
      <c r="AY75" s="1049"/>
      <c r="AZ75" s="1041" t="s">
        <v>598</v>
      </c>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2">
      <c r="A76" s="241">
        <v>9</v>
      </c>
      <c r="B76" s="1043" t="s">
        <v>594</v>
      </c>
      <c r="C76" s="1044"/>
      <c r="D76" s="1044"/>
      <c r="E76" s="1044"/>
      <c r="F76" s="1044"/>
      <c r="G76" s="1044"/>
      <c r="H76" s="1044"/>
      <c r="I76" s="1044"/>
      <c r="J76" s="1044"/>
      <c r="K76" s="1044"/>
      <c r="L76" s="1044"/>
      <c r="M76" s="1044"/>
      <c r="N76" s="1044"/>
      <c r="O76" s="1044"/>
      <c r="P76" s="1045"/>
      <c r="Q76" s="1047">
        <v>1249</v>
      </c>
      <c r="R76" s="1048"/>
      <c r="S76" s="1048"/>
      <c r="T76" s="1048"/>
      <c r="U76" s="1049"/>
      <c r="V76" s="1050">
        <v>1218</v>
      </c>
      <c r="W76" s="1048"/>
      <c r="X76" s="1048"/>
      <c r="Y76" s="1048"/>
      <c r="Z76" s="1049"/>
      <c r="AA76" s="1050">
        <v>31</v>
      </c>
      <c r="AB76" s="1048"/>
      <c r="AC76" s="1048"/>
      <c r="AD76" s="1048"/>
      <c r="AE76" s="1049"/>
      <c r="AF76" s="1050">
        <v>31</v>
      </c>
      <c r="AG76" s="1048"/>
      <c r="AH76" s="1048"/>
      <c r="AI76" s="1048"/>
      <c r="AJ76" s="1049"/>
      <c r="AK76" s="1050" t="s">
        <v>601</v>
      </c>
      <c r="AL76" s="1048"/>
      <c r="AM76" s="1048"/>
      <c r="AN76" s="1048"/>
      <c r="AO76" s="1049"/>
      <c r="AP76" s="1050">
        <v>9429</v>
      </c>
      <c r="AQ76" s="1048"/>
      <c r="AR76" s="1048"/>
      <c r="AS76" s="1048"/>
      <c r="AT76" s="1049"/>
      <c r="AU76" s="1050">
        <v>1343</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2">
      <c r="A77" s="241">
        <v>10</v>
      </c>
      <c r="B77" s="1043" t="s">
        <v>595</v>
      </c>
      <c r="C77" s="1044"/>
      <c r="D77" s="1044"/>
      <c r="E77" s="1044"/>
      <c r="F77" s="1044"/>
      <c r="G77" s="1044"/>
      <c r="H77" s="1044"/>
      <c r="I77" s="1044"/>
      <c r="J77" s="1044"/>
      <c r="K77" s="1044"/>
      <c r="L77" s="1044"/>
      <c r="M77" s="1044"/>
      <c r="N77" s="1044"/>
      <c r="O77" s="1044"/>
      <c r="P77" s="1045"/>
      <c r="Q77" s="1047">
        <v>505</v>
      </c>
      <c r="R77" s="1048"/>
      <c r="S77" s="1048"/>
      <c r="T77" s="1048"/>
      <c r="U77" s="1049"/>
      <c r="V77" s="1050">
        <v>484</v>
      </c>
      <c r="W77" s="1048"/>
      <c r="X77" s="1048"/>
      <c r="Y77" s="1048"/>
      <c r="Z77" s="1049"/>
      <c r="AA77" s="1050">
        <v>21</v>
      </c>
      <c r="AB77" s="1048"/>
      <c r="AC77" s="1048"/>
      <c r="AD77" s="1048"/>
      <c r="AE77" s="1049"/>
      <c r="AF77" s="1050">
        <v>21</v>
      </c>
      <c r="AG77" s="1048"/>
      <c r="AH77" s="1048"/>
      <c r="AI77" s="1048"/>
      <c r="AJ77" s="1049"/>
      <c r="AK77" s="1050">
        <v>1</v>
      </c>
      <c r="AL77" s="1048"/>
      <c r="AM77" s="1048"/>
      <c r="AN77" s="1048"/>
      <c r="AO77" s="1049"/>
      <c r="AP77" s="1050" t="s">
        <v>601</v>
      </c>
      <c r="AQ77" s="1048"/>
      <c r="AR77" s="1048"/>
      <c r="AS77" s="1048"/>
      <c r="AT77" s="1049"/>
      <c r="AU77" s="1050" t="s">
        <v>601</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2">
      <c r="A78" s="241">
        <v>11</v>
      </c>
      <c r="B78" s="1043" t="s">
        <v>596</v>
      </c>
      <c r="C78" s="1044"/>
      <c r="D78" s="1044"/>
      <c r="E78" s="1044"/>
      <c r="F78" s="1044"/>
      <c r="G78" s="1044"/>
      <c r="H78" s="1044"/>
      <c r="I78" s="1044"/>
      <c r="J78" s="1044"/>
      <c r="K78" s="1044"/>
      <c r="L78" s="1044"/>
      <c r="M78" s="1044"/>
      <c r="N78" s="1044"/>
      <c r="O78" s="1044"/>
      <c r="P78" s="1045"/>
      <c r="Q78" s="1046">
        <v>102136</v>
      </c>
      <c r="R78" s="1040"/>
      <c r="S78" s="1040"/>
      <c r="T78" s="1040"/>
      <c r="U78" s="1040"/>
      <c r="V78" s="1040">
        <v>101117</v>
      </c>
      <c r="W78" s="1040"/>
      <c r="X78" s="1040"/>
      <c r="Y78" s="1040"/>
      <c r="Z78" s="1040"/>
      <c r="AA78" s="1040">
        <v>1019</v>
      </c>
      <c r="AB78" s="1040"/>
      <c r="AC78" s="1040"/>
      <c r="AD78" s="1040"/>
      <c r="AE78" s="1040"/>
      <c r="AF78" s="1040">
        <v>1019</v>
      </c>
      <c r="AG78" s="1040"/>
      <c r="AH78" s="1040"/>
      <c r="AI78" s="1040"/>
      <c r="AJ78" s="1040"/>
      <c r="AK78" s="1040">
        <v>278</v>
      </c>
      <c r="AL78" s="1040"/>
      <c r="AM78" s="1040"/>
      <c r="AN78" s="1040"/>
      <c r="AO78" s="1040"/>
      <c r="AP78" s="1040" t="s">
        <v>601</v>
      </c>
      <c r="AQ78" s="1040"/>
      <c r="AR78" s="1040"/>
      <c r="AS78" s="1040"/>
      <c r="AT78" s="1040"/>
      <c r="AU78" s="1040" t="s">
        <v>601</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2">
      <c r="A79" s="241">
        <v>12</v>
      </c>
      <c r="B79" s="1043" t="s">
        <v>597</v>
      </c>
      <c r="C79" s="1044"/>
      <c r="D79" s="1044"/>
      <c r="E79" s="1044"/>
      <c r="F79" s="1044"/>
      <c r="G79" s="1044"/>
      <c r="H79" s="1044"/>
      <c r="I79" s="1044"/>
      <c r="J79" s="1044"/>
      <c r="K79" s="1044"/>
      <c r="L79" s="1044"/>
      <c r="M79" s="1044"/>
      <c r="N79" s="1044"/>
      <c r="O79" s="1044"/>
      <c r="P79" s="1045"/>
      <c r="Q79" s="1046">
        <v>61</v>
      </c>
      <c r="R79" s="1040"/>
      <c r="S79" s="1040"/>
      <c r="T79" s="1040"/>
      <c r="U79" s="1040"/>
      <c r="V79" s="1040">
        <v>57</v>
      </c>
      <c r="W79" s="1040"/>
      <c r="X79" s="1040"/>
      <c r="Y79" s="1040"/>
      <c r="Z79" s="1040"/>
      <c r="AA79" s="1040">
        <v>4</v>
      </c>
      <c r="AB79" s="1040"/>
      <c r="AC79" s="1040"/>
      <c r="AD79" s="1040"/>
      <c r="AE79" s="1040"/>
      <c r="AF79" s="1040">
        <v>4</v>
      </c>
      <c r="AG79" s="1040"/>
      <c r="AH79" s="1040"/>
      <c r="AI79" s="1040"/>
      <c r="AJ79" s="1040"/>
      <c r="AK79" s="1040" t="s">
        <v>603</v>
      </c>
      <c r="AL79" s="1040"/>
      <c r="AM79" s="1040"/>
      <c r="AN79" s="1040"/>
      <c r="AO79" s="1040"/>
      <c r="AP79" s="1040" t="s">
        <v>603</v>
      </c>
      <c r="AQ79" s="1040"/>
      <c r="AR79" s="1040"/>
      <c r="AS79" s="1040"/>
      <c r="AT79" s="1040"/>
      <c r="AU79" s="1040" t="s">
        <v>606</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2">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2">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2">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2">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2">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2">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2">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2">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5">
      <c r="A88" s="244" t="s">
        <v>379</v>
      </c>
      <c r="B88" s="1013" t="s">
        <v>417</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1013" t="s">
        <v>418</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1007" t="s">
        <v>423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2">
      <c r="A109" s="962" t="s">
        <v>425</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426</v>
      </c>
      <c r="AB109" s="963"/>
      <c r="AC109" s="963"/>
      <c r="AD109" s="963"/>
      <c r="AE109" s="964"/>
      <c r="AF109" s="965" t="s">
        <v>299</v>
      </c>
      <c r="AG109" s="963"/>
      <c r="AH109" s="963"/>
      <c r="AI109" s="963"/>
      <c r="AJ109" s="964"/>
      <c r="AK109" s="965" t="s">
        <v>298</v>
      </c>
      <c r="AL109" s="963"/>
      <c r="AM109" s="963"/>
      <c r="AN109" s="963"/>
      <c r="AO109" s="964"/>
      <c r="AP109" s="965" t="s">
        <v>427</v>
      </c>
      <c r="AQ109" s="963"/>
      <c r="AR109" s="963"/>
      <c r="AS109" s="963"/>
      <c r="AT109" s="994"/>
      <c r="AU109" s="962" t="s">
        <v>425</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426</v>
      </c>
      <c r="BR109" s="963"/>
      <c r="BS109" s="963"/>
      <c r="BT109" s="963"/>
      <c r="BU109" s="964"/>
      <c r="BV109" s="965" t="s">
        <v>299</v>
      </c>
      <c r="BW109" s="963"/>
      <c r="BX109" s="963"/>
      <c r="BY109" s="963"/>
      <c r="BZ109" s="964"/>
      <c r="CA109" s="965" t="s">
        <v>298</v>
      </c>
      <c r="CB109" s="963"/>
      <c r="CC109" s="963"/>
      <c r="CD109" s="963"/>
      <c r="CE109" s="964"/>
      <c r="CF109" s="1001" t="s">
        <v>427</v>
      </c>
      <c r="CG109" s="1001"/>
      <c r="CH109" s="1001"/>
      <c r="CI109" s="1001"/>
      <c r="CJ109" s="1001"/>
      <c r="CK109" s="965" t="s">
        <v>428</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426</v>
      </c>
      <c r="DH109" s="963"/>
      <c r="DI109" s="963"/>
      <c r="DJ109" s="963"/>
      <c r="DK109" s="964"/>
      <c r="DL109" s="965" t="s">
        <v>299</v>
      </c>
      <c r="DM109" s="963"/>
      <c r="DN109" s="963"/>
      <c r="DO109" s="963"/>
      <c r="DP109" s="964"/>
      <c r="DQ109" s="965" t="s">
        <v>298</v>
      </c>
      <c r="DR109" s="963"/>
      <c r="DS109" s="963"/>
      <c r="DT109" s="963"/>
      <c r="DU109" s="964"/>
      <c r="DV109" s="965" t="s">
        <v>427</v>
      </c>
      <c r="DW109" s="963"/>
      <c r="DX109" s="963"/>
      <c r="DY109" s="963"/>
      <c r="DZ109" s="994"/>
    </row>
    <row r="110" spans="1:131" s="226" customFormat="1" ht="26.25" customHeight="1" x14ac:dyDescent="0.2">
      <c r="A110" s="865" t="s">
        <v>429</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2120122</v>
      </c>
      <c r="AB110" s="956"/>
      <c r="AC110" s="956"/>
      <c r="AD110" s="956"/>
      <c r="AE110" s="957"/>
      <c r="AF110" s="958">
        <v>2165706</v>
      </c>
      <c r="AG110" s="956"/>
      <c r="AH110" s="956"/>
      <c r="AI110" s="956"/>
      <c r="AJ110" s="957"/>
      <c r="AK110" s="958">
        <v>2191088</v>
      </c>
      <c r="AL110" s="956"/>
      <c r="AM110" s="956"/>
      <c r="AN110" s="956"/>
      <c r="AO110" s="957"/>
      <c r="AP110" s="959">
        <v>27.4</v>
      </c>
      <c r="AQ110" s="960"/>
      <c r="AR110" s="960"/>
      <c r="AS110" s="960"/>
      <c r="AT110" s="961"/>
      <c r="AU110" s="995" t="s">
        <v>66</v>
      </c>
      <c r="AV110" s="996"/>
      <c r="AW110" s="996"/>
      <c r="AX110" s="996"/>
      <c r="AY110" s="996"/>
      <c r="AZ110" s="921" t="s">
        <v>430</v>
      </c>
      <c r="BA110" s="866"/>
      <c r="BB110" s="866"/>
      <c r="BC110" s="866"/>
      <c r="BD110" s="866"/>
      <c r="BE110" s="866"/>
      <c r="BF110" s="866"/>
      <c r="BG110" s="866"/>
      <c r="BH110" s="866"/>
      <c r="BI110" s="866"/>
      <c r="BJ110" s="866"/>
      <c r="BK110" s="866"/>
      <c r="BL110" s="866"/>
      <c r="BM110" s="866"/>
      <c r="BN110" s="866"/>
      <c r="BO110" s="866"/>
      <c r="BP110" s="867"/>
      <c r="BQ110" s="922">
        <v>24738225</v>
      </c>
      <c r="BR110" s="903"/>
      <c r="BS110" s="903"/>
      <c r="BT110" s="903"/>
      <c r="BU110" s="903"/>
      <c r="BV110" s="903">
        <v>24497666</v>
      </c>
      <c r="BW110" s="903"/>
      <c r="BX110" s="903"/>
      <c r="BY110" s="903"/>
      <c r="BZ110" s="903"/>
      <c r="CA110" s="903">
        <v>24000370</v>
      </c>
      <c r="CB110" s="903"/>
      <c r="CC110" s="903"/>
      <c r="CD110" s="903"/>
      <c r="CE110" s="903"/>
      <c r="CF110" s="927">
        <v>300.5</v>
      </c>
      <c r="CG110" s="928"/>
      <c r="CH110" s="928"/>
      <c r="CI110" s="928"/>
      <c r="CJ110" s="928"/>
      <c r="CK110" s="991" t="s">
        <v>431</v>
      </c>
      <c r="CL110" s="877"/>
      <c r="CM110" s="952" t="s">
        <v>432</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433</v>
      </c>
      <c r="DH110" s="903"/>
      <c r="DI110" s="903"/>
      <c r="DJ110" s="903"/>
      <c r="DK110" s="903"/>
      <c r="DL110" s="903" t="s">
        <v>434</v>
      </c>
      <c r="DM110" s="903"/>
      <c r="DN110" s="903"/>
      <c r="DO110" s="903"/>
      <c r="DP110" s="903"/>
      <c r="DQ110" s="903" t="s">
        <v>435</v>
      </c>
      <c r="DR110" s="903"/>
      <c r="DS110" s="903"/>
      <c r="DT110" s="903"/>
      <c r="DU110" s="903"/>
      <c r="DV110" s="904" t="s">
        <v>435</v>
      </c>
      <c r="DW110" s="904"/>
      <c r="DX110" s="904"/>
      <c r="DY110" s="904"/>
      <c r="DZ110" s="905"/>
    </row>
    <row r="111" spans="1:131" s="226" customFormat="1" ht="26.25" customHeight="1" x14ac:dyDescent="0.2">
      <c r="A111" s="832" t="s">
        <v>436</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437</v>
      </c>
      <c r="AB111" s="984"/>
      <c r="AC111" s="984"/>
      <c r="AD111" s="984"/>
      <c r="AE111" s="985"/>
      <c r="AF111" s="986" t="s">
        <v>437</v>
      </c>
      <c r="AG111" s="984"/>
      <c r="AH111" s="984"/>
      <c r="AI111" s="984"/>
      <c r="AJ111" s="985"/>
      <c r="AK111" s="986" t="s">
        <v>437</v>
      </c>
      <c r="AL111" s="984"/>
      <c r="AM111" s="984"/>
      <c r="AN111" s="984"/>
      <c r="AO111" s="985"/>
      <c r="AP111" s="987" t="s">
        <v>437</v>
      </c>
      <c r="AQ111" s="988"/>
      <c r="AR111" s="988"/>
      <c r="AS111" s="988"/>
      <c r="AT111" s="989"/>
      <c r="AU111" s="997"/>
      <c r="AV111" s="998"/>
      <c r="AW111" s="998"/>
      <c r="AX111" s="998"/>
      <c r="AY111" s="998"/>
      <c r="AZ111" s="873" t="s">
        <v>438</v>
      </c>
      <c r="BA111" s="808"/>
      <c r="BB111" s="808"/>
      <c r="BC111" s="808"/>
      <c r="BD111" s="808"/>
      <c r="BE111" s="808"/>
      <c r="BF111" s="808"/>
      <c r="BG111" s="808"/>
      <c r="BH111" s="808"/>
      <c r="BI111" s="808"/>
      <c r="BJ111" s="808"/>
      <c r="BK111" s="808"/>
      <c r="BL111" s="808"/>
      <c r="BM111" s="808"/>
      <c r="BN111" s="808"/>
      <c r="BO111" s="808"/>
      <c r="BP111" s="809"/>
      <c r="BQ111" s="874">
        <v>851401</v>
      </c>
      <c r="BR111" s="875"/>
      <c r="BS111" s="875"/>
      <c r="BT111" s="875"/>
      <c r="BU111" s="875"/>
      <c r="BV111" s="875">
        <v>761069</v>
      </c>
      <c r="BW111" s="875"/>
      <c r="BX111" s="875"/>
      <c r="BY111" s="875"/>
      <c r="BZ111" s="875"/>
      <c r="CA111" s="875">
        <v>670736</v>
      </c>
      <c r="CB111" s="875"/>
      <c r="CC111" s="875"/>
      <c r="CD111" s="875"/>
      <c r="CE111" s="875"/>
      <c r="CF111" s="936">
        <v>8.4</v>
      </c>
      <c r="CG111" s="937"/>
      <c r="CH111" s="937"/>
      <c r="CI111" s="937"/>
      <c r="CJ111" s="937"/>
      <c r="CK111" s="992"/>
      <c r="CL111" s="879"/>
      <c r="CM111" s="882" t="s">
        <v>439</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437</v>
      </c>
      <c r="DH111" s="875"/>
      <c r="DI111" s="875"/>
      <c r="DJ111" s="875"/>
      <c r="DK111" s="875"/>
      <c r="DL111" s="875" t="s">
        <v>437</v>
      </c>
      <c r="DM111" s="875"/>
      <c r="DN111" s="875"/>
      <c r="DO111" s="875"/>
      <c r="DP111" s="875"/>
      <c r="DQ111" s="875" t="s">
        <v>437</v>
      </c>
      <c r="DR111" s="875"/>
      <c r="DS111" s="875"/>
      <c r="DT111" s="875"/>
      <c r="DU111" s="875"/>
      <c r="DV111" s="852" t="s">
        <v>437</v>
      </c>
      <c r="DW111" s="852"/>
      <c r="DX111" s="852"/>
      <c r="DY111" s="852"/>
      <c r="DZ111" s="853"/>
    </row>
    <row r="112" spans="1:131" s="226" customFormat="1" ht="26.25" customHeight="1" x14ac:dyDescent="0.2">
      <c r="A112" s="977" t="s">
        <v>440</v>
      </c>
      <c r="B112" s="978"/>
      <c r="C112" s="808" t="s">
        <v>441</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442</v>
      </c>
      <c r="AB112" s="838"/>
      <c r="AC112" s="838"/>
      <c r="AD112" s="838"/>
      <c r="AE112" s="839"/>
      <c r="AF112" s="840" t="s">
        <v>442</v>
      </c>
      <c r="AG112" s="838"/>
      <c r="AH112" s="838"/>
      <c r="AI112" s="838"/>
      <c r="AJ112" s="839"/>
      <c r="AK112" s="840" t="s">
        <v>442</v>
      </c>
      <c r="AL112" s="838"/>
      <c r="AM112" s="838"/>
      <c r="AN112" s="838"/>
      <c r="AO112" s="839"/>
      <c r="AP112" s="885" t="s">
        <v>442</v>
      </c>
      <c r="AQ112" s="886"/>
      <c r="AR112" s="886"/>
      <c r="AS112" s="886"/>
      <c r="AT112" s="887"/>
      <c r="AU112" s="997"/>
      <c r="AV112" s="998"/>
      <c r="AW112" s="998"/>
      <c r="AX112" s="998"/>
      <c r="AY112" s="998"/>
      <c r="AZ112" s="873" t="s">
        <v>443</v>
      </c>
      <c r="BA112" s="808"/>
      <c r="BB112" s="808"/>
      <c r="BC112" s="808"/>
      <c r="BD112" s="808"/>
      <c r="BE112" s="808"/>
      <c r="BF112" s="808"/>
      <c r="BG112" s="808"/>
      <c r="BH112" s="808"/>
      <c r="BI112" s="808"/>
      <c r="BJ112" s="808"/>
      <c r="BK112" s="808"/>
      <c r="BL112" s="808"/>
      <c r="BM112" s="808"/>
      <c r="BN112" s="808"/>
      <c r="BO112" s="808"/>
      <c r="BP112" s="809"/>
      <c r="BQ112" s="874">
        <v>10021161</v>
      </c>
      <c r="BR112" s="875"/>
      <c r="BS112" s="875"/>
      <c r="BT112" s="875"/>
      <c r="BU112" s="875"/>
      <c r="BV112" s="875">
        <v>9629731</v>
      </c>
      <c r="BW112" s="875"/>
      <c r="BX112" s="875"/>
      <c r="BY112" s="875"/>
      <c r="BZ112" s="875"/>
      <c r="CA112" s="875">
        <v>9476983</v>
      </c>
      <c r="CB112" s="875"/>
      <c r="CC112" s="875"/>
      <c r="CD112" s="875"/>
      <c r="CE112" s="875"/>
      <c r="CF112" s="936">
        <v>118.7</v>
      </c>
      <c r="CG112" s="937"/>
      <c r="CH112" s="937"/>
      <c r="CI112" s="937"/>
      <c r="CJ112" s="937"/>
      <c r="CK112" s="992"/>
      <c r="CL112" s="879"/>
      <c r="CM112" s="882" t="s">
        <v>444</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442</v>
      </c>
      <c r="DH112" s="875"/>
      <c r="DI112" s="875"/>
      <c r="DJ112" s="875"/>
      <c r="DK112" s="875"/>
      <c r="DL112" s="875" t="s">
        <v>442</v>
      </c>
      <c r="DM112" s="875"/>
      <c r="DN112" s="875"/>
      <c r="DO112" s="875"/>
      <c r="DP112" s="875"/>
      <c r="DQ112" s="875" t="s">
        <v>442</v>
      </c>
      <c r="DR112" s="875"/>
      <c r="DS112" s="875"/>
      <c r="DT112" s="875"/>
      <c r="DU112" s="875"/>
      <c r="DV112" s="852" t="s">
        <v>442</v>
      </c>
      <c r="DW112" s="852"/>
      <c r="DX112" s="852"/>
      <c r="DY112" s="852"/>
      <c r="DZ112" s="853"/>
    </row>
    <row r="113" spans="1:130" s="226" customFormat="1" ht="26.25" customHeight="1" x14ac:dyDescent="0.2">
      <c r="A113" s="979"/>
      <c r="B113" s="980"/>
      <c r="C113" s="808" t="s">
        <v>445</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706260</v>
      </c>
      <c r="AB113" s="984"/>
      <c r="AC113" s="984"/>
      <c r="AD113" s="984"/>
      <c r="AE113" s="985"/>
      <c r="AF113" s="986">
        <v>713038</v>
      </c>
      <c r="AG113" s="984"/>
      <c r="AH113" s="984"/>
      <c r="AI113" s="984"/>
      <c r="AJ113" s="985"/>
      <c r="AK113" s="986">
        <v>844861</v>
      </c>
      <c r="AL113" s="984"/>
      <c r="AM113" s="984"/>
      <c r="AN113" s="984"/>
      <c r="AO113" s="985"/>
      <c r="AP113" s="987">
        <v>10.6</v>
      </c>
      <c r="AQ113" s="988"/>
      <c r="AR113" s="988"/>
      <c r="AS113" s="988"/>
      <c r="AT113" s="989"/>
      <c r="AU113" s="997"/>
      <c r="AV113" s="998"/>
      <c r="AW113" s="998"/>
      <c r="AX113" s="998"/>
      <c r="AY113" s="998"/>
      <c r="AZ113" s="873" t="s">
        <v>446</v>
      </c>
      <c r="BA113" s="808"/>
      <c r="BB113" s="808"/>
      <c r="BC113" s="808"/>
      <c r="BD113" s="808"/>
      <c r="BE113" s="808"/>
      <c r="BF113" s="808"/>
      <c r="BG113" s="808"/>
      <c r="BH113" s="808"/>
      <c r="BI113" s="808"/>
      <c r="BJ113" s="808"/>
      <c r="BK113" s="808"/>
      <c r="BL113" s="808"/>
      <c r="BM113" s="808"/>
      <c r="BN113" s="808"/>
      <c r="BO113" s="808"/>
      <c r="BP113" s="809"/>
      <c r="BQ113" s="874">
        <v>1656509</v>
      </c>
      <c r="BR113" s="875"/>
      <c r="BS113" s="875"/>
      <c r="BT113" s="875"/>
      <c r="BU113" s="875"/>
      <c r="BV113" s="875">
        <v>2229610</v>
      </c>
      <c r="BW113" s="875"/>
      <c r="BX113" s="875"/>
      <c r="BY113" s="875"/>
      <c r="BZ113" s="875"/>
      <c r="CA113" s="875">
        <v>2123821</v>
      </c>
      <c r="CB113" s="875"/>
      <c r="CC113" s="875"/>
      <c r="CD113" s="875"/>
      <c r="CE113" s="875"/>
      <c r="CF113" s="936">
        <v>26.6</v>
      </c>
      <c r="CG113" s="937"/>
      <c r="CH113" s="937"/>
      <c r="CI113" s="937"/>
      <c r="CJ113" s="937"/>
      <c r="CK113" s="992"/>
      <c r="CL113" s="879"/>
      <c r="CM113" s="882" t="s">
        <v>447</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442</v>
      </c>
      <c r="DH113" s="838"/>
      <c r="DI113" s="838"/>
      <c r="DJ113" s="838"/>
      <c r="DK113" s="839"/>
      <c r="DL113" s="840" t="s">
        <v>442</v>
      </c>
      <c r="DM113" s="838"/>
      <c r="DN113" s="838"/>
      <c r="DO113" s="838"/>
      <c r="DP113" s="839"/>
      <c r="DQ113" s="840" t="s">
        <v>442</v>
      </c>
      <c r="DR113" s="838"/>
      <c r="DS113" s="838"/>
      <c r="DT113" s="838"/>
      <c r="DU113" s="839"/>
      <c r="DV113" s="885" t="s">
        <v>442</v>
      </c>
      <c r="DW113" s="886"/>
      <c r="DX113" s="886"/>
      <c r="DY113" s="886"/>
      <c r="DZ113" s="887"/>
    </row>
    <row r="114" spans="1:130" s="226" customFormat="1" ht="26.25" customHeight="1" x14ac:dyDescent="0.2">
      <c r="A114" s="979"/>
      <c r="B114" s="980"/>
      <c r="C114" s="808" t="s">
        <v>448</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105288</v>
      </c>
      <c r="AB114" s="838"/>
      <c r="AC114" s="838"/>
      <c r="AD114" s="838"/>
      <c r="AE114" s="839"/>
      <c r="AF114" s="840">
        <v>107619</v>
      </c>
      <c r="AG114" s="838"/>
      <c r="AH114" s="838"/>
      <c r="AI114" s="838"/>
      <c r="AJ114" s="839"/>
      <c r="AK114" s="840">
        <v>129877</v>
      </c>
      <c r="AL114" s="838"/>
      <c r="AM114" s="838"/>
      <c r="AN114" s="838"/>
      <c r="AO114" s="839"/>
      <c r="AP114" s="885">
        <v>1.6</v>
      </c>
      <c r="AQ114" s="886"/>
      <c r="AR114" s="886"/>
      <c r="AS114" s="886"/>
      <c r="AT114" s="887"/>
      <c r="AU114" s="997"/>
      <c r="AV114" s="998"/>
      <c r="AW114" s="998"/>
      <c r="AX114" s="998"/>
      <c r="AY114" s="998"/>
      <c r="AZ114" s="873" t="s">
        <v>449</v>
      </c>
      <c r="BA114" s="808"/>
      <c r="BB114" s="808"/>
      <c r="BC114" s="808"/>
      <c r="BD114" s="808"/>
      <c r="BE114" s="808"/>
      <c r="BF114" s="808"/>
      <c r="BG114" s="808"/>
      <c r="BH114" s="808"/>
      <c r="BI114" s="808"/>
      <c r="BJ114" s="808"/>
      <c r="BK114" s="808"/>
      <c r="BL114" s="808"/>
      <c r="BM114" s="808"/>
      <c r="BN114" s="808"/>
      <c r="BO114" s="808"/>
      <c r="BP114" s="809"/>
      <c r="BQ114" s="874">
        <v>3124665</v>
      </c>
      <c r="BR114" s="875"/>
      <c r="BS114" s="875"/>
      <c r="BT114" s="875"/>
      <c r="BU114" s="875"/>
      <c r="BV114" s="875">
        <v>3031039</v>
      </c>
      <c r="BW114" s="875"/>
      <c r="BX114" s="875"/>
      <c r="BY114" s="875"/>
      <c r="BZ114" s="875"/>
      <c r="CA114" s="875">
        <v>2887633</v>
      </c>
      <c r="CB114" s="875"/>
      <c r="CC114" s="875"/>
      <c r="CD114" s="875"/>
      <c r="CE114" s="875"/>
      <c r="CF114" s="936">
        <v>36.200000000000003</v>
      </c>
      <c r="CG114" s="937"/>
      <c r="CH114" s="937"/>
      <c r="CI114" s="937"/>
      <c r="CJ114" s="937"/>
      <c r="CK114" s="992"/>
      <c r="CL114" s="879"/>
      <c r="CM114" s="882" t="s">
        <v>450</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442</v>
      </c>
      <c r="DH114" s="838"/>
      <c r="DI114" s="838"/>
      <c r="DJ114" s="838"/>
      <c r="DK114" s="839"/>
      <c r="DL114" s="840" t="s">
        <v>442</v>
      </c>
      <c r="DM114" s="838"/>
      <c r="DN114" s="838"/>
      <c r="DO114" s="838"/>
      <c r="DP114" s="839"/>
      <c r="DQ114" s="840" t="s">
        <v>442</v>
      </c>
      <c r="DR114" s="838"/>
      <c r="DS114" s="838"/>
      <c r="DT114" s="838"/>
      <c r="DU114" s="839"/>
      <c r="DV114" s="885" t="s">
        <v>442</v>
      </c>
      <c r="DW114" s="886"/>
      <c r="DX114" s="886"/>
      <c r="DY114" s="886"/>
      <c r="DZ114" s="887"/>
    </row>
    <row r="115" spans="1:130" s="226" customFormat="1" ht="26.25" customHeight="1" x14ac:dyDescent="0.2">
      <c r="A115" s="979"/>
      <c r="B115" s="980"/>
      <c r="C115" s="808" t="s">
        <v>451</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121988</v>
      </c>
      <c r="AB115" s="984"/>
      <c r="AC115" s="984"/>
      <c r="AD115" s="984"/>
      <c r="AE115" s="985"/>
      <c r="AF115" s="986">
        <v>97878</v>
      </c>
      <c r="AG115" s="984"/>
      <c r="AH115" s="984"/>
      <c r="AI115" s="984"/>
      <c r="AJ115" s="985"/>
      <c r="AK115" s="986">
        <v>96687</v>
      </c>
      <c r="AL115" s="984"/>
      <c r="AM115" s="984"/>
      <c r="AN115" s="984"/>
      <c r="AO115" s="985"/>
      <c r="AP115" s="987">
        <v>1.2</v>
      </c>
      <c r="AQ115" s="988"/>
      <c r="AR115" s="988"/>
      <c r="AS115" s="988"/>
      <c r="AT115" s="989"/>
      <c r="AU115" s="997"/>
      <c r="AV115" s="998"/>
      <c r="AW115" s="998"/>
      <c r="AX115" s="998"/>
      <c r="AY115" s="998"/>
      <c r="AZ115" s="873" t="s">
        <v>452</v>
      </c>
      <c r="BA115" s="808"/>
      <c r="BB115" s="808"/>
      <c r="BC115" s="808"/>
      <c r="BD115" s="808"/>
      <c r="BE115" s="808"/>
      <c r="BF115" s="808"/>
      <c r="BG115" s="808"/>
      <c r="BH115" s="808"/>
      <c r="BI115" s="808"/>
      <c r="BJ115" s="808"/>
      <c r="BK115" s="808"/>
      <c r="BL115" s="808"/>
      <c r="BM115" s="808"/>
      <c r="BN115" s="808"/>
      <c r="BO115" s="808"/>
      <c r="BP115" s="809"/>
      <c r="BQ115" s="874">
        <v>46</v>
      </c>
      <c r="BR115" s="875"/>
      <c r="BS115" s="875"/>
      <c r="BT115" s="875"/>
      <c r="BU115" s="875"/>
      <c r="BV115" s="875">
        <v>37</v>
      </c>
      <c r="BW115" s="875"/>
      <c r="BX115" s="875"/>
      <c r="BY115" s="875"/>
      <c r="BZ115" s="875"/>
      <c r="CA115" s="875">
        <v>28</v>
      </c>
      <c r="CB115" s="875"/>
      <c r="CC115" s="875"/>
      <c r="CD115" s="875"/>
      <c r="CE115" s="875"/>
      <c r="CF115" s="936">
        <v>0</v>
      </c>
      <c r="CG115" s="937"/>
      <c r="CH115" s="937"/>
      <c r="CI115" s="937"/>
      <c r="CJ115" s="937"/>
      <c r="CK115" s="992"/>
      <c r="CL115" s="879"/>
      <c r="CM115" s="873" t="s">
        <v>453</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781992</v>
      </c>
      <c r="DH115" s="838"/>
      <c r="DI115" s="838"/>
      <c r="DJ115" s="838"/>
      <c r="DK115" s="839"/>
      <c r="DL115" s="840">
        <v>695806</v>
      </c>
      <c r="DM115" s="838"/>
      <c r="DN115" s="838"/>
      <c r="DO115" s="838"/>
      <c r="DP115" s="839"/>
      <c r="DQ115" s="840">
        <v>609620</v>
      </c>
      <c r="DR115" s="838"/>
      <c r="DS115" s="838"/>
      <c r="DT115" s="838"/>
      <c r="DU115" s="839"/>
      <c r="DV115" s="885">
        <v>7.6</v>
      </c>
      <c r="DW115" s="886"/>
      <c r="DX115" s="886"/>
      <c r="DY115" s="886"/>
      <c r="DZ115" s="887"/>
    </row>
    <row r="116" spans="1:130" s="226" customFormat="1" ht="26.25" customHeight="1" x14ac:dyDescent="0.2">
      <c r="A116" s="981"/>
      <c r="B116" s="982"/>
      <c r="C116" s="941" t="s">
        <v>454</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1252</v>
      </c>
      <c r="AB116" s="838"/>
      <c r="AC116" s="838"/>
      <c r="AD116" s="838"/>
      <c r="AE116" s="839"/>
      <c r="AF116" s="840">
        <v>345</v>
      </c>
      <c r="AG116" s="838"/>
      <c r="AH116" s="838"/>
      <c r="AI116" s="838"/>
      <c r="AJ116" s="839"/>
      <c r="AK116" s="840">
        <v>259</v>
      </c>
      <c r="AL116" s="838"/>
      <c r="AM116" s="838"/>
      <c r="AN116" s="838"/>
      <c r="AO116" s="839"/>
      <c r="AP116" s="885">
        <v>0</v>
      </c>
      <c r="AQ116" s="886"/>
      <c r="AR116" s="886"/>
      <c r="AS116" s="886"/>
      <c r="AT116" s="887"/>
      <c r="AU116" s="997"/>
      <c r="AV116" s="998"/>
      <c r="AW116" s="998"/>
      <c r="AX116" s="998"/>
      <c r="AY116" s="998"/>
      <c r="AZ116" s="924" t="s">
        <v>455</v>
      </c>
      <c r="BA116" s="925"/>
      <c r="BB116" s="925"/>
      <c r="BC116" s="925"/>
      <c r="BD116" s="925"/>
      <c r="BE116" s="925"/>
      <c r="BF116" s="925"/>
      <c r="BG116" s="925"/>
      <c r="BH116" s="925"/>
      <c r="BI116" s="925"/>
      <c r="BJ116" s="925"/>
      <c r="BK116" s="925"/>
      <c r="BL116" s="925"/>
      <c r="BM116" s="925"/>
      <c r="BN116" s="925"/>
      <c r="BO116" s="925"/>
      <c r="BP116" s="926"/>
      <c r="BQ116" s="874" t="s">
        <v>442</v>
      </c>
      <c r="BR116" s="875"/>
      <c r="BS116" s="875"/>
      <c r="BT116" s="875"/>
      <c r="BU116" s="875"/>
      <c r="BV116" s="875" t="s">
        <v>437</v>
      </c>
      <c r="BW116" s="875"/>
      <c r="BX116" s="875"/>
      <c r="BY116" s="875"/>
      <c r="BZ116" s="875"/>
      <c r="CA116" s="875" t="s">
        <v>442</v>
      </c>
      <c r="CB116" s="875"/>
      <c r="CC116" s="875"/>
      <c r="CD116" s="875"/>
      <c r="CE116" s="875"/>
      <c r="CF116" s="936" t="s">
        <v>442</v>
      </c>
      <c r="CG116" s="937"/>
      <c r="CH116" s="937"/>
      <c r="CI116" s="937"/>
      <c r="CJ116" s="937"/>
      <c r="CK116" s="992"/>
      <c r="CL116" s="879"/>
      <c r="CM116" s="882" t="s">
        <v>456</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442</v>
      </c>
      <c r="DH116" s="838"/>
      <c r="DI116" s="838"/>
      <c r="DJ116" s="838"/>
      <c r="DK116" s="839"/>
      <c r="DL116" s="840" t="s">
        <v>442</v>
      </c>
      <c r="DM116" s="838"/>
      <c r="DN116" s="838"/>
      <c r="DO116" s="838"/>
      <c r="DP116" s="839"/>
      <c r="DQ116" s="840" t="s">
        <v>442</v>
      </c>
      <c r="DR116" s="838"/>
      <c r="DS116" s="838"/>
      <c r="DT116" s="838"/>
      <c r="DU116" s="839"/>
      <c r="DV116" s="885" t="s">
        <v>442</v>
      </c>
      <c r="DW116" s="886"/>
      <c r="DX116" s="886"/>
      <c r="DY116" s="886"/>
      <c r="DZ116" s="887"/>
    </row>
    <row r="117" spans="1:130" s="226" customFormat="1" ht="26.25" customHeight="1" x14ac:dyDescent="0.2">
      <c r="A117" s="962" t="s">
        <v>178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457</v>
      </c>
      <c r="Z117" s="964"/>
      <c r="AA117" s="969">
        <v>3054910</v>
      </c>
      <c r="AB117" s="970"/>
      <c r="AC117" s="970"/>
      <c r="AD117" s="970"/>
      <c r="AE117" s="971"/>
      <c r="AF117" s="972">
        <v>3084586</v>
      </c>
      <c r="AG117" s="970"/>
      <c r="AH117" s="970"/>
      <c r="AI117" s="970"/>
      <c r="AJ117" s="971"/>
      <c r="AK117" s="972">
        <v>3262772</v>
      </c>
      <c r="AL117" s="970"/>
      <c r="AM117" s="970"/>
      <c r="AN117" s="970"/>
      <c r="AO117" s="971"/>
      <c r="AP117" s="973"/>
      <c r="AQ117" s="974"/>
      <c r="AR117" s="974"/>
      <c r="AS117" s="974"/>
      <c r="AT117" s="975"/>
      <c r="AU117" s="997"/>
      <c r="AV117" s="998"/>
      <c r="AW117" s="998"/>
      <c r="AX117" s="998"/>
      <c r="AY117" s="998"/>
      <c r="AZ117" s="924" t="s">
        <v>458</v>
      </c>
      <c r="BA117" s="925"/>
      <c r="BB117" s="925"/>
      <c r="BC117" s="925"/>
      <c r="BD117" s="925"/>
      <c r="BE117" s="925"/>
      <c r="BF117" s="925"/>
      <c r="BG117" s="925"/>
      <c r="BH117" s="925"/>
      <c r="BI117" s="925"/>
      <c r="BJ117" s="925"/>
      <c r="BK117" s="925"/>
      <c r="BL117" s="925"/>
      <c r="BM117" s="925"/>
      <c r="BN117" s="925"/>
      <c r="BO117" s="925"/>
      <c r="BP117" s="926"/>
      <c r="BQ117" s="874" t="s">
        <v>459</v>
      </c>
      <c r="BR117" s="875"/>
      <c r="BS117" s="875"/>
      <c r="BT117" s="875"/>
      <c r="BU117" s="875"/>
      <c r="BV117" s="875" t="s">
        <v>460</v>
      </c>
      <c r="BW117" s="875"/>
      <c r="BX117" s="875"/>
      <c r="BY117" s="875"/>
      <c r="BZ117" s="875"/>
      <c r="CA117" s="875" t="s">
        <v>461</v>
      </c>
      <c r="CB117" s="875"/>
      <c r="CC117" s="875"/>
      <c r="CD117" s="875"/>
      <c r="CE117" s="875"/>
      <c r="CF117" s="936" t="s">
        <v>462</v>
      </c>
      <c r="CG117" s="937"/>
      <c r="CH117" s="937"/>
      <c r="CI117" s="937"/>
      <c r="CJ117" s="937"/>
      <c r="CK117" s="992"/>
      <c r="CL117" s="879"/>
      <c r="CM117" s="882" t="s">
        <v>463</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459</v>
      </c>
      <c r="DH117" s="838"/>
      <c r="DI117" s="838"/>
      <c r="DJ117" s="838"/>
      <c r="DK117" s="839"/>
      <c r="DL117" s="840" t="s">
        <v>464</v>
      </c>
      <c r="DM117" s="838"/>
      <c r="DN117" s="838"/>
      <c r="DO117" s="838"/>
      <c r="DP117" s="839"/>
      <c r="DQ117" s="840" t="s">
        <v>461</v>
      </c>
      <c r="DR117" s="838"/>
      <c r="DS117" s="838"/>
      <c r="DT117" s="838"/>
      <c r="DU117" s="839"/>
      <c r="DV117" s="885" t="s">
        <v>462</v>
      </c>
      <c r="DW117" s="886"/>
      <c r="DX117" s="886"/>
      <c r="DY117" s="886"/>
      <c r="DZ117" s="887"/>
    </row>
    <row r="118" spans="1:130" s="226" customFormat="1" ht="26.25" customHeight="1" x14ac:dyDescent="0.2">
      <c r="A118" s="962" t="s">
        <v>428</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426</v>
      </c>
      <c r="AB118" s="963"/>
      <c r="AC118" s="963"/>
      <c r="AD118" s="963"/>
      <c r="AE118" s="964"/>
      <c r="AF118" s="965" t="s">
        <v>299</v>
      </c>
      <c r="AG118" s="963"/>
      <c r="AH118" s="963"/>
      <c r="AI118" s="963"/>
      <c r="AJ118" s="964"/>
      <c r="AK118" s="965" t="s">
        <v>298</v>
      </c>
      <c r="AL118" s="963"/>
      <c r="AM118" s="963"/>
      <c r="AN118" s="963"/>
      <c r="AO118" s="964"/>
      <c r="AP118" s="966" t="s">
        <v>427</v>
      </c>
      <c r="AQ118" s="967"/>
      <c r="AR118" s="967"/>
      <c r="AS118" s="967"/>
      <c r="AT118" s="968"/>
      <c r="AU118" s="997"/>
      <c r="AV118" s="998"/>
      <c r="AW118" s="998"/>
      <c r="AX118" s="998"/>
      <c r="AY118" s="998"/>
      <c r="AZ118" s="940" t="s">
        <v>465</v>
      </c>
      <c r="BA118" s="941"/>
      <c r="BB118" s="941"/>
      <c r="BC118" s="941"/>
      <c r="BD118" s="941"/>
      <c r="BE118" s="941"/>
      <c r="BF118" s="941"/>
      <c r="BG118" s="941"/>
      <c r="BH118" s="941"/>
      <c r="BI118" s="941"/>
      <c r="BJ118" s="941"/>
      <c r="BK118" s="941"/>
      <c r="BL118" s="941"/>
      <c r="BM118" s="941"/>
      <c r="BN118" s="941"/>
      <c r="BO118" s="941"/>
      <c r="BP118" s="942"/>
      <c r="BQ118" s="943" t="s">
        <v>459</v>
      </c>
      <c r="BR118" s="906"/>
      <c r="BS118" s="906"/>
      <c r="BT118" s="906"/>
      <c r="BU118" s="906"/>
      <c r="BV118" s="906" t="s">
        <v>466</v>
      </c>
      <c r="BW118" s="906"/>
      <c r="BX118" s="906"/>
      <c r="BY118" s="906"/>
      <c r="BZ118" s="906"/>
      <c r="CA118" s="906" t="s">
        <v>466</v>
      </c>
      <c r="CB118" s="906"/>
      <c r="CC118" s="906"/>
      <c r="CD118" s="906"/>
      <c r="CE118" s="906"/>
      <c r="CF118" s="936" t="s">
        <v>461</v>
      </c>
      <c r="CG118" s="937"/>
      <c r="CH118" s="937"/>
      <c r="CI118" s="937"/>
      <c r="CJ118" s="937"/>
      <c r="CK118" s="992"/>
      <c r="CL118" s="879"/>
      <c r="CM118" s="882" t="s">
        <v>467</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461</v>
      </c>
      <c r="DH118" s="838"/>
      <c r="DI118" s="838"/>
      <c r="DJ118" s="838"/>
      <c r="DK118" s="839"/>
      <c r="DL118" s="840" t="s">
        <v>459</v>
      </c>
      <c r="DM118" s="838"/>
      <c r="DN118" s="838"/>
      <c r="DO118" s="838"/>
      <c r="DP118" s="839"/>
      <c r="DQ118" s="840" t="s">
        <v>460</v>
      </c>
      <c r="DR118" s="838"/>
      <c r="DS118" s="838"/>
      <c r="DT118" s="838"/>
      <c r="DU118" s="839"/>
      <c r="DV118" s="885" t="s">
        <v>468</v>
      </c>
      <c r="DW118" s="886"/>
      <c r="DX118" s="886"/>
      <c r="DY118" s="886"/>
      <c r="DZ118" s="887"/>
    </row>
    <row r="119" spans="1:130" s="226" customFormat="1" ht="26.25" customHeight="1" x14ac:dyDescent="0.2">
      <c r="A119" s="876" t="s">
        <v>431</v>
      </c>
      <c r="B119" s="877"/>
      <c r="C119" s="952" t="s">
        <v>432</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466</v>
      </c>
      <c r="AB119" s="956"/>
      <c r="AC119" s="956"/>
      <c r="AD119" s="956"/>
      <c r="AE119" s="957"/>
      <c r="AF119" s="958" t="s">
        <v>459</v>
      </c>
      <c r="AG119" s="956"/>
      <c r="AH119" s="956"/>
      <c r="AI119" s="956"/>
      <c r="AJ119" s="957"/>
      <c r="AK119" s="958" t="s">
        <v>469</v>
      </c>
      <c r="AL119" s="956"/>
      <c r="AM119" s="956"/>
      <c r="AN119" s="956"/>
      <c r="AO119" s="957"/>
      <c r="AP119" s="959" t="s">
        <v>469</v>
      </c>
      <c r="AQ119" s="960"/>
      <c r="AR119" s="960"/>
      <c r="AS119" s="960"/>
      <c r="AT119" s="961"/>
      <c r="AU119" s="999"/>
      <c r="AV119" s="1000"/>
      <c r="AW119" s="1000"/>
      <c r="AX119" s="1000"/>
      <c r="AY119" s="1000"/>
      <c r="AZ119" s="257" t="s">
        <v>178</v>
      </c>
      <c r="BA119" s="257"/>
      <c r="BB119" s="257"/>
      <c r="BC119" s="257"/>
      <c r="BD119" s="257"/>
      <c r="BE119" s="257"/>
      <c r="BF119" s="257"/>
      <c r="BG119" s="257"/>
      <c r="BH119" s="257"/>
      <c r="BI119" s="257"/>
      <c r="BJ119" s="257"/>
      <c r="BK119" s="257"/>
      <c r="BL119" s="257"/>
      <c r="BM119" s="257"/>
      <c r="BN119" s="257"/>
      <c r="BO119" s="938" t="s">
        <v>470</v>
      </c>
      <c r="BP119" s="939"/>
      <c r="BQ119" s="943">
        <v>40392007</v>
      </c>
      <c r="BR119" s="906"/>
      <c r="BS119" s="906"/>
      <c r="BT119" s="906"/>
      <c r="BU119" s="906"/>
      <c r="BV119" s="906">
        <v>40149152</v>
      </c>
      <c r="BW119" s="906"/>
      <c r="BX119" s="906"/>
      <c r="BY119" s="906"/>
      <c r="BZ119" s="906"/>
      <c r="CA119" s="906">
        <v>39159571</v>
      </c>
      <c r="CB119" s="906"/>
      <c r="CC119" s="906"/>
      <c r="CD119" s="906"/>
      <c r="CE119" s="906"/>
      <c r="CF119" s="804"/>
      <c r="CG119" s="805"/>
      <c r="CH119" s="805"/>
      <c r="CI119" s="805"/>
      <c r="CJ119" s="895"/>
      <c r="CK119" s="993"/>
      <c r="CL119" s="881"/>
      <c r="CM119" s="899" t="s">
        <v>471</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69409</v>
      </c>
      <c r="DH119" s="821"/>
      <c r="DI119" s="821"/>
      <c r="DJ119" s="821"/>
      <c r="DK119" s="822"/>
      <c r="DL119" s="823">
        <v>65263</v>
      </c>
      <c r="DM119" s="821"/>
      <c r="DN119" s="821"/>
      <c r="DO119" s="821"/>
      <c r="DP119" s="822"/>
      <c r="DQ119" s="823">
        <v>61116</v>
      </c>
      <c r="DR119" s="821"/>
      <c r="DS119" s="821"/>
      <c r="DT119" s="821"/>
      <c r="DU119" s="822"/>
      <c r="DV119" s="909">
        <v>0.8</v>
      </c>
      <c r="DW119" s="910"/>
      <c r="DX119" s="910"/>
      <c r="DY119" s="910"/>
      <c r="DZ119" s="911"/>
    </row>
    <row r="120" spans="1:130" s="226" customFormat="1" ht="26.25" customHeight="1" x14ac:dyDescent="0.2">
      <c r="A120" s="878"/>
      <c r="B120" s="879"/>
      <c r="C120" s="882" t="s">
        <v>439</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461</v>
      </c>
      <c r="AB120" s="838"/>
      <c r="AC120" s="838"/>
      <c r="AD120" s="838"/>
      <c r="AE120" s="839"/>
      <c r="AF120" s="840" t="s">
        <v>466</v>
      </c>
      <c r="AG120" s="838"/>
      <c r="AH120" s="838"/>
      <c r="AI120" s="838"/>
      <c r="AJ120" s="839"/>
      <c r="AK120" s="840" t="s">
        <v>121</v>
      </c>
      <c r="AL120" s="838"/>
      <c r="AM120" s="838"/>
      <c r="AN120" s="838"/>
      <c r="AO120" s="839"/>
      <c r="AP120" s="885" t="s">
        <v>461</v>
      </c>
      <c r="AQ120" s="886"/>
      <c r="AR120" s="886"/>
      <c r="AS120" s="886"/>
      <c r="AT120" s="887"/>
      <c r="AU120" s="944" t="s">
        <v>472</v>
      </c>
      <c r="AV120" s="945"/>
      <c r="AW120" s="945"/>
      <c r="AX120" s="945"/>
      <c r="AY120" s="946"/>
      <c r="AZ120" s="921" t="s">
        <v>473</v>
      </c>
      <c r="BA120" s="866"/>
      <c r="BB120" s="866"/>
      <c r="BC120" s="866"/>
      <c r="BD120" s="866"/>
      <c r="BE120" s="866"/>
      <c r="BF120" s="866"/>
      <c r="BG120" s="866"/>
      <c r="BH120" s="866"/>
      <c r="BI120" s="866"/>
      <c r="BJ120" s="866"/>
      <c r="BK120" s="866"/>
      <c r="BL120" s="866"/>
      <c r="BM120" s="866"/>
      <c r="BN120" s="866"/>
      <c r="BO120" s="866"/>
      <c r="BP120" s="867"/>
      <c r="BQ120" s="922">
        <v>3141444</v>
      </c>
      <c r="BR120" s="903"/>
      <c r="BS120" s="903"/>
      <c r="BT120" s="903"/>
      <c r="BU120" s="903"/>
      <c r="BV120" s="903">
        <v>3320291</v>
      </c>
      <c r="BW120" s="903"/>
      <c r="BX120" s="903"/>
      <c r="BY120" s="903"/>
      <c r="BZ120" s="903"/>
      <c r="CA120" s="903">
        <v>3270985</v>
      </c>
      <c r="CB120" s="903"/>
      <c r="CC120" s="903"/>
      <c r="CD120" s="903"/>
      <c r="CE120" s="903"/>
      <c r="CF120" s="927">
        <v>41</v>
      </c>
      <c r="CG120" s="928"/>
      <c r="CH120" s="928"/>
      <c r="CI120" s="928"/>
      <c r="CJ120" s="928"/>
      <c r="CK120" s="929" t="s">
        <v>474</v>
      </c>
      <c r="CL120" s="913"/>
      <c r="CM120" s="913"/>
      <c r="CN120" s="913"/>
      <c r="CO120" s="914"/>
      <c r="CP120" s="933" t="s">
        <v>475</v>
      </c>
      <c r="CQ120" s="934"/>
      <c r="CR120" s="934"/>
      <c r="CS120" s="934"/>
      <c r="CT120" s="934"/>
      <c r="CU120" s="934"/>
      <c r="CV120" s="934"/>
      <c r="CW120" s="934"/>
      <c r="CX120" s="934"/>
      <c r="CY120" s="934"/>
      <c r="CZ120" s="934"/>
      <c r="DA120" s="934"/>
      <c r="DB120" s="934"/>
      <c r="DC120" s="934"/>
      <c r="DD120" s="934"/>
      <c r="DE120" s="934"/>
      <c r="DF120" s="935"/>
      <c r="DG120" s="922">
        <v>8187067</v>
      </c>
      <c r="DH120" s="903"/>
      <c r="DI120" s="903"/>
      <c r="DJ120" s="903"/>
      <c r="DK120" s="903"/>
      <c r="DL120" s="903">
        <v>7717014</v>
      </c>
      <c r="DM120" s="903"/>
      <c r="DN120" s="903"/>
      <c r="DO120" s="903"/>
      <c r="DP120" s="903"/>
      <c r="DQ120" s="903">
        <v>7443950</v>
      </c>
      <c r="DR120" s="903"/>
      <c r="DS120" s="903"/>
      <c r="DT120" s="903"/>
      <c r="DU120" s="903"/>
      <c r="DV120" s="904">
        <v>93.2</v>
      </c>
      <c r="DW120" s="904"/>
      <c r="DX120" s="904"/>
      <c r="DY120" s="904"/>
      <c r="DZ120" s="905"/>
    </row>
    <row r="121" spans="1:130" s="226" customFormat="1" ht="26.25" customHeight="1" x14ac:dyDescent="0.2">
      <c r="A121" s="878"/>
      <c r="B121" s="879"/>
      <c r="C121" s="924" t="s">
        <v>476</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469</v>
      </c>
      <c r="AB121" s="838"/>
      <c r="AC121" s="838"/>
      <c r="AD121" s="838"/>
      <c r="AE121" s="839"/>
      <c r="AF121" s="840" t="s">
        <v>459</v>
      </c>
      <c r="AG121" s="838"/>
      <c r="AH121" s="838"/>
      <c r="AI121" s="838"/>
      <c r="AJ121" s="839"/>
      <c r="AK121" s="840" t="s">
        <v>464</v>
      </c>
      <c r="AL121" s="838"/>
      <c r="AM121" s="838"/>
      <c r="AN121" s="838"/>
      <c r="AO121" s="839"/>
      <c r="AP121" s="885" t="s">
        <v>464</v>
      </c>
      <c r="AQ121" s="886"/>
      <c r="AR121" s="886"/>
      <c r="AS121" s="886"/>
      <c r="AT121" s="887"/>
      <c r="AU121" s="947"/>
      <c r="AV121" s="948"/>
      <c r="AW121" s="948"/>
      <c r="AX121" s="948"/>
      <c r="AY121" s="949"/>
      <c r="AZ121" s="873" t="s">
        <v>477</v>
      </c>
      <c r="BA121" s="808"/>
      <c r="BB121" s="808"/>
      <c r="BC121" s="808"/>
      <c r="BD121" s="808"/>
      <c r="BE121" s="808"/>
      <c r="BF121" s="808"/>
      <c r="BG121" s="808"/>
      <c r="BH121" s="808"/>
      <c r="BI121" s="808"/>
      <c r="BJ121" s="808"/>
      <c r="BK121" s="808"/>
      <c r="BL121" s="808"/>
      <c r="BM121" s="808"/>
      <c r="BN121" s="808"/>
      <c r="BO121" s="808"/>
      <c r="BP121" s="809"/>
      <c r="BQ121" s="874">
        <v>2075077</v>
      </c>
      <c r="BR121" s="875"/>
      <c r="BS121" s="875"/>
      <c r="BT121" s="875"/>
      <c r="BU121" s="875"/>
      <c r="BV121" s="875">
        <v>1358001</v>
      </c>
      <c r="BW121" s="875"/>
      <c r="BX121" s="875"/>
      <c r="BY121" s="875"/>
      <c r="BZ121" s="875"/>
      <c r="CA121" s="875">
        <v>711750</v>
      </c>
      <c r="CB121" s="875"/>
      <c r="CC121" s="875"/>
      <c r="CD121" s="875"/>
      <c r="CE121" s="875"/>
      <c r="CF121" s="936">
        <v>8.9</v>
      </c>
      <c r="CG121" s="937"/>
      <c r="CH121" s="937"/>
      <c r="CI121" s="937"/>
      <c r="CJ121" s="937"/>
      <c r="CK121" s="930"/>
      <c r="CL121" s="916"/>
      <c r="CM121" s="916"/>
      <c r="CN121" s="916"/>
      <c r="CO121" s="917"/>
      <c r="CP121" s="896" t="s">
        <v>405</v>
      </c>
      <c r="CQ121" s="897"/>
      <c r="CR121" s="897"/>
      <c r="CS121" s="897"/>
      <c r="CT121" s="897"/>
      <c r="CU121" s="897"/>
      <c r="CV121" s="897"/>
      <c r="CW121" s="897"/>
      <c r="CX121" s="897"/>
      <c r="CY121" s="897"/>
      <c r="CZ121" s="897"/>
      <c r="DA121" s="897"/>
      <c r="DB121" s="897"/>
      <c r="DC121" s="897"/>
      <c r="DD121" s="897"/>
      <c r="DE121" s="897"/>
      <c r="DF121" s="898"/>
      <c r="DG121" s="874">
        <v>1736206</v>
      </c>
      <c r="DH121" s="875"/>
      <c r="DI121" s="875"/>
      <c r="DJ121" s="875"/>
      <c r="DK121" s="875"/>
      <c r="DL121" s="875">
        <v>1826152</v>
      </c>
      <c r="DM121" s="875"/>
      <c r="DN121" s="875"/>
      <c r="DO121" s="875"/>
      <c r="DP121" s="875"/>
      <c r="DQ121" s="875">
        <v>1957790</v>
      </c>
      <c r="DR121" s="875"/>
      <c r="DS121" s="875"/>
      <c r="DT121" s="875"/>
      <c r="DU121" s="875"/>
      <c r="DV121" s="852">
        <v>24.5</v>
      </c>
      <c r="DW121" s="852"/>
      <c r="DX121" s="852"/>
      <c r="DY121" s="852"/>
      <c r="DZ121" s="853"/>
    </row>
    <row r="122" spans="1:130" s="226" customFormat="1" ht="26.25" customHeight="1" x14ac:dyDescent="0.2">
      <c r="A122" s="878"/>
      <c r="B122" s="879"/>
      <c r="C122" s="882" t="s">
        <v>450</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464</v>
      </c>
      <c r="AB122" s="838"/>
      <c r="AC122" s="838"/>
      <c r="AD122" s="838"/>
      <c r="AE122" s="839"/>
      <c r="AF122" s="840" t="s">
        <v>461</v>
      </c>
      <c r="AG122" s="838"/>
      <c r="AH122" s="838"/>
      <c r="AI122" s="838"/>
      <c r="AJ122" s="839"/>
      <c r="AK122" s="840" t="s">
        <v>464</v>
      </c>
      <c r="AL122" s="838"/>
      <c r="AM122" s="838"/>
      <c r="AN122" s="838"/>
      <c r="AO122" s="839"/>
      <c r="AP122" s="885" t="s">
        <v>461</v>
      </c>
      <c r="AQ122" s="886"/>
      <c r="AR122" s="886"/>
      <c r="AS122" s="886"/>
      <c r="AT122" s="887"/>
      <c r="AU122" s="947"/>
      <c r="AV122" s="948"/>
      <c r="AW122" s="948"/>
      <c r="AX122" s="948"/>
      <c r="AY122" s="949"/>
      <c r="AZ122" s="940" t="s">
        <v>478</v>
      </c>
      <c r="BA122" s="941"/>
      <c r="BB122" s="941"/>
      <c r="BC122" s="941"/>
      <c r="BD122" s="941"/>
      <c r="BE122" s="941"/>
      <c r="BF122" s="941"/>
      <c r="BG122" s="941"/>
      <c r="BH122" s="941"/>
      <c r="BI122" s="941"/>
      <c r="BJ122" s="941"/>
      <c r="BK122" s="941"/>
      <c r="BL122" s="941"/>
      <c r="BM122" s="941"/>
      <c r="BN122" s="941"/>
      <c r="BO122" s="941"/>
      <c r="BP122" s="942"/>
      <c r="BQ122" s="943">
        <v>24330011</v>
      </c>
      <c r="BR122" s="906"/>
      <c r="BS122" s="906"/>
      <c r="BT122" s="906"/>
      <c r="BU122" s="906"/>
      <c r="BV122" s="906">
        <v>24389445</v>
      </c>
      <c r="BW122" s="906"/>
      <c r="BX122" s="906"/>
      <c r="BY122" s="906"/>
      <c r="BZ122" s="906"/>
      <c r="CA122" s="906">
        <v>23536330</v>
      </c>
      <c r="CB122" s="906"/>
      <c r="CC122" s="906"/>
      <c r="CD122" s="906"/>
      <c r="CE122" s="906"/>
      <c r="CF122" s="907">
        <v>294.7</v>
      </c>
      <c r="CG122" s="908"/>
      <c r="CH122" s="908"/>
      <c r="CI122" s="908"/>
      <c r="CJ122" s="908"/>
      <c r="CK122" s="930"/>
      <c r="CL122" s="916"/>
      <c r="CM122" s="916"/>
      <c r="CN122" s="916"/>
      <c r="CO122" s="917"/>
      <c r="CP122" s="896" t="s">
        <v>479</v>
      </c>
      <c r="CQ122" s="897"/>
      <c r="CR122" s="897"/>
      <c r="CS122" s="897"/>
      <c r="CT122" s="897"/>
      <c r="CU122" s="897"/>
      <c r="CV122" s="897"/>
      <c r="CW122" s="897"/>
      <c r="CX122" s="897"/>
      <c r="CY122" s="897"/>
      <c r="CZ122" s="897"/>
      <c r="DA122" s="897"/>
      <c r="DB122" s="897"/>
      <c r="DC122" s="897"/>
      <c r="DD122" s="897"/>
      <c r="DE122" s="897"/>
      <c r="DF122" s="898"/>
      <c r="DG122" s="874">
        <v>90497</v>
      </c>
      <c r="DH122" s="875"/>
      <c r="DI122" s="875"/>
      <c r="DJ122" s="875"/>
      <c r="DK122" s="875"/>
      <c r="DL122" s="875">
        <v>79872</v>
      </c>
      <c r="DM122" s="875"/>
      <c r="DN122" s="875"/>
      <c r="DO122" s="875"/>
      <c r="DP122" s="875"/>
      <c r="DQ122" s="875">
        <v>69160</v>
      </c>
      <c r="DR122" s="875"/>
      <c r="DS122" s="875"/>
      <c r="DT122" s="875"/>
      <c r="DU122" s="875"/>
      <c r="DV122" s="852">
        <v>0.9</v>
      </c>
      <c r="DW122" s="852"/>
      <c r="DX122" s="852"/>
      <c r="DY122" s="852"/>
      <c r="DZ122" s="853"/>
    </row>
    <row r="123" spans="1:130" s="226" customFormat="1" ht="26.25" customHeight="1" x14ac:dyDescent="0.2">
      <c r="A123" s="878"/>
      <c r="B123" s="879"/>
      <c r="C123" s="882" t="s">
        <v>456</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121</v>
      </c>
      <c r="AB123" s="838"/>
      <c r="AC123" s="838"/>
      <c r="AD123" s="838"/>
      <c r="AE123" s="839"/>
      <c r="AF123" s="840" t="s">
        <v>459</v>
      </c>
      <c r="AG123" s="838"/>
      <c r="AH123" s="838"/>
      <c r="AI123" s="838"/>
      <c r="AJ123" s="839"/>
      <c r="AK123" s="840" t="s">
        <v>462</v>
      </c>
      <c r="AL123" s="838"/>
      <c r="AM123" s="838"/>
      <c r="AN123" s="838"/>
      <c r="AO123" s="839"/>
      <c r="AP123" s="885" t="s">
        <v>460</v>
      </c>
      <c r="AQ123" s="886"/>
      <c r="AR123" s="886"/>
      <c r="AS123" s="886"/>
      <c r="AT123" s="887"/>
      <c r="AU123" s="950"/>
      <c r="AV123" s="951"/>
      <c r="AW123" s="951"/>
      <c r="AX123" s="951"/>
      <c r="AY123" s="951"/>
      <c r="AZ123" s="257" t="s">
        <v>178</v>
      </c>
      <c r="BA123" s="257"/>
      <c r="BB123" s="257"/>
      <c r="BC123" s="257"/>
      <c r="BD123" s="257"/>
      <c r="BE123" s="257"/>
      <c r="BF123" s="257"/>
      <c r="BG123" s="257"/>
      <c r="BH123" s="257"/>
      <c r="BI123" s="257"/>
      <c r="BJ123" s="257"/>
      <c r="BK123" s="257"/>
      <c r="BL123" s="257"/>
      <c r="BM123" s="257"/>
      <c r="BN123" s="257"/>
      <c r="BO123" s="938" t="s">
        <v>480</v>
      </c>
      <c r="BP123" s="939"/>
      <c r="BQ123" s="893">
        <v>29546532</v>
      </c>
      <c r="BR123" s="894"/>
      <c r="BS123" s="894"/>
      <c r="BT123" s="894"/>
      <c r="BU123" s="894"/>
      <c r="BV123" s="894">
        <v>29067737</v>
      </c>
      <c r="BW123" s="894"/>
      <c r="BX123" s="894"/>
      <c r="BY123" s="894"/>
      <c r="BZ123" s="894"/>
      <c r="CA123" s="894">
        <v>27519065</v>
      </c>
      <c r="CB123" s="894"/>
      <c r="CC123" s="894"/>
      <c r="CD123" s="894"/>
      <c r="CE123" s="894"/>
      <c r="CF123" s="804"/>
      <c r="CG123" s="805"/>
      <c r="CH123" s="805"/>
      <c r="CI123" s="805"/>
      <c r="CJ123" s="895"/>
      <c r="CK123" s="930"/>
      <c r="CL123" s="916"/>
      <c r="CM123" s="916"/>
      <c r="CN123" s="916"/>
      <c r="CO123" s="917"/>
      <c r="CP123" s="896" t="s">
        <v>481</v>
      </c>
      <c r="CQ123" s="897"/>
      <c r="CR123" s="897"/>
      <c r="CS123" s="897"/>
      <c r="CT123" s="897"/>
      <c r="CU123" s="897"/>
      <c r="CV123" s="897"/>
      <c r="CW123" s="897"/>
      <c r="CX123" s="897"/>
      <c r="CY123" s="897"/>
      <c r="CZ123" s="897"/>
      <c r="DA123" s="897"/>
      <c r="DB123" s="897"/>
      <c r="DC123" s="897"/>
      <c r="DD123" s="897"/>
      <c r="DE123" s="897"/>
      <c r="DF123" s="898"/>
      <c r="DG123" s="837">
        <v>5556</v>
      </c>
      <c r="DH123" s="838"/>
      <c r="DI123" s="838"/>
      <c r="DJ123" s="838"/>
      <c r="DK123" s="839"/>
      <c r="DL123" s="840">
        <v>5227</v>
      </c>
      <c r="DM123" s="838"/>
      <c r="DN123" s="838"/>
      <c r="DO123" s="838"/>
      <c r="DP123" s="839"/>
      <c r="DQ123" s="840">
        <v>4886</v>
      </c>
      <c r="DR123" s="838"/>
      <c r="DS123" s="838"/>
      <c r="DT123" s="838"/>
      <c r="DU123" s="839"/>
      <c r="DV123" s="885">
        <v>0.1</v>
      </c>
      <c r="DW123" s="886"/>
      <c r="DX123" s="886"/>
      <c r="DY123" s="886"/>
      <c r="DZ123" s="887"/>
    </row>
    <row r="124" spans="1:130" s="226" customFormat="1" ht="26.25" customHeight="1" thickBot="1" x14ac:dyDescent="0.25">
      <c r="A124" s="878"/>
      <c r="B124" s="879"/>
      <c r="C124" s="882" t="s">
        <v>463</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461</v>
      </c>
      <c r="AB124" s="838"/>
      <c r="AC124" s="838"/>
      <c r="AD124" s="838"/>
      <c r="AE124" s="839"/>
      <c r="AF124" s="840" t="s">
        <v>462</v>
      </c>
      <c r="AG124" s="838"/>
      <c r="AH124" s="838"/>
      <c r="AI124" s="838"/>
      <c r="AJ124" s="839"/>
      <c r="AK124" s="840" t="s">
        <v>121</v>
      </c>
      <c r="AL124" s="838"/>
      <c r="AM124" s="838"/>
      <c r="AN124" s="838"/>
      <c r="AO124" s="839"/>
      <c r="AP124" s="885" t="s">
        <v>469</v>
      </c>
      <c r="AQ124" s="886"/>
      <c r="AR124" s="886"/>
      <c r="AS124" s="886"/>
      <c r="AT124" s="887"/>
      <c r="AU124" s="888" t="s">
        <v>482</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129</v>
      </c>
      <c r="BR124" s="892"/>
      <c r="BS124" s="892"/>
      <c r="BT124" s="892"/>
      <c r="BU124" s="892"/>
      <c r="BV124" s="892">
        <v>134.69999999999999</v>
      </c>
      <c r="BW124" s="892"/>
      <c r="BX124" s="892"/>
      <c r="BY124" s="892"/>
      <c r="BZ124" s="892"/>
      <c r="CA124" s="892">
        <v>145.69999999999999</v>
      </c>
      <c r="CB124" s="892"/>
      <c r="CC124" s="892"/>
      <c r="CD124" s="892"/>
      <c r="CE124" s="892"/>
      <c r="CF124" s="782"/>
      <c r="CG124" s="783"/>
      <c r="CH124" s="783"/>
      <c r="CI124" s="783"/>
      <c r="CJ124" s="923"/>
      <c r="CK124" s="931"/>
      <c r="CL124" s="931"/>
      <c r="CM124" s="931"/>
      <c r="CN124" s="931"/>
      <c r="CO124" s="932"/>
      <c r="CP124" s="896" t="s">
        <v>483</v>
      </c>
      <c r="CQ124" s="897"/>
      <c r="CR124" s="897"/>
      <c r="CS124" s="897"/>
      <c r="CT124" s="897"/>
      <c r="CU124" s="897"/>
      <c r="CV124" s="897"/>
      <c r="CW124" s="897"/>
      <c r="CX124" s="897"/>
      <c r="CY124" s="897"/>
      <c r="CZ124" s="897"/>
      <c r="DA124" s="897"/>
      <c r="DB124" s="897"/>
      <c r="DC124" s="897"/>
      <c r="DD124" s="897"/>
      <c r="DE124" s="897"/>
      <c r="DF124" s="898"/>
      <c r="DG124" s="820">
        <v>1835</v>
      </c>
      <c r="DH124" s="821"/>
      <c r="DI124" s="821"/>
      <c r="DJ124" s="821"/>
      <c r="DK124" s="822"/>
      <c r="DL124" s="823">
        <v>1466</v>
      </c>
      <c r="DM124" s="821"/>
      <c r="DN124" s="821"/>
      <c r="DO124" s="821"/>
      <c r="DP124" s="822"/>
      <c r="DQ124" s="823">
        <v>1197</v>
      </c>
      <c r="DR124" s="821"/>
      <c r="DS124" s="821"/>
      <c r="DT124" s="821"/>
      <c r="DU124" s="822"/>
      <c r="DV124" s="909">
        <v>0</v>
      </c>
      <c r="DW124" s="910"/>
      <c r="DX124" s="910"/>
      <c r="DY124" s="910"/>
      <c r="DZ124" s="911"/>
    </row>
    <row r="125" spans="1:130" s="226" customFormat="1" ht="26.25" customHeight="1" x14ac:dyDescent="0.2">
      <c r="A125" s="878"/>
      <c r="B125" s="879"/>
      <c r="C125" s="882" t="s">
        <v>467</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461</v>
      </c>
      <c r="AB125" s="838"/>
      <c r="AC125" s="838"/>
      <c r="AD125" s="838"/>
      <c r="AE125" s="839"/>
      <c r="AF125" s="840" t="s">
        <v>484</v>
      </c>
      <c r="AG125" s="838"/>
      <c r="AH125" s="838"/>
      <c r="AI125" s="838"/>
      <c r="AJ125" s="839"/>
      <c r="AK125" s="840" t="s">
        <v>121</v>
      </c>
      <c r="AL125" s="838"/>
      <c r="AM125" s="838"/>
      <c r="AN125" s="838"/>
      <c r="AO125" s="839"/>
      <c r="AP125" s="885" t="s">
        <v>461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485</v>
      </c>
      <c r="CL125" s="913"/>
      <c r="CM125" s="913"/>
      <c r="CN125" s="913"/>
      <c r="CO125" s="914"/>
      <c r="CP125" s="921" t="s">
        <v>486</v>
      </c>
      <c r="CQ125" s="866"/>
      <c r="CR125" s="866"/>
      <c r="CS125" s="866"/>
      <c r="CT125" s="866"/>
      <c r="CU125" s="866"/>
      <c r="CV125" s="866"/>
      <c r="CW125" s="866"/>
      <c r="CX125" s="866"/>
      <c r="CY125" s="866"/>
      <c r="CZ125" s="866"/>
      <c r="DA125" s="866"/>
      <c r="DB125" s="866"/>
      <c r="DC125" s="866"/>
      <c r="DD125" s="866"/>
      <c r="DE125" s="866"/>
      <c r="DF125" s="867"/>
      <c r="DG125" s="922" t="s">
        <v>461</v>
      </c>
      <c r="DH125" s="903"/>
      <c r="DI125" s="903"/>
      <c r="DJ125" s="903"/>
      <c r="DK125" s="903"/>
      <c r="DL125" s="903" t="s">
        <v>461</v>
      </c>
      <c r="DM125" s="903"/>
      <c r="DN125" s="903"/>
      <c r="DO125" s="903"/>
      <c r="DP125" s="903"/>
      <c r="DQ125" s="903" t="s">
        <v>461</v>
      </c>
      <c r="DR125" s="903"/>
      <c r="DS125" s="903"/>
      <c r="DT125" s="903"/>
      <c r="DU125" s="903"/>
      <c r="DV125" s="904" t="s">
        <v>461</v>
      </c>
      <c r="DW125" s="904"/>
      <c r="DX125" s="904"/>
      <c r="DY125" s="904"/>
      <c r="DZ125" s="905"/>
    </row>
    <row r="126" spans="1:130" s="226" customFormat="1" ht="26.25" customHeight="1" thickBot="1" x14ac:dyDescent="0.25">
      <c r="A126" s="878"/>
      <c r="B126" s="879"/>
      <c r="C126" s="882" t="s">
        <v>471</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121988</v>
      </c>
      <c r="AB126" s="838"/>
      <c r="AC126" s="838"/>
      <c r="AD126" s="838"/>
      <c r="AE126" s="839"/>
      <c r="AF126" s="840">
        <v>97878</v>
      </c>
      <c r="AG126" s="838"/>
      <c r="AH126" s="838"/>
      <c r="AI126" s="838"/>
      <c r="AJ126" s="839"/>
      <c r="AK126" s="840">
        <v>96687</v>
      </c>
      <c r="AL126" s="838"/>
      <c r="AM126" s="838"/>
      <c r="AN126" s="838"/>
      <c r="AO126" s="839"/>
      <c r="AP126" s="885">
        <v>1.2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487</v>
      </c>
      <c r="CQ126" s="808"/>
      <c r="CR126" s="808"/>
      <c r="CS126" s="808"/>
      <c r="CT126" s="808"/>
      <c r="CU126" s="808"/>
      <c r="CV126" s="808"/>
      <c r="CW126" s="808"/>
      <c r="CX126" s="808"/>
      <c r="CY126" s="808"/>
      <c r="CZ126" s="808"/>
      <c r="DA126" s="808"/>
      <c r="DB126" s="808"/>
      <c r="DC126" s="808"/>
      <c r="DD126" s="808"/>
      <c r="DE126" s="808"/>
      <c r="DF126" s="809"/>
      <c r="DG126" s="874" t="s">
        <v>461</v>
      </c>
      <c r="DH126" s="875"/>
      <c r="DI126" s="875"/>
      <c r="DJ126" s="875"/>
      <c r="DK126" s="875"/>
      <c r="DL126" s="875" t="s">
        <v>460</v>
      </c>
      <c r="DM126" s="875"/>
      <c r="DN126" s="875"/>
      <c r="DO126" s="875"/>
      <c r="DP126" s="875"/>
      <c r="DQ126" s="875" t="s">
        <v>461</v>
      </c>
      <c r="DR126" s="875"/>
      <c r="DS126" s="875"/>
      <c r="DT126" s="875"/>
      <c r="DU126" s="875"/>
      <c r="DV126" s="852" t="s">
        <v>461</v>
      </c>
      <c r="DW126" s="852"/>
      <c r="DX126" s="852"/>
      <c r="DY126" s="852"/>
      <c r="DZ126" s="853"/>
    </row>
    <row r="127" spans="1:130" s="226" customFormat="1" ht="26.25" customHeight="1" x14ac:dyDescent="0.2">
      <c r="A127" s="880"/>
      <c r="B127" s="881"/>
      <c r="C127" s="899" t="s">
        <v>488</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464</v>
      </c>
      <c r="AB127" s="838"/>
      <c r="AC127" s="838"/>
      <c r="AD127" s="838"/>
      <c r="AE127" s="839"/>
      <c r="AF127" s="840" t="s">
        <v>461</v>
      </c>
      <c r="AG127" s="838"/>
      <c r="AH127" s="838"/>
      <c r="AI127" s="838"/>
      <c r="AJ127" s="839"/>
      <c r="AK127" s="840" t="s">
        <v>484</v>
      </c>
      <c r="AL127" s="838"/>
      <c r="AM127" s="838"/>
      <c r="AN127" s="838"/>
      <c r="AO127" s="839"/>
      <c r="AP127" s="885" t="s">
        <v>459</v>
      </c>
      <c r="AQ127" s="886"/>
      <c r="AR127" s="886"/>
      <c r="AS127" s="886"/>
      <c r="AT127" s="887"/>
      <c r="AU127" s="262"/>
      <c r="AV127" s="262"/>
      <c r="AW127" s="262"/>
      <c r="AX127" s="902" t="s">
        <v>489</v>
      </c>
      <c r="AY127" s="870"/>
      <c r="AZ127" s="870"/>
      <c r="BA127" s="870"/>
      <c r="BB127" s="870"/>
      <c r="BC127" s="870"/>
      <c r="BD127" s="870"/>
      <c r="BE127" s="871"/>
      <c r="BF127" s="869" t="s">
        <v>490</v>
      </c>
      <c r="BG127" s="870"/>
      <c r="BH127" s="870"/>
      <c r="BI127" s="870"/>
      <c r="BJ127" s="870"/>
      <c r="BK127" s="870"/>
      <c r="BL127" s="871"/>
      <c r="BM127" s="869" t="s">
        <v>491</v>
      </c>
      <c r="BN127" s="870"/>
      <c r="BO127" s="870"/>
      <c r="BP127" s="870"/>
      <c r="BQ127" s="870"/>
      <c r="BR127" s="870"/>
      <c r="BS127" s="871"/>
      <c r="BT127" s="869" t="s">
        <v>492</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493</v>
      </c>
      <c r="CQ127" s="808"/>
      <c r="CR127" s="808"/>
      <c r="CS127" s="808"/>
      <c r="CT127" s="808"/>
      <c r="CU127" s="808"/>
      <c r="CV127" s="808"/>
      <c r="CW127" s="808"/>
      <c r="CX127" s="808"/>
      <c r="CY127" s="808"/>
      <c r="CZ127" s="808"/>
      <c r="DA127" s="808"/>
      <c r="DB127" s="808"/>
      <c r="DC127" s="808"/>
      <c r="DD127" s="808"/>
      <c r="DE127" s="808"/>
      <c r="DF127" s="809"/>
      <c r="DG127" s="874" t="s">
        <v>121</v>
      </c>
      <c r="DH127" s="875"/>
      <c r="DI127" s="875"/>
      <c r="DJ127" s="875"/>
      <c r="DK127" s="875"/>
      <c r="DL127" s="875" t="s">
        <v>464</v>
      </c>
      <c r="DM127" s="875"/>
      <c r="DN127" s="875"/>
      <c r="DO127" s="875"/>
      <c r="DP127" s="875"/>
      <c r="DQ127" s="875" t="s">
        <v>466</v>
      </c>
      <c r="DR127" s="875"/>
      <c r="DS127" s="875"/>
      <c r="DT127" s="875"/>
      <c r="DU127" s="875"/>
      <c r="DV127" s="852" t="s">
        <v>461</v>
      </c>
      <c r="DW127" s="852"/>
      <c r="DX127" s="852"/>
      <c r="DY127" s="852"/>
      <c r="DZ127" s="853"/>
    </row>
    <row r="128" spans="1:130" s="226" customFormat="1" ht="26.25" customHeight="1" thickBot="1" x14ac:dyDescent="0.25">
      <c r="A128" s="854" t="s">
        <v>494</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495</v>
      </c>
      <c r="X128" s="856"/>
      <c r="Y128" s="856"/>
      <c r="Z128" s="857"/>
      <c r="AA128" s="858">
        <v>158348</v>
      </c>
      <c r="AB128" s="859"/>
      <c r="AC128" s="859"/>
      <c r="AD128" s="859"/>
      <c r="AE128" s="860"/>
      <c r="AF128" s="861">
        <v>38767</v>
      </c>
      <c r="AG128" s="859"/>
      <c r="AH128" s="859"/>
      <c r="AI128" s="859"/>
      <c r="AJ128" s="860"/>
      <c r="AK128" s="861">
        <v>31190</v>
      </c>
      <c r="AL128" s="859"/>
      <c r="AM128" s="859"/>
      <c r="AN128" s="859"/>
      <c r="AO128" s="860"/>
      <c r="AP128" s="862"/>
      <c r="AQ128" s="863"/>
      <c r="AR128" s="863"/>
      <c r="AS128" s="863"/>
      <c r="AT128" s="864"/>
      <c r="AU128" s="262"/>
      <c r="AV128" s="262"/>
      <c r="AW128" s="262"/>
      <c r="AX128" s="865" t="s">
        <v>496</v>
      </c>
      <c r="AY128" s="866"/>
      <c r="AZ128" s="866"/>
      <c r="BA128" s="866"/>
      <c r="BB128" s="866"/>
      <c r="BC128" s="866"/>
      <c r="BD128" s="866"/>
      <c r="BE128" s="867"/>
      <c r="BF128" s="844" t="s">
        <v>461</v>
      </c>
      <c r="BG128" s="845"/>
      <c r="BH128" s="845"/>
      <c r="BI128" s="845"/>
      <c r="BJ128" s="845"/>
      <c r="BK128" s="845"/>
      <c r="BL128" s="868"/>
      <c r="BM128" s="844">
        <v>13.33</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497</v>
      </c>
      <c r="CQ128" s="786"/>
      <c r="CR128" s="786"/>
      <c r="CS128" s="786"/>
      <c r="CT128" s="786"/>
      <c r="CU128" s="786"/>
      <c r="CV128" s="786"/>
      <c r="CW128" s="786"/>
      <c r="CX128" s="786"/>
      <c r="CY128" s="786"/>
      <c r="CZ128" s="786"/>
      <c r="DA128" s="786"/>
      <c r="DB128" s="786"/>
      <c r="DC128" s="786"/>
      <c r="DD128" s="786"/>
      <c r="DE128" s="786"/>
      <c r="DF128" s="787"/>
      <c r="DG128" s="848">
        <v>46</v>
      </c>
      <c r="DH128" s="849"/>
      <c r="DI128" s="849"/>
      <c r="DJ128" s="849"/>
      <c r="DK128" s="849"/>
      <c r="DL128" s="849">
        <v>37</v>
      </c>
      <c r="DM128" s="849"/>
      <c r="DN128" s="849"/>
      <c r="DO128" s="849"/>
      <c r="DP128" s="849"/>
      <c r="DQ128" s="849">
        <v>28</v>
      </c>
      <c r="DR128" s="849"/>
      <c r="DS128" s="849"/>
      <c r="DT128" s="849"/>
      <c r="DU128" s="849"/>
      <c r="DV128" s="850">
        <v>0</v>
      </c>
      <c r="DW128" s="850"/>
      <c r="DX128" s="850"/>
      <c r="DY128" s="850"/>
      <c r="DZ128" s="851"/>
    </row>
    <row r="129" spans="1:131" s="226" customFormat="1" ht="26.25" customHeight="1" x14ac:dyDescent="0.2">
      <c r="A129" s="832" t="s">
        <v>99</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498</v>
      </c>
      <c r="X129" s="835"/>
      <c r="Y129" s="835"/>
      <c r="Z129" s="836"/>
      <c r="AA129" s="837">
        <v>10312333</v>
      </c>
      <c r="AB129" s="838"/>
      <c r="AC129" s="838"/>
      <c r="AD129" s="838"/>
      <c r="AE129" s="839"/>
      <c r="AF129" s="840">
        <v>10170562</v>
      </c>
      <c r="AG129" s="838"/>
      <c r="AH129" s="838"/>
      <c r="AI129" s="838"/>
      <c r="AJ129" s="839"/>
      <c r="AK129" s="840">
        <v>10047551</v>
      </c>
      <c r="AL129" s="838"/>
      <c r="AM129" s="838"/>
      <c r="AN129" s="838"/>
      <c r="AO129" s="839"/>
      <c r="AP129" s="841"/>
      <c r="AQ129" s="842"/>
      <c r="AR129" s="842"/>
      <c r="AS129" s="842"/>
      <c r="AT129" s="843"/>
      <c r="AU129" s="264"/>
      <c r="AV129" s="264"/>
      <c r="AW129" s="264"/>
      <c r="AX129" s="807" t="s">
        <v>499</v>
      </c>
      <c r="AY129" s="808"/>
      <c r="AZ129" s="808"/>
      <c r="BA129" s="808"/>
      <c r="BB129" s="808"/>
      <c r="BC129" s="808"/>
      <c r="BD129" s="808"/>
      <c r="BE129" s="809"/>
      <c r="BF129" s="827" t="s">
        <v>461</v>
      </c>
      <c r="BG129" s="828"/>
      <c r="BH129" s="828"/>
      <c r="BI129" s="828"/>
      <c r="BJ129" s="828"/>
      <c r="BK129" s="828"/>
      <c r="BL129" s="829"/>
      <c r="BM129" s="827">
        <v>18.329999999999998</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832" t="s">
        <v>500</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501</v>
      </c>
      <c r="X130" s="835"/>
      <c r="Y130" s="835"/>
      <c r="Z130" s="836"/>
      <c r="AA130" s="837">
        <v>1905200</v>
      </c>
      <c r="AB130" s="838"/>
      <c r="AC130" s="838"/>
      <c r="AD130" s="838"/>
      <c r="AE130" s="839"/>
      <c r="AF130" s="840">
        <v>1944415</v>
      </c>
      <c r="AG130" s="838"/>
      <c r="AH130" s="838"/>
      <c r="AI130" s="838"/>
      <c r="AJ130" s="839"/>
      <c r="AK130" s="840">
        <v>2061401</v>
      </c>
      <c r="AL130" s="838"/>
      <c r="AM130" s="838"/>
      <c r="AN130" s="838"/>
      <c r="AO130" s="839"/>
      <c r="AP130" s="841"/>
      <c r="AQ130" s="842"/>
      <c r="AR130" s="842"/>
      <c r="AS130" s="842"/>
      <c r="AT130" s="843"/>
      <c r="AU130" s="264"/>
      <c r="AV130" s="264"/>
      <c r="AW130" s="264"/>
      <c r="AX130" s="807" t="s">
        <v>502</v>
      </c>
      <c r="AY130" s="808"/>
      <c r="AZ130" s="808"/>
      <c r="BA130" s="808"/>
      <c r="BB130" s="808"/>
      <c r="BC130" s="808"/>
      <c r="BD130" s="808"/>
      <c r="BE130" s="809"/>
      <c r="BF130" s="810">
        <v>13.2</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503</v>
      </c>
      <c r="X131" s="818"/>
      <c r="Y131" s="818"/>
      <c r="Z131" s="819"/>
      <c r="AA131" s="820">
        <v>8407133</v>
      </c>
      <c r="AB131" s="821"/>
      <c r="AC131" s="821"/>
      <c r="AD131" s="821"/>
      <c r="AE131" s="822"/>
      <c r="AF131" s="823">
        <v>8226147</v>
      </c>
      <c r="AG131" s="821"/>
      <c r="AH131" s="821"/>
      <c r="AI131" s="821"/>
      <c r="AJ131" s="822"/>
      <c r="AK131" s="823">
        <v>7986150</v>
      </c>
      <c r="AL131" s="821"/>
      <c r="AM131" s="821"/>
      <c r="AN131" s="821"/>
      <c r="AO131" s="822"/>
      <c r="AP131" s="824"/>
      <c r="AQ131" s="825"/>
      <c r="AR131" s="825"/>
      <c r="AS131" s="825"/>
      <c r="AT131" s="826"/>
      <c r="AU131" s="264"/>
      <c r="AV131" s="264"/>
      <c r="AW131" s="264"/>
      <c r="AX131" s="785" t="s">
        <v>504</v>
      </c>
      <c r="AY131" s="786"/>
      <c r="AZ131" s="786"/>
      <c r="BA131" s="786"/>
      <c r="BB131" s="786"/>
      <c r="BC131" s="786"/>
      <c r="BD131" s="786"/>
      <c r="BE131" s="787"/>
      <c r="BF131" s="788">
        <v>145.69999999999999</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794" t="s">
        <v>505</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506</v>
      </c>
      <c r="W132" s="798"/>
      <c r="X132" s="798"/>
      <c r="Y132" s="798"/>
      <c r="Z132" s="799"/>
      <c r="AA132" s="800">
        <v>11.791915270000001</v>
      </c>
      <c r="AB132" s="801"/>
      <c r="AC132" s="801"/>
      <c r="AD132" s="801"/>
      <c r="AE132" s="802"/>
      <c r="AF132" s="803">
        <v>13.38906295</v>
      </c>
      <c r="AG132" s="801"/>
      <c r="AH132" s="801"/>
      <c r="AI132" s="801"/>
      <c r="AJ132" s="802"/>
      <c r="AK132" s="803">
        <v>14.65262987</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507</v>
      </c>
      <c r="W133" s="777"/>
      <c r="X133" s="777"/>
      <c r="Y133" s="777"/>
      <c r="Z133" s="778"/>
      <c r="AA133" s="779">
        <v>12.8</v>
      </c>
      <c r="AB133" s="780"/>
      <c r="AC133" s="780"/>
      <c r="AD133" s="780"/>
      <c r="AE133" s="781"/>
      <c r="AF133" s="779">
        <v>12.7</v>
      </c>
      <c r="AG133" s="780"/>
      <c r="AH133" s="780"/>
      <c r="AI133" s="780"/>
      <c r="AJ133" s="781"/>
      <c r="AK133" s="779">
        <v>13.2</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GYDP076FDR+f+DRovyYAOxt3ZQAKNnCWjNu1lsxIQ+fb2zPNRtRRMXiC9t7j5BQhPWyKDJMwRoOBRFTIiWzjDA==" saltValue="HPnVuSlH5yt8o3g8xYDuj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67" zoomScale="75" zoomScaleNormal="85" zoomScaleSheetLayoutView="75"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508</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rrLL4yb/jFtnHhX/OVmfCvtC5LPRjLm3VZ/NTWXxkudwAIZ5ZDu51+0JFB76lrNb2RUUpwaPM8ffjmsxi+CLcg==" saltValue="lgVcI/2O0TmP9XJN6Pqn4A==" spinCount="100000" sheet="1" objects="1" scenarios="1"/>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X8s8WcKT59ClNK0yD4UKGldwJhG+7IMK+oFalwu2dOmx/KmI1g3STNaDHXKdswh4Y6leCA7AYnvoQnSf6SiZKg==" saltValue="+i4LKztqRi0IuoPtzUYLS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509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510</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511</v>
      </c>
      <c r="AP7" s="283"/>
      <c r="AQ7" s="284" t="s">
        <v>512</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513</v>
      </c>
      <c r="AQ8" s="290" t="s">
        <v>514</v>
      </c>
      <c r="AR8" s="291" t="s">
        <v>515</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516</v>
      </c>
      <c r="AL9" s="1207"/>
      <c r="AM9" s="1207"/>
      <c r="AN9" s="1208"/>
      <c r="AO9" s="292">
        <v>2417964</v>
      </c>
      <c r="AP9" s="292">
        <v>74665</v>
      </c>
      <c r="AQ9" s="293">
        <v>89546</v>
      </c>
      <c r="AR9" s="294">
        <v>-16.600000000000001</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517</v>
      </c>
      <c r="AL10" s="1207"/>
      <c r="AM10" s="1207"/>
      <c r="AN10" s="1208"/>
      <c r="AO10" s="295">
        <v>356645</v>
      </c>
      <c r="AP10" s="295">
        <v>11013</v>
      </c>
      <c r="AQ10" s="296">
        <v>7518</v>
      </c>
      <c r="AR10" s="297">
        <v>46.5</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518</v>
      </c>
      <c r="AL11" s="1207"/>
      <c r="AM11" s="1207"/>
      <c r="AN11" s="1208"/>
      <c r="AO11" s="295">
        <v>420957</v>
      </c>
      <c r="AP11" s="295">
        <v>12999</v>
      </c>
      <c r="AQ11" s="296">
        <v>9181</v>
      </c>
      <c r="AR11" s="297">
        <v>41.6</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519</v>
      </c>
      <c r="AL12" s="1207"/>
      <c r="AM12" s="1207"/>
      <c r="AN12" s="1208"/>
      <c r="AO12" s="295" t="s">
        <v>520</v>
      </c>
      <c r="AP12" s="295" t="s">
        <v>520</v>
      </c>
      <c r="AQ12" s="296">
        <v>1021</v>
      </c>
      <c r="AR12" s="297" t="s">
        <v>520</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521</v>
      </c>
      <c r="AL13" s="1207"/>
      <c r="AM13" s="1207"/>
      <c r="AN13" s="1208"/>
      <c r="AO13" s="295" t="s">
        <v>520</v>
      </c>
      <c r="AP13" s="295" t="s">
        <v>520</v>
      </c>
      <c r="AQ13" s="296">
        <v>11</v>
      </c>
      <c r="AR13" s="297" t="s">
        <v>520</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522</v>
      </c>
      <c r="AL14" s="1207"/>
      <c r="AM14" s="1207"/>
      <c r="AN14" s="1208"/>
      <c r="AO14" s="295">
        <v>158486</v>
      </c>
      <c r="AP14" s="295">
        <v>4894</v>
      </c>
      <c r="AQ14" s="296">
        <v>4082</v>
      </c>
      <c r="AR14" s="297">
        <v>19.899999999999999</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523</v>
      </c>
      <c r="AL15" s="1207"/>
      <c r="AM15" s="1207"/>
      <c r="AN15" s="1208"/>
      <c r="AO15" s="295">
        <v>12158</v>
      </c>
      <c r="AP15" s="295">
        <v>375</v>
      </c>
      <c r="AQ15" s="296">
        <v>2228</v>
      </c>
      <c r="AR15" s="297">
        <v>-83.2</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524</v>
      </c>
      <c r="AL16" s="1210"/>
      <c r="AM16" s="1210"/>
      <c r="AN16" s="1211"/>
      <c r="AO16" s="295">
        <v>-238733</v>
      </c>
      <c r="AP16" s="295">
        <v>-7372</v>
      </c>
      <c r="AQ16" s="296">
        <v>-8980</v>
      </c>
      <c r="AR16" s="297">
        <v>-17.899999999999999</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178</v>
      </c>
      <c r="AL17" s="1210"/>
      <c r="AM17" s="1210"/>
      <c r="AN17" s="1211"/>
      <c r="AO17" s="295">
        <v>3127477</v>
      </c>
      <c r="AP17" s="295">
        <v>96575</v>
      </c>
      <c r="AQ17" s="296">
        <v>104606</v>
      </c>
      <c r="AR17" s="297">
        <v>-7.7</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525</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526</v>
      </c>
      <c r="AP20" s="303" t="s">
        <v>527</v>
      </c>
      <c r="AQ20" s="304" t="s">
        <v>528</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529</v>
      </c>
      <c r="AL21" s="1204"/>
      <c r="AM21" s="1204"/>
      <c r="AN21" s="1205"/>
      <c r="AO21" s="307">
        <v>9.6</v>
      </c>
      <c r="AP21" s="308">
        <v>10.09</v>
      </c>
      <c r="AQ21" s="309">
        <v>-0.49</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530</v>
      </c>
      <c r="AL22" s="1204"/>
      <c r="AM22" s="1204"/>
      <c r="AN22" s="1205"/>
      <c r="AO22" s="312">
        <v>94.6</v>
      </c>
      <c r="AP22" s="313">
        <v>97.8</v>
      </c>
      <c r="AQ22" s="314">
        <v>-3.2</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531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532</v>
      </c>
      <c r="AO27" s="273"/>
      <c r="AP27" s="273"/>
      <c r="AQ27" s="273"/>
      <c r="AR27" s="273"/>
      <c r="AS27" s="273"/>
      <c r="AT27" s="273"/>
    </row>
    <row r="28" spans="1:46" ht="16.2" x14ac:dyDescent="0.2">
      <c r="A28" s="274" t="s">
        <v>533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534</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511</v>
      </c>
      <c r="AP30" s="283"/>
      <c r="AQ30" s="284" t="s">
        <v>512</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513</v>
      </c>
      <c r="AQ31" s="290" t="s">
        <v>514</v>
      </c>
      <c r="AR31" s="291" t="s">
        <v>515</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535</v>
      </c>
      <c r="AL32" s="1195"/>
      <c r="AM32" s="1195"/>
      <c r="AN32" s="1196"/>
      <c r="AO32" s="322">
        <v>2191088</v>
      </c>
      <c r="AP32" s="322">
        <v>67660</v>
      </c>
      <c r="AQ32" s="323">
        <v>67805</v>
      </c>
      <c r="AR32" s="324">
        <v>-0.2</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536</v>
      </c>
      <c r="AL33" s="1195"/>
      <c r="AM33" s="1195"/>
      <c r="AN33" s="1196"/>
      <c r="AO33" s="322" t="s">
        <v>520</v>
      </c>
      <c r="AP33" s="322" t="s">
        <v>520</v>
      </c>
      <c r="AQ33" s="323" t="s">
        <v>520</v>
      </c>
      <c r="AR33" s="324" t="s">
        <v>520</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537</v>
      </c>
      <c r="AL34" s="1195"/>
      <c r="AM34" s="1195"/>
      <c r="AN34" s="1196"/>
      <c r="AO34" s="322" t="s">
        <v>520</v>
      </c>
      <c r="AP34" s="322" t="s">
        <v>520</v>
      </c>
      <c r="AQ34" s="323">
        <v>11</v>
      </c>
      <c r="AR34" s="324" t="s">
        <v>520</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538</v>
      </c>
      <c r="AL35" s="1195"/>
      <c r="AM35" s="1195"/>
      <c r="AN35" s="1196"/>
      <c r="AO35" s="322">
        <v>844861</v>
      </c>
      <c r="AP35" s="322">
        <v>26089</v>
      </c>
      <c r="AQ35" s="323">
        <v>18110</v>
      </c>
      <c r="AR35" s="324">
        <v>44.1</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539</v>
      </c>
      <c r="AL36" s="1195"/>
      <c r="AM36" s="1195"/>
      <c r="AN36" s="1196"/>
      <c r="AO36" s="322">
        <v>129877</v>
      </c>
      <c r="AP36" s="322">
        <v>4011</v>
      </c>
      <c r="AQ36" s="323">
        <v>2781</v>
      </c>
      <c r="AR36" s="324">
        <v>44.2</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540</v>
      </c>
      <c r="AL37" s="1195"/>
      <c r="AM37" s="1195"/>
      <c r="AN37" s="1196"/>
      <c r="AO37" s="322">
        <v>96687</v>
      </c>
      <c r="AP37" s="322">
        <v>2986</v>
      </c>
      <c r="AQ37" s="323">
        <v>1073</v>
      </c>
      <c r="AR37" s="324">
        <v>178.3</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541</v>
      </c>
      <c r="AL38" s="1198"/>
      <c r="AM38" s="1198"/>
      <c r="AN38" s="1199"/>
      <c r="AO38" s="325">
        <v>259</v>
      </c>
      <c r="AP38" s="325">
        <v>8</v>
      </c>
      <c r="AQ38" s="326">
        <v>5</v>
      </c>
      <c r="AR38" s="314">
        <v>60</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542</v>
      </c>
      <c r="AL39" s="1198"/>
      <c r="AM39" s="1198"/>
      <c r="AN39" s="1199"/>
      <c r="AO39" s="322">
        <v>-31190</v>
      </c>
      <c r="AP39" s="322">
        <v>-963</v>
      </c>
      <c r="AQ39" s="323">
        <v>-3858</v>
      </c>
      <c r="AR39" s="324">
        <v>-75</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543</v>
      </c>
      <c r="AL40" s="1195"/>
      <c r="AM40" s="1195"/>
      <c r="AN40" s="1196"/>
      <c r="AO40" s="322">
        <v>-2061401</v>
      </c>
      <c r="AP40" s="322">
        <v>-63655</v>
      </c>
      <c r="AQ40" s="323">
        <v>-59194</v>
      </c>
      <c r="AR40" s="324">
        <v>7.5</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293</v>
      </c>
      <c r="AL41" s="1201"/>
      <c r="AM41" s="1201"/>
      <c r="AN41" s="1202"/>
      <c r="AO41" s="322">
        <v>1170181</v>
      </c>
      <c r="AP41" s="322">
        <v>36135</v>
      </c>
      <c r="AQ41" s="323">
        <v>26732</v>
      </c>
      <c r="AR41" s="324">
        <v>35.200000000000003</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544</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545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546</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511</v>
      </c>
      <c r="AN49" s="1189" t="s">
        <v>547</v>
      </c>
      <c r="AO49" s="1190"/>
      <c r="AP49" s="1190"/>
      <c r="AQ49" s="1190"/>
      <c r="AR49" s="1191"/>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548</v>
      </c>
      <c r="AO50" s="339" t="s">
        <v>549</v>
      </c>
      <c r="AP50" s="340" t="s">
        <v>550</v>
      </c>
      <c r="AQ50" s="341" t="s">
        <v>551</v>
      </c>
      <c r="AR50" s="342" t="s">
        <v>552</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553</v>
      </c>
      <c r="AL51" s="335"/>
      <c r="AM51" s="343">
        <v>4068910</v>
      </c>
      <c r="AN51" s="344">
        <v>119037</v>
      </c>
      <c r="AO51" s="345">
        <v>44.8</v>
      </c>
      <c r="AP51" s="346">
        <v>84389</v>
      </c>
      <c r="AQ51" s="347">
        <v>19.7</v>
      </c>
      <c r="AR51" s="348">
        <v>25.1</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554</v>
      </c>
      <c r="AM52" s="351">
        <v>2742934</v>
      </c>
      <c r="AN52" s="352">
        <v>80245</v>
      </c>
      <c r="AO52" s="353">
        <v>61.4</v>
      </c>
      <c r="AP52" s="354">
        <v>44339</v>
      </c>
      <c r="AQ52" s="355">
        <v>17.2</v>
      </c>
      <c r="AR52" s="356">
        <v>44.2</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555</v>
      </c>
      <c r="AL53" s="335"/>
      <c r="AM53" s="343">
        <v>3540011</v>
      </c>
      <c r="AN53" s="344">
        <v>104948</v>
      </c>
      <c r="AO53" s="345">
        <v>-11.8</v>
      </c>
      <c r="AP53" s="346">
        <v>83623</v>
      </c>
      <c r="AQ53" s="347">
        <v>-0.9</v>
      </c>
      <c r="AR53" s="348">
        <v>-10.9</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554</v>
      </c>
      <c r="AM54" s="351">
        <v>2228537</v>
      </c>
      <c r="AN54" s="352">
        <v>66068</v>
      </c>
      <c r="AO54" s="353">
        <v>-17.7</v>
      </c>
      <c r="AP54" s="354">
        <v>48787</v>
      </c>
      <c r="AQ54" s="355">
        <v>10</v>
      </c>
      <c r="AR54" s="356">
        <v>-27.7</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556</v>
      </c>
      <c r="AL55" s="335"/>
      <c r="AM55" s="343">
        <v>2431045</v>
      </c>
      <c r="AN55" s="344">
        <v>72991</v>
      </c>
      <c r="AO55" s="345">
        <v>-30.5</v>
      </c>
      <c r="AP55" s="346">
        <v>87974</v>
      </c>
      <c r="AQ55" s="347">
        <v>5.2</v>
      </c>
      <c r="AR55" s="348">
        <v>-35.700000000000003</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554</v>
      </c>
      <c r="AM56" s="351">
        <v>1166419</v>
      </c>
      <c r="AN56" s="352">
        <v>35021</v>
      </c>
      <c r="AO56" s="353">
        <v>-47</v>
      </c>
      <c r="AP56" s="354">
        <v>48183</v>
      </c>
      <c r="AQ56" s="355">
        <v>-1.2</v>
      </c>
      <c r="AR56" s="356">
        <v>-45.8</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557</v>
      </c>
      <c r="AL57" s="335"/>
      <c r="AM57" s="343">
        <v>2097271</v>
      </c>
      <c r="AN57" s="344">
        <v>63774</v>
      </c>
      <c r="AO57" s="345">
        <v>-12.6</v>
      </c>
      <c r="AP57" s="346">
        <v>83280</v>
      </c>
      <c r="AQ57" s="347">
        <v>-5.3</v>
      </c>
      <c r="AR57" s="348">
        <v>-7.3</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554</v>
      </c>
      <c r="AM58" s="351">
        <v>1233720</v>
      </c>
      <c r="AN58" s="352">
        <v>37515</v>
      </c>
      <c r="AO58" s="353">
        <v>7.1</v>
      </c>
      <c r="AP58" s="354">
        <v>43123</v>
      </c>
      <c r="AQ58" s="355">
        <v>-10.5</v>
      </c>
      <c r="AR58" s="356">
        <v>17.600000000000001</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558</v>
      </c>
      <c r="AL59" s="335"/>
      <c r="AM59" s="343">
        <v>1467166</v>
      </c>
      <c r="AN59" s="344">
        <v>45305</v>
      </c>
      <c r="AO59" s="345">
        <v>-29</v>
      </c>
      <c r="AP59" s="346">
        <v>88968</v>
      </c>
      <c r="AQ59" s="347">
        <v>6.8</v>
      </c>
      <c r="AR59" s="348">
        <v>-35.799999999999997</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554</v>
      </c>
      <c r="AM60" s="351">
        <v>900993</v>
      </c>
      <c r="AN60" s="352">
        <v>27822</v>
      </c>
      <c r="AO60" s="353">
        <v>-25.8</v>
      </c>
      <c r="AP60" s="354">
        <v>45482</v>
      </c>
      <c r="AQ60" s="355">
        <v>5.5</v>
      </c>
      <c r="AR60" s="356">
        <v>-31.3</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559</v>
      </c>
      <c r="AL61" s="357"/>
      <c r="AM61" s="358">
        <v>2720881</v>
      </c>
      <c r="AN61" s="359">
        <v>81211</v>
      </c>
      <c r="AO61" s="360">
        <v>-7.8</v>
      </c>
      <c r="AP61" s="361">
        <v>85647</v>
      </c>
      <c r="AQ61" s="362">
        <v>5.0999999999999996</v>
      </c>
      <c r="AR61" s="348">
        <v>-12.9</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554</v>
      </c>
      <c r="AM62" s="351">
        <v>1654521</v>
      </c>
      <c r="AN62" s="352">
        <v>49334</v>
      </c>
      <c r="AO62" s="353">
        <v>-4.4000000000000004</v>
      </c>
      <c r="AP62" s="354">
        <v>45983</v>
      </c>
      <c r="AQ62" s="355">
        <v>4.2</v>
      </c>
      <c r="AR62" s="356">
        <v>-8.6</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EZXRzC8t1eVcUgHfB7AxIUwIinnQnUwLaFb27MrlsYoS2PqMUzG0ipRGViIsxuHguS8AG4nT1HuwYGJqWXdXUQ==" saltValue="yXDKXAuzMjN7T5slPiKz8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2" zoomScale="75" zoomScaleNormal="75"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561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yLfTosvcqeXUZOtoWwCaM0QUzxsDzNt+q4dSPGJv2IJn5+/D85EChc5ivicmab0r3kau7pWMP4xYlJh6i25tpA==" saltValue="Fq3EoaaYyHQMfb9AHFqTd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562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N/6mlTGyDv91xq43yD3IulB0l8EMcrektH6DjO96qVm2plVnHCZN2Qx5JZBVO1WRkwVFy4uGTateBdXyDP+1ag==" saltValue="J5G7ncls9Gt/S0EPae1Dv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2">
      <c r="B47" s="10"/>
      <c r="C47" s="1212" t="s">
        <v>3</v>
      </c>
      <c r="D47" s="1212"/>
      <c r="E47" s="1213"/>
      <c r="F47" s="11">
        <v>14.69</v>
      </c>
      <c r="G47" s="12">
        <v>8.9700000000000006</v>
      </c>
      <c r="H47" s="12">
        <v>8.89</v>
      </c>
      <c r="I47" s="12">
        <v>9.81</v>
      </c>
      <c r="J47" s="13">
        <v>9.93</v>
      </c>
    </row>
    <row r="48" spans="2:10" ht="57.75" customHeight="1" x14ac:dyDescent="0.2">
      <c r="B48" s="14"/>
      <c r="C48" s="1214" t="s">
        <v>4</v>
      </c>
      <c r="D48" s="1214"/>
      <c r="E48" s="1215"/>
      <c r="F48" s="15">
        <v>9.18</v>
      </c>
      <c r="G48" s="16">
        <v>5.12</v>
      </c>
      <c r="H48" s="16">
        <v>8.36</v>
      </c>
      <c r="I48" s="16">
        <v>5.26</v>
      </c>
      <c r="J48" s="17">
        <v>4.03</v>
      </c>
    </row>
    <row r="49" spans="2:10" ht="57.75" customHeight="1" thickBot="1" x14ac:dyDescent="0.25">
      <c r="B49" s="18"/>
      <c r="C49" s="1216" t="s">
        <v>5</v>
      </c>
      <c r="D49" s="1216"/>
      <c r="E49" s="1217"/>
      <c r="F49" s="19">
        <v>2.25</v>
      </c>
      <c r="G49" s="20" t="s">
        <v>568</v>
      </c>
      <c r="H49" s="20">
        <v>3.29</v>
      </c>
      <c r="I49" s="20" t="s">
        <v>569</v>
      </c>
      <c r="J49" s="21" t="s">
        <v>570</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3TFA1snksU+QKvESX1zImSGo++m3Evw7+qjhU/EslNQgDcoM8RCDJ6gQlvDxRZW2XAawP7qUORjD7sF2f/xF/A==" saltValue="+Gp+YIHQf3b2/cD7hVHe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224" t="s">
        <v>571</v>
      </c>
      <c r="D34" s="1224"/>
      <c r="E34" s="1225"/>
      <c r="F34" s="32">
        <v>9.82</v>
      </c>
      <c r="G34" s="33">
        <v>10.15</v>
      </c>
      <c r="H34" s="33">
        <v>10.32</v>
      </c>
      <c r="I34" s="33">
        <v>10.23</v>
      </c>
      <c r="J34" s="34">
        <v>9.36</v>
      </c>
      <c r="K34" s="22"/>
      <c r="L34" s="22"/>
      <c r="M34" s="22"/>
      <c r="N34" s="22"/>
      <c r="O34" s="22"/>
      <c r="P34" s="22"/>
    </row>
    <row r="35" spans="1:16" ht="39" customHeight="1" x14ac:dyDescent="0.2">
      <c r="A35" s="22"/>
      <c r="B35" s="35"/>
      <c r="C35" s="1218" t="s">
        <v>572</v>
      </c>
      <c r="D35" s="1219"/>
      <c r="E35" s="1220"/>
      <c r="F35" s="36">
        <v>9.17</v>
      </c>
      <c r="G35" s="37">
        <v>5.12</v>
      </c>
      <c r="H35" s="37">
        <v>8.36</v>
      </c>
      <c r="I35" s="37">
        <v>5.25</v>
      </c>
      <c r="J35" s="38">
        <v>4.03</v>
      </c>
      <c r="K35" s="22"/>
      <c r="L35" s="22"/>
      <c r="M35" s="22"/>
      <c r="N35" s="22"/>
      <c r="O35" s="22"/>
      <c r="P35" s="22"/>
    </row>
    <row r="36" spans="1:16" ht="39" customHeight="1" x14ac:dyDescent="0.2">
      <c r="A36" s="22"/>
      <c r="B36" s="35"/>
      <c r="C36" s="1218" t="s">
        <v>573</v>
      </c>
      <c r="D36" s="1219"/>
      <c r="E36" s="1220"/>
      <c r="F36" s="36">
        <v>2.3199999999999998</v>
      </c>
      <c r="G36" s="37">
        <v>2.6</v>
      </c>
      <c r="H36" s="37">
        <v>2.63</v>
      </c>
      <c r="I36" s="37">
        <v>2.2200000000000002</v>
      </c>
      <c r="J36" s="38">
        <v>2.16</v>
      </c>
      <c r="K36" s="22"/>
      <c r="L36" s="22"/>
      <c r="M36" s="22"/>
      <c r="N36" s="22"/>
      <c r="O36" s="22"/>
      <c r="P36" s="22"/>
    </row>
    <row r="37" spans="1:16" ht="39" customHeight="1" x14ac:dyDescent="0.2">
      <c r="A37" s="22"/>
      <c r="B37" s="35"/>
      <c r="C37" s="1218" t="s">
        <v>574</v>
      </c>
      <c r="D37" s="1219"/>
      <c r="E37" s="1220"/>
      <c r="F37" s="36">
        <v>0.85</v>
      </c>
      <c r="G37" s="37">
        <v>0.2</v>
      </c>
      <c r="H37" s="37">
        <v>0</v>
      </c>
      <c r="I37" s="37">
        <v>0.27</v>
      </c>
      <c r="J37" s="38">
        <v>1.05</v>
      </c>
      <c r="K37" s="22"/>
      <c r="L37" s="22"/>
      <c r="M37" s="22"/>
      <c r="N37" s="22"/>
      <c r="O37" s="22"/>
      <c r="P37" s="22"/>
    </row>
    <row r="38" spans="1:16" ht="39" customHeight="1" x14ac:dyDescent="0.2">
      <c r="A38" s="22"/>
      <c r="B38" s="35"/>
      <c r="C38" s="1218" t="s">
        <v>575</v>
      </c>
      <c r="D38" s="1219"/>
      <c r="E38" s="1220"/>
      <c r="F38" s="36">
        <v>0.22</v>
      </c>
      <c r="G38" s="37">
        <v>0.06</v>
      </c>
      <c r="H38" s="37">
        <v>0.28999999999999998</v>
      </c>
      <c r="I38" s="37">
        <v>0.45</v>
      </c>
      <c r="J38" s="38">
        <v>0.81</v>
      </c>
      <c r="K38" s="22"/>
      <c r="L38" s="22"/>
      <c r="M38" s="22"/>
      <c r="N38" s="22"/>
      <c r="O38" s="22"/>
      <c r="P38" s="22"/>
    </row>
    <row r="39" spans="1:16" ht="39" customHeight="1" x14ac:dyDescent="0.2">
      <c r="A39" s="22"/>
      <c r="B39" s="35"/>
      <c r="C39" s="1218" t="s">
        <v>576</v>
      </c>
      <c r="D39" s="1219"/>
      <c r="E39" s="1220"/>
      <c r="F39" s="36">
        <v>0.32</v>
      </c>
      <c r="G39" s="37">
        <v>0.34</v>
      </c>
      <c r="H39" s="37">
        <v>0.36</v>
      </c>
      <c r="I39" s="37">
        <v>0.42</v>
      </c>
      <c r="J39" s="38">
        <v>0.52</v>
      </c>
      <c r="K39" s="22"/>
      <c r="L39" s="22"/>
      <c r="M39" s="22"/>
      <c r="N39" s="22"/>
      <c r="O39" s="22"/>
      <c r="P39" s="22"/>
    </row>
    <row r="40" spans="1:16" ht="39" customHeight="1" x14ac:dyDescent="0.2">
      <c r="A40" s="22"/>
      <c r="B40" s="35"/>
      <c r="C40" s="1218" t="s">
        <v>577</v>
      </c>
      <c r="D40" s="1219"/>
      <c r="E40" s="1220"/>
      <c r="F40" s="36">
        <v>0.04</v>
      </c>
      <c r="G40" s="37">
        <v>0.05</v>
      </c>
      <c r="H40" s="37">
        <v>7.0000000000000007E-2</v>
      </c>
      <c r="I40" s="37">
        <v>0.04</v>
      </c>
      <c r="J40" s="38">
        <v>0.02</v>
      </c>
      <c r="K40" s="22"/>
      <c r="L40" s="22"/>
      <c r="M40" s="22"/>
      <c r="N40" s="22"/>
      <c r="O40" s="22"/>
      <c r="P40" s="22"/>
    </row>
    <row r="41" spans="1:16" ht="39" customHeight="1" x14ac:dyDescent="0.2">
      <c r="A41" s="22"/>
      <c r="B41" s="35"/>
      <c r="C41" s="1218" t="s">
        <v>578</v>
      </c>
      <c r="D41" s="1219"/>
      <c r="E41" s="1220"/>
      <c r="F41" s="36">
        <v>0.01</v>
      </c>
      <c r="G41" s="37">
        <v>0</v>
      </c>
      <c r="H41" s="37">
        <v>0</v>
      </c>
      <c r="I41" s="37">
        <v>0.02</v>
      </c>
      <c r="J41" s="38">
        <v>0.02</v>
      </c>
      <c r="K41" s="22"/>
      <c r="L41" s="22"/>
      <c r="M41" s="22"/>
      <c r="N41" s="22"/>
      <c r="O41" s="22"/>
      <c r="P41" s="22"/>
    </row>
    <row r="42" spans="1:16" ht="39" customHeight="1" x14ac:dyDescent="0.2">
      <c r="A42" s="22"/>
      <c r="B42" s="39"/>
      <c r="C42" s="1218" t="s">
        <v>579</v>
      </c>
      <c r="D42" s="1219"/>
      <c r="E42" s="1220"/>
      <c r="F42" s="36" t="s">
        <v>520</v>
      </c>
      <c r="G42" s="37" t="s">
        <v>520</v>
      </c>
      <c r="H42" s="37" t="s">
        <v>520</v>
      </c>
      <c r="I42" s="37" t="s">
        <v>520</v>
      </c>
      <c r="J42" s="38" t="s">
        <v>520</v>
      </c>
      <c r="K42" s="22"/>
      <c r="L42" s="22"/>
      <c r="M42" s="22"/>
      <c r="N42" s="22"/>
      <c r="O42" s="22"/>
      <c r="P42" s="22"/>
    </row>
    <row r="43" spans="1:16" ht="39" customHeight="1" thickBot="1" x14ac:dyDescent="0.25">
      <c r="A43" s="22"/>
      <c r="B43" s="40"/>
      <c r="C43" s="1221" t="s">
        <v>580</v>
      </c>
      <c r="D43" s="1222"/>
      <c r="E43" s="1223"/>
      <c r="F43" s="41">
        <v>0.04</v>
      </c>
      <c r="G43" s="42">
        <v>0.06</v>
      </c>
      <c r="H43" s="42">
        <v>0.02</v>
      </c>
      <c r="I43" s="42">
        <v>0.03</v>
      </c>
      <c r="J43" s="43">
        <v>0.01</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pEttMjg8IjYvJL/lgAaUa50Zekjkogns9OYuysWGNPBQhY2D/Q8QmlYO9J8W8gEjzmdyTTptLpL+vSke0tVTBA==" saltValue="vABT3TtkfoRaWfQFOg2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theme="0"/>
    <pageSetUpPr fitToPage="1"/>
  </sheetPr>
  <dimension ref="A1:U56"/>
  <sheetViews>
    <sheetView showGridLines="0" topLeftCell="A10" zoomScale="75" zoomScaleNormal="7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2">
      <c r="A45" s="48"/>
      <c r="B45" s="1234" t="s">
        <v>10</v>
      </c>
      <c r="C45" s="1235"/>
      <c r="D45" s="58"/>
      <c r="E45" s="1240" t="s">
        <v>11</v>
      </c>
      <c r="F45" s="1240"/>
      <c r="G45" s="1240"/>
      <c r="H45" s="1240"/>
      <c r="I45" s="1240"/>
      <c r="J45" s="1241"/>
      <c r="K45" s="59">
        <v>2199</v>
      </c>
      <c r="L45" s="60">
        <v>2252</v>
      </c>
      <c r="M45" s="60">
        <v>2120</v>
      </c>
      <c r="N45" s="60">
        <v>2166</v>
      </c>
      <c r="O45" s="61">
        <v>2191</v>
      </c>
      <c r="P45" s="48"/>
      <c r="Q45" s="48"/>
      <c r="R45" s="48"/>
      <c r="S45" s="48"/>
      <c r="T45" s="48"/>
      <c r="U45" s="48"/>
    </row>
    <row r="46" spans="1:21" ht="30.75" customHeight="1" x14ac:dyDescent="0.2">
      <c r="A46" s="48"/>
      <c r="B46" s="1236"/>
      <c r="C46" s="1237"/>
      <c r="D46" s="62"/>
      <c r="E46" s="1228" t="s">
        <v>12</v>
      </c>
      <c r="F46" s="1228"/>
      <c r="G46" s="1228"/>
      <c r="H46" s="1228"/>
      <c r="I46" s="1228"/>
      <c r="J46" s="1229"/>
      <c r="K46" s="63" t="s">
        <v>520</v>
      </c>
      <c r="L46" s="64" t="s">
        <v>520</v>
      </c>
      <c r="M46" s="64" t="s">
        <v>520</v>
      </c>
      <c r="N46" s="64" t="s">
        <v>520</v>
      </c>
      <c r="O46" s="65" t="s">
        <v>520</v>
      </c>
      <c r="P46" s="48"/>
      <c r="Q46" s="48"/>
      <c r="R46" s="48"/>
      <c r="S46" s="48"/>
      <c r="T46" s="48"/>
      <c r="U46" s="48"/>
    </row>
    <row r="47" spans="1:21" ht="30.75" customHeight="1" x14ac:dyDescent="0.2">
      <c r="A47" s="48"/>
      <c r="B47" s="1236"/>
      <c r="C47" s="1237"/>
      <c r="D47" s="62"/>
      <c r="E47" s="1228" t="s">
        <v>13</v>
      </c>
      <c r="F47" s="1228"/>
      <c r="G47" s="1228"/>
      <c r="H47" s="1228"/>
      <c r="I47" s="1228"/>
      <c r="J47" s="1229"/>
      <c r="K47" s="63" t="s">
        <v>520</v>
      </c>
      <c r="L47" s="64" t="s">
        <v>520</v>
      </c>
      <c r="M47" s="64" t="s">
        <v>520</v>
      </c>
      <c r="N47" s="64" t="s">
        <v>520</v>
      </c>
      <c r="O47" s="65" t="s">
        <v>520</v>
      </c>
      <c r="P47" s="48"/>
      <c r="Q47" s="48"/>
      <c r="R47" s="48"/>
      <c r="S47" s="48"/>
      <c r="T47" s="48"/>
      <c r="U47" s="48"/>
    </row>
    <row r="48" spans="1:21" ht="30.75" customHeight="1" x14ac:dyDescent="0.2">
      <c r="A48" s="48"/>
      <c r="B48" s="1236"/>
      <c r="C48" s="1237"/>
      <c r="D48" s="62"/>
      <c r="E48" s="1228" t="s">
        <v>14</v>
      </c>
      <c r="F48" s="1228"/>
      <c r="G48" s="1228"/>
      <c r="H48" s="1228"/>
      <c r="I48" s="1228"/>
      <c r="J48" s="1229"/>
      <c r="K48" s="63">
        <v>704</v>
      </c>
      <c r="L48" s="64">
        <v>700</v>
      </c>
      <c r="M48" s="64">
        <v>706</v>
      </c>
      <c r="N48" s="64">
        <v>713</v>
      </c>
      <c r="O48" s="65">
        <v>845</v>
      </c>
      <c r="P48" s="48"/>
      <c r="Q48" s="48"/>
      <c r="R48" s="48"/>
      <c r="S48" s="48"/>
      <c r="T48" s="48"/>
      <c r="U48" s="48"/>
    </row>
    <row r="49" spans="1:21" ht="30.75" customHeight="1" x14ac:dyDescent="0.2">
      <c r="A49" s="48"/>
      <c r="B49" s="1236"/>
      <c r="C49" s="1237"/>
      <c r="D49" s="62"/>
      <c r="E49" s="1228" t="s">
        <v>15</v>
      </c>
      <c r="F49" s="1228"/>
      <c r="G49" s="1228"/>
      <c r="H49" s="1228"/>
      <c r="I49" s="1228"/>
      <c r="J49" s="1229"/>
      <c r="K49" s="63">
        <v>93</v>
      </c>
      <c r="L49" s="64">
        <v>93</v>
      </c>
      <c r="M49" s="64">
        <v>105</v>
      </c>
      <c r="N49" s="64">
        <v>108</v>
      </c>
      <c r="O49" s="65">
        <v>130</v>
      </c>
      <c r="P49" s="48"/>
      <c r="Q49" s="48"/>
      <c r="R49" s="48"/>
      <c r="S49" s="48"/>
      <c r="T49" s="48"/>
      <c r="U49" s="48"/>
    </row>
    <row r="50" spans="1:21" ht="30.75" customHeight="1" x14ac:dyDescent="0.2">
      <c r="A50" s="48"/>
      <c r="B50" s="1236"/>
      <c r="C50" s="1237"/>
      <c r="D50" s="62"/>
      <c r="E50" s="1228" t="s">
        <v>16</v>
      </c>
      <c r="F50" s="1228"/>
      <c r="G50" s="1228"/>
      <c r="H50" s="1228"/>
      <c r="I50" s="1228"/>
      <c r="J50" s="1229"/>
      <c r="K50" s="63">
        <v>125</v>
      </c>
      <c r="L50" s="64">
        <v>123</v>
      </c>
      <c r="M50" s="64">
        <v>122</v>
      </c>
      <c r="N50" s="64">
        <v>98</v>
      </c>
      <c r="O50" s="65">
        <v>97</v>
      </c>
      <c r="P50" s="48"/>
      <c r="Q50" s="48"/>
      <c r="R50" s="48"/>
      <c r="S50" s="48"/>
      <c r="T50" s="48"/>
      <c r="U50" s="48"/>
    </row>
    <row r="51" spans="1:21" ht="30.75" customHeight="1" x14ac:dyDescent="0.2">
      <c r="A51" s="48"/>
      <c r="B51" s="1238"/>
      <c r="C51" s="1239"/>
      <c r="D51" s="66"/>
      <c r="E51" s="1228" t="s">
        <v>17</v>
      </c>
      <c r="F51" s="1228"/>
      <c r="G51" s="1228"/>
      <c r="H51" s="1228"/>
      <c r="I51" s="1228"/>
      <c r="J51" s="1229"/>
      <c r="K51" s="63">
        <v>0</v>
      </c>
      <c r="L51" s="64">
        <v>1</v>
      </c>
      <c r="M51" s="64">
        <v>1</v>
      </c>
      <c r="N51" s="64">
        <v>0</v>
      </c>
      <c r="O51" s="65">
        <v>0</v>
      </c>
      <c r="P51" s="48"/>
      <c r="Q51" s="48"/>
      <c r="R51" s="48"/>
      <c r="S51" s="48"/>
      <c r="T51" s="48"/>
      <c r="U51" s="48"/>
    </row>
    <row r="52" spans="1:21" ht="30.75" customHeight="1" x14ac:dyDescent="0.2">
      <c r="A52" s="48"/>
      <c r="B52" s="1226" t="s">
        <v>18</v>
      </c>
      <c r="C52" s="1227"/>
      <c r="D52" s="66"/>
      <c r="E52" s="1228" t="s">
        <v>19</v>
      </c>
      <c r="F52" s="1228"/>
      <c r="G52" s="1228"/>
      <c r="H52" s="1228"/>
      <c r="I52" s="1228"/>
      <c r="J52" s="1229"/>
      <c r="K52" s="63">
        <v>1943</v>
      </c>
      <c r="L52" s="64">
        <v>2090</v>
      </c>
      <c r="M52" s="64">
        <v>2063</v>
      </c>
      <c r="N52" s="64">
        <v>1983</v>
      </c>
      <c r="O52" s="65">
        <v>2092</v>
      </c>
      <c r="P52" s="48"/>
      <c r="Q52" s="48"/>
      <c r="R52" s="48"/>
      <c r="S52" s="48"/>
      <c r="T52" s="48"/>
      <c r="U52" s="48"/>
    </row>
    <row r="53" spans="1:21" ht="30.75" customHeight="1" thickBot="1" x14ac:dyDescent="0.25">
      <c r="A53" s="48"/>
      <c r="B53" s="1230" t="s">
        <v>20</v>
      </c>
      <c r="C53" s="1231"/>
      <c r="D53" s="67"/>
      <c r="E53" s="1232" t="s">
        <v>21</v>
      </c>
      <c r="F53" s="1232"/>
      <c r="G53" s="1232"/>
      <c r="H53" s="1232"/>
      <c r="I53" s="1232"/>
      <c r="J53" s="1233"/>
      <c r="K53" s="68">
        <v>1178</v>
      </c>
      <c r="L53" s="69">
        <v>1079</v>
      </c>
      <c r="M53" s="69">
        <v>991</v>
      </c>
      <c r="N53" s="69">
        <v>1102</v>
      </c>
      <c r="O53" s="70">
        <v>1171</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BRZJBCTlLoSdkVwV6DkfvFT0X7CV0IIbKG5ScrffttvEmh63NXXRN+wqDsGOA9P5rIvL1bEHg0DMEA10ty6Iig==" saltValue="49VIDCd0qU5reDeYBLtyH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6" zoomScale="75" zoomScaleNormal="75"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8</v>
      </c>
    </row>
    <row r="40" spans="2:13" ht="27.75" customHeight="1" thickBot="1" x14ac:dyDescent="0.25">
      <c r="B40" s="74" t="s">
        <v>9</v>
      </c>
      <c r="C40" s="75"/>
      <c r="D40" s="75"/>
      <c r="E40" s="76"/>
      <c r="F40" s="76"/>
      <c r="G40" s="76"/>
      <c r="H40" s="77" t="s">
        <v>2</v>
      </c>
      <c r="I40" s="78" t="s">
        <v>563</v>
      </c>
      <c r="J40" s="79" t="s">
        <v>564</v>
      </c>
      <c r="K40" s="79" t="s">
        <v>565</v>
      </c>
      <c r="L40" s="79" t="s">
        <v>566</v>
      </c>
      <c r="M40" s="80" t="s">
        <v>567</v>
      </c>
    </row>
    <row r="41" spans="2:13" ht="27.75" customHeight="1" x14ac:dyDescent="0.2">
      <c r="B41" s="1254" t="s">
        <v>23</v>
      </c>
      <c r="C41" s="1255"/>
      <c r="D41" s="81"/>
      <c r="E41" s="1256" t="s">
        <v>24</v>
      </c>
      <c r="F41" s="1256"/>
      <c r="G41" s="1256"/>
      <c r="H41" s="1257"/>
      <c r="I41" s="82">
        <v>23715</v>
      </c>
      <c r="J41" s="83">
        <v>24625</v>
      </c>
      <c r="K41" s="83">
        <v>24738</v>
      </c>
      <c r="L41" s="83">
        <v>24498</v>
      </c>
      <c r="M41" s="84">
        <v>24000</v>
      </c>
    </row>
    <row r="42" spans="2:13" ht="27.75" customHeight="1" x14ac:dyDescent="0.2">
      <c r="B42" s="1244"/>
      <c r="C42" s="1245"/>
      <c r="D42" s="85"/>
      <c r="E42" s="1248" t="s">
        <v>25</v>
      </c>
      <c r="F42" s="1248"/>
      <c r="G42" s="1248"/>
      <c r="H42" s="1249"/>
      <c r="I42" s="86">
        <v>1078</v>
      </c>
      <c r="J42" s="87">
        <v>964</v>
      </c>
      <c r="K42" s="87">
        <v>851</v>
      </c>
      <c r="L42" s="87">
        <v>761</v>
      </c>
      <c r="M42" s="88">
        <v>671</v>
      </c>
    </row>
    <row r="43" spans="2:13" ht="27.75" customHeight="1" x14ac:dyDescent="0.2">
      <c r="B43" s="1244"/>
      <c r="C43" s="1245"/>
      <c r="D43" s="85"/>
      <c r="E43" s="1248" t="s">
        <v>26</v>
      </c>
      <c r="F43" s="1248"/>
      <c r="G43" s="1248"/>
      <c r="H43" s="1249"/>
      <c r="I43" s="86">
        <v>10574</v>
      </c>
      <c r="J43" s="87">
        <v>10334</v>
      </c>
      <c r="K43" s="87">
        <v>10021</v>
      </c>
      <c r="L43" s="87">
        <v>9630</v>
      </c>
      <c r="M43" s="88">
        <v>9477</v>
      </c>
    </row>
    <row r="44" spans="2:13" ht="27.75" customHeight="1" x14ac:dyDescent="0.2">
      <c r="B44" s="1244"/>
      <c r="C44" s="1245"/>
      <c r="D44" s="85"/>
      <c r="E44" s="1248" t="s">
        <v>27</v>
      </c>
      <c r="F44" s="1248"/>
      <c r="G44" s="1248"/>
      <c r="H44" s="1249"/>
      <c r="I44" s="86">
        <v>948</v>
      </c>
      <c r="J44" s="87">
        <v>1110</v>
      </c>
      <c r="K44" s="87">
        <v>1657</v>
      </c>
      <c r="L44" s="87">
        <v>2230</v>
      </c>
      <c r="M44" s="88">
        <v>2124</v>
      </c>
    </row>
    <row r="45" spans="2:13" ht="27.75" customHeight="1" x14ac:dyDescent="0.2">
      <c r="B45" s="1244"/>
      <c r="C45" s="1245"/>
      <c r="D45" s="85"/>
      <c r="E45" s="1248" t="s">
        <v>28</v>
      </c>
      <c r="F45" s="1248"/>
      <c r="G45" s="1248"/>
      <c r="H45" s="1249"/>
      <c r="I45" s="86">
        <v>3276</v>
      </c>
      <c r="J45" s="87">
        <v>3079</v>
      </c>
      <c r="K45" s="87">
        <v>3125</v>
      </c>
      <c r="L45" s="87">
        <v>3031</v>
      </c>
      <c r="M45" s="88">
        <v>2888</v>
      </c>
    </row>
    <row r="46" spans="2:13" ht="27.75" customHeight="1" x14ac:dyDescent="0.2">
      <c r="B46" s="1244"/>
      <c r="C46" s="1245"/>
      <c r="D46" s="89"/>
      <c r="E46" s="1248" t="s">
        <v>29</v>
      </c>
      <c r="F46" s="1248"/>
      <c r="G46" s="1248"/>
      <c r="H46" s="1249"/>
      <c r="I46" s="86">
        <v>0</v>
      </c>
      <c r="J46" s="87">
        <v>0</v>
      </c>
      <c r="K46" s="87">
        <v>0</v>
      </c>
      <c r="L46" s="87">
        <v>0</v>
      </c>
      <c r="M46" s="88">
        <v>0</v>
      </c>
    </row>
    <row r="47" spans="2:13" ht="27.75" customHeight="1" x14ac:dyDescent="0.2">
      <c r="B47" s="1244"/>
      <c r="C47" s="1245"/>
      <c r="D47" s="90"/>
      <c r="E47" s="1258" t="s">
        <v>30</v>
      </c>
      <c r="F47" s="1259"/>
      <c r="G47" s="1259"/>
      <c r="H47" s="1260"/>
      <c r="I47" s="86" t="s">
        <v>520</v>
      </c>
      <c r="J47" s="87" t="s">
        <v>520</v>
      </c>
      <c r="K47" s="87" t="s">
        <v>520</v>
      </c>
      <c r="L47" s="87" t="s">
        <v>520</v>
      </c>
      <c r="M47" s="88" t="s">
        <v>520</v>
      </c>
    </row>
    <row r="48" spans="2:13" ht="27.75" customHeight="1" x14ac:dyDescent="0.2">
      <c r="B48" s="1244"/>
      <c r="C48" s="1245"/>
      <c r="D48" s="85"/>
      <c r="E48" s="1248" t="s">
        <v>31</v>
      </c>
      <c r="F48" s="1248"/>
      <c r="G48" s="1248"/>
      <c r="H48" s="1249"/>
      <c r="I48" s="86" t="s">
        <v>520</v>
      </c>
      <c r="J48" s="87" t="s">
        <v>520</v>
      </c>
      <c r="K48" s="87" t="s">
        <v>520</v>
      </c>
      <c r="L48" s="87" t="s">
        <v>520</v>
      </c>
      <c r="M48" s="88" t="s">
        <v>520</v>
      </c>
    </row>
    <row r="49" spans="2:13" ht="27.75" customHeight="1" x14ac:dyDescent="0.2">
      <c r="B49" s="1246"/>
      <c r="C49" s="1247"/>
      <c r="D49" s="85"/>
      <c r="E49" s="1248" t="s">
        <v>32</v>
      </c>
      <c r="F49" s="1248"/>
      <c r="G49" s="1248"/>
      <c r="H49" s="1249"/>
      <c r="I49" s="86" t="s">
        <v>520</v>
      </c>
      <c r="J49" s="87" t="s">
        <v>520</v>
      </c>
      <c r="K49" s="87" t="s">
        <v>520</v>
      </c>
      <c r="L49" s="87" t="s">
        <v>520</v>
      </c>
      <c r="M49" s="88" t="s">
        <v>520</v>
      </c>
    </row>
    <row r="50" spans="2:13" ht="27.75" customHeight="1" x14ac:dyDescent="0.2">
      <c r="B50" s="1242" t="s">
        <v>33</v>
      </c>
      <c r="C50" s="1243"/>
      <c r="D50" s="91"/>
      <c r="E50" s="1248" t="s">
        <v>34</v>
      </c>
      <c r="F50" s="1248"/>
      <c r="G50" s="1248"/>
      <c r="H50" s="1249"/>
      <c r="I50" s="86">
        <v>3422</v>
      </c>
      <c r="J50" s="87">
        <v>2801</v>
      </c>
      <c r="K50" s="87">
        <v>3141</v>
      </c>
      <c r="L50" s="87">
        <v>3320</v>
      </c>
      <c r="M50" s="88">
        <v>3271</v>
      </c>
    </row>
    <row r="51" spans="2:13" ht="27.75" customHeight="1" x14ac:dyDescent="0.2">
      <c r="B51" s="1244"/>
      <c r="C51" s="1245"/>
      <c r="D51" s="85"/>
      <c r="E51" s="1248" t="s">
        <v>35</v>
      </c>
      <c r="F51" s="1248"/>
      <c r="G51" s="1248"/>
      <c r="H51" s="1249"/>
      <c r="I51" s="86">
        <v>2358</v>
      </c>
      <c r="J51" s="87">
        <v>2209</v>
      </c>
      <c r="K51" s="87">
        <v>2075</v>
      </c>
      <c r="L51" s="87">
        <v>1358</v>
      </c>
      <c r="M51" s="88">
        <v>712</v>
      </c>
    </row>
    <row r="52" spans="2:13" ht="27.75" customHeight="1" x14ac:dyDescent="0.2">
      <c r="B52" s="1246"/>
      <c r="C52" s="1247"/>
      <c r="D52" s="85"/>
      <c r="E52" s="1248" t="s">
        <v>36</v>
      </c>
      <c r="F52" s="1248"/>
      <c r="G52" s="1248"/>
      <c r="H52" s="1249"/>
      <c r="I52" s="86">
        <v>23399</v>
      </c>
      <c r="J52" s="87">
        <v>24123</v>
      </c>
      <c r="K52" s="87">
        <v>24330</v>
      </c>
      <c r="L52" s="87">
        <v>24389</v>
      </c>
      <c r="M52" s="88">
        <v>23536</v>
      </c>
    </row>
    <row r="53" spans="2:13" ht="27.75" customHeight="1" thickBot="1" x14ac:dyDescent="0.25">
      <c r="B53" s="1250" t="s">
        <v>37</v>
      </c>
      <c r="C53" s="1251"/>
      <c r="D53" s="92"/>
      <c r="E53" s="1252" t="s">
        <v>38</v>
      </c>
      <c r="F53" s="1252"/>
      <c r="G53" s="1252"/>
      <c r="H53" s="1253"/>
      <c r="I53" s="93">
        <v>10412</v>
      </c>
      <c r="J53" s="94">
        <v>10979</v>
      </c>
      <c r="K53" s="94">
        <v>10845</v>
      </c>
      <c r="L53" s="94">
        <v>11081</v>
      </c>
      <c r="M53" s="95">
        <v>11641</v>
      </c>
    </row>
    <row r="54" spans="2:13" ht="27.75" customHeight="1" x14ac:dyDescent="0.2">
      <c r="B54" s="96" t="s">
        <v>39</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57OEKnKEr8STw0aI/tzLQGu7r7fH+QudhE3klitFwjFZkf+v0uyAIgof9Hc7J6BunJBxzK9btMPfwJXWjLdngw==" saltValue="nGwOR2kA6LNGBGSh01ZkM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58" zoomScale="75" zoomScaleNormal="7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40</v>
      </c>
    </row>
    <row r="54" spans="2:8" ht="29.25" customHeight="1" thickBot="1" x14ac:dyDescent="0.3">
      <c r="B54" s="101" t="s">
        <v>1</v>
      </c>
      <c r="C54" s="102"/>
      <c r="D54" s="102"/>
      <c r="E54" s="103" t="s">
        <v>2</v>
      </c>
      <c r="F54" s="104" t="s">
        <v>565</v>
      </c>
      <c r="G54" s="104" t="s">
        <v>566</v>
      </c>
      <c r="H54" s="105" t="s">
        <v>567</v>
      </c>
    </row>
    <row r="55" spans="2:8" ht="52.5" customHeight="1" x14ac:dyDescent="0.2">
      <c r="B55" s="106"/>
      <c r="C55" s="1269" t="s">
        <v>41</v>
      </c>
      <c r="D55" s="1269"/>
      <c r="E55" s="1270"/>
      <c r="F55" s="107">
        <v>916</v>
      </c>
      <c r="G55" s="107">
        <v>998</v>
      </c>
      <c r="H55" s="108">
        <v>998</v>
      </c>
    </row>
    <row r="56" spans="2:8" ht="52.5" customHeight="1" x14ac:dyDescent="0.2">
      <c r="B56" s="109"/>
      <c r="C56" s="1271" t="s">
        <v>42</v>
      </c>
      <c r="D56" s="1271"/>
      <c r="E56" s="1272"/>
      <c r="F56" s="110">
        <v>151</v>
      </c>
      <c r="G56" s="110">
        <v>151</v>
      </c>
      <c r="H56" s="111">
        <v>151</v>
      </c>
    </row>
    <row r="57" spans="2:8" ht="53.25" customHeight="1" x14ac:dyDescent="0.2">
      <c r="B57" s="109"/>
      <c r="C57" s="1273" t="s">
        <v>43</v>
      </c>
      <c r="D57" s="1273"/>
      <c r="E57" s="1274"/>
      <c r="F57" s="112">
        <v>2553</v>
      </c>
      <c r="G57" s="112">
        <v>2602</v>
      </c>
      <c r="H57" s="113">
        <v>2558</v>
      </c>
    </row>
    <row r="58" spans="2:8" ht="45.75" customHeight="1" x14ac:dyDescent="0.2">
      <c r="B58" s="114"/>
      <c r="C58" s="1261" t="s">
        <v>581</v>
      </c>
      <c r="D58" s="1262"/>
      <c r="E58" s="1263"/>
      <c r="F58" s="115">
        <v>1149</v>
      </c>
      <c r="G58" s="115">
        <v>1066</v>
      </c>
      <c r="H58" s="116">
        <v>1071</v>
      </c>
    </row>
    <row r="59" spans="2:8" ht="45.75" customHeight="1" x14ac:dyDescent="0.2">
      <c r="B59" s="114"/>
      <c r="C59" s="1261" t="s">
        <v>582</v>
      </c>
      <c r="D59" s="1262"/>
      <c r="E59" s="1263"/>
      <c r="F59" s="115">
        <v>581</v>
      </c>
      <c r="G59" s="115">
        <v>613</v>
      </c>
      <c r="H59" s="116">
        <v>564</v>
      </c>
    </row>
    <row r="60" spans="2:8" ht="45.75" customHeight="1" x14ac:dyDescent="0.2">
      <c r="B60" s="114"/>
      <c r="C60" s="1261" t="s">
        <v>583</v>
      </c>
      <c r="D60" s="1262"/>
      <c r="E60" s="1263"/>
      <c r="F60" s="115">
        <v>490</v>
      </c>
      <c r="G60" s="115">
        <v>490</v>
      </c>
      <c r="H60" s="116">
        <v>490</v>
      </c>
    </row>
    <row r="61" spans="2:8" ht="45.75" customHeight="1" x14ac:dyDescent="0.2">
      <c r="B61" s="114"/>
      <c r="C61" s="1261" t="s">
        <v>584</v>
      </c>
      <c r="D61" s="1262"/>
      <c r="E61" s="1263"/>
      <c r="F61" s="115">
        <v>312</v>
      </c>
      <c r="G61" s="115">
        <v>412</v>
      </c>
      <c r="H61" s="116">
        <v>412</v>
      </c>
    </row>
    <row r="62" spans="2:8" ht="45.75" customHeight="1" thickBot="1" x14ac:dyDescent="0.25">
      <c r="B62" s="117"/>
      <c r="C62" s="1264" t="s">
        <v>585</v>
      </c>
      <c r="D62" s="1265"/>
      <c r="E62" s="1266"/>
      <c r="F62" s="118">
        <v>21</v>
      </c>
      <c r="G62" s="118">
        <v>21</v>
      </c>
      <c r="H62" s="119">
        <v>21</v>
      </c>
    </row>
    <row r="63" spans="2:8" ht="52.5" customHeight="1" thickBot="1" x14ac:dyDescent="0.25">
      <c r="B63" s="120"/>
      <c r="C63" s="1267" t="s">
        <v>44</v>
      </c>
      <c r="D63" s="1267"/>
      <c r="E63" s="1268"/>
      <c r="F63" s="121">
        <v>3620</v>
      </c>
      <c r="G63" s="121">
        <v>3751</v>
      </c>
      <c r="H63" s="122">
        <v>3707</v>
      </c>
    </row>
    <row r="64" spans="2:8" ht="15" customHeight="1" x14ac:dyDescent="0.2"/>
    <row r="65" ht="0" hidden="1" customHeight="1" x14ac:dyDescent="0.2"/>
    <row r="66" ht="0" hidden="1" customHeight="1" x14ac:dyDescent="0.2"/>
  </sheetData>
  <sheetProtection algorithmName="SHA-512" hashValue="N0pTbvIFfPkxJyRVWNesTc0pL5nygPBtTYbPkInfYzJnLO09uZgSoYhYNFAWsgxVtuHoHHFxYSZwiVXJzDQntg==" saltValue="0swNQv6+Do4lOwhUeGET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x14ac:dyDescent="0.2"/>
  <cols>
    <col min="1" max="1" width="6.33203125" style="367" customWidth="1"/>
    <col min="2" max="107" width="2.44140625" style="367" customWidth="1"/>
    <col min="108" max="108" width="6.109375" style="375" customWidth="1"/>
    <col min="109" max="109" width="5.88671875" style="374" customWidth="1"/>
    <col min="110" max="110" width="19.109375" style="367" hidden="1"/>
    <col min="111" max="115" width="12.6640625" style="367" hidden="1"/>
    <col min="116" max="349" width="8.6640625" style="367" hidden="1"/>
    <col min="350" max="355" width="14.88671875" style="367" hidden="1"/>
    <col min="356" max="357" width="15.88671875" style="367" hidden="1"/>
    <col min="358" max="363" width="16.109375" style="367" hidden="1"/>
    <col min="364" max="364" width="6.109375" style="367" hidden="1"/>
    <col min="365" max="365" width="3" style="367" hidden="1"/>
    <col min="366" max="605" width="8.6640625" style="367" hidden="1"/>
    <col min="606" max="611" width="14.88671875" style="367" hidden="1"/>
    <col min="612" max="613" width="15.88671875" style="367" hidden="1"/>
    <col min="614" max="619" width="16.109375" style="367" hidden="1"/>
    <col min="620" max="620" width="6.109375" style="367" hidden="1"/>
    <col min="621" max="621" width="3" style="367" hidden="1"/>
    <col min="622" max="861" width="8.6640625" style="367" hidden="1"/>
    <col min="862" max="867" width="14.88671875" style="367" hidden="1"/>
    <col min="868" max="869" width="15.88671875" style="367" hidden="1"/>
    <col min="870" max="875" width="16.109375" style="367" hidden="1"/>
    <col min="876" max="876" width="6.109375" style="367" hidden="1"/>
    <col min="877" max="877" width="3" style="367" hidden="1"/>
    <col min="878" max="1117" width="8.6640625" style="367" hidden="1"/>
    <col min="1118" max="1123" width="14.88671875" style="367" hidden="1"/>
    <col min="1124" max="1125" width="15.88671875" style="367" hidden="1"/>
    <col min="1126" max="1131" width="16.109375" style="367" hidden="1"/>
    <col min="1132" max="1132" width="6.109375" style="367" hidden="1"/>
    <col min="1133" max="1133" width="3" style="367" hidden="1"/>
    <col min="1134" max="1373" width="8.6640625" style="367" hidden="1"/>
    <col min="1374" max="1379" width="14.88671875" style="367" hidden="1"/>
    <col min="1380" max="1381" width="15.88671875" style="367" hidden="1"/>
    <col min="1382" max="1387" width="16.109375" style="367" hidden="1"/>
    <col min="1388" max="1388" width="6.109375" style="367" hidden="1"/>
    <col min="1389" max="1389" width="3" style="367" hidden="1"/>
    <col min="1390" max="1629" width="8.6640625" style="367" hidden="1"/>
    <col min="1630" max="1635" width="14.88671875" style="367" hidden="1"/>
    <col min="1636" max="1637" width="15.88671875" style="367" hidden="1"/>
    <col min="1638" max="1643" width="16.109375" style="367" hidden="1"/>
    <col min="1644" max="1644" width="6.109375" style="367" hidden="1"/>
    <col min="1645" max="1645" width="3" style="367" hidden="1"/>
    <col min="1646" max="1885" width="8.6640625" style="367" hidden="1"/>
    <col min="1886" max="1891" width="14.88671875" style="367" hidden="1"/>
    <col min="1892" max="1893" width="15.88671875" style="367" hidden="1"/>
    <col min="1894" max="1899" width="16.109375" style="367" hidden="1"/>
    <col min="1900" max="1900" width="6.109375" style="367" hidden="1"/>
    <col min="1901" max="1901" width="3" style="367" hidden="1"/>
    <col min="1902" max="2141" width="8.6640625" style="367" hidden="1"/>
    <col min="2142" max="2147" width="14.88671875" style="367" hidden="1"/>
    <col min="2148" max="2149" width="15.88671875" style="367" hidden="1"/>
    <col min="2150" max="2155" width="16.109375" style="367" hidden="1"/>
    <col min="2156" max="2156" width="6.109375" style="367" hidden="1"/>
    <col min="2157" max="2157" width="3" style="367" hidden="1"/>
    <col min="2158" max="2397" width="8.6640625" style="367" hidden="1"/>
    <col min="2398" max="2403" width="14.88671875" style="367" hidden="1"/>
    <col min="2404" max="2405" width="15.88671875" style="367" hidden="1"/>
    <col min="2406" max="2411" width="16.109375" style="367" hidden="1"/>
    <col min="2412" max="2412" width="6.109375" style="367" hidden="1"/>
    <col min="2413" max="2413" width="3" style="367" hidden="1"/>
    <col min="2414" max="2653" width="8.6640625" style="367" hidden="1"/>
    <col min="2654" max="2659" width="14.88671875" style="367" hidden="1"/>
    <col min="2660" max="2661" width="15.88671875" style="367" hidden="1"/>
    <col min="2662" max="2667" width="16.109375" style="367" hidden="1"/>
    <col min="2668" max="2668" width="6.109375" style="367" hidden="1"/>
    <col min="2669" max="2669" width="3" style="367" hidden="1"/>
    <col min="2670" max="2909" width="8.6640625" style="367" hidden="1"/>
    <col min="2910" max="2915" width="14.88671875" style="367" hidden="1"/>
    <col min="2916" max="2917" width="15.88671875" style="367" hidden="1"/>
    <col min="2918" max="2923" width="16.109375" style="367" hidden="1"/>
    <col min="2924" max="2924" width="6.109375" style="367" hidden="1"/>
    <col min="2925" max="2925" width="3" style="367" hidden="1"/>
    <col min="2926" max="3165" width="8.6640625" style="367" hidden="1"/>
    <col min="3166" max="3171" width="14.88671875" style="367" hidden="1"/>
    <col min="3172" max="3173" width="15.88671875" style="367" hidden="1"/>
    <col min="3174" max="3179" width="16.109375" style="367" hidden="1"/>
    <col min="3180" max="3180" width="6.109375" style="367" hidden="1"/>
    <col min="3181" max="3181" width="3" style="367" hidden="1"/>
    <col min="3182" max="3421" width="8.6640625" style="367" hidden="1"/>
    <col min="3422" max="3427" width="14.88671875" style="367" hidden="1"/>
    <col min="3428" max="3429" width="15.88671875" style="367" hidden="1"/>
    <col min="3430" max="3435" width="16.109375" style="367" hidden="1"/>
    <col min="3436" max="3436" width="6.109375" style="367" hidden="1"/>
    <col min="3437" max="3437" width="3" style="367" hidden="1"/>
    <col min="3438" max="3677" width="8.6640625" style="367" hidden="1"/>
    <col min="3678" max="3683" width="14.88671875" style="367" hidden="1"/>
    <col min="3684" max="3685" width="15.88671875" style="367" hidden="1"/>
    <col min="3686" max="3691" width="16.109375" style="367" hidden="1"/>
    <col min="3692" max="3692" width="6.109375" style="367" hidden="1"/>
    <col min="3693" max="3693" width="3" style="367" hidden="1"/>
    <col min="3694" max="3933" width="8.6640625" style="367" hidden="1"/>
    <col min="3934" max="3939" width="14.88671875" style="367" hidden="1"/>
    <col min="3940" max="3941" width="15.88671875" style="367" hidden="1"/>
    <col min="3942" max="3947" width="16.109375" style="367" hidden="1"/>
    <col min="3948" max="3948" width="6.109375" style="367" hidden="1"/>
    <col min="3949" max="3949" width="3" style="367" hidden="1"/>
    <col min="3950" max="4189" width="8.6640625" style="367" hidden="1"/>
    <col min="4190" max="4195" width="14.88671875" style="367" hidden="1"/>
    <col min="4196" max="4197" width="15.88671875" style="367" hidden="1"/>
    <col min="4198" max="4203" width="16.109375" style="367" hidden="1"/>
    <col min="4204" max="4204" width="6.109375" style="367" hidden="1"/>
    <col min="4205" max="4205" width="3" style="367" hidden="1"/>
    <col min="4206" max="4445" width="8.6640625" style="367" hidden="1"/>
    <col min="4446" max="4451" width="14.88671875" style="367" hidden="1"/>
    <col min="4452" max="4453" width="15.88671875" style="367" hidden="1"/>
    <col min="4454" max="4459" width="16.109375" style="367" hidden="1"/>
    <col min="4460" max="4460" width="6.109375" style="367" hidden="1"/>
    <col min="4461" max="4461" width="3" style="367" hidden="1"/>
    <col min="4462" max="4701" width="8.6640625" style="367" hidden="1"/>
    <col min="4702" max="4707" width="14.88671875" style="367" hidden="1"/>
    <col min="4708" max="4709" width="15.88671875" style="367" hidden="1"/>
    <col min="4710" max="4715" width="16.109375" style="367" hidden="1"/>
    <col min="4716" max="4716" width="6.109375" style="367" hidden="1"/>
    <col min="4717" max="4717" width="3" style="367" hidden="1"/>
    <col min="4718" max="4957" width="8.6640625" style="367" hidden="1"/>
    <col min="4958" max="4963" width="14.88671875" style="367" hidden="1"/>
    <col min="4964" max="4965" width="15.88671875" style="367" hidden="1"/>
    <col min="4966" max="4971" width="16.109375" style="367" hidden="1"/>
    <col min="4972" max="4972" width="6.109375" style="367" hidden="1"/>
    <col min="4973" max="4973" width="3" style="367" hidden="1"/>
    <col min="4974" max="5213" width="8.6640625" style="367" hidden="1"/>
    <col min="5214" max="5219" width="14.88671875" style="367" hidden="1"/>
    <col min="5220" max="5221" width="15.88671875" style="367" hidden="1"/>
    <col min="5222" max="5227" width="16.109375" style="367" hidden="1"/>
    <col min="5228" max="5228" width="6.109375" style="367" hidden="1"/>
    <col min="5229" max="5229" width="3" style="367" hidden="1"/>
    <col min="5230" max="5469" width="8.6640625" style="367" hidden="1"/>
    <col min="5470" max="5475" width="14.88671875" style="367" hidden="1"/>
    <col min="5476" max="5477" width="15.88671875" style="367" hidden="1"/>
    <col min="5478" max="5483" width="16.109375" style="367" hidden="1"/>
    <col min="5484" max="5484" width="6.109375" style="367" hidden="1"/>
    <col min="5485" max="5485" width="3" style="367" hidden="1"/>
    <col min="5486" max="5725" width="8.6640625" style="367" hidden="1"/>
    <col min="5726" max="5731" width="14.88671875" style="367" hidden="1"/>
    <col min="5732" max="5733" width="15.88671875" style="367" hidden="1"/>
    <col min="5734" max="5739" width="16.109375" style="367" hidden="1"/>
    <col min="5740" max="5740" width="6.109375" style="367" hidden="1"/>
    <col min="5741" max="5741" width="3" style="367" hidden="1"/>
    <col min="5742" max="5981" width="8.6640625" style="367" hidden="1"/>
    <col min="5982" max="5987" width="14.88671875" style="367" hidden="1"/>
    <col min="5988" max="5989" width="15.88671875" style="367" hidden="1"/>
    <col min="5990" max="5995" width="16.109375" style="367" hidden="1"/>
    <col min="5996" max="5996" width="6.109375" style="367" hidden="1"/>
    <col min="5997" max="5997" width="3" style="367" hidden="1"/>
    <col min="5998" max="6237" width="8.6640625" style="367" hidden="1"/>
    <col min="6238" max="6243" width="14.88671875" style="367" hidden="1"/>
    <col min="6244" max="6245" width="15.88671875" style="367" hidden="1"/>
    <col min="6246" max="6251" width="16.109375" style="367" hidden="1"/>
    <col min="6252" max="6252" width="6.109375" style="367" hidden="1"/>
    <col min="6253" max="6253" width="3" style="367" hidden="1"/>
    <col min="6254" max="6493" width="8.6640625" style="367" hidden="1"/>
    <col min="6494" max="6499" width="14.88671875" style="367" hidden="1"/>
    <col min="6500" max="6501" width="15.88671875" style="367" hidden="1"/>
    <col min="6502" max="6507" width="16.109375" style="367" hidden="1"/>
    <col min="6508" max="6508" width="6.109375" style="367" hidden="1"/>
    <col min="6509" max="6509" width="3" style="367" hidden="1"/>
    <col min="6510" max="6749" width="8.6640625" style="367" hidden="1"/>
    <col min="6750" max="6755" width="14.88671875" style="367" hidden="1"/>
    <col min="6756" max="6757" width="15.88671875" style="367" hidden="1"/>
    <col min="6758" max="6763" width="16.109375" style="367" hidden="1"/>
    <col min="6764" max="6764" width="6.109375" style="367" hidden="1"/>
    <col min="6765" max="6765" width="3" style="367" hidden="1"/>
    <col min="6766" max="7005" width="8.6640625" style="367" hidden="1"/>
    <col min="7006" max="7011" width="14.88671875" style="367" hidden="1"/>
    <col min="7012" max="7013" width="15.88671875" style="367" hidden="1"/>
    <col min="7014" max="7019" width="16.109375" style="367" hidden="1"/>
    <col min="7020" max="7020" width="6.109375" style="367" hidden="1"/>
    <col min="7021" max="7021" width="3" style="367" hidden="1"/>
    <col min="7022" max="7261" width="8.6640625" style="367" hidden="1"/>
    <col min="7262" max="7267" width="14.88671875" style="367" hidden="1"/>
    <col min="7268" max="7269" width="15.88671875" style="367" hidden="1"/>
    <col min="7270" max="7275" width="16.109375" style="367" hidden="1"/>
    <col min="7276" max="7276" width="6.109375" style="367" hidden="1"/>
    <col min="7277" max="7277" width="3" style="367" hidden="1"/>
    <col min="7278" max="7517" width="8.6640625" style="367" hidden="1"/>
    <col min="7518" max="7523" width="14.88671875" style="367" hidden="1"/>
    <col min="7524" max="7525" width="15.88671875" style="367" hidden="1"/>
    <col min="7526" max="7531" width="16.109375" style="367" hidden="1"/>
    <col min="7532" max="7532" width="6.109375" style="367" hidden="1"/>
    <col min="7533" max="7533" width="3" style="367" hidden="1"/>
    <col min="7534" max="7773" width="8.6640625" style="367" hidden="1"/>
    <col min="7774" max="7779" width="14.88671875" style="367" hidden="1"/>
    <col min="7780" max="7781" width="15.88671875" style="367" hidden="1"/>
    <col min="7782" max="7787" width="16.109375" style="367" hidden="1"/>
    <col min="7788" max="7788" width="6.109375" style="367" hidden="1"/>
    <col min="7789" max="7789" width="3" style="367" hidden="1"/>
    <col min="7790" max="8029" width="8.6640625" style="367" hidden="1"/>
    <col min="8030" max="8035" width="14.88671875" style="367" hidden="1"/>
    <col min="8036" max="8037" width="15.88671875" style="367" hidden="1"/>
    <col min="8038" max="8043" width="16.109375" style="367" hidden="1"/>
    <col min="8044" max="8044" width="6.109375" style="367" hidden="1"/>
    <col min="8045" max="8045" width="3" style="367" hidden="1"/>
    <col min="8046" max="8285" width="8.6640625" style="367" hidden="1"/>
    <col min="8286" max="8291" width="14.88671875" style="367" hidden="1"/>
    <col min="8292" max="8293" width="15.88671875" style="367" hidden="1"/>
    <col min="8294" max="8299" width="16.109375" style="367" hidden="1"/>
    <col min="8300" max="8300" width="6.109375" style="367" hidden="1"/>
    <col min="8301" max="8301" width="3" style="367" hidden="1"/>
    <col min="8302" max="8541" width="8.6640625" style="367" hidden="1"/>
    <col min="8542" max="8547" width="14.88671875" style="367" hidden="1"/>
    <col min="8548" max="8549" width="15.88671875" style="367" hidden="1"/>
    <col min="8550" max="8555" width="16.109375" style="367" hidden="1"/>
    <col min="8556" max="8556" width="6.109375" style="367" hidden="1"/>
    <col min="8557" max="8557" width="3" style="367" hidden="1"/>
    <col min="8558" max="8797" width="8.6640625" style="367" hidden="1"/>
    <col min="8798" max="8803" width="14.88671875" style="367" hidden="1"/>
    <col min="8804" max="8805" width="15.88671875" style="367" hidden="1"/>
    <col min="8806" max="8811" width="16.109375" style="367" hidden="1"/>
    <col min="8812" max="8812" width="6.109375" style="367" hidden="1"/>
    <col min="8813" max="8813" width="3" style="367" hidden="1"/>
    <col min="8814" max="9053" width="8.6640625" style="367" hidden="1"/>
    <col min="9054" max="9059" width="14.88671875" style="367" hidden="1"/>
    <col min="9060" max="9061" width="15.88671875" style="367" hidden="1"/>
    <col min="9062" max="9067" width="16.109375" style="367" hidden="1"/>
    <col min="9068" max="9068" width="6.109375" style="367" hidden="1"/>
    <col min="9069" max="9069" width="3" style="367" hidden="1"/>
    <col min="9070" max="9309" width="8.6640625" style="367" hidden="1"/>
    <col min="9310" max="9315" width="14.88671875" style="367" hidden="1"/>
    <col min="9316" max="9317" width="15.88671875" style="367" hidden="1"/>
    <col min="9318" max="9323" width="16.109375" style="367" hidden="1"/>
    <col min="9324" max="9324" width="6.109375" style="367" hidden="1"/>
    <col min="9325" max="9325" width="3" style="367" hidden="1"/>
    <col min="9326" max="9565" width="8.6640625" style="367" hidden="1"/>
    <col min="9566" max="9571" width="14.88671875" style="367" hidden="1"/>
    <col min="9572" max="9573" width="15.88671875" style="367" hidden="1"/>
    <col min="9574" max="9579" width="16.109375" style="367" hidden="1"/>
    <col min="9580" max="9580" width="6.109375" style="367" hidden="1"/>
    <col min="9581" max="9581" width="3" style="367" hidden="1"/>
    <col min="9582" max="9821" width="8.6640625" style="367" hidden="1"/>
    <col min="9822" max="9827" width="14.88671875" style="367" hidden="1"/>
    <col min="9828" max="9829" width="15.88671875" style="367" hidden="1"/>
    <col min="9830" max="9835" width="16.109375" style="367" hidden="1"/>
    <col min="9836" max="9836" width="6.109375" style="367" hidden="1"/>
    <col min="9837" max="9837" width="3" style="367" hidden="1"/>
    <col min="9838" max="10077" width="8.6640625" style="367" hidden="1"/>
    <col min="10078" max="10083" width="14.88671875" style="367" hidden="1"/>
    <col min="10084" max="10085" width="15.88671875" style="367" hidden="1"/>
    <col min="10086" max="10091" width="16.109375" style="367" hidden="1"/>
    <col min="10092" max="10092" width="6.109375" style="367" hidden="1"/>
    <col min="10093" max="10093" width="3" style="367" hidden="1"/>
    <col min="10094" max="10333" width="8.6640625" style="367" hidden="1"/>
    <col min="10334" max="10339" width="14.88671875" style="367" hidden="1"/>
    <col min="10340" max="10341" width="15.88671875" style="367" hidden="1"/>
    <col min="10342" max="10347" width="16.109375" style="367" hidden="1"/>
    <col min="10348" max="10348" width="6.109375" style="367" hidden="1"/>
    <col min="10349" max="10349" width="3" style="367" hidden="1"/>
    <col min="10350" max="10589" width="8.6640625" style="367" hidden="1"/>
    <col min="10590" max="10595" width="14.88671875" style="367" hidden="1"/>
    <col min="10596" max="10597" width="15.88671875" style="367" hidden="1"/>
    <col min="10598" max="10603" width="16.109375" style="367" hidden="1"/>
    <col min="10604" max="10604" width="6.109375" style="367" hidden="1"/>
    <col min="10605" max="10605" width="3" style="367" hidden="1"/>
    <col min="10606" max="10845" width="8.6640625" style="367" hidden="1"/>
    <col min="10846" max="10851" width="14.88671875" style="367" hidden="1"/>
    <col min="10852" max="10853" width="15.88671875" style="367" hidden="1"/>
    <col min="10854" max="10859" width="16.109375" style="367" hidden="1"/>
    <col min="10860" max="10860" width="6.109375" style="367" hidden="1"/>
    <col min="10861" max="10861" width="3" style="367" hidden="1"/>
    <col min="10862" max="11101" width="8.6640625" style="367" hidden="1"/>
    <col min="11102" max="11107" width="14.88671875" style="367" hidden="1"/>
    <col min="11108" max="11109" width="15.88671875" style="367" hidden="1"/>
    <col min="11110" max="11115" width="16.109375" style="367" hidden="1"/>
    <col min="11116" max="11116" width="6.109375" style="367" hidden="1"/>
    <col min="11117" max="11117" width="3" style="367" hidden="1"/>
    <col min="11118" max="11357" width="8.6640625" style="367" hidden="1"/>
    <col min="11358" max="11363" width="14.88671875" style="367" hidden="1"/>
    <col min="11364" max="11365" width="15.88671875" style="367" hidden="1"/>
    <col min="11366" max="11371" width="16.109375" style="367" hidden="1"/>
    <col min="11372" max="11372" width="6.109375" style="367" hidden="1"/>
    <col min="11373" max="11373" width="3" style="367" hidden="1"/>
    <col min="11374" max="11613" width="8.6640625" style="367" hidden="1"/>
    <col min="11614" max="11619" width="14.88671875" style="367" hidden="1"/>
    <col min="11620" max="11621" width="15.88671875" style="367" hidden="1"/>
    <col min="11622" max="11627" width="16.109375" style="367" hidden="1"/>
    <col min="11628" max="11628" width="6.109375" style="367" hidden="1"/>
    <col min="11629" max="11629" width="3" style="367" hidden="1"/>
    <col min="11630" max="11869" width="8.6640625" style="367" hidden="1"/>
    <col min="11870" max="11875" width="14.88671875" style="367" hidden="1"/>
    <col min="11876" max="11877" width="15.88671875" style="367" hidden="1"/>
    <col min="11878" max="11883" width="16.109375" style="367" hidden="1"/>
    <col min="11884" max="11884" width="6.109375" style="367" hidden="1"/>
    <col min="11885" max="11885" width="3" style="367" hidden="1"/>
    <col min="11886" max="12125" width="8.6640625" style="367" hidden="1"/>
    <col min="12126" max="12131" width="14.88671875" style="367" hidden="1"/>
    <col min="12132" max="12133" width="15.88671875" style="367" hidden="1"/>
    <col min="12134" max="12139" width="16.109375" style="367" hidden="1"/>
    <col min="12140" max="12140" width="6.109375" style="367" hidden="1"/>
    <col min="12141" max="12141" width="3" style="367" hidden="1"/>
    <col min="12142" max="12381" width="8.6640625" style="367" hidden="1"/>
    <col min="12382" max="12387" width="14.88671875" style="367" hidden="1"/>
    <col min="12388" max="12389" width="15.88671875" style="367" hidden="1"/>
    <col min="12390" max="12395" width="16.109375" style="367" hidden="1"/>
    <col min="12396" max="12396" width="6.109375" style="367" hidden="1"/>
    <col min="12397" max="12397" width="3" style="367" hidden="1"/>
    <col min="12398" max="12637" width="8.6640625" style="367" hidden="1"/>
    <col min="12638" max="12643" width="14.88671875" style="367" hidden="1"/>
    <col min="12644" max="12645" width="15.88671875" style="367" hidden="1"/>
    <col min="12646" max="12651" width="16.109375" style="367" hidden="1"/>
    <col min="12652" max="12652" width="6.109375" style="367" hidden="1"/>
    <col min="12653" max="12653" width="3" style="367" hidden="1"/>
    <col min="12654" max="12893" width="8.6640625" style="367" hidden="1"/>
    <col min="12894" max="12899" width="14.88671875" style="367" hidden="1"/>
    <col min="12900" max="12901" width="15.88671875" style="367" hidden="1"/>
    <col min="12902" max="12907" width="16.109375" style="367" hidden="1"/>
    <col min="12908" max="12908" width="6.109375" style="367" hidden="1"/>
    <col min="12909" max="12909" width="3" style="367" hidden="1"/>
    <col min="12910" max="13149" width="8.6640625" style="367" hidden="1"/>
    <col min="13150" max="13155" width="14.88671875" style="367" hidden="1"/>
    <col min="13156" max="13157" width="15.88671875" style="367" hidden="1"/>
    <col min="13158" max="13163" width="16.109375" style="367" hidden="1"/>
    <col min="13164" max="13164" width="6.109375" style="367" hidden="1"/>
    <col min="13165" max="13165" width="3" style="367" hidden="1"/>
    <col min="13166" max="13405" width="8.6640625" style="367" hidden="1"/>
    <col min="13406" max="13411" width="14.88671875" style="367" hidden="1"/>
    <col min="13412" max="13413" width="15.88671875" style="367" hidden="1"/>
    <col min="13414" max="13419" width="16.109375" style="367" hidden="1"/>
    <col min="13420" max="13420" width="6.109375" style="367" hidden="1"/>
    <col min="13421" max="13421" width="3" style="367" hidden="1"/>
    <col min="13422" max="13661" width="8.6640625" style="367" hidden="1"/>
    <col min="13662" max="13667" width="14.88671875" style="367" hidden="1"/>
    <col min="13668" max="13669" width="15.88671875" style="367" hidden="1"/>
    <col min="13670" max="13675" width="16.109375" style="367" hidden="1"/>
    <col min="13676" max="13676" width="6.109375" style="367" hidden="1"/>
    <col min="13677" max="13677" width="3" style="367" hidden="1"/>
    <col min="13678" max="13917" width="8.6640625" style="367" hidden="1"/>
    <col min="13918" max="13923" width="14.88671875" style="367" hidden="1"/>
    <col min="13924" max="13925" width="15.88671875" style="367" hidden="1"/>
    <col min="13926" max="13931" width="16.109375" style="367" hidden="1"/>
    <col min="13932" max="13932" width="6.109375" style="367" hidden="1"/>
    <col min="13933" max="13933" width="3" style="367" hidden="1"/>
    <col min="13934" max="14173" width="8.6640625" style="367" hidden="1"/>
    <col min="14174" max="14179" width="14.88671875" style="367" hidden="1"/>
    <col min="14180" max="14181" width="15.88671875" style="367" hidden="1"/>
    <col min="14182" max="14187" width="16.109375" style="367" hidden="1"/>
    <col min="14188" max="14188" width="6.109375" style="367" hidden="1"/>
    <col min="14189" max="14189" width="3" style="367" hidden="1"/>
    <col min="14190" max="14429" width="8.6640625" style="367" hidden="1"/>
    <col min="14430" max="14435" width="14.88671875" style="367" hidden="1"/>
    <col min="14436" max="14437" width="15.88671875" style="367" hidden="1"/>
    <col min="14438" max="14443" width="16.109375" style="367" hidden="1"/>
    <col min="14444" max="14444" width="6.109375" style="367" hidden="1"/>
    <col min="14445" max="14445" width="3" style="367" hidden="1"/>
    <col min="14446" max="14685" width="8.6640625" style="367" hidden="1"/>
    <col min="14686" max="14691" width="14.88671875" style="367" hidden="1"/>
    <col min="14692" max="14693" width="15.88671875" style="367" hidden="1"/>
    <col min="14694" max="14699" width="16.109375" style="367" hidden="1"/>
    <col min="14700" max="14700" width="6.109375" style="367" hidden="1"/>
    <col min="14701" max="14701" width="3" style="367" hidden="1"/>
    <col min="14702" max="14941" width="8.6640625" style="367" hidden="1"/>
    <col min="14942" max="14947" width="14.88671875" style="367" hidden="1"/>
    <col min="14948" max="14949" width="15.88671875" style="367" hidden="1"/>
    <col min="14950" max="14955" width="16.109375" style="367" hidden="1"/>
    <col min="14956" max="14956" width="6.109375" style="367" hidden="1"/>
    <col min="14957" max="14957" width="3" style="367" hidden="1"/>
    <col min="14958" max="15197" width="8.6640625" style="367" hidden="1"/>
    <col min="15198" max="15203" width="14.88671875" style="367" hidden="1"/>
    <col min="15204" max="15205" width="15.88671875" style="367" hidden="1"/>
    <col min="15206" max="15211" width="16.109375" style="367" hidden="1"/>
    <col min="15212" max="15212" width="6.109375" style="367" hidden="1"/>
    <col min="15213" max="15213" width="3" style="367" hidden="1"/>
    <col min="15214" max="15453" width="8.6640625" style="367" hidden="1"/>
    <col min="15454" max="15459" width="14.88671875" style="367" hidden="1"/>
    <col min="15460" max="15461" width="15.88671875" style="367" hidden="1"/>
    <col min="15462" max="15467" width="16.109375" style="367" hidden="1"/>
    <col min="15468" max="15468" width="6.109375" style="367" hidden="1"/>
    <col min="15469" max="15469" width="3" style="367" hidden="1"/>
    <col min="15470" max="15709" width="8.6640625" style="367" hidden="1"/>
    <col min="15710" max="15715" width="14.88671875" style="367" hidden="1"/>
    <col min="15716" max="15717" width="15.88671875" style="367" hidden="1"/>
    <col min="15718" max="15723" width="16.109375" style="367" hidden="1"/>
    <col min="15724" max="15724" width="6.109375" style="367" hidden="1"/>
    <col min="15725" max="15725" width="3" style="367" hidden="1"/>
    <col min="15726" max="15965" width="8.6640625" style="367" hidden="1"/>
    <col min="15966" max="15971" width="14.88671875" style="367" hidden="1"/>
    <col min="15972" max="15973" width="15.88671875" style="367" hidden="1"/>
    <col min="15974" max="15979" width="16.109375" style="367" hidden="1"/>
    <col min="15980" max="15980" width="6.109375" style="367" hidden="1"/>
    <col min="15981" max="15981" width="3" style="367" hidden="1"/>
    <col min="15982" max="16221" width="8.6640625" style="367" hidden="1"/>
    <col min="16222" max="16227" width="14.88671875" style="367" hidden="1"/>
    <col min="16228" max="16229" width="15.88671875" style="367" hidden="1"/>
    <col min="16230" max="16235" width="16.109375" style="367" hidden="1"/>
    <col min="16236" max="16236" width="6.109375" style="367" hidden="1"/>
    <col min="16237" max="16237" width="3" style="367" hidden="1"/>
    <col min="16238" max="16384" width="8.6640625" style="367" hidden="1"/>
  </cols>
  <sheetData>
    <row r="1" spans="1:143" ht="42.75" customHeight="1" x14ac:dyDescent="0.2">
      <c r="A1" s="365"/>
      <c r="B1" s="366"/>
      <c r="DD1" s="367"/>
      <c r="DE1" s="367"/>
    </row>
    <row r="2" spans="1:143" ht="25.5" customHeight="1" x14ac:dyDescent="0.2">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2">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2"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607</v>
      </c>
    </row>
    <row r="11" spans="1:143" s="270" customFormat="1" ht="13.2" x14ac:dyDescent="0.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607</v>
      </c>
    </row>
    <row r="13" spans="1:143" s="270" customFormat="1" ht="13.2" x14ac:dyDescent="0.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7"/>
      <c r="DE19" s="367"/>
    </row>
    <row r="20" spans="1:351" ht="13.2" x14ac:dyDescent="0.2">
      <c r="DD20" s="367"/>
      <c r="DE20" s="367"/>
    </row>
    <row r="21" spans="1:351" ht="16.2" x14ac:dyDescent="0.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2" x14ac:dyDescent="0.2">
      <c r="B22" s="374"/>
      <c r="MM22" s="373"/>
    </row>
    <row r="23" spans="1:351" ht="13.2" x14ac:dyDescent="0.2">
      <c r="B23" s="374"/>
    </row>
    <row r="24" spans="1:351" ht="13.2" x14ac:dyDescent="0.2">
      <c r="B24" s="374"/>
    </row>
    <row r="25" spans="1:351" ht="13.2" x14ac:dyDescent="0.2">
      <c r="B25" s="374"/>
    </row>
    <row r="26" spans="1:351" ht="13.2" x14ac:dyDescent="0.2">
      <c r="B26" s="374"/>
    </row>
    <row r="27" spans="1:351" ht="13.2" x14ac:dyDescent="0.2">
      <c r="B27" s="374"/>
    </row>
    <row r="28" spans="1:351" ht="13.2" x14ac:dyDescent="0.2">
      <c r="B28" s="374"/>
    </row>
    <row r="29" spans="1:351" ht="13.2" x14ac:dyDescent="0.2">
      <c r="B29" s="374"/>
    </row>
    <row r="30" spans="1:351" ht="13.2" x14ac:dyDescent="0.2">
      <c r="B30" s="374"/>
    </row>
    <row r="31" spans="1:351" ht="13.2" x14ac:dyDescent="0.2">
      <c r="B31" s="374"/>
    </row>
    <row r="32" spans="1:351" ht="13.2" x14ac:dyDescent="0.2">
      <c r="B32" s="374"/>
    </row>
    <row r="33" spans="2:109" ht="13.2" x14ac:dyDescent="0.2">
      <c r="B33" s="374"/>
    </row>
    <row r="34" spans="2:109" ht="13.2" x14ac:dyDescent="0.2">
      <c r="B34" s="374"/>
    </row>
    <row r="35" spans="2:109" ht="13.2" x14ac:dyDescent="0.2">
      <c r="B35" s="374"/>
    </row>
    <row r="36" spans="2:109" ht="13.2" x14ac:dyDescent="0.2">
      <c r="B36" s="374"/>
    </row>
    <row r="37" spans="2:109" ht="13.2" x14ac:dyDescent="0.2">
      <c r="B37" s="374"/>
    </row>
    <row r="38" spans="2:109" ht="13.2" x14ac:dyDescent="0.2">
      <c r="B38" s="374"/>
    </row>
    <row r="39" spans="2:109" ht="13.2" x14ac:dyDescent="0.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2" x14ac:dyDescent="0.2">
      <c r="B40" s="379"/>
      <c r="DD40" s="379"/>
      <c r="DE40" s="367"/>
    </row>
    <row r="41" spans="2:109" ht="16.2" x14ac:dyDescent="0.2">
      <c r="B41" s="380" t="s">
        <v>608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2" x14ac:dyDescent="0.2">
      <c r="B42" s="374"/>
      <c r="G42" s="381"/>
      <c r="I42" s="382"/>
      <c r="J42" s="382"/>
      <c r="K42" s="382"/>
      <c r="AM42" s="381"/>
      <c r="AN42" s="381" t="s">
        <v>609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2">
      <c r="B43" s="374"/>
      <c r="AN43" s="1283" t="s">
        <v>610</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ht="13.2" x14ac:dyDescent="0.2">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ht="13.2" x14ac:dyDescent="0.2">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ht="13.2" x14ac:dyDescent="0.2">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ht="13.2" x14ac:dyDescent="0.2">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ht="13.2" x14ac:dyDescent="0.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2" x14ac:dyDescent="0.2">
      <c r="B49" s="374"/>
      <c r="AN49" s="367" t="s">
        <v>611</v>
      </c>
    </row>
    <row r="50" spans="1:109" ht="13.2" x14ac:dyDescent="0.2">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563</v>
      </c>
      <c r="BQ50" s="1281"/>
      <c r="BR50" s="1281"/>
      <c r="BS50" s="1281"/>
      <c r="BT50" s="1281"/>
      <c r="BU50" s="1281"/>
      <c r="BV50" s="1281"/>
      <c r="BW50" s="1281"/>
      <c r="BX50" s="1281" t="s">
        <v>564</v>
      </c>
      <c r="BY50" s="1281"/>
      <c r="BZ50" s="1281"/>
      <c r="CA50" s="1281"/>
      <c r="CB50" s="1281"/>
      <c r="CC50" s="1281"/>
      <c r="CD50" s="1281"/>
      <c r="CE50" s="1281"/>
      <c r="CF50" s="1281" t="s">
        <v>565</v>
      </c>
      <c r="CG50" s="1281"/>
      <c r="CH50" s="1281"/>
      <c r="CI50" s="1281"/>
      <c r="CJ50" s="1281"/>
      <c r="CK50" s="1281"/>
      <c r="CL50" s="1281"/>
      <c r="CM50" s="1281"/>
      <c r="CN50" s="1281" t="s">
        <v>566</v>
      </c>
      <c r="CO50" s="1281"/>
      <c r="CP50" s="1281"/>
      <c r="CQ50" s="1281"/>
      <c r="CR50" s="1281"/>
      <c r="CS50" s="1281"/>
      <c r="CT50" s="1281"/>
      <c r="CU50" s="1281"/>
      <c r="CV50" s="1281" t="s">
        <v>567</v>
      </c>
      <c r="CW50" s="1281"/>
      <c r="CX50" s="1281"/>
      <c r="CY50" s="1281"/>
      <c r="CZ50" s="1281"/>
      <c r="DA50" s="1281"/>
      <c r="DB50" s="1281"/>
      <c r="DC50" s="1281"/>
    </row>
    <row r="51" spans="1:109" ht="13.5" customHeight="1" x14ac:dyDescent="0.2">
      <c r="B51" s="374"/>
      <c r="G51" s="1293"/>
      <c r="H51" s="1293"/>
      <c r="I51" s="1297"/>
      <c r="J51" s="1297"/>
      <c r="K51" s="1282"/>
      <c r="L51" s="1282"/>
      <c r="M51" s="1282"/>
      <c r="N51" s="1282"/>
      <c r="AM51" s="383"/>
      <c r="AN51" s="1280" t="s">
        <v>612</v>
      </c>
      <c r="AO51" s="1280"/>
      <c r="AP51" s="1280"/>
      <c r="AQ51" s="1280"/>
      <c r="AR51" s="1280"/>
      <c r="AS51" s="1280"/>
      <c r="AT51" s="1280"/>
      <c r="AU51" s="1280"/>
      <c r="AV51" s="1280"/>
      <c r="AW51" s="1280"/>
      <c r="AX51" s="1280"/>
      <c r="AY51" s="1280"/>
      <c r="AZ51" s="1280"/>
      <c r="BA51" s="1280"/>
      <c r="BB51" s="1280" t="s">
        <v>613</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129</v>
      </c>
      <c r="CG51" s="1277"/>
      <c r="CH51" s="1277"/>
      <c r="CI51" s="1277"/>
      <c r="CJ51" s="1277"/>
      <c r="CK51" s="1277"/>
      <c r="CL51" s="1277"/>
      <c r="CM51" s="1277"/>
      <c r="CN51" s="1277">
        <v>134.69999999999999</v>
      </c>
      <c r="CO51" s="1277"/>
      <c r="CP51" s="1277"/>
      <c r="CQ51" s="1277"/>
      <c r="CR51" s="1277"/>
      <c r="CS51" s="1277"/>
      <c r="CT51" s="1277"/>
      <c r="CU51" s="1277"/>
      <c r="CV51" s="1277">
        <v>145.69999999999999</v>
      </c>
      <c r="CW51" s="1277"/>
      <c r="CX51" s="1277"/>
      <c r="CY51" s="1277"/>
      <c r="CZ51" s="1277"/>
      <c r="DA51" s="1277"/>
      <c r="DB51" s="1277"/>
      <c r="DC51" s="1277"/>
    </row>
    <row r="52" spans="1:109" ht="13.2" x14ac:dyDescent="0.2">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2" x14ac:dyDescent="0.2">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614</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74.900000000000006</v>
      </c>
      <c r="CG53" s="1277"/>
      <c r="CH53" s="1277"/>
      <c r="CI53" s="1277"/>
      <c r="CJ53" s="1277"/>
      <c r="CK53" s="1277"/>
      <c r="CL53" s="1277"/>
      <c r="CM53" s="1277"/>
      <c r="CN53" s="1277">
        <v>75.099999999999994</v>
      </c>
      <c r="CO53" s="1277"/>
      <c r="CP53" s="1277"/>
      <c r="CQ53" s="1277"/>
      <c r="CR53" s="1277"/>
      <c r="CS53" s="1277"/>
      <c r="CT53" s="1277"/>
      <c r="CU53" s="1277"/>
      <c r="CV53" s="1277">
        <v>75.599999999999994</v>
      </c>
      <c r="CW53" s="1277"/>
      <c r="CX53" s="1277"/>
      <c r="CY53" s="1277"/>
      <c r="CZ53" s="1277"/>
      <c r="DA53" s="1277"/>
      <c r="DB53" s="1277"/>
      <c r="DC53" s="1277"/>
    </row>
    <row r="54" spans="1:109" ht="13.2" x14ac:dyDescent="0.2">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2" x14ac:dyDescent="0.2">
      <c r="A55" s="382"/>
      <c r="B55" s="374"/>
      <c r="G55" s="1275"/>
      <c r="H55" s="1275"/>
      <c r="I55" s="1275"/>
      <c r="J55" s="1275"/>
      <c r="K55" s="1282"/>
      <c r="L55" s="1282"/>
      <c r="M55" s="1282"/>
      <c r="N55" s="1282"/>
      <c r="AN55" s="1281" t="s">
        <v>615</v>
      </c>
      <c r="AO55" s="1281"/>
      <c r="AP55" s="1281"/>
      <c r="AQ55" s="1281"/>
      <c r="AR55" s="1281"/>
      <c r="AS55" s="1281"/>
      <c r="AT55" s="1281"/>
      <c r="AU55" s="1281"/>
      <c r="AV55" s="1281"/>
      <c r="AW55" s="1281"/>
      <c r="AX55" s="1281"/>
      <c r="AY55" s="1281"/>
      <c r="AZ55" s="1281"/>
      <c r="BA55" s="1281"/>
      <c r="BB55" s="1280" t="s">
        <v>613</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32.799999999999997</v>
      </c>
      <c r="CG55" s="1277"/>
      <c r="CH55" s="1277"/>
      <c r="CI55" s="1277"/>
      <c r="CJ55" s="1277"/>
      <c r="CK55" s="1277"/>
      <c r="CL55" s="1277"/>
      <c r="CM55" s="1277"/>
      <c r="CN55" s="1277">
        <v>54.6</v>
      </c>
      <c r="CO55" s="1277"/>
      <c r="CP55" s="1277"/>
      <c r="CQ55" s="1277"/>
      <c r="CR55" s="1277"/>
      <c r="CS55" s="1277"/>
      <c r="CT55" s="1277"/>
      <c r="CU55" s="1277"/>
      <c r="CV55" s="1277">
        <v>53.2</v>
      </c>
      <c r="CW55" s="1277"/>
      <c r="CX55" s="1277"/>
      <c r="CY55" s="1277"/>
      <c r="CZ55" s="1277"/>
      <c r="DA55" s="1277"/>
      <c r="DB55" s="1277"/>
      <c r="DC55" s="1277"/>
    </row>
    <row r="56" spans="1:109" ht="13.2" x14ac:dyDescent="0.2">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ht="13.2" x14ac:dyDescent="0.2">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616</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58.6</v>
      </c>
      <c r="CG57" s="1277"/>
      <c r="CH57" s="1277"/>
      <c r="CI57" s="1277"/>
      <c r="CJ57" s="1277"/>
      <c r="CK57" s="1277"/>
      <c r="CL57" s="1277"/>
      <c r="CM57" s="1277"/>
      <c r="CN57" s="1277">
        <v>58.3</v>
      </c>
      <c r="CO57" s="1277"/>
      <c r="CP57" s="1277"/>
      <c r="CQ57" s="1277"/>
      <c r="CR57" s="1277"/>
      <c r="CS57" s="1277"/>
      <c r="CT57" s="1277"/>
      <c r="CU57" s="1277"/>
      <c r="CV57" s="1277">
        <v>58.8</v>
      </c>
      <c r="CW57" s="1277"/>
      <c r="CX57" s="1277"/>
      <c r="CY57" s="1277"/>
      <c r="CZ57" s="1277"/>
      <c r="DA57" s="1277"/>
      <c r="DB57" s="1277"/>
      <c r="DC57" s="1277"/>
      <c r="DD57" s="387"/>
      <c r="DE57" s="386"/>
    </row>
    <row r="58" spans="1:109" s="382" customFormat="1" ht="13.2" x14ac:dyDescent="0.2">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ht="13.2" x14ac:dyDescent="0.2">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2" x14ac:dyDescent="0.2">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2" x14ac:dyDescent="0.2">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2" x14ac:dyDescent="0.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2" x14ac:dyDescent="0.2">
      <c r="B63" s="393" t="s">
        <v>617</v>
      </c>
    </row>
    <row r="64" spans="1:109" ht="13.2" x14ac:dyDescent="0.2">
      <c r="B64" s="374"/>
      <c r="G64" s="381"/>
      <c r="I64" s="394"/>
      <c r="J64" s="394"/>
      <c r="K64" s="394"/>
      <c r="L64" s="394"/>
      <c r="M64" s="394"/>
      <c r="N64" s="395"/>
      <c r="AM64" s="381"/>
      <c r="AN64" s="381" t="s">
        <v>609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2" x14ac:dyDescent="0.2">
      <c r="B65" s="374"/>
      <c r="AN65" s="1283" t="s">
        <v>618</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ht="13.2" x14ac:dyDescent="0.2">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ht="13.2" x14ac:dyDescent="0.2">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ht="13.2" x14ac:dyDescent="0.2">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ht="13.2" x14ac:dyDescent="0.2">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ht="13.2" x14ac:dyDescent="0.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2" x14ac:dyDescent="0.2">
      <c r="B71" s="374"/>
      <c r="G71" s="399"/>
      <c r="I71" s="400"/>
      <c r="J71" s="397"/>
      <c r="K71" s="397"/>
      <c r="L71" s="398"/>
      <c r="M71" s="397"/>
      <c r="N71" s="398"/>
      <c r="AM71" s="399"/>
      <c r="AN71" s="367" t="s">
        <v>611</v>
      </c>
    </row>
    <row r="72" spans="2:107" ht="13.2" x14ac:dyDescent="0.2">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563</v>
      </c>
      <c r="BQ72" s="1281"/>
      <c r="BR72" s="1281"/>
      <c r="BS72" s="1281"/>
      <c r="BT72" s="1281"/>
      <c r="BU72" s="1281"/>
      <c r="BV72" s="1281"/>
      <c r="BW72" s="1281"/>
      <c r="BX72" s="1281" t="s">
        <v>564</v>
      </c>
      <c r="BY72" s="1281"/>
      <c r="BZ72" s="1281"/>
      <c r="CA72" s="1281"/>
      <c r="CB72" s="1281"/>
      <c r="CC72" s="1281"/>
      <c r="CD72" s="1281"/>
      <c r="CE72" s="1281"/>
      <c r="CF72" s="1281" t="s">
        <v>565</v>
      </c>
      <c r="CG72" s="1281"/>
      <c r="CH72" s="1281"/>
      <c r="CI72" s="1281"/>
      <c r="CJ72" s="1281"/>
      <c r="CK72" s="1281"/>
      <c r="CL72" s="1281"/>
      <c r="CM72" s="1281"/>
      <c r="CN72" s="1281" t="s">
        <v>566</v>
      </c>
      <c r="CO72" s="1281"/>
      <c r="CP72" s="1281"/>
      <c r="CQ72" s="1281"/>
      <c r="CR72" s="1281"/>
      <c r="CS72" s="1281"/>
      <c r="CT72" s="1281"/>
      <c r="CU72" s="1281"/>
      <c r="CV72" s="1281" t="s">
        <v>567</v>
      </c>
      <c r="CW72" s="1281"/>
      <c r="CX72" s="1281"/>
      <c r="CY72" s="1281"/>
      <c r="CZ72" s="1281"/>
      <c r="DA72" s="1281"/>
      <c r="DB72" s="1281"/>
      <c r="DC72" s="1281"/>
    </row>
    <row r="73" spans="2:107" ht="13.2" x14ac:dyDescent="0.2">
      <c r="B73" s="374"/>
      <c r="G73" s="1293"/>
      <c r="H73" s="1293"/>
      <c r="I73" s="1293"/>
      <c r="J73" s="1293"/>
      <c r="K73" s="1276"/>
      <c r="L73" s="1276"/>
      <c r="M73" s="1276"/>
      <c r="N73" s="1276"/>
      <c r="AM73" s="383"/>
      <c r="AN73" s="1280" t="s">
        <v>612</v>
      </c>
      <c r="AO73" s="1280"/>
      <c r="AP73" s="1280"/>
      <c r="AQ73" s="1280"/>
      <c r="AR73" s="1280"/>
      <c r="AS73" s="1280"/>
      <c r="AT73" s="1280"/>
      <c r="AU73" s="1280"/>
      <c r="AV73" s="1280"/>
      <c r="AW73" s="1280"/>
      <c r="AX73" s="1280"/>
      <c r="AY73" s="1280"/>
      <c r="AZ73" s="1280"/>
      <c r="BA73" s="1280"/>
      <c r="BB73" s="1280" t="s">
        <v>613</v>
      </c>
      <c r="BC73" s="1280"/>
      <c r="BD73" s="1280"/>
      <c r="BE73" s="1280"/>
      <c r="BF73" s="1280"/>
      <c r="BG73" s="1280"/>
      <c r="BH73" s="1280"/>
      <c r="BI73" s="1280"/>
      <c r="BJ73" s="1280"/>
      <c r="BK73" s="1280"/>
      <c r="BL73" s="1280"/>
      <c r="BM73" s="1280"/>
      <c r="BN73" s="1280"/>
      <c r="BO73" s="1280"/>
      <c r="BP73" s="1277">
        <v>121.9</v>
      </c>
      <c r="BQ73" s="1277"/>
      <c r="BR73" s="1277"/>
      <c r="BS73" s="1277"/>
      <c r="BT73" s="1277"/>
      <c r="BU73" s="1277"/>
      <c r="BV73" s="1277"/>
      <c r="BW73" s="1277"/>
      <c r="BX73" s="1277">
        <v>132.4</v>
      </c>
      <c r="BY73" s="1277"/>
      <c r="BZ73" s="1277"/>
      <c r="CA73" s="1277"/>
      <c r="CB73" s="1277"/>
      <c r="CC73" s="1277"/>
      <c r="CD73" s="1277"/>
      <c r="CE73" s="1277"/>
      <c r="CF73" s="1277">
        <v>129</v>
      </c>
      <c r="CG73" s="1277"/>
      <c r="CH73" s="1277"/>
      <c r="CI73" s="1277"/>
      <c r="CJ73" s="1277"/>
      <c r="CK73" s="1277"/>
      <c r="CL73" s="1277"/>
      <c r="CM73" s="1277"/>
      <c r="CN73" s="1277">
        <v>134.69999999999999</v>
      </c>
      <c r="CO73" s="1277"/>
      <c r="CP73" s="1277"/>
      <c r="CQ73" s="1277"/>
      <c r="CR73" s="1277"/>
      <c r="CS73" s="1277"/>
      <c r="CT73" s="1277"/>
      <c r="CU73" s="1277"/>
      <c r="CV73" s="1277">
        <v>145.69999999999999</v>
      </c>
      <c r="CW73" s="1277"/>
      <c r="CX73" s="1277"/>
      <c r="CY73" s="1277"/>
      <c r="CZ73" s="1277"/>
      <c r="DA73" s="1277"/>
      <c r="DB73" s="1277"/>
      <c r="DC73" s="1277"/>
    </row>
    <row r="74" spans="2:107" ht="13.2" x14ac:dyDescent="0.2">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2" x14ac:dyDescent="0.2">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619</v>
      </c>
      <c r="BC75" s="1280"/>
      <c r="BD75" s="1280"/>
      <c r="BE75" s="1280"/>
      <c r="BF75" s="1280"/>
      <c r="BG75" s="1280"/>
      <c r="BH75" s="1280"/>
      <c r="BI75" s="1280"/>
      <c r="BJ75" s="1280"/>
      <c r="BK75" s="1280"/>
      <c r="BL75" s="1280"/>
      <c r="BM75" s="1280"/>
      <c r="BN75" s="1280"/>
      <c r="BO75" s="1280"/>
      <c r="BP75" s="1277">
        <v>13.7</v>
      </c>
      <c r="BQ75" s="1277"/>
      <c r="BR75" s="1277"/>
      <c r="BS75" s="1277"/>
      <c r="BT75" s="1277"/>
      <c r="BU75" s="1277"/>
      <c r="BV75" s="1277"/>
      <c r="BW75" s="1277"/>
      <c r="BX75" s="1277">
        <v>13.5</v>
      </c>
      <c r="BY75" s="1277"/>
      <c r="BZ75" s="1277"/>
      <c r="CA75" s="1277"/>
      <c r="CB75" s="1277"/>
      <c r="CC75" s="1277"/>
      <c r="CD75" s="1277"/>
      <c r="CE75" s="1277"/>
      <c r="CF75" s="1277">
        <v>12.8</v>
      </c>
      <c r="CG75" s="1277"/>
      <c r="CH75" s="1277"/>
      <c r="CI75" s="1277"/>
      <c r="CJ75" s="1277"/>
      <c r="CK75" s="1277"/>
      <c r="CL75" s="1277"/>
      <c r="CM75" s="1277"/>
      <c r="CN75" s="1277">
        <v>12.7</v>
      </c>
      <c r="CO75" s="1277"/>
      <c r="CP75" s="1277"/>
      <c r="CQ75" s="1277"/>
      <c r="CR75" s="1277"/>
      <c r="CS75" s="1277"/>
      <c r="CT75" s="1277"/>
      <c r="CU75" s="1277"/>
      <c r="CV75" s="1277">
        <v>13.2</v>
      </c>
      <c r="CW75" s="1277"/>
      <c r="CX75" s="1277"/>
      <c r="CY75" s="1277"/>
      <c r="CZ75" s="1277"/>
      <c r="DA75" s="1277"/>
      <c r="DB75" s="1277"/>
      <c r="DC75" s="1277"/>
    </row>
    <row r="76" spans="2:107" ht="13.2" x14ac:dyDescent="0.2">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2" x14ac:dyDescent="0.2">
      <c r="B77" s="374"/>
      <c r="G77" s="1275"/>
      <c r="H77" s="1275"/>
      <c r="I77" s="1275"/>
      <c r="J77" s="1275"/>
      <c r="K77" s="1276"/>
      <c r="L77" s="1276"/>
      <c r="M77" s="1276"/>
      <c r="N77" s="1276"/>
      <c r="AN77" s="1281" t="s">
        <v>620</v>
      </c>
      <c r="AO77" s="1281"/>
      <c r="AP77" s="1281"/>
      <c r="AQ77" s="1281"/>
      <c r="AR77" s="1281"/>
      <c r="AS77" s="1281"/>
      <c r="AT77" s="1281"/>
      <c r="AU77" s="1281"/>
      <c r="AV77" s="1281"/>
      <c r="AW77" s="1281"/>
      <c r="AX77" s="1281"/>
      <c r="AY77" s="1281"/>
      <c r="AZ77" s="1281"/>
      <c r="BA77" s="1281"/>
      <c r="BB77" s="1280" t="s">
        <v>613</v>
      </c>
      <c r="BC77" s="1280"/>
      <c r="BD77" s="1280"/>
      <c r="BE77" s="1280"/>
      <c r="BF77" s="1280"/>
      <c r="BG77" s="1280"/>
      <c r="BH77" s="1280"/>
      <c r="BI77" s="1280"/>
      <c r="BJ77" s="1280"/>
      <c r="BK77" s="1280"/>
      <c r="BL77" s="1280"/>
      <c r="BM77" s="1280"/>
      <c r="BN77" s="1280"/>
      <c r="BO77" s="1280"/>
      <c r="BP77" s="1277">
        <v>52.8</v>
      </c>
      <c r="BQ77" s="1277"/>
      <c r="BR77" s="1277"/>
      <c r="BS77" s="1277"/>
      <c r="BT77" s="1277"/>
      <c r="BU77" s="1277"/>
      <c r="BV77" s="1277"/>
      <c r="BW77" s="1277"/>
      <c r="BX77" s="1277">
        <v>48.6</v>
      </c>
      <c r="BY77" s="1277"/>
      <c r="BZ77" s="1277"/>
      <c r="CA77" s="1277"/>
      <c r="CB77" s="1277"/>
      <c r="CC77" s="1277"/>
      <c r="CD77" s="1277"/>
      <c r="CE77" s="1277"/>
      <c r="CF77" s="1277">
        <v>32.799999999999997</v>
      </c>
      <c r="CG77" s="1277"/>
      <c r="CH77" s="1277"/>
      <c r="CI77" s="1277"/>
      <c r="CJ77" s="1277"/>
      <c r="CK77" s="1277"/>
      <c r="CL77" s="1277"/>
      <c r="CM77" s="1277"/>
      <c r="CN77" s="1277">
        <v>54.6</v>
      </c>
      <c r="CO77" s="1277"/>
      <c r="CP77" s="1277"/>
      <c r="CQ77" s="1277"/>
      <c r="CR77" s="1277"/>
      <c r="CS77" s="1277"/>
      <c r="CT77" s="1277"/>
      <c r="CU77" s="1277"/>
      <c r="CV77" s="1277">
        <v>53.2</v>
      </c>
      <c r="CW77" s="1277"/>
      <c r="CX77" s="1277"/>
      <c r="CY77" s="1277"/>
      <c r="CZ77" s="1277"/>
      <c r="DA77" s="1277"/>
      <c r="DB77" s="1277"/>
      <c r="DC77" s="1277"/>
    </row>
    <row r="78" spans="2:107" ht="13.2" x14ac:dyDescent="0.2">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2" x14ac:dyDescent="0.2">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621</v>
      </c>
      <c r="BC79" s="1280"/>
      <c r="BD79" s="1280"/>
      <c r="BE79" s="1280"/>
      <c r="BF79" s="1280"/>
      <c r="BG79" s="1280"/>
      <c r="BH79" s="1280"/>
      <c r="BI79" s="1280"/>
      <c r="BJ79" s="1280"/>
      <c r="BK79" s="1280"/>
      <c r="BL79" s="1280"/>
      <c r="BM79" s="1280"/>
      <c r="BN79" s="1280"/>
      <c r="BO79" s="1280"/>
      <c r="BP79" s="1277">
        <v>11.5</v>
      </c>
      <c r="BQ79" s="1277"/>
      <c r="BR79" s="1277"/>
      <c r="BS79" s="1277"/>
      <c r="BT79" s="1277"/>
      <c r="BU79" s="1277"/>
      <c r="BV79" s="1277"/>
      <c r="BW79" s="1277"/>
      <c r="BX79" s="1277">
        <v>10.4</v>
      </c>
      <c r="BY79" s="1277"/>
      <c r="BZ79" s="1277"/>
      <c r="CA79" s="1277"/>
      <c r="CB79" s="1277"/>
      <c r="CC79" s="1277"/>
      <c r="CD79" s="1277"/>
      <c r="CE79" s="1277"/>
      <c r="CF79" s="1277">
        <v>9.5</v>
      </c>
      <c r="CG79" s="1277"/>
      <c r="CH79" s="1277"/>
      <c r="CI79" s="1277"/>
      <c r="CJ79" s="1277"/>
      <c r="CK79" s="1277"/>
      <c r="CL79" s="1277"/>
      <c r="CM79" s="1277"/>
      <c r="CN79" s="1277">
        <v>10</v>
      </c>
      <c r="CO79" s="1277"/>
      <c r="CP79" s="1277"/>
      <c r="CQ79" s="1277"/>
      <c r="CR79" s="1277"/>
      <c r="CS79" s="1277"/>
      <c r="CT79" s="1277"/>
      <c r="CU79" s="1277"/>
      <c r="CV79" s="1277">
        <v>9.8000000000000007</v>
      </c>
      <c r="CW79" s="1277"/>
      <c r="CX79" s="1277"/>
      <c r="CY79" s="1277"/>
      <c r="CZ79" s="1277"/>
      <c r="DA79" s="1277"/>
      <c r="DB79" s="1277"/>
      <c r="DC79" s="1277"/>
    </row>
    <row r="80" spans="2:107" ht="13.2" x14ac:dyDescent="0.2">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2" x14ac:dyDescent="0.2">
      <c r="B81" s="374"/>
    </row>
    <row r="82" spans="2:109" ht="16.2" x14ac:dyDescent="0.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2" x14ac:dyDescent="0.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2" x14ac:dyDescent="0.2">
      <c r="DD84" s="367"/>
      <c r="DE84" s="367"/>
    </row>
    <row r="85" spans="2:109" ht="13.2" x14ac:dyDescent="0.2">
      <c r="DD85" s="367"/>
      <c r="DE85" s="367"/>
    </row>
    <row r="86" spans="2:109" ht="13.2" hidden="1" x14ac:dyDescent="0.2">
      <c r="DD86" s="367"/>
      <c r="DE86" s="367"/>
    </row>
    <row r="87" spans="2:109" ht="13.2" hidden="1" x14ac:dyDescent="0.2">
      <c r="K87" s="402"/>
      <c r="AQ87" s="402"/>
      <c r="BC87" s="402"/>
      <c r="BO87" s="402"/>
      <c r="CA87" s="402"/>
      <c r="CM87" s="402"/>
      <c r="CY87" s="402"/>
      <c r="DD87" s="367"/>
      <c r="DE87" s="367"/>
    </row>
    <row r="88" spans="2:109" ht="13.2" hidden="1" x14ac:dyDescent="0.2">
      <c r="DD88" s="367"/>
      <c r="DE88" s="367"/>
    </row>
    <row r="89" spans="2:109" ht="13.2" hidden="1" x14ac:dyDescent="0.2">
      <c r="DD89" s="367"/>
      <c r="DE89" s="367"/>
    </row>
    <row r="90" spans="2:109" ht="13.2" hidden="1" x14ac:dyDescent="0.2">
      <c r="DD90" s="367"/>
      <c r="DE90" s="367"/>
    </row>
    <row r="91" spans="2:109" ht="13.2" hidden="1" x14ac:dyDescent="0.2">
      <c r="DD91" s="367"/>
      <c r="DE91" s="367"/>
    </row>
    <row r="92" spans="2:109" ht="13.5" hidden="1" customHeight="1" x14ac:dyDescent="0.2">
      <c r="DD92" s="367"/>
      <c r="DE92" s="367"/>
    </row>
    <row r="93" spans="2:109" ht="13.5" hidden="1" customHeight="1" x14ac:dyDescent="0.2">
      <c r="DD93" s="367"/>
      <c r="DE93" s="367"/>
    </row>
    <row r="94" spans="2:109" ht="13.5" hidden="1" customHeight="1" x14ac:dyDescent="0.2">
      <c r="DD94" s="367"/>
      <c r="DE94" s="367"/>
    </row>
    <row r="95" spans="2:109" ht="13.5" hidden="1" customHeight="1" x14ac:dyDescent="0.2">
      <c r="DD95" s="367"/>
      <c r="DE95" s="367"/>
    </row>
    <row r="96" spans="2:109" ht="13.5" hidden="1" customHeight="1" x14ac:dyDescent="0.2">
      <c r="DD96" s="367"/>
      <c r="DE96" s="367"/>
    </row>
    <row r="97" spans="108:109" ht="13.5" hidden="1" customHeight="1" x14ac:dyDescent="0.2">
      <c r="DD97" s="367"/>
      <c r="DE97" s="367"/>
    </row>
    <row r="98" spans="108:109" ht="13.5" hidden="1" customHeight="1" x14ac:dyDescent="0.2">
      <c r="DD98" s="367"/>
      <c r="DE98" s="367"/>
    </row>
    <row r="99" spans="108:109" ht="13.5" hidden="1" customHeight="1" x14ac:dyDescent="0.2">
      <c r="DD99" s="367"/>
      <c r="DE99" s="367"/>
    </row>
    <row r="100" spans="108:109" ht="13.5" hidden="1" customHeight="1" x14ac:dyDescent="0.2">
      <c r="DD100" s="367"/>
      <c r="DE100" s="367"/>
    </row>
    <row r="101" spans="108:109" ht="13.5" hidden="1" customHeight="1" x14ac:dyDescent="0.2">
      <c r="DD101" s="367"/>
      <c r="DE101" s="367"/>
    </row>
    <row r="102" spans="108:109" ht="13.5" hidden="1" customHeight="1" x14ac:dyDescent="0.2">
      <c r="DD102" s="367"/>
      <c r="DE102" s="367"/>
    </row>
    <row r="103" spans="108:109" ht="13.5" hidden="1" customHeight="1" x14ac:dyDescent="0.2">
      <c r="DD103" s="367"/>
      <c r="DE103" s="367"/>
    </row>
    <row r="104" spans="108:109" ht="13.5" hidden="1" customHeight="1" x14ac:dyDescent="0.2">
      <c r="DD104" s="367"/>
      <c r="DE104" s="367"/>
    </row>
    <row r="105" spans="108:109" ht="13.5" hidden="1" customHeight="1" x14ac:dyDescent="0.2">
      <c r="DD105" s="367"/>
      <c r="DE105" s="367"/>
    </row>
    <row r="106" spans="108:109" ht="13.5" hidden="1" customHeight="1" x14ac:dyDescent="0.2">
      <c r="DD106" s="367"/>
      <c r="DE106" s="367"/>
    </row>
    <row r="107" spans="108:109" ht="13.5" hidden="1" customHeight="1" x14ac:dyDescent="0.2">
      <c r="DD107" s="367"/>
      <c r="DE107" s="367"/>
    </row>
    <row r="108" spans="108:109" ht="13.5" hidden="1" customHeight="1" x14ac:dyDescent="0.2">
      <c r="DD108" s="367"/>
      <c r="DE108" s="367"/>
    </row>
    <row r="109" spans="108:109" ht="13.5" hidden="1" customHeight="1" x14ac:dyDescent="0.2">
      <c r="DD109" s="367"/>
      <c r="DE109" s="367"/>
    </row>
    <row r="110" spans="108:109" ht="13.5" hidden="1" customHeight="1" x14ac:dyDescent="0.2">
      <c r="DD110" s="367"/>
      <c r="DE110" s="367"/>
    </row>
    <row r="111" spans="108:109" ht="13.5" hidden="1" customHeight="1" x14ac:dyDescent="0.2">
      <c r="DD111" s="367"/>
      <c r="DE111" s="367"/>
    </row>
    <row r="112" spans="108:109" ht="13.5" hidden="1" customHeight="1" x14ac:dyDescent="0.2">
      <c r="DD112" s="367"/>
      <c r="DE112" s="367"/>
    </row>
    <row r="113" spans="108:109" ht="13.5" hidden="1" customHeight="1" x14ac:dyDescent="0.2">
      <c r="DD113" s="367"/>
      <c r="DE113" s="367"/>
    </row>
    <row r="114" spans="108:109" ht="13.5" hidden="1" customHeight="1" x14ac:dyDescent="0.2">
      <c r="DD114" s="367"/>
      <c r="DE114" s="367"/>
    </row>
    <row r="115" spans="108:109" ht="13.5" hidden="1" customHeight="1" x14ac:dyDescent="0.2">
      <c r="DD115" s="367"/>
      <c r="DE115" s="367"/>
    </row>
    <row r="116" spans="108:109" ht="13.5" hidden="1" customHeight="1" x14ac:dyDescent="0.2">
      <c r="DD116" s="367"/>
      <c r="DE116" s="367"/>
    </row>
    <row r="117" spans="108:109" ht="13.5" hidden="1" customHeight="1" x14ac:dyDescent="0.2">
      <c r="DD117" s="367"/>
      <c r="DE117" s="367"/>
    </row>
    <row r="118" spans="108:109" ht="13.5" hidden="1" customHeight="1" x14ac:dyDescent="0.2">
      <c r="DD118" s="367"/>
      <c r="DE118" s="367"/>
    </row>
    <row r="119" spans="108:109" ht="13.5" hidden="1" customHeight="1" x14ac:dyDescent="0.2">
      <c r="DD119" s="367"/>
      <c r="DE119" s="367"/>
    </row>
    <row r="120" spans="108:109" ht="13.5" hidden="1" customHeight="1" x14ac:dyDescent="0.2">
      <c r="DD120" s="367"/>
      <c r="DE120" s="367"/>
    </row>
    <row r="121" spans="108:109" ht="13.5" hidden="1" customHeight="1" x14ac:dyDescent="0.2">
      <c r="DD121" s="367"/>
      <c r="DE121" s="367"/>
    </row>
    <row r="122" spans="108:109" ht="13.5" hidden="1" customHeight="1" x14ac:dyDescent="0.2">
      <c r="DD122" s="367"/>
      <c r="DE122" s="367"/>
    </row>
    <row r="123" spans="108:109" ht="13.5" hidden="1" customHeight="1" x14ac:dyDescent="0.2">
      <c r="DD123" s="367"/>
      <c r="DE123" s="367"/>
    </row>
    <row r="124" spans="108:109" ht="13.5" hidden="1" customHeight="1" x14ac:dyDescent="0.2">
      <c r="DD124" s="367"/>
      <c r="DE124" s="367"/>
    </row>
    <row r="125" spans="108:109" ht="13.5" hidden="1" customHeight="1" x14ac:dyDescent="0.2">
      <c r="DD125" s="367"/>
      <c r="DE125" s="367"/>
    </row>
    <row r="126" spans="108:109" ht="13.5" hidden="1" customHeight="1" x14ac:dyDescent="0.2">
      <c r="DD126" s="367"/>
      <c r="DE126" s="367"/>
    </row>
    <row r="127" spans="108:109" ht="13.5" hidden="1" customHeight="1" x14ac:dyDescent="0.2">
      <c r="DD127" s="367"/>
      <c r="DE127" s="367"/>
    </row>
    <row r="128" spans="108:109" ht="13.5" hidden="1" customHeight="1" x14ac:dyDescent="0.2">
      <c r="DD128" s="367"/>
      <c r="DE128" s="367"/>
    </row>
    <row r="129" spans="108:109" ht="13.5" hidden="1" customHeight="1" x14ac:dyDescent="0.2">
      <c r="DD129" s="367"/>
      <c r="DE129" s="367"/>
    </row>
    <row r="130" spans="108:109" ht="13.5" hidden="1" customHeight="1" x14ac:dyDescent="0.2">
      <c r="DD130" s="367"/>
      <c r="DE130" s="367"/>
    </row>
    <row r="131" spans="108:109" ht="13.5" hidden="1" customHeight="1" x14ac:dyDescent="0.2">
      <c r="DD131" s="367"/>
      <c r="DE131" s="367"/>
    </row>
    <row r="132" spans="108:109" ht="13.5" hidden="1" customHeight="1" x14ac:dyDescent="0.2">
      <c r="DD132" s="367"/>
      <c r="DE132" s="367"/>
    </row>
    <row r="133" spans="108:109" ht="13.5" hidden="1" customHeight="1" x14ac:dyDescent="0.2">
      <c r="DD133" s="367"/>
      <c r="DE133" s="367"/>
    </row>
    <row r="134" spans="108:109" ht="13.5" hidden="1" customHeight="1" x14ac:dyDescent="0.2">
      <c r="DD134" s="367"/>
      <c r="DE134" s="367"/>
    </row>
    <row r="135" spans="108:109" ht="13.5" hidden="1" customHeight="1" x14ac:dyDescent="0.2">
      <c r="DD135" s="367"/>
      <c r="DE135" s="367"/>
    </row>
    <row r="136" spans="108:109" ht="13.5" hidden="1" customHeight="1" x14ac:dyDescent="0.2">
      <c r="DD136" s="367"/>
      <c r="DE136" s="367"/>
    </row>
    <row r="137" spans="108:109" ht="13.5" hidden="1" customHeight="1" x14ac:dyDescent="0.2">
      <c r="DD137" s="367"/>
      <c r="DE137" s="367"/>
    </row>
    <row r="138" spans="108:109" ht="13.5" hidden="1" customHeight="1" x14ac:dyDescent="0.2">
      <c r="DD138" s="367"/>
      <c r="DE138" s="367"/>
    </row>
    <row r="139" spans="108:109" ht="13.5" hidden="1" customHeight="1" x14ac:dyDescent="0.2">
      <c r="DD139" s="367"/>
      <c r="DE139" s="367"/>
    </row>
    <row r="140" spans="108:109" ht="13.5" hidden="1" customHeight="1" x14ac:dyDescent="0.2">
      <c r="DD140" s="367"/>
      <c r="DE140" s="367"/>
    </row>
    <row r="141" spans="108:109" ht="13.5" hidden="1" customHeight="1" x14ac:dyDescent="0.2">
      <c r="DD141" s="367"/>
      <c r="DE141" s="367"/>
    </row>
    <row r="142" spans="108:109" ht="13.5" hidden="1" customHeight="1" x14ac:dyDescent="0.2">
      <c r="DD142" s="367"/>
      <c r="DE142" s="367"/>
    </row>
    <row r="143" spans="108:109" ht="13.5" hidden="1" customHeight="1" x14ac:dyDescent="0.2">
      <c r="DD143" s="367"/>
      <c r="DE143" s="367"/>
    </row>
    <row r="144" spans="108:109" ht="13.5" hidden="1" customHeight="1" x14ac:dyDescent="0.2">
      <c r="DD144" s="367"/>
      <c r="DE144" s="367"/>
    </row>
    <row r="145" spans="108:109" ht="13.5" hidden="1" customHeight="1" x14ac:dyDescent="0.2">
      <c r="DD145" s="367"/>
      <c r="DE145" s="367"/>
    </row>
    <row r="146" spans="108:109" ht="13.5" hidden="1" customHeight="1" x14ac:dyDescent="0.2">
      <c r="DD146" s="367"/>
      <c r="DE146" s="367"/>
    </row>
    <row r="147" spans="108:109" ht="13.5" hidden="1" customHeight="1" x14ac:dyDescent="0.2">
      <c r="DD147" s="367"/>
      <c r="DE147" s="367"/>
    </row>
    <row r="148" spans="108:109" ht="13.5" hidden="1" customHeight="1" x14ac:dyDescent="0.2">
      <c r="DD148" s="367"/>
      <c r="DE148" s="367"/>
    </row>
    <row r="149" spans="108:109" ht="13.5" hidden="1" customHeight="1" x14ac:dyDescent="0.2">
      <c r="DD149" s="367"/>
      <c r="DE149" s="367"/>
    </row>
    <row r="150" spans="108:109" ht="13.5" hidden="1" customHeight="1" x14ac:dyDescent="0.2">
      <c r="DD150" s="367"/>
      <c r="DE150" s="367"/>
    </row>
    <row r="151" spans="108:109" ht="13.5" hidden="1" customHeight="1" x14ac:dyDescent="0.2">
      <c r="DD151" s="367"/>
      <c r="DE151" s="367"/>
    </row>
    <row r="152" spans="108:109" ht="13.5" hidden="1" customHeight="1" x14ac:dyDescent="0.2">
      <c r="DD152" s="367"/>
      <c r="DE152" s="367"/>
    </row>
    <row r="153" spans="108:109" ht="13.5" hidden="1" customHeight="1" x14ac:dyDescent="0.2">
      <c r="DD153" s="367"/>
      <c r="DE153" s="367"/>
    </row>
    <row r="154" spans="108:109" ht="13.5" hidden="1" customHeight="1" x14ac:dyDescent="0.2">
      <c r="DD154" s="367"/>
      <c r="DE154" s="367"/>
    </row>
    <row r="155" spans="108:109" ht="13.5" hidden="1" customHeight="1" x14ac:dyDescent="0.2">
      <c r="DD155" s="367"/>
      <c r="DE155" s="367"/>
    </row>
    <row r="156" spans="108:109" ht="13.5" hidden="1" customHeight="1" x14ac:dyDescent="0.2">
      <c r="DD156" s="367"/>
      <c r="DE156" s="367"/>
    </row>
    <row r="157" spans="108:109" ht="13.5" hidden="1" customHeight="1" x14ac:dyDescent="0.2">
      <c r="DD157" s="367"/>
      <c r="DE157" s="367"/>
    </row>
    <row r="158" spans="108:109" ht="13.5" hidden="1" customHeight="1" x14ac:dyDescent="0.2">
      <c r="DD158" s="367"/>
      <c r="DE158" s="367"/>
    </row>
    <row r="159" spans="108:109" ht="13.5" hidden="1" customHeight="1" x14ac:dyDescent="0.2">
      <c r="DD159" s="367"/>
      <c r="DE159" s="367"/>
    </row>
    <row r="160" spans="108:109" ht="13.5" hidden="1" customHeight="1" x14ac:dyDescent="0.2">
      <c r="DD160" s="367"/>
      <c r="DE160" s="36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WTsNbISsKCYg1++YBwfWl0rBsHc4tCcZNTGhPIAdF/9CY7PgDfA7RmB54W62601m1PWpXNWJ4g1o93yfRVsjWg==" saltValue="HJqxaHIMW2Dqg2RK3a9JY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622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foasdny1cdryJKcbaCnE9U3otikke/u36tG4zAB37u49mGgHdWozsQQblyTHOdWHUMlPGsTUL4M64vjf3/pWNA==" saltValue="5RU8LmUvZ9HtCNvgh1woH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623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NFWUJ6TN/K9pYMBjlXSVqAuxKDwsbcQ+XkZ1mOFVv0rdJfBS/0yTfMpxPRqxKXIRqI7Dzp6teZ5eglf5N9orBw==" saltValue="lQ7Vh9rIJmqDP+WhmQFR1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45</v>
      </c>
      <c r="E2" s="134"/>
      <c r="F2" s="135" t="s">
        <v>560</v>
      </c>
      <c r="G2" s="136"/>
      <c r="H2" s="137"/>
    </row>
    <row r="3" spans="1:8" x14ac:dyDescent="0.2">
      <c r="A3" s="133" t="s">
        <v>553</v>
      </c>
      <c r="B3" s="138"/>
      <c r="C3" s="139"/>
      <c r="D3" s="140">
        <v>119037</v>
      </c>
      <c r="E3" s="141"/>
      <c r="F3" s="142">
        <v>84389</v>
      </c>
      <c r="G3" s="143"/>
      <c r="H3" s="144"/>
    </row>
    <row r="4" spans="1:8" x14ac:dyDescent="0.2">
      <c r="A4" s="145"/>
      <c r="B4" s="146"/>
      <c r="C4" s="147"/>
      <c r="D4" s="148">
        <v>80245</v>
      </c>
      <c r="E4" s="149"/>
      <c r="F4" s="150">
        <v>44339</v>
      </c>
      <c r="G4" s="151"/>
      <c r="H4" s="152"/>
    </row>
    <row r="5" spans="1:8" x14ac:dyDescent="0.2">
      <c r="A5" s="133" t="s">
        <v>555</v>
      </c>
      <c r="B5" s="138"/>
      <c r="C5" s="139"/>
      <c r="D5" s="140">
        <v>104948</v>
      </c>
      <c r="E5" s="141"/>
      <c r="F5" s="142">
        <v>83623</v>
      </c>
      <c r="G5" s="143"/>
      <c r="H5" s="144"/>
    </row>
    <row r="6" spans="1:8" x14ac:dyDescent="0.2">
      <c r="A6" s="145"/>
      <c r="B6" s="146"/>
      <c r="C6" s="147"/>
      <c r="D6" s="148">
        <v>66068</v>
      </c>
      <c r="E6" s="149"/>
      <c r="F6" s="150">
        <v>48787</v>
      </c>
      <c r="G6" s="151"/>
      <c r="H6" s="152"/>
    </row>
    <row r="7" spans="1:8" x14ac:dyDescent="0.2">
      <c r="A7" s="133" t="s">
        <v>556</v>
      </c>
      <c r="B7" s="138"/>
      <c r="C7" s="139"/>
      <c r="D7" s="140">
        <v>72991</v>
      </c>
      <c r="E7" s="141"/>
      <c r="F7" s="142">
        <v>87974</v>
      </c>
      <c r="G7" s="143"/>
      <c r="H7" s="144"/>
    </row>
    <row r="8" spans="1:8" x14ac:dyDescent="0.2">
      <c r="A8" s="145"/>
      <c r="B8" s="146"/>
      <c r="C8" s="147"/>
      <c r="D8" s="148">
        <v>35021</v>
      </c>
      <c r="E8" s="149"/>
      <c r="F8" s="150">
        <v>48183</v>
      </c>
      <c r="G8" s="151"/>
      <c r="H8" s="152"/>
    </row>
    <row r="9" spans="1:8" x14ac:dyDescent="0.2">
      <c r="A9" s="133" t="s">
        <v>557</v>
      </c>
      <c r="B9" s="138"/>
      <c r="C9" s="139"/>
      <c r="D9" s="140">
        <v>63774</v>
      </c>
      <c r="E9" s="141"/>
      <c r="F9" s="142">
        <v>83280</v>
      </c>
      <c r="G9" s="143"/>
      <c r="H9" s="144"/>
    </row>
    <row r="10" spans="1:8" x14ac:dyDescent="0.2">
      <c r="A10" s="145"/>
      <c r="B10" s="146"/>
      <c r="C10" s="147"/>
      <c r="D10" s="148">
        <v>37515</v>
      </c>
      <c r="E10" s="149"/>
      <c r="F10" s="150">
        <v>43123</v>
      </c>
      <c r="G10" s="151"/>
      <c r="H10" s="152"/>
    </row>
    <row r="11" spans="1:8" x14ac:dyDescent="0.2">
      <c r="A11" s="133" t="s">
        <v>558</v>
      </c>
      <c r="B11" s="138"/>
      <c r="C11" s="139"/>
      <c r="D11" s="140">
        <v>45305</v>
      </c>
      <c r="E11" s="141"/>
      <c r="F11" s="142">
        <v>88968</v>
      </c>
      <c r="G11" s="143"/>
      <c r="H11" s="144"/>
    </row>
    <row r="12" spans="1:8" x14ac:dyDescent="0.2">
      <c r="A12" s="145"/>
      <c r="B12" s="146"/>
      <c r="C12" s="153"/>
      <c r="D12" s="148">
        <v>27822</v>
      </c>
      <c r="E12" s="149"/>
      <c r="F12" s="150">
        <v>45482</v>
      </c>
      <c r="G12" s="151"/>
      <c r="H12" s="152"/>
    </row>
    <row r="13" spans="1:8" x14ac:dyDescent="0.2">
      <c r="A13" s="133"/>
      <c r="B13" s="138"/>
      <c r="C13" s="154"/>
      <c r="D13" s="155">
        <v>81211</v>
      </c>
      <c r="E13" s="156"/>
      <c r="F13" s="157">
        <v>85647</v>
      </c>
      <c r="G13" s="158"/>
      <c r="H13" s="144"/>
    </row>
    <row r="14" spans="1:8" x14ac:dyDescent="0.2">
      <c r="A14" s="145"/>
      <c r="B14" s="146"/>
      <c r="C14" s="147"/>
      <c r="D14" s="148">
        <v>49334</v>
      </c>
      <c r="E14" s="149"/>
      <c r="F14" s="150">
        <v>45983</v>
      </c>
      <c r="G14" s="151"/>
      <c r="H14" s="152"/>
    </row>
    <row r="17" spans="1:11" x14ac:dyDescent="0.2">
      <c r="A17" s="129" t="s">
        <v>46</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47</v>
      </c>
      <c r="B19" s="159">
        <f>ROUND(VALUE(SUBSTITUTE(実質収支比率等に係る経年分析!F$48,"▲","-")),2)</f>
        <v>9.18</v>
      </c>
      <c r="C19" s="159">
        <f>ROUND(VALUE(SUBSTITUTE(実質収支比率等に係る経年分析!G$48,"▲","-")),2)</f>
        <v>5.12</v>
      </c>
      <c r="D19" s="159">
        <f>ROUND(VALUE(SUBSTITUTE(実質収支比率等に係る経年分析!H$48,"▲","-")),2)</f>
        <v>8.36</v>
      </c>
      <c r="E19" s="159">
        <f>ROUND(VALUE(SUBSTITUTE(実質収支比率等に係る経年分析!I$48,"▲","-")),2)</f>
        <v>5.26</v>
      </c>
      <c r="F19" s="159">
        <f>ROUND(VALUE(SUBSTITUTE(実質収支比率等に係る経年分析!J$48,"▲","-")),2)</f>
        <v>4.03</v>
      </c>
    </row>
    <row r="20" spans="1:11" x14ac:dyDescent="0.2">
      <c r="A20" s="159" t="s">
        <v>48</v>
      </c>
      <c r="B20" s="159">
        <f>ROUND(VALUE(SUBSTITUTE(実質収支比率等に係る経年分析!F$47,"▲","-")),2)</f>
        <v>14.69</v>
      </c>
      <c r="C20" s="159">
        <f>ROUND(VALUE(SUBSTITUTE(実質収支比率等に係る経年分析!G$47,"▲","-")),2)</f>
        <v>8.9700000000000006</v>
      </c>
      <c r="D20" s="159">
        <f>ROUND(VALUE(SUBSTITUTE(実質収支比率等に係る経年分析!H$47,"▲","-")),2)</f>
        <v>8.89</v>
      </c>
      <c r="E20" s="159">
        <f>ROUND(VALUE(SUBSTITUTE(実質収支比率等に係る経年分析!I$47,"▲","-")),2)</f>
        <v>9.81</v>
      </c>
      <c r="F20" s="159">
        <f>ROUND(VALUE(SUBSTITUTE(実質収支比率等に係る経年分析!J$47,"▲","-")),2)</f>
        <v>9.93</v>
      </c>
    </row>
    <row r="21" spans="1:11" x14ac:dyDescent="0.2">
      <c r="A21" s="159" t="s">
        <v>49</v>
      </c>
      <c r="B21" s="159">
        <f>IF(ISNUMBER(VALUE(SUBSTITUTE(実質収支比率等に係る経年分析!F$49,"▲","-"))),ROUND(VALUE(SUBSTITUTE(実質収支比率等に係る経年分析!F$49,"▲","-")),2),NA())</f>
        <v>2.25</v>
      </c>
      <c r="C21" s="159">
        <f>IF(ISNUMBER(VALUE(SUBSTITUTE(実質収支比率等に係る経年分析!G$49,"▲","-"))),ROUND(VALUE(SUBSTITUTE(実質収支比率等に係る経年分析!G$49,"▲","-")),2),NA())</f>
        <v>-9.99</v>
      </c>
      <c r="D21" s="159">
        <f>IF(ISNUMBER(VALUE(SUBSTITUTE(実質収支比率等に係る経年分析!H$49,"▲","-"))),ROUND(VALUE(SUBSTITUTE(実質収支比率等に係る経年分析!H$49,"▲","-")),2),NA())</f>
        <v>3.29</v>
      </c>
      <c r="E21" s="159">
        <f>IF(ISNUMBER(VALUE(SUBSTITUTE(実質収支比率等に係る経年分析!I$49,"▲","-"))),ROUND(VALUE(SUBSTITUTE(実質収支比率等に係る経年分析!I$49,"▲","-")),2),NA())</f>
        <v>-2.42</v>
      </c>
      <c r="F21" s="159">
        <f>IF(ISNUMBER(VALUE(SUBSTITUTE(実質収支比率等に係る経年分析!J$49,"▲","-"))),ROUND(VALUE(SUBSTITUTE(実質収支比率等に係る経年分析!J$49,"▲","-")),2),NA())</f>
        <v>-1.29</v>
      </c>
    </row>
    <row r="24" spans="1:11" x14ac:dyDescent="0.2">
      <c r="A24" s="129" t="s">
        <v>50</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51</v>
      </c>
      <c r="C26" s="160" t="s">
        <v>52</v>
      </c>
      <c r="D26" s="160" t="s">
        <v>51</v>
      </c>
      <c r="E26" s="160" t="s">
        <v>52</v>
      </c>
      <c r="F26" s="160" t="s">
        <v>51</v>
      </c>
      <c r="G26" s="160" t="s">
        <v>52</v>
      </c>
      <c r="H26" s="160" t="s">
        <v>51</v>
      </c>
      <c r="I26" s="160" t="s">
        <v>52</v>
      </c>
      <c r="J26" s="160" t="s">
        <v>51</v>
      </c>
      <c r="K26" s="160" t="s">
        <v>52</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0.06</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0.03</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0.02</v>
      </c>
    </row>
    <row r="30" spans="1:11" x14ac:dyDescent="0.2">
      <c r="A30" s="160" t="str">
        <f>IF(連結実質赤字比率に係る赤字・黒字の構成分析!C$40="",NA(),連結実質赤字比率に係る赤字・黒字の構成分析!C$40)</f>
        <v>居宅介護予防支援事業特別会計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7.0000000000000007E-2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x14ac:dyDescent="0.2">
      <c r="A31" s="160" t="str">
        <f>IF(連結実質赤字比率に係る赤字・黒字の構成分析!C$39="",NA(),連結実質赤字比率に係る赤字・黒字の構成分析!C$39)</f>
        <v>勝沼病院事業会計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0.32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0.42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0.52</v>
      </c>
    </row>
    <row r="32" spans="1:11" x14ac:dyDescent="0.2">
      <c r="A32" s="160" t="str">
        <f>IF(連結実質赤字比率に係る赤字・黒字の構成分析!C$38="",NA(),連結実質赤字比率に係る赤字・黒字の構成分析!C$38)</f>
        <v>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0.28999999999999998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0.81</v>
      </c>
    </row>
    <row r="33" spans="1:16" x14ac:dyDescent="0.2">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0.85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1.05</v>
      </c>
    </row>
    <row r="34" spans="1:16" x14ac:dyDescent="0.2">
      <c r="A34" s="160" t="str">
        <f>IF(連結実質赤字比率に係る赤字・黒字の構成分析!C$36="",NA(),連結実質赤字比率に係る赤字・黒字の構成分析!C$36)</f>
        <v>勝沼ぶどうの丘事業会計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2.3199999999999998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2.63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2.2200000000000002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2.16</v>
      </c>
    </row>
    <row r="35" spans="1:16" x14ac:dyDescent="0.2">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9.17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5.12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8.36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5.25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4.03</v>
      </c>
    </row>
    <row r="36" spans="1:16" x14ac:dyDescent="0.2">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9.82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10.15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10.32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10.23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9.36</v>
      </c>
    </row>
    <row r="39" spans="1:16" x14ac:dyDescent="0.2">
      <c r="A39" s="129" t="s">
        <v>53</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2">
      <c r="A42" s="161" t="s">
        <v>56</v>
      </c>
      <c r="B42" s="161"/>
      <c r="C42" s="161"/>
      <c r="D42" s="161">
        <f>'実質公債費比率（分子）の構造'!K$52</f>
        <v>1943</v>
      </c>
      <c r="E42" s="161"/>
      <c r="F42" s="161"/>
      <c r="G42" s="161">
        <f>'実質公債費比率（分子）の構造'!L$52</f>
        <v>2090</v>
      </c>
      <c r="H42" s="161"/>
      <c r="I42" s="161"/>
      <c r="J42" s="161">
        <f>'実質公債費比率（分子）の構造'!M$52</f>
        <v>2063</v>
      </c>
      <c r="K42" s="161"/>
      <c r="L42" s="161"/>
      <c r="M42" s="161">
        <f>'実質公債費比率（分子）の構造'!N$52</f>
        <v>1983</v>
      </c>
      <c r="N42" s="161"/>
      <c r="O42" s="161"/>
      <c r="P42" s="161">
        <f>'実質公債費比率（分子）の構造'!O$52</f>
        <v>2092</v>
      </c>
    </row>
    <row r="43" spans="1:16" x14ac:dyDescent="0.2">
      <c r="A43" s="161" t="s">
        <v>57</v>
      </c>
      <c r="B43" s="161">
        <f>'実質公債費比率（分子）の構造'!K$51</f>
        <v>0</v>
      </c>
      <c r="C43" s="161"/>
      <c r="D43" s="161"/>
      <c r="E43" s="161">
        <f>'実質公債費比率（分子）の構造'!L$51</f>
        <v>1</v>
      </c>
      <c r="F43" s="161"/>
      <c r="G43" s="161"/>
      <c r="H43" s="161">
        <f>'実質公債費比率（分子）の構造'!M$51</f>
        <v>1</v>
      </c>
      <c r="I43" s="161"/>
      <c r="J43" s="161"/>
      <c r="K43" s="161">
        <f>'実質公債費比率（分子）の構造'!N$51</f>
        <v>0</v>
      </c>
      <c r="L43" s="161"/>
      <c r="M43" s="161"/>
      <c r="N43" s="161">
        <f>'実質公債費比率（分子）の構造'!O$51</f>
        <v>0</v>
      </c>
      <c r="O43" s="161"/>
      <c r="P43" s="161"/>
    </row>
    <row r="44" spans="1:16" x14ac:dyDescent="0.2">
      <c r="A44" s="161" t="s">
        <v>58</v>
      </c>
      <c r="B44" s="161">
        <f>'実質公債費比率（分子）の構造'!K$50</f>
        <v>125</v>
      </c>
      <c r="C44" s="161"/>
      <c r="D44" s="161"/>
      <c r="E44" s="161">
        <f>'実質公債費比率（分子）の構造'!L$50</f>
        <v>123</v>
      </c>
      <c r="F44" s="161"/>
      <c r="G44" s="161"/>
      <c r="H44" s="161">
        <f>'実質公債費比率（分子）の構造'!M$50</f>
        <v>122</v>
      </c>
      <c r="I44" s="161"/>
      <c r="J44" s="161"/>
      <c r="K44" s="161">
        <f>'実質公債費比率（分子）の構造'!N$50</f>
        <v>98</v>
      </c>
      <c r="L44" s="161"/>
      <c r="M44" s="161"/>
      <c r="N44" s="161">
        <f>'実質公債費比率（分子）の構造'!O$50</f>
        <v>97</v>
      </c>
      <c r="O44" s="161"/>
      <c r="P44" s="161"/>
    </row>
    <row r="45" spans="1:16" x14ac:dyDescent="0.2">
      <c r="A45" s="161" t="s">
        <v>59</v>
      </c>
      <c r="B45" s="161">
        <f>'実質公債費比率（分子）の構造'!K$49</f>
        <v>93</v>
      </c>
      <c r="C45" s="161"/>
      <c r="D45" s="161"/>
      <c r="E45" s="161">
        <f>'実質公債費比率（分子）の構造'!L$49</f>
        <v>93</v>
      </c>
      <c r="F45" s="161"/>
      <c r="G45" s="161"/>
      <c r="H45" s="161">
        <f>'実質公債費比率（分子）の構造'!M$49</f>
        <v>105</v>
      </c>
      <c r="I45" s="161"/>
      <c r="J45" s="161"/>
      <c r="K45" s="161">
        <f>'実質公債費比率（分子）の構造'!N$49</f>
        <v>108</v>
      </c>
      <c r="L45" s="161"/>
      <c r="M45" s="161"/>
      <c r="N45" s="161">
        <f>'実質公債費比率（分子）の構造'!O$49</f>
        <v>130</v>
      </c>
      <c r="O45" s="161"/>
      <c r="P45" s="161"/>
    </row>
    <row r="46" spans="1:16" x14ac:dyDescent="0.2">
      <c r="A46" s="161" t="s">
        <v>60</v>
      </c>
      <c r="B46" s="161">
        <f>'実質公債費比率（分子）の構造'!K$48</f>
        <v>704</v>
      </c>
      <c r="C46" s="161"/>
      <c r="D46" s="161"/>
      <c r="E46" s="161">
        <f>'実質公債費比率（分子）の構造'!L$48</f>
        <v>700</v>
      </c>
      <c r="F46" s="161"/>
      <c r="G46" s="161"/>
      <c r="H46" s="161">
        <f>'実質公債費比率（分子）の構造'!M$48</f>
        <v>706</v>
      </c>
      <c r="I46" s="161"/>
      <c r="J46" s="161"/>
      <c r="K46" s="161">
        <f>'実質公債費比率（分子）の構造'!N$48</f>
        <v>713</v>
      </c>
      <c r="L46" s="161"/>
      <c r="M46" s="161"/>
      <c r="N46" s="161">
        <f>'実質公債費比率（分子）の構造'!O$48</f>
        <v>845</v>
      </c>
      <c r="O46" s="161"/>
      <c r="P46" s="161"/>
    </row>
    <row r="47" spans="1:16" x14ac:dyDescent="0.2">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63</v>
      </c>
      <c r="B49" s="161">
        <f>'実質公債費比率（分子）の構造'!K$45</f>
        <v>2199</v>
      </c>
      <c r="C49" s="161"/>
      <c r="D49" s="161"/>
      <c r="E49" s="161">
        <f>'実質公債費比率（分子）の構造'!L$45</f>
        <v>2252</v>
      </c>
      <c r="F49" s="161"/>
      <c r="G49" s="161"/>
      <c r="H49" s="161">
        <f>'実質公債費比率（分子）の構造'!M$45</f>
        <v>2120</v>
      </c>
      <c r="I49" s="161"/>
      <c r="J49" s="161"/>
      <c r="K49" s="161">
        <f>'実質公債費比率（分子）の構造'!N$45</f>
        <v>2166</v>
      </c>
      <c r="L49" s="161"/>
      <c r="M49" s="161"/>
      <c r="N49" s="161">
        <f>'実質公債費比率（分子）の構造'!O$45</f>
        <v>2191</v>
      </c>
      <c r="O49" s="161"/>
      <c r="P49" s="161"/>
    </row>
    <row r="50" spans="1:16" x14ac:dyDescent="0.2">
      <c r="A50" s="161" t="s">
        <v>64</v>
      </c>
      <c r="B50" s="161" t="e">
        <f>NA()</f>
        <v>#N/A</v>
      </c>
      <c r="C50" s="161">
        <f>IF(ISNUMBER('実質公債費比率（分子）の構造'!K$53),'実質公債費比率（分子）の構造'!K$53,NA())</f>
        <v>1178</v>
      </c>
      <c r="D50" s="161" t="e">
        <f>NA()</f>
        <v>#N/A</v>
      </c>
      <c r="E50" s="161" t="e">
        <f>NA()</f>
        <v>#N/A</v>
      </c>
      <c r="F50" s="161">
        <f>IF(ISNUMBER('実質公債費比率（分子）の構造'!L$53),'実質公債費比率（分子）の構造'!L$53,NA())</f>
        <v>1079</v>
      </c>
      <c r="G50" s="161" t="e">
        <f>NA()</f>
        <v>#N/A</v>
      </c>
      <c r="H50" s="161" t="e">
        <f>NA()</f>
        <v>#N/A</v>
      </c>
      <c r="I50" s="161">
        <f>IF(ISNUMBER('実質公債費比率（分子）の構造'!M$53),'実質公債費比率（分子）の構造'!M$53,NA())</f>
        <v>991</v>
      </c>
      <c r="J50" s="161" t="e">
        <f>NA()</f>
        <v>#N/A</v>
      </c>
      <c r="K50" s="161" t="e">
        <f>NA()</f>
        <v>#N/A</v>
      </c>
      <c r="L50" s="161">
        <f>IF(ISNUMBER('実質公債費比率（分子）の構造'!N$53),'実質公債費比率（分子）の構造'!N$53,NA())</f>
        <v>1102</v>
      </c>
      <c r="M50" s="161" t="e">
        <f>NA()</f>
        <v>#N/A</v>
      </c>
      <c r="N50" s="161" t="e">
        <f>NA()</f>
        <v>#N/A</v>
      </c>
      <c r="O50" s="161">
        <f>IF(ISNUMBER('実質公債費比率（分子）の構造'!O$53),'実質公債費比率（分子）の構造'!O$53,NA())</f>
        <v>1171</v>
      </c>
      <c r="P50" s="161" t="e">
        <f>NA()</f>
        <v>#N/A</v>
      </c>
    </row>
    <row r="53" spans="1:16" x14ac:dyDescent="0.2">
      <c r="A53" s="129" t="s">
        <v>65</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2">
      <c r="A56" s="160" t="s">
        <v>36</v>
      </c>
      <c r="B56" s="160"/>
      <c r="C56" s="160"/>
      <c r="D56" s="160">
        <f>'将来負担比率（分子）の構造'!I$52</f>
        <v>23399</v>
      </c>
      <c r="E56" s="160"/>
      <c r="F56" s="160"/>
      <c r="G56" s="160">
        <f>'将来負担比率（分子）の構造'!J$52</f>
        <v>24123</v>
      </c>
      <c r="H56" s="160"/>
      <c r="I56" s="160"/>
      <c r="J56" s="160">
        <f>'将来負担比率（分子）の構造'!K$52</f>
        <v>24330</v>
      </c>
      <c r="K56" s="160"/>
      <c r="L56" s="160"/>
      <c r="M56" s="160">
        <f>'将来負担比率（分子）の構造'!L$52</f>
        <v>24389</v>
      </c>
      <c r="N56" s="160"/>
      <c r="O56" s="160"/>
      <c r="P56" s="160">
        <f>'将来負担比率（分子）の構造'!M$52</f>
        <v>23536</v>
      </c>
    </row>
    <row r="57" spans="1:16" x14ac:dyDescent="0.2">
      <c r="A57" s="160" t="s">
        <v>35</v>
      </c>
      <c r="B57" s="160"/>
      <c r="C57" s="160"/>
      <c r="D57" s="160">
        <f>'将来負担比率（分子）の構造'!I$51</f>
        <v>2358</v>
      </c>
      <c r="E57" s="160"/>
      <c r="F57" s="160"/>
      <c r="G57" s="160">
        <f>'将来負担比率（分子）の構造'!J$51</f>
        <v>2209</v>
      </c>
      <c r="H57" s="160"/>
      <c r="I57" s="160"/>
      <c r="J57" s="160">
        <f>'将来負担比率（分子）の構造'!K$51</f>
        <v>2075</v>
      </c>
      <c r="K57" s="160"/>
      <c r="L57" s="160"/>
      <c r="M57" s="160">
        <f>'将来負担比率（分子）の構造'!L$51</f>
        <v>1358</v>
      </c>
      <c r="N57" s="160"/>
      <c r="O57" s="160"/>
      <c r="P57" s="160">
        <f>'将来負担比率（分子）の構造'!M$51</f>
        <v>712</v>
      </c>
    </row>
    <row r="58" spans="1:16" x14ac:dyDescent="0.2">
      <c r="A58" s="160" t="s">
        <v>34</v>
      </c>
      <c r="B58" s="160"/>
      <c r="C58" s="160"/>
      <c r="D58" s="160">
        <f>'将来負担比率（分子）の構造'!I$50</f>
        <v>3422</v>
      </c>
      <c r="E58" s="160"/>
      <c r="F58" s="160"/>
      <c r="G58" s="160">
        <f>'将来負担比率（分子）の構造'!J$50</f>
        <v>2801</v>
      </c>
      <c r="H58" s="160"/>
      <c r="I58" s="160"/>
      <c r="J58" s="160">
        <f>'将来負担比率（分子）の構造'!K$50</f>
        <v>3141</v>
      </c>
      <c r="K58" s="160"/>
      <c r="L58" s="160"/>
      <c r="M58" s="160">
        <f>'将来負担比率（分子）の構造'!L$50</f>
        <v>3320</v>
      </c>
      <c r="N58" s="160"/>
      <c r="O58" s="160"/>
      <c r="P58" s="160">
        <f>'将来負担比率（分子）の構造'!M$50</f>
        <v>3271</v>
      </c>
    </row>
    <row r="59" spans="1:16" x14ac:dyDescent="0.2">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29</v>
      </c>
      <c r="B61" s="160">
        <f>'将来負担比率（分子）の構造'!I$46</f>
        <v>0</v>
      </c>
      <c r="C61" s="160"/>
      <c r="D61" s="160"/>
      <c r="E61" s="160">
        <f>'将来負担比率（分子）の構造'!J$46</f>
        <v>0</v>
      </c>
      <c r="F61" s="160"/>
      <c r="G61" s="160"/>
      <c r="H61" s="160">
        <f>'将来負担比率（分子）の構造'!K$46</f>
        <v>0</v>
      </c>
      <c r="I61" s="160"/>
      <c r="J61" s="160"/>
      <c r="K61" s="160">
        <f>'将来負担比率（分子）の構造'!L$46</f>
        <v>0</v>
      </c>
      <c r="L61" s="160"/>
      <c r="M61" s="160"/>
      <c r="N61" s="160">
        <f>'将来負担比率（分子）の構造'!M$46</f>
        <v>0</v>
      </c>
      <c r="O61" s="160"/>
      <c r="P61" s="160"/>
    </row>
    <row r="62" spans="1:16" x14ac:dyDescent="0.2">
      <c r="A62" s="160" t="s">
        <v>28</v>
      </c>
      <c r="B62" s="160">
        <f>'将来負担比率（分子）の構造'!I$45</f>
        <v>3276</v>
      </c>
      <c r="C62" s="160"/>
      <c r="D62" s="160"/>
      <c r="E62" s="160">
        <f>'将来負担比率（分子）の構造'!J$45</f>
        <v>3079</v>
      </c>
      <c r="F62" s="160"/>
      <c r="G62" s="160"/>
      <c r="H62" s="160">
        <f>'将来負担比率（分子）の構造'!K$45</f>
        <v>3125</v>
      </c>
      <c r="I62" s="160"/>
      <c r="J62" s="160"/>
      <c r="K62" s="160">
        <f>'将来負担比率（分子）の構造'!L$45</f>
        <v>3031</v>
      </c>
      <c r="L62" s="160"/>
      <c r="M62" s="160"/>
      <c r="N62" s="160">
        <f>'将来負担比率（分子）の構造'!M$45</f>
        <v>2888</v>
      </c>
      <c r="O62" s="160"/>
      <c r="P62" s="160"/>
    </row>
    <row r="63" spans="1:16" x14ac:dyDescent="0.2">
      <c r="A63" s="160" t="s">
        <v>27</v>
      </c>
      <c r="B63" s="160">
        <f>'将来負担比率（分子）の構造'!I$44</f>
        <v>948</v>
      </c>
      <c r="C63" s="160"/>
      <c r="D63" s="160"/>
      <c r="E63" s="160">
        <f>'将来負担比率（分子）の構造'!J$44</f>
        <v>1110</v>
      </c>
      <c r="F63" s="160"/>
      <c r="G63" s="160"/>
      <c r="H63" s="160">
        <f>'将来負担比率（分子）の構造'!K$44</f>
        <v>1657</v>
      </c>
      <c r="I63" s="160"/>
      <c r="J63" s="160"/>
      <c r="K63" s="160">
        <f>'将来負担比率（分子）の構造'!L$44</f>
        <v>2230</v>
      </c>
      <c r="L63" s="160"/>
      <c r="M63" s="160"/>
      <c r="N63" s="160">
        <f>'将来負担比率（分子）の構造'!M$44</f>
        <v>2124</v>
      </c>
      <c r="O63" s="160"/>
      <c r="P63" s="160"/>
    </row>
    <row r="64" spans="1:16" x14ac:dyDescent="0.2">
      <c r="A64" s="160" t="s">
        <v>26</v>
      </c>
      <c r="B64" s="160">
        <f>'将来負担比率（分子）の構造'!I$43</f>
        <v>10574</v>
      </c>
      <c r="C64" s="160"/>
      <c r="D64" s="160"/>
      <c r="E64" s="160">
        <f>'将来負担比率（分子）の構造'!J$43</f>
        <v>10334</v>
      </c>
      <c r="F64" s="160"/>
      <c r="G64" s="160"/>
      <c r="H64" s="160">
        <f>'将来負担比率（分子）の構造'!K$43</f>
        <v>10021</v>
      </c>
      <c r="I64" s="160"/>
      <c r="J64" s="160"/>
      <c r="K64" s="160">
        <f>'将来負担比率（分子）の構造'!L$43</f>
        <v>9630</v>
      </c>
      <c r="L64" s="160"/>
      <c r="M64" s="160"/>
      <c r="N64" s="160">
        <f>'将来負担比率（分子）の構造'!M$43</f>
        <v>9477</v>
      </c>
      <c r="O64" s="160"/>
      <c r="P64" s="160"/>
    </row>
    <row r="65" spans="1:16" x14ac:dyDescent="0.2">
      <c r="A65" s="160" t="s">
        <v>25</v>
      </c>
      <c r="B65" s="160">
        <f>'将来負担比率（分子）の構造'!I$42</f>
        <v>1078</v>
      </c>
      <c r="C65" s="160"/>
      <c r="D65" s="160"/>
      <c r="E65" s="160">
        <f>'将来負担比率（分子）の構造'!J$42</f>
        <v>964</v>
      </c>
      <c r="F65" s="160"/>
      <c r="G65" s="160"/>
      <c r="H65" s="160">
        <f>'将来負担比率（分子）の構造'!K$42</f>
        <v>851</v>
      </c>
      <c r="I65" s="160"/>
      <c r="J65" s="160"/>
      <c r="K65" s="160">
        <f>'将来負担比率（分子）の構造'!L$42</f>
        <v>761</v>
      </c>
      <c r="L65" s="160"/>
      <c r="M65" s="160"/>
      <c r="N65" s="160">
        <f>'将来負担比率（分子）の構造'!M$42</f>
        <v>671</v>
      </c>
      <c r="O65" s="160"/>
      <c r="P65" s="160"/>
    </row>
    <row r="66" spans="1:16" x14ac:dyDescent="0.2">
      <c r="A66" s="160" t="s">
        <v>24</v>
      </c>
      <c r="B66" s="160">
        <f>'将来負担比率（分子）の構造'!I$41</f>
        <v>23715</v>
      </c>
      <c r="C66" s="160"/>
      <c r="D66" s="160"/>
      <c r="E66" s="160">
        <f>'将来負担比率（分子）の構造'!J$41</f>
        <v>24625</v>
      </c>
      <c r="F66" s="160"/>
      <c r="G66" s="160"/>
      <c r="H66" s="160">
        <f>'将来負担比率（分子）の構造'!K$41</f>
        <v>24738</v>
      </c>
      <c r="I66" s="160"/>
      <c r="J66" s="160"/>
      <c r="K66" s="160">
        <f>'将来負担比率（分子）の構造'!L$41</f>
        <v>24498</v>
      </c>
      <c r="L66" s="160"/>
      <c r="M66" s="160"/>
      <c r="N66" s="160">
        <f>'将来負担比率（分子）の構造'!M$41</f>
        <v>24000</v>
      </c>
      <c r="O66" s="160"/>
      <c r="P66" s="160"/>
    </row>
    <row r="67" spans="1:16" x14ac:dyDescent="0.2">
      <c r="A67" s="160" t="s">
        <v>68</v>
      </c>
      <c r="B67" s="160" t="e">
        <f>NA()</f>
        <v>#N/A</v>
      </c>
      <c r="C67" s="160">
        <f>IF(ISNUMBER('将来負担比率（分子）の構造'!I$53), IF('将来負担比率（分子）の構造'!I$53 &lt; 0, 0, '将来負担比率（分子）の構造'!I$53), NA())</f>
        <v>10412</v>
      </c>
      <c r="D67" s="160" t="e">
        <f>NA()</f>
        <v>#N/A</v>
      </c>
      <c r="E67" s="160" t="e">
        <f>NA()</f>
        <v>#N/A</v>
      </c>
      <c r="F67" s="160">
        <f>IF(ISNUMBER('将来負担比率（分子）の構造'!J$53), IF('将来負担比率（分子）の構造'!J$53 &lt; 0, 0, '将来負担比率（分子）の構造'!J$53), NA())</f>
        <v>10979</v>
      </c>
      <c r="G67" s="160" t="e">
        <f>NA()</f>
        <v>#N/A</v>
      </c>
      <c r="H67" s="160" t="e">
        <f>NA()</f>
        <v>#N/A</v>
      </c>
      <c r="I67" s="160">
        <f>IF(ISNUMBER('将来負担比率（分子）の構造'!K$53), IF('将来負担比率（分子）の構造'!K$53 &lt; 0, 0, '将来負担比率（分子）の構造'!K$53), NA())</f>
        <v>10845</v>
      </c>
      <c r="J67" s="160" t="e">
        <f>NA()</f>
        <v>#N/A</v>
      </c>
      <c r="K67" s="160" t="e">
        <f>NA()</f>
        <v>#N/A</v>
      </c>
      <c r="L67" s="160">
        <f>IF(ISNUMBER('将来負担比率（分子）の構造'!L$53), IF('将来負担比率（分子）の構造'!L$53 &lt; 0, 0, '将来負担比率（分子）の構造'!L$53), NA())</f>
        <v>11081</v>
      </c>
      <c r="M67" s="160" t="e">
        <f>NA()</f>
        <v>#N/A</v>
      </c>
      <c r="N67" s="160" t="e">
        <f>NA()</f>
        <v>#N/A</v>
      </c>
      <c r="O67" s="160">
        <f>IF(ISNUMBER('将来負担比率（分子）の構造'!M$53), IF('将来負担比率（分子）の構造'!M$53 &lt; 0, 0, '将来負担比率（分子）の構造'!M$53), NA())</f>
        <v>11641</v>
      </c>
      <c r="P67" s="160" t="e">
        <f>NA()</f>
        <v>#N/A</v>
      </c>
    </row>
    <row r="70" spans="1:16" x14ac:dyDescent="0.2">
      <c r="A70" s="162" t="s">
        <v>69</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70</v>
      </c>
      <c r="B72" s="164">
        <f>基金残高に係る経年分析!F55</f>
        <v>916</v>
      </c>
      <c r="C72" s="164">
        <f>基金残高に係る経年分析!G55</f>
        <v>998</v>
      </c>
      <c r="D72" s="164">
        <f>基金残高に係る経年分析!H55</f>
        <v>998</v>
      </c>
    </row>
    <row r="73" spans="1:16" x14ac:dyDescent="0.2">
      <c r="A73" s="163" t="s">
        <v>71</v>
      </c>
      <c r="B73" s="164">
        <f>基金残高に係る経年分析!F56</f>
        <v>151</v>
      </c>
      <c r="C73" s="164">
        <f>基金残高に係る経年分析!G56</f>
        <v>151</v>
      </c>
      <c r="D73" s="164">
        <f>基金残高に係る経年分析!H56</f>
        <v>151</v>
      </c>
    </row>
    <row r="74" spans="1:16" x14ac:dyDescent="0.2">
      <c r="A74" s="163" t="s">
        <v>72</v>
      </c>
      <c r="B74" s="164">
        <f>基金残高に係る経年分析!F57</f>
        <v>2553</v>
      </c>
      <c r="C74" s="164">
        <f>基金残高に係る経年分析!G57</f>
        <v>2602</v>
      </c>
      <c r="D74" s="164">
        <f>基金残高に係る経年分析!H57</f>
        <v>2558</v>
      </c>
    </row>
  </sheetData>
  <sheetProtection algorithmName="SHA-512" hashValue="QZBQqlxRZLrTW4Zy4gMrTx+XWGIvt7igEfBwaiaEYpjJjuvUfVsbVpvvCE3KhWc+Gsq5NBjaWik9RCBvyRAusQ==" saltValue="dEbo545cZKW2WaF82aTd7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2019-10-23T07:34:32Z</cp:lastPrinted>
  <dcterms:created xsi:type="dcterms:W3CDTF">2019-02-14T02:48:05Z</dcterms:created>
  <dcterms:modified xsi:type="dcterms:W3CDTF">2019-10-28T23:42:18Z</dcterms:modified>
  <cp:category/>
</cp:coreProperties>
</file>