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財政状況資料集\H29決算\03 財政状況資料集\09 市町村→県\03 最終（修正済）\"/>
    </mc:Choice>
  </mc:AlternateContent>
  <bookViews>
    <workbookView xWindow="0" yWindow="0" windowWidth="23040" windowHeight="837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8" i="10" l="1"/>
  <c r="BG37" i="10"/>
  <c r="BG36" i="10"/>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AM38" i="10"/>
  <c r="U38" i="10"/>
  <c r="C38" i="10"/>
  <c r="CO37" i="10"/>
  <c r="AM37" i="10"/>
  <c r="C37" i="10"/>
  <c r="CO36" i="10"/>
  <c r="AM36" i="10"/>
  <c r="C36" i="10"/>
  <c r="CO35" i="10"/>
  <c r="AM35" i="10"/>
  <c r="C35" i="10"/>
  <c r="CO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AM34" i="10"/>
  <c r="BE34" i="10" s="1"/>
  <c r="BE35" i="10" s="1"/>
  <c r="BE36" i="10" s="1"/>
  <c r="BE37" i="10" s="1"/>
  <c r="BE38" i="10" s="1"/>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<sst xmlns="http://schemas.openxmlformats.org/spreadsheetml/2006/main" count="1118" uniqueCount="610">
  <si>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</si>
  <si>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</si>
  <si>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</si>
  <si>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</si>
  <si>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</si>
  <si>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</si>
  <si>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</si>
  <si>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</si>
  <si>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</si>
  <si>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</si>
  <si>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</si>
  <si>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</si>
  <si>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</si>
  <si>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</si>
  <si>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</si>
  <si>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</si>
  <si>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</si>
  <si>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</si>
  <si>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</si>
  <si>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</si>
  <si>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</si>
  <si>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</si>
  <si>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</si>
  <si>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</si>
  <si>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</si>
  <si>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</si>
  <si>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</si>
  <si>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</si>
  <si>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</si>
  <si>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</si>
  <si>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</si>
  <si>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</si>
  <si>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</si>
  <si>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</si>
  <si>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</si>
  <si>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</si>
  <si>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</si>
  <si>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</si>
  <si>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</si>
  <si>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</si>
  <si>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</si>
  <si>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</si>
  <si>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</si>
  <si>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</si>
  <si>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</si>
  <si>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</si>
  <si>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</si>
  <si>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</si>
  <si>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</si>
  <si>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</si>
  <si>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</si>
  <si>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</si>
  <si>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</si>
  <si>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</si>
  <si>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</si>
  <si>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</si>
  <si>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</si>
  <si>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</si>
  <si>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</si>
  <si>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</si>
  <si>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</si>
  <si>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</si>
  <si>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</si>
  <si>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</si>
  <si>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</si>
  <si>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</si>
  <si>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</si>
  <si>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</si>
  <si>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</si>
  <si>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</si>
  <si>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</si>
  <si>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</si>
  <si>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</si>
  <si>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</si>
  <si>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</si>
  <si>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</si>
  <si>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</si>
  <si>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</si>
  <si>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Ⅱ－３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</si>
  <si>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</si>
  <si>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</si>
  <si>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</si>
  <si>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</si>
  <si>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</si>
  <si>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</si>
  <si>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</si>
  <si>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</si>
  <si>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</si>
  <si>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</si>
  <si>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</si>
  <si>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</si>
  <si>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甲斐市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</si>
  <si>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</si>
  <si>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</si>
  <si>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</si>
  <si>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</si>
  <si>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</si>
  <si>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</si>
  <si>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</si>
  <si>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</si>
  <si>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</si>
  <si>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</si>
  <si>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</si>
  <si>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</si>
  <si>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</si>
  <si>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</si>
  <si>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</si>
  <si>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</si>
  <si>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</si>
  <si>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</si>
  <si>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</si>
  <si>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</si>
  <si>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</si>
  <si>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</si>
  <si>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</si>
  <si>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</si>
  <si>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0.8</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</si>
  <si>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</si>
  <si>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</si>
  <si>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</si>
  <si>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</si>
  <si>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</si>
  <si>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</si>
  <si>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</si>
  <si>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</si>
  <si>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</si>
  <si>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</si>
  <si>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</si>
  <si>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</si>
  <si>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</si>
  <si>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</si>
  <si>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</si>
  <si>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</si>
  <si>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</si>
  <si>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</si>
  <si>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</si>
  <si>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</si>
  <si>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</si>
  <si>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</si>
  <si>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</si>
  <si>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</si>
  <si>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</si>
  <si>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</si>
  <si>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0"/>
  </si>
  <si>
    <t>うち日本人(％)</t>
    <phoneticPr fontId="5"/>
  </si>
  <si>
    <t>0.1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</si>
  <si>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</si>
  <si>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</si>
  <si>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</si>
  <si>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</si>
  <si>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</si>
  <si>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</si>
  <si>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</si>
  <si>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</si>
  <si>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</si>
  <si>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</si>
  <si>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</si>
  <si>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</si>
  <si>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</si>
  <si>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</si>
  <si>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</si>
  <si>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</si>
  <si>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</si>
  <si>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</si>
  <si>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</si>
  <si>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</si>
  <si>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</si>
  <si>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</si>
  <si>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</si>
  <si>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</si>
  <si>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</si>
  <si>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</si>
  <si>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</si>
  <si>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</si>
  <si>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</si>
  <si>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</si>
  <si>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</si>
  <si>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</si>
  <si>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</si>
  <si>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</si>
  <si>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</si>
  <si>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</si>
  <si>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</si>
  <si>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</si>
  <si>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</si>
  <si>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</si>
  <si>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</si>
  <si>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</si>
  <si>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</si>
  <si>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</si>
  <si>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</si>
  <si>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</si>
  <si>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</si>
  <si>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</si>
  <si>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</si>
  <si>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</si>
  <si>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</si>
  <si>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</si>
  <si>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</si>
  <si>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</si>
  <si>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</si>
  <si>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</si>
  <si>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</si>
  <si>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</si>
  <si>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</si>
  <si>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</si>
  <si>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山梨県甲斐市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</si>
  <si>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</si>
  <si>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</si>
  <si>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</si>
  <si>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</si>
  <si>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</si>
  <si>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</si>
  <si>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</si>
  <si>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</si>
  <si>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</si>
  <si>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</si>
  <si>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</si>
  <si>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</si>
  <si>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</si>
  <si>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</si>
  <si>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</si>
  <si>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</si>
  <si>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</si>
  <si>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</si>
  <si>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</si>
  <si>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</si>
  <si>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</si>
  <si>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</si>
  <si>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</si>
  <si>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</si>
  <si>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</si>
  <si>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</si>
  <si>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</si>
  <si>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</si>
  <si>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</si>
  <si>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</si>
  <si>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</si>
  <si>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</si>
  <si>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</si>
  <si>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</si>
  <si>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</si>
  <si>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</si>
  <si>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</si>
  <si>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</si>
  <si>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</si>
  <si>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</si>
  <si>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</si>
  <si>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</si>
  <si>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</si>
  <si>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</si>
  <si>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</si>
  <si>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</si>
  <si>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</si>
  <si>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</si>
  <si>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</si>
  <si>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</si>
  <si>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</si>
  <si>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</si>
  <si>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</si>
  <si>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</si>
  <si>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</si>
  <si>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</si>
  <si>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</si>
  <si>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</si>
  <si>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</si>
  <si>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</si>
  <si>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</si>
  <si>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</si>
  <si>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</si>
  <si>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</si>
  <si>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</si>
  <si>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</si>
  <si>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</si>
  <si>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</si>
  <si>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</si>
  <si>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</si>
  <si>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</si>
  <si>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</si>
  <si>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</si>
  <si>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</si>
  <si>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</si>
  <si>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</si>
  <si>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</si>
  <si>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</si>
  <si>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</si>
  <si>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</si>
  <si>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</si>
  <si>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</si>
  <si>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</si>
  <si>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</si>
  <si>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</si>
  <si>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</si>
  <si>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</si>
  <si>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</si>
  <si>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</si>
  <si>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</si>
  <si>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</si>
  <si>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</si>
  <si>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</si>
  <si>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</si>
  <si>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</si>
  <si>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</si>
  <si>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</si>
  <si>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</si>
  <si>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</si>
  <si>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</si>
  <si>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</si>
  <si>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</si>
  <si>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</si>
  <si>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</si>
  <si>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</si>
  <si>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</si>
  <si>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</si>
  <si>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</si>
  <si>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</si>
  <si>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</si>
  <si>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</si>
  <si>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</si>
  <si>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</si>
  <si>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</si>
  <si>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</si>
  <si>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</si>
  <si>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</si>
  <si>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</si>
  <si>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</si>
  <si>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</si>
  <si>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</si>
  <si>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</si>
  <si>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</si>
  <si>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</si>
  <si>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</si>
  <si>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</si>
  <si>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</si>
  <si>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</si>
  <si>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</si>
  <si>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</si>
  <si>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</si>
  <si>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</si>
  <si>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</si>
  <si>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</si>
  <si>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</si>
  <si>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</si>
  <si>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</si>
  <si>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</si>
  <si>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</si>
  <si>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</si>
  <si>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</si>
  <si>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</si>
  <si>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</si>
  <si>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</si>
  <si>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</si>
  <si>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</si>
  <si>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</si>
  <si>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</si>
  <si>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</si>
  <si>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山梨県甲斐市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</si>
  <si>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</si>
  <si>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</si>
  <si>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</si>
  <si>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</si>
  <si>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</si>
  <si>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</si>
  <si>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</si>
  <si>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</si>
  <si>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</si>
  <si>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</si>
  <si>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</si>
  <si>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</si>
  <si>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</si>
  <si>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</si>
  <si>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</si>
  <si>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</si>
  <si>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</si>
  <si>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</si>
  <si>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</si>
  <si>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</si>
  <si>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</si>
  <si>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地域し尿処理施設特別会計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</si>
  <si>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</si>
  <si>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</si>
  <si>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</si>
  <si>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</si>
  <si>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</si>
  <si>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</si>
  <si>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</si>
  <si>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</si>
  <si>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</si>
  <si>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</si>
  <si>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</si>
  <si>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</si>
  <si>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</si>
  <si>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</si>
  <si>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</si>
  <si>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</si>
  <si>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</si>
  <si>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介護サービス特別会計</t>
    <phoneticPr fontId="5"/>
  </si>
  <si>
    <t>水道事業会計</t>
    <phoneticPr fontId="5"/>
  </si>
  <si>
    <t>法適用企業</t>
    <phoneticPr fontId="5"/>
  </si>
  <si>
    <t>簡易水道事業特別会計</t>
    <phoneticPr fontId="5"/>
  </si>
  <si>
    <t>法非適用企業</t>
    <phoneticPr fontId="5"/>
  </si>
  <si>
    <t>下水道事業特別会計</t>
    <phoneticPr fontId="5"/>
  </si>
  <si>
    <t>農業集落排水事業特別会計</t>
    <phoneticPr fontId="5"/>
  </si>
  <si>
    <t>合併浄化槽事業特別会計</t>
    <phoneticPr fontId="5"/>
  </si>
  <si>
    <t>宅地開発事業特別会計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</si>
  <si>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</si>
  <si>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</si>
  <si>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</si>
  <si>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</si>
  <si>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</si>
  <si>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</si>
  <si>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</si>
  <si>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</si>
  <si>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</si>
  <si>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</si>
  <si>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</si>
  <si>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</si>
  <si>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</si>
  <si>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</si>
  <si>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</si>
  <si>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</si>
  <si>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</si>
  <si>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</si>
  <si>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</si>
  <si>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</si>
  <si>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</si>
  <si>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</si>
  <si>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</si>
  <si>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</si>
  <si>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</si>
  <si>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</si>
  <si>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</si>
  <si>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</si>
  <si>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</si>
  <si>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</si>
  <si>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</si>
  <si>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</si>
  <si>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</si>
  <si>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</si>
  <si>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</si>
  <si>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</si>
  <si>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</si>
  <si>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</si>
  <si>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</si>
  <si>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</si>
  <si>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</si>
  <si>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</si>
  <si>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</si>
  <si>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</si>
  <si>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</si>
  <si>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</si>
  <si>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</si>
  <si>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</si>
  <si>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</si>
  <si>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</si>
  <si>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</si>
  <si>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</si>
  <si>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</si>
  <si>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</si>
  <si>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</si>
  <si>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</si>
  <si>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</si>
  <si>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</si>
  <si>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</si>
  <si>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</si>
  <si>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</si>
  <si>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</si>
  <si>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</si>
  <si>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</si>
  <si>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</si>
  <si>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</si>
  <si>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</si>
  <si>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</si>
  <si>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</si>
  <si>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</si>
  <si>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</si>
  <si>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</si>
  <si>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</si>
  <si>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</si>
  <si>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</si>
  <si>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</si>
  <si>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</si>
  <si>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</si>
  <si>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</si>
  <si>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</si>
  <si>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</si>
  <si>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</si>
  <si>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</si>
  <si>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</si>
  <si>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</si>
  <si>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</si>
  <si>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</si>
  <si>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</si>
  <si>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</si>
  <si>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</si>
  <si>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</si>
  <si>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</si>
  <si>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</si>
  <si>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</si>
  <si>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</si>
  <si>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</si>
  <si>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</si>
  <si>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</si>
  <si>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</si>
  <si>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</si>
  <si>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</si>
  <si>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</si>
  <si>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</si>
  <si>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</si>
  <si>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</si>
  <si>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</si>
  <si>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</si>
  <si>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</si>
  <si>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</si>
  <si>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</si>
  <si>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</si>
  <si>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</si>
  <si>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</si>
  <si>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</si>
  <si>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</si>
  <si>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</si>
  <si>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</si>
  <si>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</si>
  <si>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</si>
  <si>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</si>
  <si>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</si>
  <si>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</si>
  <si>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</si>
  <si>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</si>
  <si>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</si>
  <si>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</si>
  <si>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</si>
  <si>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</si>
  <si>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</si>
  <si>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</si>
  <si>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</si>
  <si>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</si>
  <si>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</si>
  <si>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</si>
  <si>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</si>
  <si>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</si>
  <si>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</si>
  <si>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</si>
  <si>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</si>
  <si>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</si>
  <si>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</si>
  <si>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</si>
  <si>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</si>
  <si>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</si>
  <si>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</si>
  <si>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</si>
  <si>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</si>
  <si>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</si>
  <si>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0.21</t>
  </si>
  <si>
    <t>▲ 1.08</t>
  </si>
  <si>
    <t>▲ 0.09</t>
  </si>
  <si>
    <t>一般会計</t>
  </si>
  <si>
    <t>水道事業会計</t>
  </si>
  <si>
    <t>国民健康保険特別会計</t>
  </si>
  <si>
    <t>介護保険特別会計</t>
  </si>
  <si>
    <t>下水道事業特別会計</t>
  </si>
  <si>
    <t>介護サービス特別会計</t>
  </si>
  <si>
    <t>後期高齢者医療特別会計</t>
  </si>
  <si>
    <t>地域し尿処理施設特別会計</t>
  </si>
  <si>
    <t>その他会計（赤字）</t>
  </si>
  <si>
    <t>その他会計（黒字）</t>
  </si>
  <si>
    <t>-</t>
    <phoneticPr fontId="11"/>
  </si>
  <si>
    <t>-</t>
    <phoneticPr fontId="2"/>
  </si>
  <si>
    <t>甲府地区広域行政事務組合一般会計</t>
    <rPh sb="0" eb="2">
      <t>コウフ</t>
    </rPh>
    <rPh sb="2" eb="4">
      <t>チク</t>
    </rPh>
    <rPh sb="4" eb="6">
      <t>コウイキ</t>
    </rPh>
    <rPh sb="6" eb="8">
      <t>ギョウセイ</t>
    </rPh>
    <rPh sb="8" eb="10">
      <t>ジム</t>
    </rPh>
    <rPh sb="10" eb="12">
      <t>クミアイ</t>
    </rPh>
    <rPh sb="12" eb="14">
      <t>イッパン</t>
    </rPh>
    <rPh sb="14" eb="16">
      <t>カイケイ</t>
    </rPh>
    <phoneticPr fontId="2"/>
  </si>
  <si>
    <t>甲府地区広域行政事務組合ふるさと市町村圏事業特別会計</t>
    <rPh sb="0" eb="2">
      <t>コウフ</t>
    </rPh>
    <rPh sb="2" eb="4">
      <t>チク</t>
    </rPh>
    <rPh sb="4" eb="6">
      <t>コウイキ</t>
    </rPh>
    <rPh sb="6" eb="8">
      <t>ギョウセイ</t>
    </rPh>
    <rPh sb="8" eb="10">
      <t>ジム</t>
    </rPh>
    <rPh sb="10" eb="12">
      <t>クミアイ</t>
    </rPh>
    <rPh sb="16" eb="19">
      <t>シチョウソン</t>
    </rPh>
    <rPh sb="19" eb="20">
      <t>ケン</t>
    </rPh>
    <rPh sb="20" eb="22">
      <t>ジギョウ</t>
    </rPh>
    <rPh sb="22" eb="24">
      <t>トクベツ</t>
    </rPh>
    <rPh sb="24" eb="26">
      <t>カイケイ</t>
    </rPh>
    <phoneticPr fontId="2"/>
  </si>
  <si>
    <t>甲府地区広域行政事務組合消防事業特別会計</t>
    <rPh sb="0" eb="2">
      <t>コウフ</t>
    </rPh>
    <rPh sb="2" eb="4">
      <t>チク</t>
    </rPh>
    <rPh sb="4" eb="6">
      <t>コウイキ</t>
    </rPh>
    <rPh sb="6" eb="8">
      <t>ギョウセイ</t>
    </rPh>
    <rPh sb="8" eb="10">
      <t>ジム</t>
    </rPh>
    <rPh sb="10" eb="12">
      <t>クミアイ</t>
    </rPh>
    <rPh sb="12" eb="14">
      <t>ショウボウ</t>
    </rPh>
    <rPh sb="14" eb="16">
      <t>ジギョウ</t>
    </rPh>
    <rPh sb="16" eb="18">
      <t>トクベツ</t>
    </rPh>
    <rPh sb="18" eb="20">
      <t>カイケイ</t>
    </rPh>
    <phoneticPr fontId="2"/>
  </si>
  <si>
    <t>甲府地区広域行政事務組合視聴覚ライブラリー事業特別会計</t>
    <rPh sb="0" eb="2">
      <t>コウフ</t>
    </rPh>
    <rPh sb="2" eb="4">
      <t>チク</t>
    </rPh>
    <rPh sb="4" eb="6">
      <t>コウイキ</t>
    </rPh>
    <rPh sb="6" eb="8">
      <t>ギョウセイ</t>
    </rPh>
    <rPh sb="8" eb="10">
      <t>ジム</t>
    </rPh>
    <rPh sb="10" eb="12">
      <t>クミアイ</t>
    </rPh>
    <rPh sb="12" eb="15">
      <t>シチョウカク</t>
    </rPh>
    <rPh sb="21" eb="23">
      <t>ジギョウ</t>
    </rPh>
    <rPh sb="23" eb="25">
      <t>トクベツ</t>
    </rPh>
    <rPh sb="25" eb="27">
      <t>カイケイ</t>
    </rPh>
    <phoneticPr fontId="2"/>
  </si>
  <si>
    <t>甲府地区広域行政事務組合国母公園管理事業特別会計</t>
    <rPh sb="0" eb="2">
      <t>コウフ</t>
    </rPh>
    <rPh sb="2" eb="4">
      <t>チク</t>
    </rPh>
    <rPh sb="4" eb="6">
      <t>コウイキ</t>
    </rPh>
    <rPh sb="6" eb="8">
      <t>ギョウセイ</t>
    </rPh>
    <rPh sb="8" eb="10">
      <t>ジム</t>
    </rPh>
    <rPh sb="10" eb="12">
      <t>クミアイ</t>
    </rPh>
    <rPh sb="12" eb="14">
      <t>コクボ</t>
    </rPh>
    <rPh sb="14" eb="16">
      <t>コウエン</t>
    </rPh>
    <rPh sb="16" eb="18">
      <t>カンリ</t>
    </rPh>
    <rPh sb="18" eb="20">
      <t>ジギョウ</t>
    </rPh>
    <rPh sb="20" eb="22">
      <t>トクベツ</t>
    </rPh>
    <rPh sb="22" eb="24">
      <t>カイケイ</t>
    </rPh>
    <phoneticPr fontId="2"/>
  </si>
  <si>
    <t>峡北広域行政事務組合一般会計</t>
    <rPh sb="0" eb="2">
      <t>キョウホク</t>
    </rPh>
    <rPh sb="2" eb="4">
      <t>コウイキ</t>
    </rPh>
    <rPh sb="4" eb="6">
      <t>ギョウセイ</t>
    </rPh>
    <rPh sb="6" eb="8">
      <t>ジム</t>
    </rPh>
    <rPh sb="8" eb="10">
      <t>クミアイ</t>
    </rPh>
    <rPh sb="10" eb="12">
      <t>イッパン</t>
    </rPh>
    <rPh sb="12" eb="14">
      <t>カイケイ</t>
    </rPh>
    <phoneticPr fontId="2"/>
  </si>
  <si>
    <t>峡北広域行政事務組合常備消防特別会計</t>
    <rPh sb="0" eb="2">
      <t>キョウホク</t>
    </rPh>
    <rPh sb="2" eb="4">
      <t>コウイキ</t>
    </rPh>
    <rPh sb="4" eb="6">
      <t>ギョウセイ</t>
    </rPh>
    <rPh sb="6" eb="8">
      <t>ジム</t>
    </rPh>
    <rPh sb="8" eb="10">
      <t>クミアイ</t>
    </rPh>
    <rPh sb="10" eb="12">
      <t>ジョウビ</t>
    </rPh>
    <rPh sb="12" eb="14">
      <t>ショウボウ</t>
    </rPh>
    <rPh sb="14" eb="16">
      <t>トクベツ</t>
    </rPh>
    <rPh sb="16" eb="18">
      <t>カイケイ</t>
    </rPh>
    <phoneticPr fontId="2"/>
  </si>
  <si>
    <t>峡北広域行政事務組合ごみ処理特別会計</t>
    <rPh sb="0" eb="2">
      <t>キョウホク</t>
    </rPh>
    <rPh sb="2" eb="4">
      <t>コウイキ</t>
    </rPh>
    <rPh sb="4" eb="6">
      <t>ギョウセイ</t>
    </rPh>
    <rPh sb="6" eb="8">
      <t>ジム</t>
    </rPh>
    <rPh sb="8" eb="10">
      <t>クミアイ</t>
    </rPh>
    <rPh sb="12" eb="14">
      <t>ショリ</t>
    </rPh>
    <rPh sb="14" eb="16">
      <t>トクベツ</t>
    </rPh>
    <rPh sb="16" eb="18">
      <t>カイケイ</t>
    </rPh>
    <phoneticPr fontId="2"/>
  </si>
  <si>
    <t>峡北広域行政事務組合し尿処理特別会計</t>
    <rPh sb="0" eb="2">
      <t>キョウホク</t>
    </rPh>
    <rPh sb="2" eb="4">
      <t>コウイキ</t>
    </rPh>
    <rPh sb="4" eb="6">
      <t>ギョウセイ</t>
    </rPh>
    <rPh sb="6" eb="8">
      <t>ジム</t>
    </rPh>
    <rPh sb="8" eb="10">
      <t>クミアイ</t>
    </rPh>
    <rPh sb="11" eb="12">
      <t>ニョウ</t>
    </rPh>
    <rPh sb="12" eb="14">
      <t>ショリ</t>
    </rPh>
    <rPh sb="14" eb="16">
      <t>トクベツ</t>
    </rPh>
    <rPh sb="16" eb="18">
      <t>カイケイ</t>
    </rPh>
    <phoneticPr fontId="2"/>
  </si>
  <si>
    <t>中巨摩地区広域事務組合一般会計</t>
    <rPh sb="0" eb="3">
      <t>ナカコマ</t>
    </rPh>
    <rPh sb="3" eb="5">
      <t>チク</t>
    </rPh>
    <rPh sb="5" eb="7">
      <t>コウイキ</t>
    </rPh>
    <rPh sb="7" eb="9">
      <t>ジム</t>
    </rPh>
    <rPh sb="9" eb="11">
      <t>クミアイ</t>
    </rPh>
    <rPh sb="11" eb="13">
      <t>イッパン</t>
    </rPh>
    <rPh sb="13" eb="15">
      <t>カイケイ</t>
    </rPh>
    <phoneticPr fontId="2"/>
  </si>
  <si>
    <t>中巨摩地区広域事務組合ごみ処理事業特別会計</t>
    <rPh sb="0" eb="3">
      <t>ナカコマ</t>
    </rPh>
    <rPh sb="3" eb="5">
      <t>チク</t>
    </rPh>
    <rPh sb="5" eb="7">
      <t>コウイキ</t>
    </rPh>
    <rPh sb="7" eb="9">
      <t>ジム</t>
    </rPh>
    <rPh sb="9" eb="11">
      <t>クミアイ</t>
    </rPh>
    <rPh sb="13" eb="15">
      <t>ショリ</t>
    </rPh>
    <rPh sb="15" eb="17">
      <t>ジギョウ</t>
    </rPh>
    <rPh sb="17" eb="19">
      <t>トクベツ</t>
    </rPh>
    <rPh sb="19" eb="21">
      <t>カイケイ</t>
    </rPh>
    <phoneticPr fontId="2"/>
  </si>
  <si>
    <t>中巨摩地区広域事務組合地区公園事業特別会計</t>
    <rPh sb="0" eb="3">
      <t>ナカコマ</t>
    </rPh>
    <rPh sb="3" eb="5">
      <t>チク</t>
    </rPh>
    <rPh sb="5" eb="7">
      <t>コウイキ</t>
    </rPh>
    <rPh sb="7" eb="9">
      <t>ジム</t>
    </rPh>
    <rPh sb="9" eb="11">
      <t>クミアイ</t>
    </rPh>
    <rPh sb="11" eb="13">
      <t>チク</t>
    </rPh>
    <rPh sb="13" eb="15">
      <t>コウエン</t>
    </rPh>
    <rPh sb="15" eb="17">
      <t>ジギョウ</t>
    </rPh>
    <rPh sb="17" eb="19">
      <t>トクベツ</t>
    </rPh>
    <rPh sb="19" eb="21">
      <t>カイケイ</t>
    </rPh>
    <phoneticPr fontId="2"/>
  </si>
  <si>
    <t>中巨摩地区広域事務組合老人福祉事業特別会計</t>
    <rPh sb="0" eb="3">
      <t>ナカコマ</t>
    </rPh>
    <rPh sb="3" eb="5">
      <t>チク</t>
    </rPh>
    <rPh sb="5" eb="7">
      <t>コウイキ</t>
    </rPh>
    <rPh sb="7" eb="9">
      <t>ジム</t>
    </rPh>
    <rPh sb="9" eb="11">
      <t>クミアイ</t>
    </rPh>
    <rPh sb="11" eb="13">
      <t>ロウジン</t>
    </rPh>
    <rPh sb="13" eb="15">
      <t>フクシ</t>
    </rPh>
    <rPh sb="15" eb="17">
      <t>ジギョウ</t>
    </rPh>
    <rPh sb="17" eb="19">
      <t>トクベツ</t>
    </rPh>
    <rPh sb="19" eb="21">
      <t>カイケイ</t>
    </rPh>
    <phoneticPr fontId="2"/>
  </si>
  <si>
    <t>中巨摩地区広域事務組合勤労青年センター事業特別会計</t>
    <rPh sb="0" eb="3">
      <t>ナカコマ</t>
    </rPh>
    <rPh sb="3" eb="5">
      <t>チク</t>
    </rPh>
    <rPh sb="5" eb="7">
      <t>コウイキ</t>
    </rPh>
    <rPh sb="7" eb="9">
      <t>ジム</t>
    </rPh>
    <rPh sb="9" eb="11">
      <t>クミアイ</t>
    </rPh>
    <rPh sb="11" eb="13">
      <t>キンロウ</t>
    </rPh>
    <rPh sb="13" eb="15">
      <t>セイネン</t>
    </rPh>
    <rPh sb="19" eb="21">
      <t>ジギョウ</t>
    </rPh>
    <rPh sb="21" eb="23">
      <t>トクベツ</t>
    </rPh>
    <rPh sb="23" eb="25">
      <t>カイケイ</t>
    </rPh>
    <phoneticPr fontId="2"/>
  </si>
  <si>
    <t>中巨摩地区広域事務組合し尿処理事業特別会計</t>
    <rPh sb="0" eb="3">
      <t>ナカコマ</t>
    </rPh>
    <rPh sb="3" eb="5">
      <t>チク</t>
    </rPh>
    <rPh sb="5" eb="7">
      <t>コウイキ</t>
    </rPh>
    <rPh sb="7" eb="9">
      <t>ジム</t>
    </rPh>
    <rPh sb="9" eb="11">
      <t>クミアイ</t>
    </rPh>
    <rPh sb="12" eb="13">
      <t>ニョウ</t>
    </rPh>
    <rPh sb="13" eb="15">
      <t>ショリ</t>
    </rPh>
    <rPh sb="15" eb="17">
      <t>ジギョウ</t>
    </rPh>
    <rPh sb="17" eb="19">
      <t>トクベツ</t>
    </rPh>
    <rPh sb="19" eb="21">
      <t>カイケイ</t>
    </rPh>
    <phoneticPr fontId="2"/>
  </si>
  <si>
    <t>山梨県市町村総合事務組合一般会計他4会計</t>
    <rPh sb="0" eb="3">
      <t>ヤマナシケン</t>
    </rPh>
    <rPh sb="3" eb="6">
      <t>シチョウソン</t>
    </rPh>
    <rPh sb="6" eb="8">
      <t>ソウゴウ</t>
    </rPh>
    <rPh sb="8" eb="10">
      <t>ジム</t>
    </rPh>
    <rPh sb="10" eb="12">
      <t>クミアイ</t>
    </rPh>
    <rPh sb="12" eb="14">
      <t>イッパン</t>
    </rPh>
    <rPh sb="14" eb="16">
      <t>カイケイ</t>
    </rPh>
    <rPh sb="16" eb="17">
      <t>ホカ</t>
    </rPh>
    <rPh sb="18" eb="20">
      <t>カイケイ</t>
    </rPh>
    <phoneticPr fontId="2"/>
  </si>
  <si>
    <t>山梨県後期高齢者医療広域連合一般会計他1会計</t>
    <rPh sb="0" eb="3">
      <t>ヤマナシケン</t>
    </rPh>
    <rPh sb="3" eb="5">
      <t>コウキ</t>
    </rPh>
    <rPh sb="5" eb="8">
      <t>コウレイシャ</t>
    </rPh>
    <rPh sb="8" eb="10">
      <t>イリョウ</t>
    </rPh>
    <rPh sb="10" eb="12">
      <t>コウイキ</t>
    </rPh>
    <rPh sb="12" eb="14">
      <t>レンゴウ</t>
    </rPh>
    <rPh sb="14" eb="16">
      <t>イッパン</t>
    </rPh>
    <rPh sb="16" eb="18">
      <t>カイケイ</t>
    </rPh>
    <rPh sb="18" eb="19">
      <t>ホカ</t>
    </rPh>
    <rPh sb="20" eb="22">
      <t>カイケイ</t>
    </rPh>
    <phoneticPr fontId="2"/>
  </si>
  <si>
    <t>峡北地区広域水道企業団水道用水供給事業</t>
    <rPh sb="0" eb="2">
      <t>キョウホク</t>
    </rPh>
    <rPh sb="2" eb="4">
      <t>チク</t>
    </rPh>
    <rPh sb="4" eb="6">
      <t>コウイキ</t>
    </rPh>
    <rPh sb="6" eb="8">
      <t>スイドウ</t>
    </rPh>
    <rPh sb="8" eb="10">
      <t>キギョウ</t>
    </rPh>
    <rPh sb="10" eb="11">
      <t>ダン</t>
    </rPh>
    <rPh sb="11" eb="13">
      <t>スイドウ</t>
    </rPh>
    <rPh sb="13" eb="15">
      <t>ヨウスイ</t>
    </rPh>
    <rPh sb="15" eb="17">
      <t>キョウキュウ</t>
    </rPh>
    <rPh sb="17" eb="19">
      <t>ジギョウ</t>
    </rPh>
    <phoneticPr fontId="2"/>
  </si>
  <si>
    <t>-</t>
    <phoneticPr fontId="2"/>
  </si>
  <si>
    <t>まちづくり振興基金</t>
    <rPh sb="5" eb="7">
      <t>シンコウ</t>
    </rPh>
    <rPh sb="7" eb="9">
      <t>キキン</t>
    </rPh>
    <phoneticPr fontId="11"/>
  </si>
  <si>
    <t>地域福祉基金</t>
    <rPh sb="0" eb="2">
      <t>チイキ</t>
    </rPh>
    <rPh sb="2" eb="4">
      <t>フクシ</t>
    </rPh>
    <rPh sb="4" eb="6">
      <t>キキン</t>
    </rPh>
    <phoneticPr fontId="11"/>
  </si>
  <si>
    <t>公共施設等整備基金</t>
    <rPh sb="0" eb="2">
      <t>コウキョウ</t>
    </rPh>
    <rPh sb="2" eb="4">
      <t>シセツ</t>
    </rPh>
    <rPh sb="4" eb="5">
      <t>トウ</t>
    </rPh>
    <rPh sb="5" eb="7">
      <t>セイビ</t>
    </rPh>
    <rPh sb="7" eb="9">
      <t>キキン</t>
    </rPh>
    <phoneticPr fontId="11"/>
  </si>
  <si>
    <t>地域振興基金</t>
    <rPh sb="0" eb="2">
      <t>チイキ</t>
    </rPh>
    <rPh sb="2" eb="4">
      <t>シンコウ</t>
    </rPh>
    <rPh sb="4" eb="6">
      <t>キキン</t>
    </rPh>
    <phoneticPr fontId="11"/>
  </si>
  <si>
    <t>市営住宅事業基金</t>
    <rPh sb="0" eb="2">
      <t>シエイ</t>
    </rPh>
    <rPh sb="2" eb="4">
      <t>ジュウタク</t>
    </rPh>
    <rPh sb="4" eb="6">
      <t>ジギョウ</t>
    </rPh>
    <rPh sb="6" eb="8">
      <t>キキン</t>
    </rPh>
    <phoneticPr fontId="11"/>
  </si>
  <si>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</si>
  <si>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</si>
  <si>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</si>
  <si>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</si>
  <si>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</si>
  <si>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</si>
  <si>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</si>
  <si>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</si>
  <si>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</si>
  <si>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</si>
  <si>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</si>
  <si>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</si>
  <si>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</si>
  <si>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</si>
  <si>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</si>
  <si>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 xml:space="preserve"> </t>
    <phoneticPr fontId="5"/>
  </si>
  <si>
    <t>実質公債費比率は類似団体と比較して高いものの、近年はゆるやかに減少傾向にある。将来負担比率は類似団体の平均値を大幅に下回っている。地方債残高が全体的に減少傾向にあることが要因である。</t>
    <rPh sb="0" eb="2">
      <t>ジッシツ</t>
    </rPh>
    <rPh sb="2" eb="5">
      <t>コウサイヒ</t>
    </rPh>
    <rPh sb="5" eb="7">
      <t>ヒリツ</t>
    </rPh>
    <rPh sb="8" eb="10">
      <t>ルイジ</t>
    </rPh>
    <rPh sb="10" eb="12">
      <t>ダンタイ</t>
    </rPh>
    <rPh sb="13" eb="15">
      <t>ヒカク</t>
    </rPh>
    <rPh sb="17" eb="18">
      <t>タカ</t>
    </rPh>
    <rPh sb="23" eb="25">
      <t>キンネン</t>
    </rPh>
    <rPh sb="31" eb="33">
      <t>ゲンショウ</t>
    </rPh>
    <rPh sb="33" eb="35">
      <t>ケイコウ</t>
    </rPh>
    <rPh sb="39" eb="41">
      <t>ショウライ</t>
    </rPh>
    <rPh sb="41" eb="43">
      <t>フタン</t>
    </rPh>
    <rPh sb="43" eb="45">
      <t>ヒリツ</t>
    </rPh>
    <rPh sb="46" eb="48">
      <t>ルイジ</t>
    </rPh>
    <rPh sb="48" eb="50">
      <t>ダンタイ</t>
    </rPh>
    <rPh sb="51" eb="54">
      <t>ヘイキンチ</t>
    </rPh>
    <rPh sb="55" eb="57">
      <t>オオハバ</t>
    </rPh>
    <rPh sb="58" eb="60">
      <t>シタマワ</t>
    </rPh>
    <rPh sb="65" eb="68">
      <t>チホウサイ</t>
    </rPh>
    <rPh sb="68" eb="70">
      <t>ザンダカ</t>
    </rPh>
    <rPh sb="71" eb="74">
      <t>ゼンタイテキ</t>
    </rPh>
    <rPh sb="75" eb="77">
      <t>ゲンショウ</t>
    </rPh>
    <rPh sb="77" eb="79">
      <t>ケイコウ</t>
    </rPh>
    <rPh sb="85" eb="87">
      <t>ヨウイン</t>
    </rPh>
    <phoneticPr fontId="5"/>
  </si>
  <si>
    <t>将来負担比率は類似団体に比べて大きく下回っている。しかし、有形固定資産減価償却率は類似団体よりもやや高い水準となっているため、令和２年度に策定予定である、個別施設計画に基づき、今後、老朽化対策に積極的に取り組んでいく。</t>
    <rPh sb="77" eb="79">
      <t>コベツ</t>
    </rPh>
    <rPh sb="79" eb="81">
      <t>シセツ</t>
    </rPh>
    <rPh sb="81" eb="83">
      <t>ケイカク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</si>
</sst>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54227</c:v>
                </c:pt>
                <c:pt idx="3">
                  <c:v>44504</c:v>
                </c:pt>
                <c:pt idx="4">
                  <c:v>47820</c:v>
                </c:pt>
              </c:numCache>
            </c:numRef>
          </c:val>
          <c:smooth val="0"/>
          <c:extLst>
            <c:ext xmlns:c16="http://schemas.microsoft.com/office/drawing/2014/chart" uri="{C3380CC4-5D6E-409C-BE32-E72D297353CC}">
              <c16:uniqueId val="{00000000-F208-46D6-A7B1-52F32A7E2E2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47877</c:v>
                </c:pt>
                <c:pt idx="1">
                  <c:v>37107</c:v>
                </c:pt>
                <c:pt idx="2">
                  <c:v>30403</c:v>
                </c:pt>
                <c:pt idx="3">
                  <c:v>17880</c:v>
                </c:pt>
                <c:pt idx="4">
                  <c:v>44717</c:v>
                </c:pt>
              </c:numCache>
            </c:numRef>
          </c:val>
          <c:smooth val="0"/>
          <c:extLst>
            <c:ext xmlns:c16="http://schemas.microsoft.com/office/drawing/2014/chart" uri="{C3380CC4-5D6E-409C-BE32-E72D297353CC}">
              <c16:uniqueId val="{00000001-F208-46D6-A7B1-52F32A7E2E2D}"/>
            </c:ext>
          </c:extLst>
        </c:ser>
        <c:dLbls>
          <c:showLegendKey val="0"/>
          <c:showVal val="0"/>
          <c:showCatName val="0"/>
          <c:showSerName val="0"/>
          <c:showPercent val="0"/>
          <c:showBubbleSize val="0"/>
        </c:dLbls>
        <c:marker val="1"/>
        <c:smooth val="0"/>
        <c:axId val="303399000"/>
        <c:axId val="303399784"/>
      </c:lineChart>
      <c:catAx>
        <c:axId val="3033990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3399784"/>
        <c:crosses val="autoZero"/>
        <c:auto val="1"/>
        <c:lblAlgn val="ctr"/>
        <c:lblOffset val="100"/>
        <c:tickLblSkip val="1"/>
        <c:tickMarkSkip val="1"/>
        <c:noMultiLvlLbl val="0"/>
      </c:catAx>
      <c:valAx>
        <c:axId val="30339978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33990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6.9</c:v>
                </c:pt>
                <c:pt idx="1">
                  <c:v>8.08</c:v>
                </c:pt>
                <c:pt idx="2">
                  <c:v>8.84</c:v>
                </c:pt>
                <c:pt idx="3">
                  <c:v>7.79</c:v>
                </c:pt>
                <c:pt idx="4">
                  <c:v>7.15</c:v>
                </c:pt>
              </c:numCache>
            </c:numRef>
          </c:val>
          <c:extLst>
            <c:ext xmlns:c16="http://schemas.microsoft.com/office/drawing/2014/chart" uri="{C3380CC4-5D6E-409C-BE32-E72D297353CC}">
              <c16:uniqueId val="{00000000-6F92-480E-9E79-E34D93D66EA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22.14</c:v>
                </c:pt>
                <c:pt idx="1">
                  <c:v>19.62</c:v>
                </c:pt>
                <c:pt idx="2">
                  <c:v>22.2</c:v>
                </c:pt>
                <c:pt idx="3">
                  <c:v>24.23</c:v>
                </c:pt>
                <c:pt idx="4">
                  <c:v>24.51</c:v>
                </c:pt>
              </c:numCache>
            </c:numRef>
          </c:val>
          <c:extLst>
            <c:ext xmlns:c16="http://schemas.microsoft.com/office/drawing/2014/chart" uri="{C3380CC4-5D6E-409C-BE32-E72D297353CC}">
              <c16:uniqueId val="{00000001-6F92-480E-9E79-E34D93D66EAF}"/>
            </c:ext>
          </c:extLst>
        </c:ser>
        <c:dLbls>
          <c:showLegendKey val="0"/>
          <c:showVal val="0"/>
          <c:showCatName val="0"/>
          <c:showSerName val="0"/>
          <c:showPercent val="0"/>
          <c:showBubbleSize val="0"/>
        </c:dLbls>
        <c:gapWidth val="250"/>
        <c:overlap val="100"/>
        <c:axId val="303401352"/>
        <c:axId val="3034017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-0.21</c:v>
                </c:pt>
                <c:pt idx="1">
                  <c:v>-1.08</c:v>
                </c:pt>
                <c:pt idx="2">
                  <c:v>3.81</c:v>
                </c:pt>
                <c:pt idx="3">
                  <c:v>1.17</c:v>
                </c:pt>
                <c:pt idx="4">
                  <c:v>-0.09</c:v>
                </c:pt>
              </c:numCache>
            </c:numRef>
          </c:val>
          <c:smooth val="0"/>
          <c:extLst>
            <c:ext xmlns:c16="http://schemas.microsoft.com/office/drawing/2014/chart" uri="{C3380CC4-5D6E-409C-BE32-E72D297353CC}">
              <c16:uniqueId val="{00000002-6F92-480E-9E79-E34D93D66EAF}"/>
            </c:ext>
          </c:extLst>
        </c:ser>
        <c:dLbls>
          <c:showLegendKey val="0"/>
          <c:showVal val="0"/>
          <c:showCatName val="0"/>
          <c:showSerName val="0"/>
          <c:showPercent val="0"/>
          <c:showBubbleSize val="0"/>
        </c:dLbls>
        <c:marker val="1"/>
        <c:smooth val="0"/>
        <c:axId val="303401352"/>
        <c:axId val="303401744"/>
      </c:lineChart>
      <c:catAx>
        <c:axId val="303401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03401744"/>
        <c:crosses val="autoZero"/>
        <c:auto val="1"/>
        <c:lblAlgn val="ctr"/>
        <c:lblOffset val="100"/>
        <c:tickLblSkip val="1"/>
        <c:tickMarkSkip val="1"/>
        <c:noMultiLvlLbl val="0"/>
      </c:catAx>
      <c:valAx>
        <c:axId val="3034017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3401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96B9-43FC-BEF0-C63474300E9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6B9-43FC-BEF0-C63474300E9B}"/>
            </c:ext>
          </c:extLst>
        </c:ser>
        <c:ser>
          <c:idx val="2"/>
          <c:order val="2"/>
          <c:tx>
            <c:strRef>
              <c:f>データシート!$A$29</c:f>
              <c:strCache>
                <c:ptCount val="1"/>
                <c:pt idx="0">
                  <c:v>地域し尿処理施設特別会計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96B9-43FC-BEF0-C63474300E9B}"/>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96B9-43FC-BEF0-C63474300E9B}"/>
            </c:ext>
          </c:extLst>
        </c:ser>
        <c:ser>
          <c:idx val="4"/>
          <c:order val="4"/>
          <c:tx>
            <c:strRef>
              <c:f>データシート!$A$31</c:f>
              <c:strCache>
                <c:ptCount val="1"/>
                <c:pt idx="0">
                  <c:v>介護サービス特別会計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96B9-43FC-BEF0-C63474300E9B}"/>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0.06</c:v>
                </c:pt>
                <c:pt idx="2">
                  <c:v>#N/A</c:v>
                </c:pt>
                <c:pt idx="3">
                  <c:v>0.02</c:v>
                </c:pt>
                <c:pt idx="4">
                  <c:v>#N/A</c:v>
                </c:pt>
                <c:pt idx="5">
                  <c:v>0.18</c:v>
                </c:pt>
                <c:pt idx="6">
                  <c:v>#N/A</c:v>
                </c:pt>
                <c:pt idx="7">
                  <c:v>0.09</c:v>
                </c:pt>
                <c:pt idx="8">
                  <c:v>#N/A</c:v>
                </c:pt>
                <c:pt idx="9">
                  <c:v>0.12</c:v>
                </c:pt>
              </c:numCache>
            </c:numRef>
          </c:val>
          <c:extLst>
            <c:ext xmlns:c16="http://schemas.microsoft.com/office/drawing/2014/chart" uri="{C3380CC4-5D6E-409C-BE32-E72D297353CC}">
              <c16:uniqueId val="{00000005-96B9-43FC-BEF0-C63474300E9B}"/>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0.62</c:v>
                </c:pt>
                <c:pt idx="2">
                  <c:v>#N/A</c:v>
                </c:pt>
                <c:pt idx="3">
                  <c:v>0.41</c:v>
                </c:pt>
                <c:pt idx="4">
                  <c:v>#N/A</c:v>
                </c:pt>
                <c:pt idx="5">
                  <c:v>0.87</c:v>
                </c:pt>
                <c:pt idx="6">
                  <c:v>#N/A</c:v>
                </c:pt>
                <c:pt idx="7">
                  <c:v>0.49</c:v>
                </c:pt>
                <c:pt idx="8">
                  <c:v>#N/A</c:v>
                </c:pt>
                <c:pt idx="9">
                  <c:v>0.51</c:v>
                </c:pt>
              </c:numCache>
            </c:numRef>
          </c:val>
          <c:extLst>
            <c:ext xmlns:c16="http://schemas.microsoft.com/office/drawing/2014/chart" uri="{C3380CC4-5D6E-409C-BE32-E72D297353CC}">
              <c16:uniqueId val="{00000006-96B9-43FC-BEF0-C63474300E9B}"/>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2.27</c:v>
                </c:pt>
                <c:pt idx="2">
                  <c:v>#N/A</c:v>
                </c:pt>
                <c:pt idx="3">
                  <c:v>1.85</c:v>
                </c:pt>
                <c:pt idx="4">
                  <c:v>#N/A</c:v>
                </c:pt>
                <c:pt idx="5">
                  <c:v>1.91</c:v>
                </c:pt>
                <c:pt idx="6">
                  <c:v>#N/A</c:v>
                </c:pt>
                <c:pt idx="7">
                  <c:v>2.34</c:v>
                </c:pt>
                <c:pt idx="8">
                  <c:v>#N/A</c:v>
                </c:pt>
                <c:pt idx="9">
                  <c:v>2.6</c:v>
                </c:pt>
              </c:numCache>
            </c:numRef>
          </c:val>
          <c:extLst>
            <c:ext xmlns:c16="http://schemas.microsoft.com/office/drawing/2014/chart" uri="{C3380CC4-5D6E-409C-BE32-E72D297353CC}">
              <c16:uniqueId val="{00000007-96B9-43FC-BEF0-C63474300E9B}"/>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7.9</c:v>
                </c:pt>
                <c:pt idx="2">
                  <c:v>#N/A</c:v>
                </c:pt>
                <c:pt idx="3">
                  <c:v>5.08</c:v>
                </c:pt>
                <c:pt idx="4">
                  <c:v>#N/A</c:v>
                </c:pt>
                <c:pt idx="5">
                  <c:v>4.13</c:v>
                </c:pt>
                <c:pt idx="6">
                  <c:v>#N/A</c:v>
                </c:pt>
                <c:pt idx="7">
                  <c:v>3.8</c:v>
                </c:pt>
                <c:pt idx="8">
                  <c:v>#N/A</c:v>
                </c:pt>
                <c:pt idx="9">
                  <c:v>4.16</c:v>
                </c:pt>
              </c:numCache>
            </c:numRef>
          </c:val>
          <c:extLst>
            <c:ext xmlns:c16="http://schemas.microsoft.com/office/drawing/2014/chart" uri="{C3380CC4-5D6E-409C-BE32-E72D297353CC}">
              <c16:uniqueId val="{00000008-96B9-43FC-BEF0-C63474300E9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6.89</c:v>
                </c:pt>
                <c:pt idx="2">
                  <c:v>#N/A</c:v>
                </c:pt>
                <c:pt idx="3">
                  <c:v>8.07</c:v>
                </c:pt>
                <c:pt idx="4">
                  <c:v>#N/A</c:v>
                </c:pt>
                <c:pt idx="5">
                  <c:v>8.83</c:v>
                </c:pt>
                <c:pt idx="6">
                  <c:v>#N/A</c:v>
                </c:pt>
                <c:pt idx="7">
                  <c:v>7.78</c:v>
                </c:pt>
                <c:pt idx="8">
                  <c:v>#N/A</c:v>
                </c:pt>
                <c:pt idx="9">
                  <c:v>7.14</c:v>
                </c:pt>
              </c:numCache>
            </c:numRef>
          </c:val>
          <c:extLst>
            <c:ext xmlns:c16="http://schemas.microsoft.com/office/drawing/2014/chart" uri="{C3380CC4-5D6E-409C-BE32-E72D297353CC}">
              <c16:uniqueId val="{00000009-96B9-43FC-BEF0-C63474300E9B}"/>
            </c:ext>
          </c:extLst>
        </c:ser>
        <c:dLbls>
          <c:showLegendKey val="0"/>
          <c:showVal val="0"/>
          <c:showCatName val="0"/>
          <c:showSerName val="0"/>
          <c:showPercent val="0"/>
          <c:showBubbleSize val="0"/>
        </c:dLbls>
        <c:gapWidth val="150"/>
        <c:overlap val="100"/>
        <c:axId val="370160144"/>
        <c:axId val="370160536"/>
      </c:barChart>
      <c:catAx>
        <c:axId val="370160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0160536"/>
        <c:crosses val="autoZero"/>
        <c:auto val="1"/>
        <c:lblAlgn val="ctr"/>
        <c:lblOffset val="100"/>
        <c:tickLblSkip val="1"/>
        <c:tickMarkSkip val="1"/>
        <c:noMultiLvlLbl val="0"/>
      </c:catAx>
      <c:valAx>
        <c:axId val="370160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01601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2635</c:v>
                </c:pt>
                <c:pt idx="5">
                  <c:v>2847</c:v>
                </c:pt>
                <c:pt idx="8">
                  <c:v>2866</c:v>
                </c:pt>
                <c:pt idx="11">
                  <c:v>2993</c:v>
                </c:pt>
                <c:pt idx="14">
                  <c:v>3010</c:v>
                </c:pt>
              </c:numCache>
            </c:numRef>
          </c:val>
          <c:extLst>
            <c:ext xmlns:c16="http://schemas.microsoft.com/office/drawing/2014/chart" uri="{C3380CC4-5D6E-409C-BE32-E72D297353CC}">
              <c16:uniqueId val="{00000000-DB93-4145-9905-6EE638602A6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B93-4145-9905-6EE638602A6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18</c:v>
                </c:pt>
                <c:pt idx="3">
                  <c:v>13</c:v>
                </c:pt>
                <c:pt idx="6">
                  <c:v>12</c:v>
                </c:pt>
                <c:pt idx="9">
                  <c:v>12</c:v>
                </c:pt>
                <c:pt idx="12">
                  <c:v>9</c:v>
                </c:pt>
              </c:numCache>
            </c:numRef>
          </c:val>
          <c:extLst>
            <c:ext xmlns:c16="http://schemas.microsoft.com/office/drawing/2014/chart" uri="{C3380CC4-5D6E-409C-BE32-E72D297353CC}">
              <c16:uniqueId val="{00000002-DB93-4145-9905-6EE638602A6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117</c:v>
                </c:pt>
                <c:pt idx="3">
                  <c:v>134</c:v>
                </c:pt>
                <c:pt idx="6">
                  <c:v>123</c:v>
                </c:pt>
                <c:pt idx="9">
                  <c:v>135</c:v>
                </c:pt>
                <c:pt idx="12">
                  <c:v>109</c:v>
                </c:pt>
              </c:numCache>
            </c:numRef>
          </c:val>
          <c:extLst>
            <c:ext xmlns:c16="http://schemas.microsoft.com/office/drawing/2014/chart" uri="{C3380CC4-5D6E-409C-BE32-E72D297353CC}">
              <c16:uniqueId val="{00000003-DB93-4145-9905-6EE638602A6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873</c:v>
                </c:pt>
                <c:pt idx="3">
                  <c:v>915</c:v>
                </c:pt>
                <c:pt idx="6">
                  <c:v>942</c:v>
                </c:pt>
                <c:pt idx="9">
                  <c:v>928</c:v>
                </c:pt>
                <c:pt idx="12">
                  <c:v>1033</c:v>
                </c:pt>
              </c:numCache>
            </c:numRef>
          </c:val>
          <c:extLst>
            <c:ext xmlns:c16="http://schemas.microsoft.com/office/drawing/2014/chart" uri="{C3380CC4-5D6E-409C-BE32-E72D297353CC}">
              <c16:uniqueId val="{00000004-DB93-4145-9905-6EE638602A6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B93-4145-9905-6EE638602A6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B93-4145-9905-6EE638602A6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2672</c:v>
                </c:pt>
                <c:pt idx="3">
                  <c:v>2745</c:v>
                </c:pt>
                <c:pt idx="6">
                  <c:v>2792</c:v>
                </c:pt>
                <c:pt idx="9">
                  <c:v>2920</c:v>
                </c:pt>
                <c:pt idx="12">
                  <c:v>2941</c:v>
                </c:pt>
              </c:numCache>
            </c:numRef>
          </c:val>
          <c:extLst>
            <c:ext xmlns:c16="http://schemas.microsoft.com/office/drawing/2014/chart" uri="{C3380CC4-5D6E-409C-BE32-E72D297353CC}">
              <c16:uniqueId val="{00000007-DB93-4145-9905-6EE638602A61}"/>
            </c:ext>
          </c:extLst>
        </c:ser>
        <c:dLbls>
          <c:showLegendKey val="0"/>
          <c:showVal val="0"/>
          <c:showCatName val="0"/>
          <c:showSerName val="0"/>
          <c:showPercent val="0"/>
          <c:showBubbleSize val="0"/>
        </c:dLbls>
        <c:gapWidth val="100"/>
        <c:overlap val="100"/>
        <c:axId val="370162888"/>
        <c:axId val="3701632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1045</c:v>
                </c:pt>
                <c:pt idx="2">
                  <c:v>#N/A</c:v>
                </c:pt>
                <c:pt idx="3">
                  <c:v>#N/A</c:v>
                </c:pt>
                <c:pt idx="4">
                  <c:v>960</c:v>
                </c:pt>
                <c:pt idx="5">
                  <c:v>#N/A</c:v>
                </c:pt>
                <c:pt idx="6">
                  <c:v>#N/A</c:v>
                </c:pt>
                <c:pt idx="7">
                  <c:v>1003</c:v>
                </c:pt>
                <c:pt idx="8">
                  <c:v>#N/A</c:v>
                </c:pt>
                <c:pt idx="9">
                  <c:v>#N/A</c:v>
                </c:pt>
                <c:pt idx="10">
                  <c:v>1002</c:v>
                </c:pt>
                <c:pt idx="11">
                  <c:v>#N/A</c:v>
                </c:pt>
                <c:pt idx="12">
                  <c:v>#N/A</c:v>
                </c:pt>
                <c:pt idx="13">
                  <c:v>1082</c:v>
                </c:pt>
                <c:pt idx="14">
                  <c:v>#N/A</c:v>
                </c:pt>
              </c:numCache>
            </c:numRef>
          </c:val>
          <c:smooth val="0"/>
          <c:extLst>
            <c:ext xmlns:c16="http://schemas.microsoft.com/office/drawing/2014/chart" uri="{C3380CC4-5D6E-409C-BE32-E72D297353CC}">
              <c16:uniqueId val="{00000008-DB93-4145-9905-6EE638602A61}"/>
            </c:ext>
          </c:extLst>
        </c:ser>
        <c:dLbls>
          <c:showLegendKey val="0"/>
          <c:showVal val="0"/>
          <c:showCatName val="0"/>
          <c:showSerName val="0"/>
          <c:showPercent val="0"/>
          <c:showBubbleSize val="0"/>
        </c:dLbls>
        <c:marker val="1"/>
        <c:smooth val="0"/>
        <c:axId val="370162888"/>
        <c:axId val="370163280"/>
      </c:lineChart>
      <c:catAx>
        <c:axId val="370162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0163280"/>
        <c:crosses val="autoZero"/>
        <c:auto val="1"/>
        <c:lblAlgn val="ctr"/>
        <c:lblOffset val="100"/>
        <c:tickLblSkip val="1"/>
        <c:tickMarkSkip val="1"/>
        <c:noMultiLvlLbl val="0"/>
      </c:catAx>
      <c:valAx>
        <c:axId val="370163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0162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31962</c:v>
                </c:pt>
                <c:pt idx="5">
                  <c:v>32135</c:v>
                </c:pt>
                <c:pt idx="8">
                  <c:v>31952</c:v>
                </c:pt>
                <c:pt idx="11">
                  <c:v>31080</c:v>
                </c:pt>
                <c:pt idx="14">
                  <c:v>31107</c:v>
                </c:pt>
              </c:numCache>
            </c:numRef>
          </c:val>
          <c:extLst>
            <c:ext xmlns:c16="http://schemas.microsoft.com/office/drawing/2014/chart" uri="{C3380CC4-5D6E-409C-BE32-E72D297353CC}">
              <c16:uniqueId val="{00000000-76D6-4F15-8BA6-C326BA3FFEE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294</c:v>
                </c:pt>
                <c:pt idx="5">
                  <c:v>162</c:v>
                </c:pt>
                <c:pt idx="8">
                  <c:v>149</c:v>
                </c:pt>
                <c:pt idx="11">
                  <c:v>132</c:v>
                </c:pt>
                <c:pt idx="14">
                  <c:v>106</c:v>
                </c:pt>
              </c:numCache>
            </c:numRef>
          </c:val>
          <c:extLst>
            <c:ext xmlns:c16="http://schemas.microsoft.com/office/drawing/2014/chart" uri="{C3380CC4-5D6E-409C-BE32-E72D297353CC}">
              <c16:uniqueId val="{00000001-76D6-4F15-8BA6-C326BA3FFEE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7073</c:v>
                </c:pt>
                <c:pt idx="5">
                  <c:v>6315</c:v>
                </c:pt>
                <c:pt idx="8">
                  <c:v>6835</c:v>
                </c:pt>
                <c:pt idx="11">
                  <c:v>7538</c:v>
                </c:pt>
                <c:pt idx="14">
                  <c:v>8095</c:v>
                </c:pt>
              </c:numCache>
            </c:numRef>
          </c:val>
          <c:extLst>
            <c:ext xmlns:c16="http://schemas.microsoft.com/office/drawing/2014/chart" uri="{C3380CC4-5D6E-409C-BE32-E72D297353CC}">
              <c16:uniqueId val="{00000002-76D6-4F15-8BA6-C326BA3FFEE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6D6-4F15-8BA6-C326BA3FFEE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6D6-4F15-8BA6-C326BA3FFEE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6D6-4F15-8BA6-C326BA3FFEE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1163</c:v>
                </c:pt>
                <c:pt idx="3">
                  <c:v>1194</c:v>
                </c:pt>
                <c:pt idx="6">
                  <c:v>1391</c:v>
                </c:pt>
                <c:pt idx="9">
                  <c:v>1378</c:v>
                </c:pt>
                <c:pt idx="12">
                  <c:v>1366</c:v>
                </c:pt>
              </c:numCache>
            </c:numRef>
          </c:val>
          <c:extLst>
            <c:ext xmlns:c16="http://schemas.microsoft.com/office/drawing/2014/chart" uri="{C3380CC4-5D6E-409C-BE32-E72D297353CC}">
              <c16:uniqueId val="{00000006-76D6-4F15-8BA6-C326BA3FFEE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763</c:v>
                </c:pt>
                <c:pt idx="3">
                  <c:v>1005</c:v>
                </c:pt>
                <c:pt idx="6">
                  <c:v>1030</c:v>
                </c:pt>
                <c:pt idx="9">
                  <c:v>1103</c:v>
                </c:pt>
                <c:pt idx="12">
                  <c:v>1192</c:v>
                </c:pt>
              </c:numCache>
            </c:numRef>
          </c:val>
          <c:extLst>
            <c:ext xmlns:c16="http://schemas.microsoft.com/office/drawing/2014/chart" uri="{C3380CC4-5D6E-409C-BE32-E72D297353CC}">
              <c16:uniqueId val="{00000007-76D6-4F15-8BA6-C326BA3FFEE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12839</c:v>
                </c:pt>
                <c:pt idx="3">
                  <c:v>12740</c:v>
                </c:pt>
                <c:pt idx="6">
                  <c:v>12472</c:v>
                </c:pt>
                <c:pt idx="9">
                  <c:v>12063</c:v>
                </c:pt>
                <c:pt idx="12">
                  <c:v>11879</c:v>
                </c:pt>
              </c:numCache>
            </c:numRef>
          </c:val>
          <c:extLst>
            <c:ext xmlns:c16="http://schemas.microsoft.com/office/drawing/2014/chart" uri="{C3380CC4-5D6E-409C-BE32-E72D297353CC}">
              <c16:uniqueId val="{00000008-76D6-4F15-8BA6-C326BA3FFEE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6D6-4F15-8BA6-C326BA3FFEE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27340</c:v>
                </c:pt>
                <c:pt idx="3">
                  <c:v>26882</c:v>
                </c:pt>
                <c:pt idx="6">
                  <c:v>26192</c:v>
                </c:pt>
                <c:pt idx="9">
                  <c:v>24945</c:v>
                </c:pt>
                <c:pt idx="12">
                  <c:v>24906</c:v>
                </c:pt>
              </c:numCache>
            </c:numRef>
          </c:val>
          <c:extLst>
            <c:ext xmlns:c16="http://schemas.microsoft.com/office/drawing/2014/chart" uri="{C3380CC4-5D6E-409C-BE32-E72D297353CC}">
              <c16:uniqueId val="{0000000A-76D6-4F15-8BA6-C326BA3FFEEC}"/>
            </c:ext>
          </c:extLst>
        </c:ser>
        <c:dLbls>
          <c:showLegendKey val="0"/>
          <c:showVal val="0"/>
          <c:showCatName val="0"/>
          <c:showSerName val="0"/>
          <c:showPercent val="0"/>
          <c:showBubbleSize val="0"/>
        </c:dLbls>
        <c:gapWidth val="100"/>
        <c:overlap val="100"/>
        <c:axId val="361345144"/>
        <c:axId val="3613455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2774</c:v>
                </c:pt>
                <c:pt idx="2">
                  <c:v>#N/A</c:v>
                </c:pt>
                <c:pt idx="3">
                  <c:v>#N/A</c:v>
                </c:pt>
                <c:pt idx="4">
                  <c:v>3209</c:v>
                </c:pt>
                <c:pt idx="5">
                  <c:v>#N/A</c:v>
                </c:pt>
                <c:pt idx="6">
                  <c:v>#N/A</c:v>
                </c:pt>
                <c:pt idx="7">
                  <c:v>2149</c:v>
                </c:pt>
                <c:pt idx="8">
                  <c:v>#N/A</c:v>
                </c:pt>
                <c:pt idx="9">
                  <c:v>#N/A</c:v>
                </c:pt>
                <c:pt idx="10">
                  <c:v>739</c:v>
                </c:pt>
                <c:pt idx="11">
                  <c:v>#N/A</c:v>
                </c:pt>
                <c:pt idx="12">
                  <c:v>#N/A</c:v>
                </c:pt>
                <c:pt idx="13">
                  <c:v>34</c:v>
                </c:pt>
                <c:pt idx="14">
                  <c:v>#N/A</c:v>
                </c:pt>
              </c:numCache>
            </c:numRef>
          </c:val>
          <c:smooth val="0"/>
          <c:extLst>
            <c:ext xmlns:c16="http://schemas.microsoft.com/office/drawing/2014/chart" uri="{C3380CC4-5D6E-409C-BE32-E72D297353CC}">
              <c16:uniqueId val="{0000000B-76D6-4F15-8BA6-C326BA3FFEEC}"/>
            </c:ext>
          </c:extLst>
        </c:ser>
        <c:dLbls>
          <c:showLegendKey val="0"/>
          <c:showVal val="0"/>
          <c:showCatName val="0"/>
          <c:showSerName val="0"/>
          <c:showPercent val="0"/>
          <c:showBubbleSize val="0"/>
        </c:dLbls>
        <c:marker val="1"/>
        <c:smooth val="0"/>
        <c:axId val="361345144"/>
        <c:axId val="361345536"/>
      </c:lineChart>
      <c:catAx>
        <c:axId val="361345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61345536"/>
        <c:crosses val="autoZero"/>
        <c:auto val="1"/>
        <c:lblAlgn val="ctr"/>
        <c:lblOffset val="100"/>
        <c:tickLblSkip val="1"/>
        <c:tickMarkSkip val="1"/>
        <c:noMultiLvlLbl val="0"/>
      </c:catAx>
      <c:valAx>
        <c:axId val="361345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1345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3567</c:v>
                </c:pt>
                <c:pt idx="1">
                  <c:v>3919</c:v>
                </c:pt>
                <c:pt idx="2">
                  <c:v>3997</c:v>
                </c:pt>
              </c:numCache>
            </c:numRef>
          </c:val>
          <c:extLst>
            <c:ext xmlns:c16="http://schemas.microsoft.com/office/drawing/2014/chart" uri="{C3380CC4-5D6E-409C-BE32-E72D297353CC}">
              <c16:uniqueId val="{00000000-617D-45B5-ABED-1AD6ADE779B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178</c:v>
                </c:pt>
                <c:pt idx="1">
                  <c:v>178</c:v>
                </c:pt>
                <c:pt idx="2">
                  <c:v>179</c:v>
                </c:pt>
              </c:numCache>
            </c:numRef>
          </c:val>
          <c:extLst>
            <c:ext xmlns:c16="http://schemas.microsoft.com/office/drawing/2014/chart" uri="{C3380CC4-5D6E-409C-BE32-E72D297353CC}">
              <c16:uniqueId val="{00000001-617D-45B5-ABED-1AD6ADE779B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3851</c:v>
                </c:pt>
                <c:pt idx="1">
                  <c:v>3866</c:v>
                </c:pt>
                <c:pt idx="2">
                  <c:v>4087</c:v>
                </c:pt>
              </c:numCache>
            </c:numRef>
          </c:val>
          <c:extLst>
            <c:ext xmlns:c16="http://schemas.microsoft.com/office/drawing/2014/chart" uri="{C3380CC4-5D6E-409C-BE32-E72D297353CC}">
              <c16:uniqueId val="{00000002-617D-45B5-ABED-1AD6ADE779BC}"/>
            </c:ext>
          </c:extLst>
        </c:ser>
        <c:dLbls>
          <c:showLegendKey val="0"/>
          <c:showVal val="0"/>
          <c:showCatName val="0"/>
          <c:showSerName val="0"/>
          <c:showPercent val="0"/>
          <c:showBubbleSize val="0"/>
        </c:dLbls>
        <c:gapWidth val="120"/>
        <c:overlap val="100"/>
        <c:axId val="361346712"/>
        <c:axId val="361347104"/>
      </c:barChart>
      <c:catAx>
        <c:axId val="361346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61347104"/>
        <c:crosses val="autoZero"/>
        <c:auto val="1"/>
        <c:lblAlgn val="ctr"/>
        <c:lblOffset val="100"/>
        <c:tickLblSkip val="1"/>
        <c:tickMarkSkip val="1"/>
        <c:noMultiLvlLbl val="0"/>
      </c:catAx>
      <c:valAx>
        <c:axId val="3613471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61346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{E311F039-B154-4E39-93EF-E538ECF0FB09}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B4D2-4635-93B2-F995E9E7B0F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{032BE069-480E-4594-BAD5-68B11EE52774}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4D2-4635-93B2-F995E9E7B0F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{FAF81D92-D763-44AD-9E89-D3AC1D67C012}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4D2-4635-93B2-F995E9E7B0F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{07DE93B7-FB2E-4F82-9773-C76A3DEF247C}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4D2-4635-93B2-F995E9E7B0F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{F17D8E09-CE87-4607-BB4C-B14997EEBA71}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4D2-4635-93B2-F995E9E7B0F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{36E51035-1E80-4E46-B8C9-6AEA8851AF5A}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B4D2-4635-93B2-F995E9E7B0F3}"/>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{E7360D05-381F-4A14-AE39-EEDF07F6603B}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B4D2-4635-93B2-F995E9E7B0F3}"/>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{0FB3F386-C7B3-4ED3-828D-157A7570E435}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B4D2-4635-93B2-F995E9E7B0F3}"/>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{2ADD3991-C8A4-41CE-83B1-BC5A5C1C25E0}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B4D2-4635-93B2-F995E9E7B0F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61.3</c:v>
                </c:pt>
              </c:numCache>
            </c:numRef>
          </c:xVal>
          <c:yVal>
            <c:numRef>
              <c:f>公会計指標分析・財政指標組合せ分析表!$BP$51:$DC$51</c:f>
              <c:numCache>
                <c:formatCode>#,##0.0;"▲ "#,##0.0</c:formatCode>
                <c:ptCount val="40"/>
                <c:pt idx="24">
                  <c:v>5.5</c:v>
                </c:pt>
              </c:numCache>
            </c:numRef>
          </c:yVal>
          <c:smooth val="0"/>
          <c:extLst>
            <c:ext xmlns:c16="http://schemas.microsoft.com/office/drawing/2014/chart" uri="{C3380CC4-5D6E-409C-BE32-E72D297353CC}">
              <c16:uniqueId val="{00000009-B4D2-4635-93B2-F995E9E7B0F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{54372ACF-93D6-4412-93EA-8F20223F57BD}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B4D2-4635-93B2-F995E9E7B0F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{38C07548-99D3-4354-AEC9-97B012C49768}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4D2-4635-93B2-F995E9E7B0F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{E6420235-FD27-418F-A222-6BEAB2CD46DC}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4D2-4635-93B2-F995E9E7B0F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{827B9D8D-A615-418C-90BB-05C01D8B8584}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4D2-4635-93B2-F995E9E7B0F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{04255D46-AB22-4D49-9171-03E20349B92C}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4D2-4635-93B2-F995E9E7B0F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{19EB559B-10CF-423E-BE4D-B8EF527B4F1A}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B4D2-4635-93B2-F995E9E7B0F3}"/>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{D360F72C-9C2A-4F4D-8BAB-6FA2CE2143F0}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B4D2-4635-93B2-F995E9E7B0F3}"/>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{5BD99A51-A0C4-4034-8A18-FCD1ACF9689D}</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B4D2-4635-93B2-F995E9E7B0F3}"/>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{2D0BF2EB-95DE-4638-B1A9-A0F846D04A17}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B4D2-4635-93B2-F995E9E7B0F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60.4</c:v>
                </c:pt>
              </c:numCache>
            </c:numRef>
          </c:xVal>
          <c:yVal>
            <c:numRef>
              <c:f>公会計指標分析・財政指標組合せ分析表!$BP$55:$DC$55</c:f>
              <c:numCache>
                <c:formatCode>#,##0.0;"▲ "#,##0.0</c:formatCode>
                <c:ptCount val="40"/>
                <c:pt idx="24">
                  <c:v>35.299999999999997</c:v>
                </c:pt>
              </c:numCache>
            </c:numRef>
          </c:yVal>
          <c:smooth val="0"/>
          <c:extLst>
            <c:ext xmlns:c16="http://schemas.microsoft.com/office/drawing/2014/chart" uri="{C3380CC4-5D6E-409C-BE32-E72D297353CC}">
              <c16:uniqueId val="{00000013-B4D2-4635-93B2-F995E9E7B0F3}"/>
            </c:ext>
          </c:extLst>
        </c:ser>
        <c:dLbls>
          <c:showLegendKey val="0"/>
          <c:showVal val="1"/>
          <c:showCatName val="0"/>
          <c:showSerName val="0"/>
          <c:showPercent val="0"/>
          <c:showBubbleSize val="0"/>
        </c:dLbls>
        <c:axId val="46179840"/>
        <c:axId val="46181760"/>
      </c:scatterChart>
      <c:valAx>
        <c:axId val="46179840"/>
        <c:scaling>
          <c:orientation val="minMax"/>
          <c:max val="61.4"/>
          <c:min val="60.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1"/>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{3A5B0E99-C333-4A77-980D-C30B132B85B7}</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B4E8-4777-82CD-DE0BB0FD093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{5B79160D-DDAF-4054-A26C-0F1807D6D186}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4E8-4777-82CD-DE0BB0FD093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{F52C3E30-C20F-4968-BCC6-A7F33E298DC3}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4E8-4777-82CD-DE0BB0FD093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{45453438-7939-481C-BE87-BB9769DD6D14}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4E8-4777-82CD-DE0BB0FD093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{5D642416-211E-4260-8A47-33D24D9C7D59}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4E8-4777-82CD-DE0BB0FD0932}"/>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{EC04A1A8-C117-40A7-9DE1-A351C49B2BF0}</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B4E8-4777-82CD-DE0BB0FD0932}"/>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{2A3D2ECB-9ECC-4332-9788-AF7F1C4C2285}</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B4E8-4777-82CD-DE0BB0FD0932}"/>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{30C2CA48-ADF0-4236-B9CA-FF1FB7169526}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B4E8-4777-82CD-DE0BB0FD0932}"/>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{E4F14D19-27F1-49EA-A60F-FD0BD45C8A82}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B4E8-4777-82CD-DE0BB0FD093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8.4</c:v>
                </c:pt>
                <c:pt idx="8">
                  <c:v>7.9</c:v>
                </c:pt>
                <c:pt idx="16">
                  <c:v>7.6</c:v>
                </c:pt>
                <c:pt idx="24">
                  <c:v>7.5</c:v>
                </c:pt>
                <c:pt idx="32">
                  <c:v>7.7</c:v>
                </c:pt>
              </c:numCache>
            </c:numRef>
          </c:xVal>
          <c:yVal>
            <c:numRef>
              <c:f>公会計指標分析・財政指標組合せ分析表!$BP$73:$DC$73</c:f>
              <c:numCache>
                <c:formatCode>#,##0.0;"▲ "#,##0.0</c:formatCode>
                <c:ptCount val="40"/>
                <c:pt idx="0">
                  <c:v>21.2</c:v>
                </c:pt>
                <c:pt idx="8">
                  <c:v>24.7</c:v>
                </c:pt>
                <c:pt idx="16">
                  <c:v>16.2</c:v>
                </c:pt>
                <c:pt idx="24">
                  <c:v>5.5</c:v>
                </c:pt>
                <c:pt idx="32">
                  <c:v>0.2</c:v>
                </c:pt>
              </c:numCache>
            </c:numRef>
          </c:yVal>
          <c:smooth val="0"/>
          <c:extLst>
            <c:ext xmlns:c16="http://schemas.microsoft.com/office/drawing/2014/chart" uri="{C3380CC4-5D6E-409C-BE32-E72D297353CC}">
              <c16:uniqueId val="{00000009-B4E8-4777-82CD-DE0BB0FD093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{D0E44170-25D9-4848-8DF9-08CD6ED9BA9B}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B4E8-4777-82CD-DE0BB0FD093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{279C6FCB-5629-4FAA-8075-8E67FE90A29E}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4E8-4777-82CD-DE0BB0FD093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{A6C69D88-A023-462C-AAD8-50B5B7235374}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4E8-4777-82CD-DE0BB0FD093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{6732F230-9D26-4A7D-AD8A-433DE4CA1C40}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4E8-4777-82CD-DE0BB0FD093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{CFDF9CBD-0856-4576-8DD9-AFC5FDFE5472}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4E8-4777-82CD-DE0BB0FD0932}"/>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{8485E3EE-EA9D-4A92-BB9A-7E3A0FBEE6CB}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B4E8-4777-82CD-DE0BB0FD0932}"/>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{BB9CA285-D292-481F-806A-42CF0432900A}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B4E8-4777-82CD-DE0BB0FD0932}"/>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{B3F6AB7D-CB79-49F9-8C48-05CAE7EB5B70}</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B4E8-4777-82CD-DE0BB0FD0932}"/>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{042F2657-388B-4E47-B5C3-2666A1C61033}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B4E8-4777-82CD-DE0BB0FD093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7.8</c:v>
                </c:pt>
                <c:pt idx="24">
                  <c:v>6.9</c:v>
                </c:pt>
                <c:pt idx="32">
                  <c:v>6.6</c:v>
                </c:pt>
              </c:numCache>
            </c:numRef>
          </c:xVal>
          <c:yVal>
            <c:numRef>
              <c:f>公会計指標分析・財政指標組合せ分析表!$BP$77:$DC$77</c:f>
              <c:numCache>
                <c:formatCode>#,##0.0;"▲ "#,##0.0</c:formatCode>
                <c:ptCount val="40"/>
                <c:pt idx="0">
                  <c:v>50.3</c:v>
                </c:pt>
                <c:pt idx="8">
                  <c:v>45.9</c:v>
                </c:pt>
                <c:pt idx="16">
                  <c:v>37.299999999999997</c:v>
                </c:pt>
                <c:pt idx="24">
                  <c:v>35.299999999999997</c:v>
                </c:pt>
                <c:pt idx="32">
                  <c:v>31.9</c:v>
                </c:pt>
              </c:numCache>
            </c:numRef>
          </c:yVal>
          <c:smooth val="0"/>
          <c:extLst>
            <c:ext xmlns:c16="http://schemas.microsoft.com/office/drawing/2014/chart" uri="{C3380CC4-5D6E-409C-BE32-E72D297353CC}">
              <c16:uniqueId val="{00000013-B4E8-4777-82CD-DE0BB0FD0932}"/>
            </c:ext>
          </c:extLst>
        </c:ser>
        <c:dLbls>
          <c:showLegendKey val="0"/>
          <c:showVal val="1"/>
          <c:showCatName val="0"/>
          <c:showSerName val="0"/>
          <c:showPercent val="0"/>
          <c:showBubbleSize val="0"/>
        </c:dLbls>
        <c:axId val="84219776"/>
        <c:axId val="84234240"/>
      </c:scatterChart>
      <c:valAx>
        <c:axId val="84219776"/>
        <c:scaling>
          <c:orientation val="minMax"/>
          <c:max val="9.9"/>
          <c:min val="6.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9"/>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6"/>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山梨県甲斐市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地方債の元利償還金は前年度より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21,598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千円増額。また、公営事業債の償還の財源に充てた繰出金等の準元利償還金が前年度より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105,661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千円増額したことにより、</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実質公債比率の分子は</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80</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百万円の増額となった。</a:t>
          </a:r>
          <a:endPar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公共施設等総合管理計画において、平成</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32</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年度までに整備する個別施設計画の内容による地方債の発行が、実質公債比率に大きく影響するため、</a:t>
          </a:r>
          <a:r>
            <a:rPr kumimoji="0" lang="ja-JP"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今後も事業の必要性を慎重に判断することはもとより、財源となる国庫支出金等を確保したうえで事業を行うこと</a:t>
          </a:r>
          <a:r>
            <a:rPr kumimoji="0"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が</a:t>
          </a:r>
          <a:r>
            <a:rPr kumimoji="0" lang="ja-JP"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必要</a:t>
          </a:r>
          <a:r>
            <a:rPr kumimoji="0"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である。</a:t>
          </a:r>
          <a:endPar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山梨県甲斐市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「地方債現在高」及び「公営企業債等繰入見込額」が減少し、また充当可能基金のうち</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の現在高の増額により、将来負担比率の分子は</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705</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百万円の減額となった。</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公共施設等総合管理計画において、平成</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32</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年度までに整備する個別計画の内容によっては</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比率に大きく影響するため、</a:t>
          </a:r>
          <a:r>
            <a:rPr kumimoji="0"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今後も事業の必要性を慎重に判断することはもとより、財源となる国庫支出金等を確保したうえで事業を行うことが必要である。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山梨県甲斐市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一般財源不足等のため、基金全体で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百万円取り崩しているが、積立額が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百万円と上回ったため、基金全体の平成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年度末現在高は、前年度に比べ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一般財源不足の主な要因として、自立支援給付事業、自立支援医療事業、認定こども園等事業、敷島小学校費、公営整備事業の補正予算による増額が考えられる。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公共施設等総合管理計画において、平成</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32</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年度までに整備する個別施設計画の内容によっては実質公債比率に大きく影響するため、</a:t>
          </a:r>
          <a:r>
            <a:rPr kumimoji="0"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今後も事業の必要性を慎重に判断することはもとより、財源となる国庫支出金等を確保したうえで事業を行うこと</a:t>
          </a:r>
          <a:r>
            <a:rPr kumimoji="0"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が</a:t>
          </a:r>
          <a:r>
            <a:rPr kumimoji="0"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必要</a:t>
          </a:r>
          <a:r>
            <a:rPr kumimoji="0"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である。</a:t>
          </a:r>
          <a:endPar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特定目的基金のうち取り崩しされているのが、地域振興基金であり、こども医療費助成事業へ充当されている。他の基金については、積立のみである。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年度中の積立額は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264,068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千円。そのうち公共施設等整備基金が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千円の積立である。取り崩し額は地域振興基金のみで、こども医療費助成事業へ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42,840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千円充当されているため、平成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年度末現在高は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221,228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4,086,811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定められた基金積立額に達しているものもあるため、それぞれの目的に応じた使い道が生まれたときに、計画的に取り崩していく。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一般財源不足等のため、財政調整基金は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886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百万円取り崩しているが、積立額が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964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百万円と上回ったため、平成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年度末現在高は、前年度に比べ</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百万円増額となった。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一般財源不足の主な要因として、自立支援給付事業、自立支援医療事業、認定こども園等事業、敷島小学校費、公営整備事業の補正予算による増額が考えられる。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公共施設等総合管理計画において、平成</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32</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年度までに整備する個別施設計画の内容によっては実質公債比率に大きく影響するため、</a:t>
          </a:r>
          <a:r>
            <a:rPr kumimoji="0"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今後も事業の必要性を慎重に判断することはもとより、財源となる国庫支出金等を確保したうえで事業を行うこと</a:t>
          </a:r>
          <a:r>
            <a:rPr kumimoji="0"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が</a:t>
          </a:r>
          <a:r>
            <a:rPr kumimoji="0"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必要</a:t>
          </a:r>
          <a:r>
            <a:rPr kumimoji="0"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である。</a:t>
          </a:r>
          <a:endPar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計画的に地方債の発行、償還が行われているため、減債基金は利子積立されているのみで、取り崩しされていない。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災害等による予測不可能な地方債発行に備え、減債基金を減らすことなく蓄えておくことが必要である。</a:t>
          </a:r>
          <a:r>
            <a:rPr kumimoji="0"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今後も事業の必要性を慎重に判断することはもとより、財源となる国庫支出金等を確保したうえで事業を行うこと</a:t>
          </a:r>
          <a:r>
            <a:rPr kumimoji="0"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が</a:t>
          </a:r>
          <a:r>
            <a:rPr kumimoji="0"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必要</a:t>
          </a:r>
          <a:r>
            <a:rPr kumimoji="0"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山梨県甲斐市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75,545
74,476
71.95
28,702,433
27,483,838
1,166,341
16,309,149
24,905,830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有形固定資産減価償却率は全国平均、山梨県平均より高い水準にあるが、個別施設計画を策定中であり、施設の維持管理を適切に進めているため、今後は減少傾向になると思われる。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16782</xdr:rowOff>
    </xdr:from>
    <xdr:to>
      <xdr:col>23</xdr:col>
      <xdr:colOff>85090</xdr:colOff>
      <xdr:row>34</xdr:row>
      <xdr:rowOff>39279</xdr:rowOff>
    </xdr:to>
    <xdr:cxnSp macro="">
      <xdr:nvCxnSpPr>
        <xdr:cNvPr id="66" name="直線コネクタ 65"/>
        <xdr:cNvCxnSpPr/>
      </xdr:nvCxnSpPr>
      <xdr:spPr>
        <a:xfrm flipV="1">
          <a:off x="4760595" y="5246007"/>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43106</xdr:rowOff>
    </xdr:from>
    <xdr:ext cx="405111" cy="259045"/>
    <xdr:sp macro="" textlink="">
      <xdr:nvSpPr>
        <xdr:cNvPr id="67" name="有形固定資産減価償却率最小値テキスト"/>
        <xdr:cNvSpPr txBox="1"/>
      </xdr:nvSpPr>
      <xdr:spPr>
        <a:xfrm>
          <a:off x="4813300" y="6643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39279</xdr:rowOff>
    </xdr:from>
    <xdr:to>
      <xdr:col>23</xdr:col>
      <xdr:colOff>174625</xdr:colOff>
      <xdr:row>34</xdr:row>
      <xdr:rowOff>39279</xdr:rowOff>
    </xdr:to>
    <xdr:cxnSp macro="">
      <xdr:nvCxnSpPr>
        <xdr:cNvPr id="68" name="直線コネクタ 67"/>
        <xdr:cNvCxnSpPr/>
      </xdr:nvCxnSpPr>
      <xdr:spPr>
        <a:xfrm>
          <a:off x="4673600" y="6640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134909</xdr:rowOff>
    </xdr:from>
    <xdr:ext cx="405111" cy="259045"/>
    <xdr:sp macro="" textlink="">
      <xdr:nvSpPr>
        <xdr:cNvPr id="69" name="有形固定資産減価償却率最大値テキスト"/>
        <xdr:cNvSpPr txBox="1"/>
      </xdr:nvSpPr>
      <xdr:spPr>
        <a:xfrm>
          <a:off x="4813300" y="50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16782</xdr:rowOff>
    </xdr:from>
    <xdr:to>
      <xdr:col>23</xdr:col>
      <xdr:colOff>174625</xdr:colOff>
      <xdr:row>26</xdr:row>
      <xdr:rowOff>16782</xdr:rowOff>
    </xdr:to>
    <xdr:cxnSp macro="">
      <xdr:nvCxnSpPr>
        <xdr:cNvPr id="70" name="直線コネクタ 69"/>
        <xdr:cNvCxnSpPr/>
      </xdr:nvCxnSpPr>
      <xdr:spPr>
        <a:xfrm>
          <a:off x="4673600" y="5246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37663</xdr:rowOff>
    </xdr:from>
    <xdr:ext cx="405111" cy="259045"/>
    <xdr:sp macro="" textlink="">
      <xdr:nvSpPr>
        <xdr:cNvPr id="71" name="有形固定資産減価償却率平均値テキスト"/>
        <xdr:cNvSpPr txBox="1"/>
      </xdr:nvSpPr>
      <xdr:spPr>
        <a:xfrm>
          <a:off x="4813300" y="5781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59236</xdr:rowOff>
    </xdr:from>
    <xdr:to>
      <xdr:col>23</xdr:col>
      <xdr:colOff>136525</xdr:colOff>
      <xdr:row>29</xdr:row>
      <xdr:rowOff>160836</xdr:rowOff>
    </xdr:to>
    <xdr:sp macro="" textlink="">
      <xdr:nvSpPr>
        <xdr:cNvPr id="72" name="フローチャート: 判断 71"/>
        <xdr:cNvSpPr/>
      </xdr:nvSpPr>
      <xdr:spPr>
        <a:xfrm>
          <a:off x="4711700" y="580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71574</xdr:rowOff>
    </xdr:from>
    <xdr:to>
      <xdr:col>19</xdr:col>
      <xdr:colOff>187325</xdr:colOff>
      <xdr:row>30</xdr:row>
      <xdr:rowOff>1724</xdr:rowOff>
    </xdr:to>
    <xdr:sp macro="" textlink="">
      <xdr:nvSpPr>
        <xdr:cNvPr id="73" name="フローチャート: 判断 72"/>
        <xdr:cNvSpPr/>
      </xdr:nvSpPr>
      <xdr:spPr>
        <a:xfrm>
          <a:off x="4000500" y="5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60506</xdr:rowOff>
    </xdr:from>
    <xdr:to>
      <xdr:col>15</xdr:col>
      <xdr:colOff>187325</xdr:colOff>
      <xdr:row>30</xdr:row>
      <xdr:rowOff>162106</xdr:rowOff>
    </xdr:to>
    <xdr:sp macro="" textlink="">
      <xdr:nvSpPr>
        <xdr:cNvPr id="74" name="フローチャート: 判断 73"/>
        <xdr:cNvSpPr/>
      </xdr:nvSpPr>
      <xdr:spPr>
        <a:xfrm>
          <a:off x="3238500" y="597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43815</xdr:rowOff>
    </xdr:from>
    <xdr:to>
      <xdr:col>19</xdr:col>
      <xdr:colOff>187325</xdr:colOff>
      <xdr:row>29</xdr:row>
      <xdr:rowOff>145415</xdr:rowOff>
    </xdr:to>
    <xdr:sp macro="" textlink="">
      <xdr:nvSpPr>
        <xdr:cNvPr id="80" name="楕円 79"/>
        <xdr:cNvSpPr/>
      </xdr:nvSpPr>
      <xdr:spPr>
        <a:xfrm>
          <a:off x="4000500" y="578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29</xdr:row>
      <xdr:rowOff>164301</xdr:rowOff>
    </xdr:from>
    <xdr:ext cx="405111" cy="259045"/>
    <xdr:sp macro="" textlink="">
      <xdr:nvSpPr>
        <xdr:cNvPr id="81" name="n_1aveValue有形固定資産減価償却率"/>
        <xdr:cNvSpPr txBox="1"/>
      </xdr:nvSpPr>
      <xdr:spPr>
        <a:xfrm>
          <a:off x="3836044" y="5907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7183</xdr:rowOff>
    </xdr:from>
    <xdr:ext cx="405111" cy="259045"/>
    <xdr:sp macro="" textlink="">
      <xdr:nvSpPr>
        <xdr:cNvPr id="82" name="n_2aveValue有形固定資産減価償却率"/>
        <xdr:cNvSpPr txBox="1"/>
      </xdr:nvSpPr>
      <xdr:spPr>
        <a:xfrm>
          <a:off x="3086744" y="5750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161942</xdr:rowOff>
    </xdr:from>
    <xdr:ext cx="405111" cy="259045"/>
    <xdr:sp macro="" textlink="">
      <xdr:nvSpPr>
        <xdr:cNvPr id="83" name="n_1mainValue有形固定資産減価償却率"/>
        <xdr:cNvSpPr txBox="1"/>
      </xdr:nvSpPr>
      <xdr:spPr>
        <a:xfrm>
          <a:off x="38360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4" name="正方形/長方形 8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5" name="正方形/長方形 8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6" name="正方形/長方形 85"/>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7" name="正方形/長方形 8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8" name="正方形/長方形 8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9" name="正方形/長方形 8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0" name="正方形/長方形 8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1" name="正方形/長方形 9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2" name="正方形/長方形 9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3" name="正方形/長方形 9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4" name="正方形/長方形 9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5" name="正方形/長方形 9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6" name="テキスト ボックス 9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地方債残高の減（一般会計△</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億円及び下水道事業特別会計△</a:t>
          </a:r>
          <a:r>
            <a:rPr kumimoji="1" lang="en-US" altLang="ja-JP" sz="1100">
              <a:latin typeface="ＭＳ Ｐゴシック" panose="020B0600070205080204" pitchFamily="50" charset="-128"/>
              <a:ea typeface="ＭＳ Ｐゴシック" panose="020B0600070205080204" pitchFamily="50" charset="-128"/>
            </a:rPr>
            <a:t>4.8</a:t>
          </a:r>
          <a:r>
            <a:rPr kumimoji="1" lang="ja-JP" altLang="en-US" sz="1100">
              <a:latin typeface="ＭＳ Ｐゴシック" panose="020B0600070205080204" pitchFamily="50" charset="-128"/>
              <a:ea typeface="ＭＳ Ｐゴシック" panose="020B0600070205080204" pitchFamily="50" charset="-128"/>
            </a:rPr>
            <a:t>億円）及び充当可能基金である公共施設等整備基金残高の増（</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億円）により、債務償還可能年数は減少傾向にあるが、今後、地方債の新規発行額増加が予測されるため、引き続き計画的な借入と償還を行い、債務償還可能年数が上昇しないよう心がける。</a:t>
          </a:r>
        </a:p>
      </xdr:txBody>
    </xdr:sp>
    <xdr:clientData/>
  </xdr:twoCellAnchor>
  <xdr:oneCellAnchor>
    <xdr:from>
      <xdr:col>57</xdr:col>
      <xdr:colOff>111125</xdr:colOff>
      <xdr:row>23</xdr:row>
      <xdr:rowOff>47625</xdr:rowOff>
    </xdr:from>
    <xdr:ext cx="349839" cy="225703"/>
    <xdr:sp macro="" textlink="">
      <xdr:nvSpPr>
        <xdr:cNvPr id="97" name="テキスト ボックス 9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8" name="直線コネクタ 9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99" name="直線コネクタ 98"/>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0" name="テキスト ボックス 99"/>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1" name="直線コネクタ 100"/>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2" name="テキスト ボックス 101"/>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3" name="直線コネクタ 102"/>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4" name="テキスト ボックス 103"/>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5" name="直線コネクタ 104"/>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06" name="テキスト ボックス 105"/>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7" name="直線コネクタ 106"/>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08" name="テキスト ボックス 107"/>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09" name="直線コネクタ 108"/>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0" name="テキスト ボックス 109"/>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1" name="直線コネクタ 11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2" name="テキスト ボックス 111"/>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3"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35</xdr:row>
      <xdr:rowOff>31297</xdr:rowOff>
    </xdr:to>
    <xdr:cxnSp macro="">
      <xdr:nvCxnSpPr>
        <xdr:cNvPr id="114" name="直線コネクタ 113"/>
        <xdr:cNvCxnSpPr/>
      </xdr:nvCxnSpPr>
      <xdr:spPr>
        <a:xfrm flipV="1">
          <a:off x="14793595" y="5384800"/>
          <a:ext cx="1269" cy="141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5"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16" name="直線コネクタ 115"/>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405111" cy="259045"/>
    <xdr:sp macro="" textlink="">
      <xdr:nvSpPr>
        <xdr:cNvPr id="117" name="債務償還可能年数最大値テキスト"/>
        <xdr:cNvSpPr txBox="1"/>
      </xdr:nvSpPr>
      <xdr:spPr>
        <a:xfrm>
          <a:off x="14846300" y="51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18" name="直線コネクタ 117"/>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161519</xdr:rowOff>
    </xdr:from>
    <xdr:ext cx="340478" cy="259045"/>
    <xdr:sp macro="" textlink="">
      <xdr:nvSpPr>
        <xdr:cNvPr id="119" name="債務償還可能年数平均値テキスト"/>
        <xdr:cNvSpPr txBox="1"/>
      </xdr:nvSpPr>
      <xdr:spPr>
        <a:xfrm>
          <a:off x="14846300" y="5905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0" name="フローチャート: 判断 119"/>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1" name="テキスト ボックス 12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2" name="テキスト ボックス 12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3" name="テキスト ボックス 12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4" name="テキスト ボックス 12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5" name="テキスト ボックス 12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141968</xdr:rowOff>
    </xdr:from>
    <xdr:to>
      <xdr:col>76</xdr:col>
      <xdr:colOff>73025</xdr:colOff>
      <xdr:row>32</xdr:row>
      <xdr:rowOff>72118</xdr:rowOff>
    </xdr:to>
    <xdr:sp macro="" textlink="">
      <xdr:nvSpPr>
        <xdr:cNvPr id="126" name="楕円 125"/>
        <xdr:cNvSpPr/>
      </xdr:nvSpPr>
      <xdr:spPr>
        <a:xfrm>
          <a:off x="14744700" y="622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120395</xdr:rowOff>
    </xdr:from>
    <xdr:ext cx="340478" cy="259045"/>
    <xdr:sp macro="" textlink="">
      <xdr:nvSpPr>
        <xdr:cNvPr id="127" name="債務償還可能年数該当値テキスト"/>
        <xdr:cNvSpPr txBox="1"/>
      </xdr:nvSpPr>
      <xdr:spPr>
        <a:xfrm>
          <a:off x="14846300" y="62068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8" name="正方形/長方形 12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9" name="正方形/長方形 12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0" name="テキスト ボックス 12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1" name="テキスト ボックス 13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2" name="テキスト ボックス 13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3" name="テキスト ボックス 13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75,545
74,476
71.95
28,702,433
27,483,838
1,166,341
16,309,149
24,905,830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89263</xdr:rowOff>
    </xdr:to>
    <xdr:cxnSp macro="">
      <xdr:nvCxnSpPr>
        <xdr:cNvPr id="57" name="直線コネクタ 56"/>
        <xdr:cNvCxnSpPr/>
      </xdr:nvCxnSpPr>
      <xdr:spPr>
        <a:xfrm flipV="1">
          <a:off x="4634865" y="5660572"/>
          <a:ext cx="0" cy="162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340478" cy="259045"/>
    <xdr:sp macro="" textlink="">
      <xdr:nvSpPr>
        <xdr:cNvPr id="58" name="【道路】&#10;有形固定資産減価償却率最小値テキスト"/>
        <xdr:cNvSpPr txBox="1"/>
      </xdr:nvSpPr>
      <xdr:spPr>
        <a:xfrm>
          <a:off x="4673600" y="729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59" name="直線コネクタ 58"/>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道路】&#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78938</xdr:rowOff>
    </xdr:from>
    <xdr:ext cx="405111" cy="259045"/>
    <xdr:sp macro="" textlink="">
      <xdr:nvSpPr>
        <xdr:cNvPr id="62" name="【道路】&#10;有形固定資産減価償却率平均値テキスト"/>
        <xdr:cNvSpPr txBox="1"/>
      </xdr:nvSpPr>
      <xdr:spPr>
        <a:xfrm>
          <a:off x="4673600" y="6251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100511</xdr:rowOff>
    </xdr:from>
    <xdr:to>
      <xdr:col>24</xdr:col>
      <xdr:colOff>114300</xdr:colOff>
      <xdr:row>37</xdr:row>
      <xdr:rowOff>30661</xdr:rowOff>
    </xdr:to>
    <xdr:sp macro="" textlink="">
      <xdr:nvSpPr>
        <xdr:cNvPr id="63" name="フローチャート: 判断 62"/>
        <xdr:cNvSpPr/>
      </xdr:nvSpPr>
      <xdr:spPr>
        <a:xfrm>
          <a:off x="4584700" y="62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116840</xdr:rowOff>
    </xdr:from>
    <xdr:to>
      <xdr:col>20</xdr:col>
      <xdr:colOff>38100</xdr:colOff>
      <xdr:row>37</xdr:row>
      <xdr:rowOff>46990</xdr:rowOff>
    </xdr:to>
    <xdr:sp macro="" textlink="">
      <xdr:nvSpPr>
        <xdr:cNvPr id="64" name="フローチャート: 判断 63"/>
        <xdr:cNvSpPr/>
      </xdr:nvSpPr>
      <xdr:spPr>
        <a:xfrm>
          <a:off x="3746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20501</xdr:rowOff>
    </xdr:from>
    <xdr:to>
      <xdr:col>15</xdr:col>
      <xdr:colOff>101600</xdr:colOff>
      <xdr:row>37</xdr:row>
      <xdr:rowOff>122101</xdr:rowOff>
    </xdr:to>
    <xdr:sp macro="" textlink="">
      <xdr:nvSpPr>
        <xdr:cNvPr id="65" name="フローチャート: 判断 64"/>
        <xdr:cNvSpPr/>
      </xdr:nvSpPr>
      <xdr:spPr>
        <a:xfrm>
          <a:off x="2857500" y="636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30299</xdr:rowOff>
    </xdr:from>
    <xdr:to>
      <xdr:col>20</xdr:col>
      <xdr:colOff>38100</xdr:colOff>
      <xdr:row>36</xdr:row>
      <xdr:rowOff>131899</xdr:rowOff>
    </xdr:to>
    <xdr:sp macro="" textlink="">
      <xdr:nvSpPr>
        <xdr:cNvPr id="71" name="楕円 70"/>
        <xdr:cNvSpPr/>
      </xdr:nvSpPr>
      <xdr:spPr>
        <a:xfrm>
          <a:off x="3746500" y="620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38117</xdr:rowOff>
    </xdr:from>
    <xdr:ext cx="405111" cy="259045"/>
    <xdr:sp macro="" textlink="">
      <xdr:nvSpPr>
        <xdr:cNvPr id="72" name="n_1aveValue【道路】&#10;有形固定資産減価償却率"/>
        <xdr:cNvSpPr txBox="1"/>
      </xdr:nvSpPr>
      <xdr:spPr>
        <a:xfrm>
          <a:off x="358204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138628</xdr:rowOff>
    </xdr:from>
    <xdr:ext cx="405111" cy="259045"/>
    <xdr:sp macro="" textlink="">
      <xdr:nvSpPr>
        <xdr:cNvPr id="73" name="n_2aveValue【道路】&#10;有形固定資産減価償却率"/>
        <xdr:cNvSpPr txBox="1"/>
      </xdr:nvSpPr>
      <xdr:spPr>
        <a:xfrm>
          <a:off x="2705744" y="613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148426</xdr:rowOff>
    </xdr:from>
    <xdr:ext cx="405111" cy="259045"/>
    <xdr:sp macro="" textlink="">
      <xdr:nvSpPr>
        <xdr:cNvPr id="74" name="n_1mainValue【道路】&#10;有形固定資産減価償却率"/>
        <xdr:cNvSpPr txBox="1"/>
      </xdr:nvSpPr>
      <xdr:spPr>
        <a:xfrm>
          <a:off x="3582044" y="597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3" name="テキスト ボックス 8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5" name="直線コネクタ 8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6" name="テキスト ボックス 8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7" name="直線コネクタ 8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88" name="テキスト ボックス 87"/>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9" name="直線コネクタ 8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0" name="テキスト ボックス 89"/>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1" name="直線コネクタ 9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2" name="テキスト ボックス 91"/>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3" name="直線コネクタ 9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4" name="テキスト ボックス 93"/>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5" name="直線コネクタ 9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96" name="テキスト ボックス 95"/>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147409</xdr:rowOff>
    </xdr:from>
    <xdr:to>
      <xdr:col>54</xdr:col>
      <xdr:colOff>189865</xdr:colOff>
      <xdr:row>42</xdr:row>
      <xdr:rowOff>60851</xdr:rowOff>
    </xdr:to>
    <xdr:cxnSp macro="">
      <xdr:nvCxnSpPr>
        <xdr:cNvPr id="100" name="直線コネクタ 99"/>
        <xdr:cNvCxnSpPr/>
      </xdr:nvCxnSpPr>
      <xdr:spPr>
        <a:xfrm flipV="1">
          <a:off x="10476865" y="5805259"/>
          <a:ext cx="0" cy="145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64678</xdr:rowOff>
    </xdr:from>
    <xdr:ext cx="469744" cy="259045"/>
    <xdr:sp macro="" textlink="">
      <xdr:nvSpPr>
        <xdr:cNvPr id="101" name="【道路】&#10;一人当たり延長最小値テキスト"/>
        <xdr:cNvSpPr txBox="1"/>
      </xdr:nvSpPr>
      <xdr:spPr>
        <a:xfrm>
          <a:off x="10515600" y="726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60851</xdr:rowOff>
    </xdr:from>
    <xdr:to>
      <xdr:col>55</xdr:col>
      <xdr:colOff>88900</xdr:colOff>
      <xdr:row>42</xdr:row>
      <xdr:rowOff>60851</xdr:rowOff>
    </xdr:to>
    <xdr:cxnSp macro="">
      <xdr:nvCxnSpPr>
        <xdr:cNvPr id="102" name="直線コネクタ 101"/>
        <xdr:cNvCxnSpPr/>
      </xdr:nvCxnSpPr>
      <xdr:spPr>
        <a:xfrm>
          <a:off x="10388600" y="726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94086</xdr:rowOff>
    </xdr:from>
    <xdr:ext cx="534377" cy="259045"/>
    <xdr:sp macro="" textlink="">
      <xdr:nvSpPr>
        <xdr:cNvPr id="103" name="【道路】&#10;一人当たり延長最大値テキスト"/>
        <xdr:cNvSpPr txBox="1"/>
      </xdr:nvSpPr>
      <xdr:spPr>
        <a:xfrm>
          <a:off x="10515600" y="558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147409</xdr:rowOff>
    </xdr:from>
    <xdr:to>
      <xdr:col>55</xdr:col>
      <xdr:colOff>88900</xdr:colOff>
      <xdr:row>33</xdr:row>
      <xdr:rowOff>147409</xdr:rowOff>
    </xdr:to>
    <xdr:cxnSp macro="">
      <xdr:nvCxnSpPr>
        <xdr:cNvPr id="104" name="直線コネクタ 103"/>
        <xdr:cNvCxnSpPr/>
      </xdr:nvCxnSpPr>
      <xdr:spPr>
        <a:xfrm>
          <a:off x="10388600" y="580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40860</xdr:rowOff>
    </xdr:from>
    <xdr:ext cx="469744" cy="259045"/>
    <xdr:sp macro="" textlink="">
      <xdr:nvSpPr>
        <xdr:cNvPr id="105" name="【道路】&#10;一人当たり延長平均値テキスト"/>
        <xdr:cNvSpPr txBox="1"/>
      </xdr:nvSpPr>
      <xdr:spPr>
        <a:xfrm>
          <a:off x="10515600" y="7070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62433</xdr:rowOff>
    </xdr:from>
    <xdr:to>
      <xdr:col>55</xdr:col>
      <xdr:colOff>50800</xdr:colOff>
      <xdr:row>41</xdr:row>
      <xdr:rowOff>164033</xdr:rowOff>
    </xdr:to>
    <xdr:sp macro="" textlink="">
      <xdr:nvSpPr>
        <xdr:cNvPr id="106" name="フローチャート: 判断 105"/>
        <xdr:cNvSpPr/>
      </xdr:nvSpPr>
      <xdr:spPr>
        <a:xfrm>
          <a:off x="10426700" y="70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76051</xdr:rowOff>
    </xdr:from>
    <xdr:to>
      <xdr:col>50</xdr:col>
      <xdr:colOff>165100</xdr:colOff>
      <xdr:row>42</xdr:row>
      <xdr:rowOff>6201</xdr:rowOff>
    </xdr:to>
    <xdr:sp macro="" textlink="">
      <xdr:nvSpPr>
        <xdr:cNvPr id="107" name="フローチャート: 判断 106"/>
        <xdr:cNvSpPr/>
      </xdr:nvSpPr>
      <xdr:spPr>
        <a:xfrm>
          <a:off x="9588500" y="710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167115</xdr:rowOff>
    </xdr:from>
    <xdr:to>
      <xdr:col>46</xdr:col>
      <xdr:colOff>38100</xdr:colOff>
      <xdr:row>41</xdr:row>
      <xdr:rowOff>97265</xdr:rowOff>
    </xdr:to>
    <xdr:sp macro="" textlink="">
      <xdr:nvSpPr>
        <xdr:cNvPr id="108" name="フローチャート: 判断 107"/>
        <xdr:cNvSpPr/>
      </xdr:nvSpPr>
      <xdr:spPr>
        <a:xfrm>
          <a:off x="8699500" y="702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82942</xdr:rowOff>
    </xdr:from>
    <xdr:to>
      <xdr:col>50</xdr:col>
      <xdr:colOff>165100</xdr:colOff>
      <xdr:row>42</xdr:row>
      <xdr:rowOff>13092</xdr:rowOff>
    </xdr:to>
    <xdr:sp macro="" textlink="">
      <xdr:nvSpPr>
        <xdr:cNvPr id="114" name="楕円 113"/>
        <xdr:cNvSpPr/>
      </xdr:nvSpPr>
      <xdr:spPr>
        <a:xfrm>
          <a:off x="9588500" y="711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40</xdr:row>
      <xdr:rowOff>22728</xdr:rowOff>
    </xdr:from>
    <xdr:ext cx="469744" cy="259045"/>
    <xdr:sp macro="" textlink="">
      <xdr:nvSpPr>
        <xdr:cNvPr id="115" name="n_1aveValue【道路】&#10;一人当たり延長"/>
        <xdr:cNvSpPr txBox="1"/>
      </xdr:nvSpPr>
      <xdr:spPr>
        <a:xfrm>
          <a:off x="9391727" y="688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113792</xdr:rowOff>
    </xdr:from>
    <xdr:ext cx="534377" cy="259045"/>
    <xdr:sp macro="" textlink="">
      <xdr:nvSpPr>
        <xdr:cNvPr id="116" name="n_2aveValue【道路】&#10;一人当たり延長"/>
        <xdr:cNvSpPr txBox="1"/>
      </xdr:nvSpPr>
      <xdr:spPr>
        <a:xfrm>
          <a:off x="8483111" y="680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4219</xdr:rowOff>
    </xdr:from>
    <xdr:ext cx="469744" cy="259045"/>
    <xdr:sp macro="" textlink="">
      <xdr:nvSpPr>
        <xdr:cNvPr id="117" name="n_1mainValue【道路】&#10;一人当たり延長"/>
        <xdr:cNvSpPr txBox="1"/>
      </xdr:nvSpPr>
      <xdr:spPr>
        <a:xfrm>
          <a:off x="9391727" y="7205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8" name="直線コネクタ 12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9" name="テキスト ボックス 12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0" name="直線コネクタ 12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1" name="テキスト ボックス 13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2" name="直線コネクタ 13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3" name="テキスト ボックス 13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4" name="直線コネクタ 13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5" name="テキスト ボックス 13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6" name="直線コネクタ 13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7" name="テキスト ボックス 13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8" name="直線コネクタ 13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9" name="テキスト ボックス 13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1" name="テキスト ボックス 14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65315</xdr:rowOff>
    </xdr:from>
    <xdr:to>
      <xdr:col>24</xdr:col>
      <xdr:colOff>62865</xdr:colOff>
      <xdr:row>64</xdr:row>
      <xdr:rowOff>3266</xdr:rowOff>
    </xdr:to>
    <xdr:cxnSp macro="">
      <xdr:nvCxnSpPr>
        <xdr:cNvPr id="143" name="直線コネクタ 142"/>
        <xdr:cNvCxnSpPr/>
      </xdr:nvCxnSpPr>
      <xdr:spPr>
        <a:xfrm flipV="1">
          <a:off x="4634865" y="9666515"/>
          <a:ext cx="0" cy="130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7093</xdr:rowOff>
    </xdr:from>
    <xdr:ext cx="340478" cy="259045"/>
    <xdr:sp macro="" textlink="">
      <xdr:nvSpPr>
        <xdr:cNvPr id="144" name="【橋りょう・トンネル】&#10;有形固定資産減価償却率最小値テキスト"/>
        <xdr:cNvSpPr txBox="1"/>
      </xdr:nvSpPr>
      <xdr:spPr>
        <a:xfrm>
          <a:off x="4673600" y="1097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3266</xdr:rowOff>
    </xdr:from>
    <xdr:to>
      <xdr:col>24</xdr:col>
      <xdr:colOff>152400</xdr:colOff>
      <xdr:row>64</xdr:row>
      <xdr:rowOff>3266</xdr:rowOff>
    </xdr:to>
    <xdr:cxnSp macro="">
      <xdr:nvCxnSpPr>
        <xdr:cNvPr id="145" name="直線コネクタ 144"/>
        <xdr:cNvCxnSpPr/>
      </xdr:nvCxnSpPr>
      <xdr:spPr>
        <a:xfrm>
          <a:off x="4546600" y="1097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11992</xdr:rowOff>
    </xdr:from>
    <xdr:ext cx="405111" cy="259045"/>
    <xdr:sp macro="" textlink="">
      <xdr:nvSpPr>
        <xdr:cNvPr id="146" name="【橋りょう・トンネル】&#10;有形固定資産減価償却率最大値テキスト"/>
        <xdr:cNvSpPr txBox="1"/>
      </xdr:nvSpPr>
      <xdr:spPr>
        <a:xfrm>
          <a:off x="4673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65315</xdr:rowOff>
    </xdr:from>
    <xdr:to>
      <xdr:col>24</xdr:col>
      <xdr:colOff>152400</xdr:colOff>
      <xdr:row>56</xdr:row>
      <xdr:rowOff>65315</xdr:rowOff>
    </xdr:to>
    <xdr:cxnSp macro="">
      <xdr:nvCxnSpPr>
        <xdr:cNvPr id="147" name="直線コネクタ 146"/>
        <xdr:cNvCxnSpPr/>
      </xdr:nvCxnSpPr>
      <xdr:spPr>
        <a:xfrm>
          <a:off x="4546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28864</xdr:rowOff>
    </xdr:from>
    <xdr:ext cx="405111" cy="259045"/>
    <xdr:sp macro="" textlink="">
      <xdr:nvSpPr>
        <xdr:cNvPr id="148" name="【橋りょう・トンネル】&#10;有形固定資産減価償却率平均値テキスト"/>
        <xdr:cNvSpPr txBox="1"/>
      </xdr:nvSpPr>
      <xdr:spPr>
        <a:xfrm>
          <a:off x="4673600" y="1014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50437</xdr:rowOff>
    </xdr:from>
    <xdr:to>
      <xdr:col>24</xdr:col>
      <xdr:colOff>114300</xdr:colOff>
      <xdr:row>59</xdr:row>
      <xdr:rowOff>152037</xdr:rowOff>
    </xdr:to>
    <xdr:sp macro="" textlink="">
      <xdr:nvSpPr>
        <xdr:cNvPr id="149" name="フローチャート: 判断 148"/>
        <xdr:cNvSpPr/>
      </xdr:nvSpPr>
      <xdr:spPr>
        <a:xfrm>
          <a:off x="45847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50" name="フローチャート: 判断 149"/>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50437</xdr:rowOff>
    </xdr:from>
    <xdr:to>
      <xdr:col>15</xdr:col>
      <xdr:colOff>101600</xdr:colOff>
      <xdr:row>59</xdr:row>
      <xdr:rowOff>152037</xdr:rowOff>
    </xdr:to>
    <xdr:sp macro="" textlink="">
      <xdr:nvSpPr>
        <xdr:cNvPr id="151" name="フローチャート: 判断 150"/>
        <xdr:cNvSpPr/>
      </xdr:nvSpPr>
      <xdr:spPr>
        <a:xfrm>
          <a:off x="28575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2" name="テキスト ボックス 15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3" name="テキスト ボックス 15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4" name="テキスト ボックス 15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5" name="テキスト ボックス 15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6" name="テキスト ボックス 15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156573</xdr:rowOff>
    </xdr:from>
    <xdr:to>
      <xdr:col>20</xdr:col>
      <xdr:colOff>38100</xdr:colOff>
      <xdr:row>58</xdr:row>
      <xdr:rowOff>86723</xdr:rowOff>
    </xdr:to>
    <xdr:sp macro="" textlink="">
      <xdr:nvSpPr>
        <xdr:cNvPr id="157" name="楕円 156"/>
        <xdr:cNvSpPr/>
      </xdr:nvSpPr>
      <xdr:spPr>
        <a:xfrm>
          <a:off x="3746500" y="992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139899</xdr:rowOff>
    </xdr:from>
    <xdr:ext cx="405111" cy="259045"/>
    <xdr:sp macro="" textlink="">
      <xdr:nvSpPr>
        <xdr:cNvPr id="158" name="n_1aveValue【橋りょう・トンネル】&#10;有形固定資産減価償却率"/>
        <xdr:cNvSpPr txBox="1"/>
      </xdr:nvSpPr>
      <xdr:spPr>
        <a:xfrm>
          <a:off x="3582044" y="1025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168564</xdr:rowOff>
    </xdr:from>
    <xdr:ext cx="405111" cy="259045"/>
    <xdr:sp macro="" textlink="">
      <xdr:nvSpPr>
        <xdr:cNvPr id="159" name="n_2aveValue【橋りょう・トンネル】&#10;有形固定資産減価償却率"/>
        <xdr:cNvSpPr txBox="1"/>
      </xdr:nvSpPr>
      <xdr:spPr>
        <a:xfrm>
          <a:off x="2705744" y="994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103250</xdr:rowOff>
    </xdr:from>
    <xdr:ext cx="405111" cy="259045"/>
    <xdr:sp macro="" textlink="">
      <xdr:nvSpPr>
        <xdr:cNvPr id="160" name="n_1mainValue【橋りょう・トンネル】&#10;有形固定資産減価償却率"/>
        <xdr:cNvSpPr txBox="1"/>
      </xdr:nvSpPr>
      <xdr:spPr>
        <a:xfrm>
          <a:off x="3582044" y="970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1" name="正方形/長方形 16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2" name="正方形/長方形 16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3" name="正方形/長方形 16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4" name="正方形/長方形 16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5" name="正方形/長方形 16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6" name="正方形/長方形 16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7" name="正方形/長方形 16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8" name="正方形/長方形 16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9" name="テキスト ボックス 16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0" name="直線コネクタ 16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1" name="直線コネクタ 17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2" name="テキスト ボックス 171"/>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3" name="直線コネクタ 17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4" name="テキスト ボックス 173"/>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5" name="直線コネクタ 17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76" name="テキスト ボックス 175"/>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7" name="直線コネクタ 17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78" name="テキスト ボックス 177"/>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9" name="直線コネクタ 17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0" name="テキスト ボックス 179"/>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1" name="直線コネクタ 18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2" name="テキスト ボックス 18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129342</xdr:rowOff>
    </xdr:from>
    <xdr:to>
      <xdr:col>54</xdr:col>
      <xdr:colOff>189865</xdr:colOff>
      <xdr:row>64</xdr:row>
      <xdr:rowOff>73054</xdr:rowOff>
    </xdr:to>
    <xdr:cxnSp macro="">
      <xdr:nvCxnSpPr>
        <xdr:cNvPr id="184" name="直線コネクタ 183"/>
        <xdr:cNvCxnSpPr/>
      </xdr:nvCxnSpPr>
      <xdr:spPr>
        <a:xfrm flipV="1">
          <a:off x="10476865" y="9730542"/>
          <a:ext cx="0" cy="1315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76881</xdr:rowOff>
    </xdr:from>
    <xdr:ext cx="469744" cy="259045"/>
    <xdr:sp macro="" textlink="">
      <xdr:nvSpPr>
        <xdr:cNvPr id="185" name="【橋りょう・トンネル】&#10;一人当たり有形固定資産（償却資産）額最小値テキスト"/>
        <xdr:cNvSpPr txBox="1"/>
      </xdr:nvSpPr>
      <xdr:spPr>
        <a:xfrm>
          <a:off x="10515600" y="1104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73054</xdr:rowOff>
    </xdr:from>
    <xdr:to>
      <xdr:col>55</xdr:col>
      <xdr:colOff>88900</xdr:colOff>
      <xdr:row>64</xdr:row>
      <xdr:rowOff>73054</xdr:rowOff>
    </xdr:to>
    <xdr:cxnSp macro="">
      <xdr:nvCxnSpPr>
        <xdr:cNvPr id="186" name="直線コネクタ 185"/>
        <xdr:cNvCxnSpPr/>
      </xdr:nvCxnSpPr>
      <xdr:spPr>
        <a:xfrm>
          <a:off x="10388600" y="1104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76019</xdr:rowOff>
    </xdr:from>
    <xdr:ext cx="690189" cy="259045"/>
    <xdr:sp macro="" textlink="">
      <xdr:nvSpPr>
        <xdr:cNvPr id="187" name="【橋りょう・トンネル】&#10;一人当たり有形固定資産（償却資産）額最大値テキスト"/>
        <xdr:cNvSpPr txBox="1"/>
      </xdr:nvSpPr>
      <xdr:spPr>
        <a:xfrm>
          <a:off x="10515600" y="950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129342</xdr:rowOff>
    </xdr:from>
    <xdr:to>
      <xdr:col>55</xdr:col>
      <xdr:colOff>88900</xdr:colOff>
      <xdr:row>56</xdr:row>
      <xdr:rowOff>129342</xdr:rowOff>
    </xdr:to>
    <xdr:cxnSp macro="">
      <xdr:nvCxnSpPr>
        <xdr:cNvPr id="188" name="直線コネクタ 187"/>
        <xdr:cNvCxnSpPr/>
      </xdr:nvCxnSpPr>
      <xdr:spPr>
        <a:xfrm>
          <a:off x="10388600" y="973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36042</xdr:rowOff>
    </xdr:from>
    <xdr:ext cx="599010" cy="259045"/>
    <xdr:sp macro="" textlink="">
      <xdr:nvSpPr>
        <xdr:cNvPr id="189" name="【橋りょう・トンネル】&#10;一人当たり有形固定資産（償却資産）額平均値テキスト"/>
        <xdr:cNvSpPr txBox="1"/>
      </xdr:nvSpPr>
      <xdr:spPr>
        <a:xfrm>
          <a:off x="10515600" y="10837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57615</xdr:rowOff>
    </xdr:from>
    <xdr:to>
      <xdr:col>55</xdr:col>
      <xdr:colOff>50800</xdr:colOff>
      <xdr:row>63</xdr:row>
      <xdr:rowOff>159215</xdr:rowOff>
    </xdr:to>
    <xdr:sp macro="" textlink="">
      <xdr:nvSpPr>
        <xdr:cNvPr id="190" name="フローチャート: 判断 189"/>
        <xdr:cNvSpPr/>
      </xdr:nvSpPr>
      <xdr:spPr>
        <a:xfrm>
          <a:off x="10426700" y="1085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62804</xdr:rowOff>
    </xdr:from>
    <xdr:to>
      <xdr:col>50</xdr:col>
      <xdr:colOff>165100</xdr:colOff>
      <xdr:row>63</xdr:row>
      <xdr:rowOff>164404</xdr:rowOff>
    </xdr:to>
    <xdr:sp macro="" textlink="">
      <xdr:nvSpPr>
        <xdr:cNvPr id="191" name="フローチャート: 判断 190"/>
        <xdr:cNvSpPr/>
      </xdr:nvSpPr>
      <xdr:spPr>
        <a:xfrm>
          <a:off x="9588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135010</xdr:rowOff>
    </xdr:from>
    <xdr:to>
      <xdr:col>46</xdr:col>
      <xdr:colOff>38100</xdr:colOff>
      <xdr:row>63</xdr:row>
      <xdr:rowOff>65160</xdr:rowOff>
    </xdr:to>
    <xdr:sp macro="" textlink="">
      <xdr:nvSpPr>
        <xdr:cNvPr id="192" name="フローチャート: 判断 191"/>
        <xdr:cNvSpPr/>
      </xdr:nvSpPr>
      <xdr:spPr>
        <a:xfrm>
          <a:off x="8699500" y="107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3" name="テキスト ボックス 19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4" name="テキスト ボックス 19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5" name="テキスト ボックス 19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6" name="テキスト ボックス 19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7" name="テキスト ボックス 19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126859</xdr:rowOff>
    </xdr:from>
    <xdr:to>
      <xdr:col>50</xdr:col>
      <xdr:colOff>165100</xdr:colOff>
      <xdr:row>63</xdr:row>
      <xdr:rowOff>57009</xdr:rowOff>
    </xdr:to>
    <xdr:sp macro="" textlink="">
      <xdr:nvSpPr>
        <xdr:cNvPr id="198" name="楕円 197"/>
        <xdr:cNvSpPr/>
      </xdr:nvSpPr>
      <xdr:spPr>
        <a:xfrm>
          <a:off x="9588500" y="1075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63</xdr:row>
      <xdr:rowOff>155531</xdr:rowOff>
    </xdr:from>
    <xdr:ext cx="599010" cy="259045"/>
    <xdr:sp macro="" textlink="">
      <xdr:nvSpPr>
        <xdr:cNvPr id="199" name="n_1aveValue【橋りょう・トンネル】&#10;一人当たり有形固定資産（償却資産）額"/>
        <xdr:cNvSpPr txBox="1"/>
      </xdr:nvSpPr>
      <xdr:spPr>
        <a:xfrm>
          <a:off x="9327095" y="1095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81687</xdr:rowOff>
    </xdr:from>
    <xdr:ext cx="599010" cy="259045"/>
    <xdr:sp macro="" textlink="">
      <xdr:nvSpPr>
        <xdr:cNvPr id="200" name="n_2aveValue【橋りょう・トンネル】&#10;一人当たり有形固定資産（償却資産）額"/>
        <xdr:cNvSpPr txBox="1"/>
      </xdr:nvSpPr>
      <xdr:spPr>
        <a:xfrm>
          <a:off x="8450795" y="1054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73536</xdr:rowOff>
    </xdr:from>
    <xdr:ext cx="599010" cy="259045"/>
    <xdr:sp macro="" textlink="">
      <xdr:nvSpPr>
        <xdr:cNvPr id="201" name="n_1mainValue【橋りょう・トンネル】&#10;一人当たり有形固定資産（償却資産）額"/>
        <xdr:cNvSpPr txBox="1"/>
      </xdr:nvSpPr>
      <xdr:spPr>
        <a:xfrm>
          <a:off x="9327095" y="10531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2" name="正方形/長方形 20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3" name="正方形/長方形 20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4" name="正方形/長方形 20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5" name="正方形/長方形 20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6" name="正方形/長方形 20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7" name="正方形/長方形 20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8" name="正方形/長方形 20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9" name="正方形/長方形 20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0" name="テキスト ボックス 20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1" name="直線コネクタ 21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2" name="テキスト ボックス 21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3" name="直線コネクタ 21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4" name="テキスト ボックス 21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5" name="直線コネクタ 21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6" name="テキスト ボックス 21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7" name="直線コネクタ 21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8" name="テキスト ボックス 21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9" name="直線コネクタ 21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0" name="テキスト ボックス 21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1" name="直線コネクタ 22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2" name="テキスト ボックス 22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3" name="直線コネクタ 22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4" name="テキスト ボックス 22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121920</xdr:rowOff>
    </xdr:to>
    <xdr:cxnSp macro="">
      <xdr:nvCxnSpPr>
        <xdr:cNvPr id="226" name="直線コネクタ 225"/>
        <xdr:cNvCxnSpPr/>
      </xdr:nvCxnSpPr>
      <xdr:spPr>
        <a:xfrm flipV="1">
          <a:off x="4634865" y="133350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125747</xdr:rowOff>
    </xdr:from>
    <xdr:ext cx="405111" cy="259045"/>
    <xdr:sp macro="" textlink="">
      <xdr:nvSpPr>
        <xdr:cNvPr id="227" name="【公営住宅】&#10;有形固定資産減価償却率最小値テキスト"/>
        <xdr:cNvSpPr txBox="1"/>
      </xdr:nvSpPr>
      <xdr:spPr>
        <a:xfrm>
          <a:off x="4673600"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121920</xdr:rowOff>
    </xdr:from>
    <xdr:to>
      <xdr:col>24</xdr:col>
      <xdr:colOff>152400</xdr:colOff>
      <xdr:row>86</xdr:row>
      <xdr:rowOff>121920</xdr:rowOff>
    </xdr:to>
    <xdr:cxnSp macro="">
      <xdr:nvCxnSpPr>
        <xdr:cNvPr id="228" name="直線コネクタ 227"/>
        <xdr:cNvCxnSpPr/>
      </xdr:nvCxnSpPr>
      <xdr:spPr>
        <a:xfrm>
          <a:off x="4546600" y="1486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29"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0" name="直線コネクタ 229"/>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80027</xdr:rowOff>
    </xdr:from>
    <xdr:ext cx="405111" cy="259045"/>
    <xdr:sp macro="" textlink="">
      <xdr:nvSpPr>
        <xdr:cNvPr id="231" name="【公営住宅】&#10;有形固定資産減価償却率平均値テキスト"/>
        <xdr:cNvSpPr txBox="1"/>
      </xdr:nvSpPr>
      <xdr:spPr>
        <a:xfrm>
          <a:off x="4673600" y="1396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101600</xdr:rowOff>
    </xdr:from>
    <xdr:to>
      <xdr:col>24</xdr:col>
      <xdr:colOff>114300</xdr:colOff>
      <xdr:row>82</xdr:row>
      <xdr:rowOff>31750</xdr:rowOff>
    </xdr:to>
    <xdr:sp macro="" textlink="">
      <xdr:nvSpPr>
        <xdr:cNvPr id="232" name="フローチャート: 判断 231"/>
        <xdr:cNvSpPr/>
      </xdr:nvSpPr>
      <xdr:spPr>
        <a:xfrm>
          <a:off x="4584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160655</xdr:rowOff>
    </xdr:from>
    <xdr:to>
      <xdr:col>20</xdr:col>
      <xdr:colOff>38100</xdr:colOff>
      <xdr:row>82</xdr:row>
      <xdr:rowOff>90805</xdr:rowOff>
    </xdr:to>
    <xdr:sp macro="" textlink="">
      <xdr:nvSpPr>
        <xdr:cNvPr id="233" name="フローチャート: 判断 232"/>
        <xdr:cNvSpPr/>
      </xdr:nvSpPr>
      <xdr:spPr>
        <a:xfrm>
          <a:off x="3746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156845</xdr:rowOff>
    </xdr:from>
    <xdr:to>
      <xdr:col>15</xdr:col>
      <xdr:colOff>101600</xdr:colOff>
      <xdr:row>82</xdr:row>
      <xdr:rowOff>86995</xdr:rowOff>
    </xdr:to>
    <xdr:sp macro="" textlink="">
      <xdr:nvSpPr>
        <xdr:cNvPr id="234" name="フローチャート: 判断 233"/>
        <xdr:cNvSpPr/>
      </xdr:nvSpPr>
      <xdr:spPr>
        <a:xfrm>
          <a:off x="2857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5" name="テキスト ボックス 23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6" name="テキスト ボックス 23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7" name="テキスト ボックス 23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8" name="テキスト ボックス 23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9" name="テキスト ボックス 23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38736</xdr:rowOff>
    </xdr:from>
    <xdr:to>
      <xdr:col>20</xdr:col>
      <xdr:colOff>38100</xdr:colOff>
      <xdr:row>83</xdr:row>
      <xdr:rowOff>140336</xdr:rowOff>
    </xdr:to>
    <xdr:sp macro="" textlink="">
      <xdr:nvSpPr>
        <xdr:cNvPr id="240" name="楕円 239"/>
        <xdr:cNvSpPr/>
      </xdr:nvSpPr>
      <xdr:spPr>
        <a:xfrm>
          <a:off x="3746500" y="1426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107332</xdr:rowOff>
    </xdr:from>
    <xdr:ext cx="405111" cy="259045"/>
    <xdr:sp macro="" textlink="">
      <xdr:nvSpPr>
        <xdr:cNvPr id="241" name="n_1aveValue【公営住宅】&#10;有形固定資産減価償却率"/>
        <xdr:cNvSpPr txBox="1"/>
      </xdr:nvSpPr>
      <xdr:spPr>
        <a:xfrm>
          <a:off x="3582044" y="1382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103522</xdr:rowOff>
    </xdr:from>
    <xdr:ext cx="405111" cy="259045"/>
    <xdr:sp macro="" textlink="">
      <xdr:nvSpPr>
        <xdr:cNvPr id="242" name="n_2aveValue【公営住宅】&#10;有形固定資産減価償却率"/>
        <xdr:cNvSpPr txBox="1"/>
      </xdr:nvSpPr>
      <xdr:spPr>
        <a:xfrm>
          <a:off x="27057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131463</xdr:rowOff>
    </xdr:from>
    <xdr:ext cx="405111" cy="259045"/>
    <xdr:sp macro="" textlink="">
      <xdr:nvSpPr>
        <xdr:cNvPr id="243" name="n_1mainValue【公営住宅】&#10;有形固定資産減価償却率"/>
        <xdr:cNvSpPr txBox="1"/>
      </xdr:nvSpPr>
      <xdr:spPr>
        <a:xfrm>
          <a:off x="3582044" y="1436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4" name="正方形/長方形 24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5" name="正方形/長方形 24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6" name="正方形/長方形 24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7" name="正方形/長方形 24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8" name="正方形/長方形 24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9" name="正方形/長方形 24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0" name="正方形/長方形 24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1" name="正方形/長方形 25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2" name="テキスト ボックス 25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3" name="直線コネクタ 25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54" name="直線コネクタ 25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55" name="テキスト ボックス 25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56" name="直線コネクタ 25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57" name="テキスト ボックス 25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58" name="直線コネクタ 25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59" name="テキスト ボックス 25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60" name="直線コネクタ 25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61" name="テキスト ボックス 26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2" name="直線コネクタ 26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3" name="テキスト ボックス 26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73304</xdr:rowOff>
    </xdr:from>
    <xdr:to>
      <xdr:col>54</xdr:col>
      <xdr:colOff>189865</xdr:colOff>
      <xdr:row>86</xdr:row>
      <xdr:rowOff>36271</xdr:rowOff>
    </xdr:to>
    <xdr:cxnSp macro="">
      <xdr:nvCxnSpPr>
        <xdr:cNvPr id="265" name="直線コネクタ 264"/>
        <xdr:cNvCxnSpPr/>
      </xdr:nvCxnSpPr>
      <xdr:spPr>
        <a:xfrm flipV="1">
          <a:off x="10476865" y="13274954"/>
          <a:ext cx="0" cy="1506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66" name="【公営住宅】&#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67" name="直線コネクタ 266"/>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19981</xdr:rowOff>
    </xdr:from>
    <xdr:ext cx="469744" cy="259045"/>
    <xdr:sp macro="" textlink="">
      <xdr:nvSpPr>
        <xdr:cNvPr id="268" name="【公営住宅】&#10;一人当たり面積最大値テキスト"/>
        <xdr:cNvSpPr txBox="1"/>
      </xdr:nvSpPr>
      <xdr:spPr>
        <a:xfrm>
          <a:off x="10515600" y="1305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73304</xdr:rowOff>
    </xdr:from>
    <xdr:to>
      <xdr:col>55</xdr:col>
      <xdr:colOff>88900</xdr:colOff>
      <xdr:row>77</xdr:row>
      <xdr:rowOff>73304</xdr:rowOff>
    </xdr:to>
    <xdr:cxnSp macro="">
      <xdr:nvCxnSpPr>
        <xdr:cNvPr id="269" name="直線コネクタ 268"/>
        <xdr:cNvCxnSpPr/>
      </xdr:nvCxnSpPr>
      <xdr:spPr>
        <a:xfrm>
          <a:off x="10388600" y="13274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78198</xdr:rowOff>
    </xdr:from>
    <xdr:ext cx="469744" cy="259045"/>
    <xdr:sp macro="" textlink="">
      <xdr:nvSpPr>
        <xdr:cNvPr id="270" name="【公営住宅】&#10;一人当たり面積平均値テキスト"/>
        <xdr:cNvSpPr txBox="1"/>
      </xdr:nvSpPr>
      <xdr:spPr>
        <a:xfrm>
          <a:off x="10515600" y="14479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99771</xdr:rowOff>
    </xdr:from>
    <xdr:to>
      <xdr:col>55</xdr:col>
      <xdr:colOff>50800</xdr:colOff>
      <xdr:row>85</xdr:row>
      <xdr:rowOff>29921</xdr:rowOff>
    </xdr:to>
    <xdr:sp macro="" textlink="">
      <xdr:nvSpPr>
        <xdr:cNvPr id="271" name="フローチャート: 判断 270"/>
        <xdr:cNvSpPr/>
      </xdr:nvSpPr>
      <xdr:spPr>
        <a:xfrm>
          <a:off x="10426700" y="1450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99771</xdr:rowOff>
    </xdr:from>
    <xdr:to>
      <xdr:col>50</xdr:col>
      <xdr:colOff>165100</xdr:colOff>
      <xdr:row>85</xdr:row>
      <xdr:rowOff>29921</xdr:rowOff>
    </xdr:to>
    <xdr:sp macro="" textlink="">
      <xdr:nvSpPr>
        <xdr:cNvPr id="272" name="フローチャート: 判断 271"/>
        <xdr:cNvSpPr/>
      </xdr:nvSpPr>
      <xdr:spPr>
        <a:xfrm>
          <a:off x="9588500" y="1450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90170</xdr:rowOff>
    </xdr:from>
    <xdr:to>
      <xdr:col>46</xdr:col>
      <xdr:colOff>38100</xdr:colOff>
      <xdr:row>85</xdr:row>
      <xdr:rowOff>20320</xdr:rowOff>
    </xdr:to>
    <xdr:sp macro="" textlink="">
      <xdr:nvSpPr>
        <xdr:cNvPr id="273" name="フローチャート: 判断 272"/>
        <xdr:cNvSpPr/>
      </xdr:nvSpPr>
      <xdr:spPr>
        <a:xfrm>
          <a:off x="8699500" y="1449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4" name="テキスト ボックス 27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5" name="テキスト ボックス 27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6" name="テキスト ボックス 27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7" name="テキスト ボックス 27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8" name="テキスト ボックス 27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66396</xdr:rowOff>
    </xdr:from>
    <xdr:to>
      <xdr:col>50</xdr:col>
      <xdr:colOff>165100</xdr:colOff>
      <xdr:row>85</xdr:row>
      <xdr:rowOff>167996</xdr:rowOff>
    </xdr:to>
    <xdr:sp macro="" textlink="">
      <xdr:nvSpPr>
        <xdr:cNvPr id="279" name="楕円 278"/>
        <xdr:cNvSpPr/>
      </xdr:nvSpPr>
      <xdr:spPr>
        <a:xfrm>
          <a:off x="9588500" y="1463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46448</xdr:rowOff>
    </xdr:from>
    <xdr:ext cx="469744" cy="259045"/>
    <xdr:sp macro="" textlink="">
      <xdr:nvSpPr>
        <xdr:cNvPr id="280" name="n_1aveValue【公営住宅】&#10;一人当たり面積"/>
        <xdr:cNvSpPr txBox="1"/>
      </xdr:nvSpPr>
      <xdr:spPr>
        <a:xfrm>
          <a:off x="9391727" y="14276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36847</xdr:rowOff>
    </xdr:from>
    <xdr:ext cx="469744" cy="259045"/>
    <xdr:sp macro="" textlink="">
      <xdr:nvSpPr>
        <xdr:cNvPr id="281" name="n_2aveValue【公営住宅】&#10;一人当たり面積"/>
        <xdr:cNvSpPr txBox="1"/>
      </xdr:nvSpPr>
      <xdr:spPr>
        <a:xfrm>
          <a:off x="8515427" y="1426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159123</xdr:rowOff>
    </xdr:from>
    <xdr:ext cx="469744" cy="259045"/>
    <xdr:sp macro="" textlink="">
      <xdr:nvSpPr>
        <xdr:cNvPr id="282" name="n_1mainValue【公営住宅】&#10;一人当たり面積"/>
        <xdr:cNvSpPr txBox="1"/>
      </xdr:nvSpPr>
      <xdr:spPr>
        <a:xfrm>
          <a:off x="9391727" y="1473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3" name="正方形/長方形 2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4" name="正方形/長方形 2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5" name="正方形/長方形 2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6" name="正方形/長方形 2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7" name="正方形/長方形 2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8" name="正方形/長方形 2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9" name="正方形/長方形 2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0" name="正方形/長方形 28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1" name="正方形/長方形 29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2" name="正方形/長方形 29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3" name="正方形/長方形 29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4" name="正方形/長方形 29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5" name="正方形/長方形 29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6" name="正方形/長方形 29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7" name="正方形/長方形 29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8" name="正方形/長方形 29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9" name="正方形/長方形 2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0" name="正方形/長方形 2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1" name="正方形/長方形 3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2" name="正方形/長方形 3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3" name="正方形/長方形 3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4" name="正方形/長方形 3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5" name="正方形/長方形 3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6" name="正方形/長方形 30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7" name="テキスト ボックス 30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8" name="直線コネクタ 30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09" name="テキスト ボックス 30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10" name="直線コネクタ 30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11" name="テキスト ボックス 31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2" name="直線コネクタ 31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3" name="テキスト ボックス 31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4" name="直線コネクタ 31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5" name="テキスト ボックス 31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6" name="直線コネクタ 31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7" name="テキスト ボックス 31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8" name="直線コネクタ 31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19" name="テキスト ボックス 31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0" name="直線コネクタ 3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21" name="テキスト ボックス 32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152400</xdr:rowOff>
    </xdr:from>
    <xdr:to>
      <xdr:col>85</xdr:col>
      <xdr:colOff>126364</xdr:colOff>
      <xdr:row>41</xdr:row>
      <xdr:rowOff>133350</xdr:rowOff>
    </xdr:to>
    <xdr:cxnSp macro="">
      <xdr:nvCxnSpPr>
        <xdr:cNvPr id="323" name="直線コネクタ 322"/>
        <xdr:cNvCxnSpPr/>
      </xdr:nvCxnSpPr>
      <xdr:spPr>
        <a:xfrm flipV="1">
          <a:off x="16318864" y="58102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05111" cy="259045"/>
    <xdr:sp macro="" textlink="">
      <xdr:nvSpPr>
        <xdr:cNvPr id="324" name="【認定こども園・幼稚園・保育所】&#10;有形固定資産減価償却率最小値テキスト"/>
        <xdr:cNvSpPr txBox="1"/>
      </xdr:nvSpPr>
      <xdr:spPr>
        <a:xfrm>
          <a:off x="16357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325" name="直線コネクタ 324"/>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99077</xdr:rowOff>
    </xdr:from>
    <xdr:ext cx="405111" cy="259045"/>
    <xdr:sp macro="" textlink="">
      <xdr:nvSpPr>
        <xdr:cNvPr id="326" name="【認定こども園・幼稚園・保育所】&#10;有形固定資産減価償却率最大値テキスト"/>
        <xdr:cNvSpPr txBox="1"/>
      </xdr:nvSpPr>
      <xdr:spPr>
        <a:xfrm>
          <a:off x="16357600" y="558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152400</xdr:rowOff>
    </xdr:from>
    <xdr:to>
      <xdr:col>86</xdr:col>
      <xdr:colOff>25400</xdr:colOff>
      <xdr:row>33</xdr:row>
      <xdr:rowOff>152400</xdr:rowOff>
    </xdr:to>
    <xdr:cxnSp macro="">
      <xdr:nvCxnSpPr>
        <xdr:cNvPr id="327" name="直線コネクタ 326"/>
        <xdr:cNvCxnSpPr/>
      </xdr:nvCxnSpPr>
      <xdr:spPr>
        <a:xfrm>
          <a:off x="16230600" y="581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120032</xdr:rowOff>
    </xdr:from>
    <xdr:ext cx="405111" cy="259045"/>
    <xdr:sp macro="" textlink="">
      <xdr:nvSpPr>
        <xdr:cNvPr id="328" name="【認定こども園・幼稚園・保育所】&#10;有形固定資産減価償却率平均値テキスト"/>
        <xdr:cNvSpPr txBox="1"/>
      </xdr:nvSpPr>
      <xdr:spPr>
        <a:xfrm>
          <a:off x="16357600" y="646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141605</xdr:rowOff>
    </xdr:from>
    <xdr:to>
      <xdr:col>85</xdr:col>
      <xdr:colOff>177800</xdr:colOff>
      <xdr:row>38</xdr:row>
      <xdr:rowOff>71755</xdr:rowOff>
    </xdr:to>
    <xdr:sp macro="" textlink="">
      <xdr:nvSpPr>
        <xdr:cNvPr id="329" name="フローチャート: 判断 328"/>
        <xdr:cNvSpPr/>
      </xdr:nvSpPr>
      <xdr:spPr>
        <a:xfrm>
          <a:off x="16268700" y="64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156845</xdr:rowOff>
    </xdr:from>
    <xdr:to>
      <xdr:col>81</xdr:col>
      <xdr:colOff>101600</xdr:colOff>
      <xdr:row>38</xdr:row>
      <xdr:rowOff>86995</xdr:rowOff>
    </xdr:to>
    <xdr:sp macro="" textlink="">
      <xdr:nvSpPr>
        <xdr:cNvPr id="330" name="フローチャート: 判断 329"/>
        <xdr:cNvSpPr/>
      </xdr:nvSpPr>
      <xdr:spPr>
        <a:xfrm>
          <a:off x="15430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105410</xdr:rowOff>
    </xdr:from>
    <xdr:to>
      <xdr:col>76</xdr:col>
      <xdr:colOff>165100</xdr:colOff>
      <xdr:row>38</xdr:row>
      <xdr:rowOff>35560</xdr:rowOff>
    </xdr:to>
    <xdr:sp macro="" textlink="">
      <xdr:nvSpPr>
        <xdr:cNvPr id="331" name="フローチャート: 判断 330"/>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2" name="テキスト ボックス 3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3" name="テキスト ボックス 3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4" name="テキスト ボックス 3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5" name="テキスト ボックス 3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6" name="テキスト ボックス 3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42</xdr:row>
      <xdr:rowOff>635</xdr:rowOff>
    </xdr:from>
    <xdr:to>
      <xdr:col>81</xdr:col>
      <xdr:colOff>101600</xdr:colOff>
      <xdr:row>42</xdr:row>
      <xdr:rowOff>102235</xdr:rowOff>
    </xdr:to>
    <xdr:sp macro="" textlink="">
      <xdr:nvSpPr>
        <xdr:cNvPr id="337" name="楕円 336"/>
        <xdr:cNvSpPr/>
      </xdr:nvSpPr>
      <xdr:spPr>
        <a:xfrm>
          <a:off x="15430500" y="720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103522</xdr:rowOff>
    </xdr:from>
    <xdr:ext cx="405111" cy="259045"/>
    <xdr:sp macro="" textlink="">
      <xdr:nvSpPr>
        <xdr:cNvPr id="338" name="n_1aveValue【認定こども園・幼稚園・保育所】&#10;有形固定資産減価償却率"/>
        <xdr:cNvSpPr txBox="1"/>
      </xdr:nvSpPr>
      <xdr:spPr>
        <a:xfrm>
          <a:off x="152660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52087</xdr:rowOff>
    </xdr:from>
    <xdr:ext cx="405111" cy="259045"/>
    <xdr:sp macro="" textlink="">
      <xdr:nvSpPr>
        <xdr:cNvPr id="339" name="n_2aveValue【認定こども園・幼稚園・保育所】&#10;有形固定資産減価償却率"/>
        <xdr:cNvSpPr txBox="1"/>
      </xdr:nvSpPr>
      <xdr:spPr>
        <a:xfrm>
          <a:off x="14389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93362</xdr:rowOff>
    </xdr:from>
    <xdr:ext cx="405111" cy="259045"/>
    <xdr:sp macro="" textlink="">
      <xdr:nvSpPr>
        <xdr:cNvPr id="340" name="n_1mainValue【認定こども園・幼稚園・保育所】&#10;有形固定資産減価償却率"/>
        <xdr:cNvSpPr txBox="1"/>
      </xdr:nvSpPr>
      <xdr:spPr>
        <a:xfrm>
          <a:off x="15266044"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1" name="正方形/長方形 34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2" name="正方形/長方形 34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3" name="正方形/長方形 34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4" name="正方形/長方形 34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5" name="正方形/長方形 34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6" name="正方形/長方形 34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7" name="正方形/長方形 34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8" name="正方形/長方形 34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9" name="テキスト ボックス 34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0" name="直線コネクタ 34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51" name="直線コネクタ 35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52" name="テキスト ボックス 35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53" name="直線コネクタ 35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54" name="テキスト ボックス 35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55" name="直線コネクタ 35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56" name="テキスト ボックス 35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57" name="直線コネクタ 35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58" name="テキスト ボックス 35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9" name="直線コネクタ 35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0" name="テキスト ボックス 35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126492</xdr:rowOff>
    </xdr:from>
    <xdr:to>
      <xdr:col>116</xdr:col>
      <xdr:colOff>62864</xdr:colOff>
      <xdr:row>41</xdr:row>
      <xdr:rowOff>115062</xdr:rowOff>
    </xdr:to>
    <xdr:cxnSp macro="">
      <xdr:nvCxnSpPr>
        <xdr:cNvPr id="362" name="直線コネクタ 361"/>
        <xdr:cNvCxnSpPr/>
      </xdr:nvCxnSpPr>
      <xdr:spPr>
        <a:xfrm flipV="1">
          <a:off x="22160864" y="595579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63"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64" name="直線コネクタ 363"/>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73169</xdr:rowOff>
    </xdr:from>
    <xdr:ext cx="469744" cy="259045"/>
    <xdr:sp macro="" textlink="">
      <xdr:nvSpPr>
        <xdr:cNvPr id="365" name="【認定こども園・幼稚園・保育所】&#10;一人当たり面積最大値テキスト"/>
        <xdr:cNvSpPr txBox="1"/>
      </xdr:nvSpPr>
      <xdr:spPr>
        <a:xfrm>
          <a:off x="22199600" y="573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126492</xdr:rowOff>
    </xdr:from>
    <xdr:to>
      <xdr:col>116</xdr:col>
      <xdr:colOff>152400</xdr:colOff>
      <xdr:row>34</xdr:row>
      <xdr:rowOff>126492</xdr:rowOff>
    </xdr:to>
    <xdr:cxnSp macro="">
      <xdr:nvCxnSpPr>
        <xdr:cNvPr id="366" name="直線コネクタ 365"/>
        <xdr:cNvCxnSpPr/>
      </xdr:nvCxnSpPr>
      <xdr:spPr>
        <a:xfrm>
          <a:off x="22072600" y="595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6113</xdr:rowOff>
    </xdr:from>
    <xdr:ext cx="469744" cy="259045"/>
    <xdr:sp macro="" textlink="">
      <xdr:nvSpPr>
        <xdr:cNvPr id="367" name="【認定こども園・幼稚園・保育所】&#10;一人当たり面積平均値テキスト"/>
        <xdr:cNvSpPr txBox="1"/>
      </xdr:nvSpPr>
      <xdr:spPr>
        <a:xfrm>
          <a:off x="22199600" y="6692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27686</xdr:rowOff>
    </xdr:from>
    <xdr:to>
      <xdr:col>116</xdr:col>
      <xdr:colOff>114300</xdr:colOff>
      <xdr:row>39</xdr:row>
      <xdr:rowOff>129286</xdr:rowOff>
    </xdr:to>
    <xdr:sp macro="" textlink="">
      <xdr:nvSpPr>
        <xdr:cNvPr id="368" name="フローチャート: 判断 367"/>
        <xdr:cNvSpPr/>
      </xdr:nvSpPr>
      <xdr:spPr>
        <a:xfrm>
          <a:off x="221107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369" name="フローチャート: 判断 368"/>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109982</xdr:rowOff>
    </xdr:from>
    <xdr:to>
      <xdr:col>107</xdr:col>
      <xdr:colOff>101600</xdr:colOff>
      <xdr:row>38</xdr:row>
      <xdr:rowOff>40132</xdr:rowOff>
    </xdr:to>
    <xdr:sp macro="" textlink="">
      <xdr:nvSpPr>
        <xdr:cNvPr id="370" name="フローチャート: 判断 369"/>
        <xdr:cNvSpPr/>
      </xdr:nvSpPr>
      <xdr:spPr>
        <a:xfrm>
          <a:off x="203835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1" name="テキスト ボックス 37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2" name="テキスト ボックス 37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3" name="テキスト ボックス 37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4" name="テキスト ボックス 37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5" name="テキスト ボックス 37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153416</xdr:rowOff>
    </xdr:from>
    <xdr:to>
      <xdr:col>112</xdr:col>
      <xdr:colOff>38100</xdr:colOff>
      <xdr:row>39</xdr:row>
      <xdr:rowOff>83566</xdr:rowOff>
    </xdr:to>
    <xdr:sp macro="" textlink="">
      <xdr:nvSpPr>
        <xdr:cNvPr id="376" name="楕円 375"/>
        <xdr:cNvSpPr/>
      </xdr:nvSpPr>
      <xdr:spPr>
        <a:xfrm>
          <a:off x="21272500" y="666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39</xdr:row>
      <xdr:rowOff>115841</xdr:rowOff>
    </xdr:from>
    <xdr:ext cx="469744" cy="259045"/>
    <xdr:sp macro="" textlink="">
      <xdr:nvSpPr>
        <xdr:cNvPr id="377" name="n_1aveValue【認定こども園・幼稚園・保育所】&#10;一人当たり面積"/>
        <xdr:cNvSpPr txBox="1"/>
      </xdr:nvSpPr>
      <xdr:spPr>
        <a:xfrm>
          <a:off x="210757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56659</xdr:rowOff>
    </xdr:from>
    <xdr:ext cx="469744" cy="259045"/>
    <xdr:sp macro="" textlink="">
      <xdr:nvSpPr>
        <xdr:cNvPr id="378" name="n_2aveValue【認定こども園・幼稚園・保育所】&#10;一人当たり面積"/>
        <xdr:cNvSpPr txBox="1"/>
      </xdr:nvSpPr>
      <xdr:spPr>
        <a:xfrm>
          <a:off x="20199427" y="622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100093</xdr:rowOff>
    </xdr:from>
    <xdr:ext cx="469744" cy="259045"/>
    <xdr:sp macro="" textlink="">
      <xdr:nvSpPr>
        <xdr:cNvPr id="379" name="n_1mainValue【認定こども園・幼稚園・保育所】&#10;一人当たり面積"/>
        <xdr:cNvSpPr txBox="1"/>
      </xdr:nvSpPr>
      <xdr:spPr>
        <a:xfrm>
          <a:off x="21075727" y="644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0" name="正方形/長方形 37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1" name="正方形/長方形 38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2" name="正方形/長方形 38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3" name="正方形/長方形 38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4" name="正方形/長方形 38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5" name="正方形/長方形 38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6" name="正方形/長方形 38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7" name="正方形/長方形 38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8" name="テキスト ボックス 38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9" name="直線コネクタ 38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90" name="テキスト ボックス 38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91" name="直線コネクタ 39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92" name="テキスト ボックス 39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3" name="直線コネクタ 39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4" name="テキスト ボックス 39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5" name="直線コネクタ 39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6" name="テキスト ボックス 39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7" name="直線コネクタ 39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98" name="テキスト ボックス 39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99" name="直線コネクタ 39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00" name="テキスト ボックス 399"/>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1" name="直線コネクタ 40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2" name="テキスト ボックス 40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112395</xdr:rowOff>
    </xdr:from>
    <xdr:to>
      <xdr:col>85</xdr:col>
      <xdr:colOff>126364</xdr:colOff>
      <xdr:row>62</xdr:row>
      <xdr:rowOff>152400</xdr:rowOff>
    </xdr:to>
    <xdr:cxnSp macro="">
      <xdr:nvCxnSpPr>
        <xdr:cNvPr id="404" name="直線コネクタ 403"/>
        <xdr:cNvCxnSpPr/>
      </xdr:nvCxnSpPr>
      <xdr:spPr>
        <a:xfrm flipV="1">
          <a:off x="16318864" y="9713595"/>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156227</xdr:rowOff>
    </xdr:from>
    <xdr:ext cx="405111" cy="259045"/>
    <xdr:sp macro="" textlink="">
      <xdr:nvSpPr>
        <xdr:cNvPr id="405" name="【学校施設】&#10;有形固定資産減価償却率最小値テキスト"/>
        <xdr:cNvSpPr txBox="1"/>
      </xdr:nvSpPr>
      <xdr:spPr>
        <a:xfrm>
          <a:off x="163576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152400</xdr:rowOff>
    </xdr:from>
    <xdr:to>
      <xdr:col>86</xdr:col>
      <xdr:colOff>25400</xdr:colOff>
      <xdr:row>62</xdr:row>
      <xdr:rowOff>152400</xdr:rowOff>
    </xdr:to>
    <xdr:cxnSp macro="">
      <xdr:nvCxnSpPr>
        <xdr:cNvPr id="406" name="直線コネクタ 405"/>
        <xdr:cNvCxnSpPr/>
      </xdr:nvCxnSpPr>
      <xdr:spPr>
        <a:xfrm>
          <a:off x="16230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59072</xdr:rowOff>
    </xdr:from>
    <xdr:ext cx="405111" cy="259045"/>
    <xdr:sp macro="" textlink="">
      <xdr:nvSpPr>
        <xdr:cNvPr id="407" name="【学校施設】&#10;有形固定資産減価償却率最大値テキスト"/>
        <xdr:cNvSpPr txBox="1"/>
      </xdr:nvSpPr>
      <xdr:spPr>
        <a:xfrm>
          <a:off x="16357600" y="948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112395</xdr:rowOff>
    </xdr:from>
    <xdr:to>
      <xdr:col>86</xdr:col>
      <xdr:colOff>25400</xdr:colOff>
      <xdr:row>56</xdr:row>
      <xdr:rowOff>112395</xdr:rowOff>
    </xdr:to>
    <xdr:cxnSp macro="">
      <xdr:nvCxnSpPr>
        <xdr:cNvPr id="408" name="直線コネクタ 407"/>
        <xdr:cNvCxnSpPr/>
      </xdr:nvCxnSpPr>
      <xdr:spPr>
        <a:xfrm>
          <a:off x="16230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9542</xdr:rowOff>
    </xdr:from>
    <xdr:ext cx="405111" cy="259045"/>
    <xdr:sp macro="" textlink="">
      <xdr:nvSpPr>
        <xdr:cNvPr id="409" name="【学校施設】&#10;有形固定資産減価償却率平均値テキスト"/>
        <xdr:cNvSpPr txBox="1"/>
      </xdr:nvSpPr>
      <xdr:spPr>
        <a:xfrm>
          <a:off x="16357600" y="10125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31115</xdr:rowOff>
    </xdr:from>
    <xdr:to>
      <xdr:col>85</xdr:col>
      <xdr:colOff>177800</xdr:colOff>
      <xdr:row>59</xdr:row>
      <xdr:rowOff>132715</xdr:rowOff>
    </xdr:to>
    <xdr:sp macro="" textlink="">
      <xdr:nvSpPr>
        <xdr:cNvPr id="410" name="フローチャート: 判断 409"/>
        <xdr:cNvSpPr/>
      </xdr:nvSpPr>
      <xdr:spPr>
        <a:xfrm>
          <a:off x="16268700" y="1014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411" name="フローチャート: 判断 410"/>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126365</xdr:rowOff>
    </xdr:from>
    <xdr:to>
      <xdr:col>76</xdr:col>
      <xdr:colOff>165100</xdr:colOff>
      <xdr:row>60</xdr:row>
      <xdr:rowOff>56515</xdr:rowOff>
    </xdr:to>
    <xdr:sp macro="" textlink="">
      <xdr:nvSpPr>
        <xdr:cNvPr id="412" name="フローチャート: 判断 411"/>
        <xdr:cNvSpPr/>
      </xdr:nvSpPr>
      <xdr:spPr>
        <a:xfrm>
          <a:off x="14541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3" name="テキスト ボックス 41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4" name="テキスト ボックス 41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5" name="テキスト ボックス 41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6" name="テキスト ボックス 41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7" name="テキスト ボックス 41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166370</xdr:rowOff>
    </xdr:from>
    <xdr:to>
      <xdr:col>81</xdr:col>
      <xdr:colOff>101600</xdr:colOff>
      <xdr:row>59</xdr:row>
      <xdr:rowOff>96520</xdr:rowOff>
    </xdr:to>
    <xdr:sp macro="" textlink="">
      <xdr:nvSpPr>
        <xdr:cNvPr id="418" name="楕円 417"/>
        <xdr:cNvSpPr/>
      </xdr:nvSpPr>
      <xdr:spPr>
        <a:xfrm>
          <a:off x="154305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144797</xdr:rowOff>
    </xdr:from>
    <xdr:ext cx="405111" cy="259045"/>
    <xdr:sp macro="" textlink="">
      <xdr:nvSpPr>
        <xdr:cNvPr id="419" name="n_1aveValue【学校施設】&#10;有形固定資産減価償却率"/>
        <xdr:cNvSpPr txBox="1"/>
      </xdr:nvSpPr>
      <xdr:spPr>
        <a:xfrm>
          <a:off x="152660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73042</xdr:rowOff>
    </xdr:from>
    <xdr:ext cx="405111" cy="259045"/>
    <xdr:sp macro="" textlink="">
      <xdr:nvSpPr>
        <xdr:cNvPr id="420" name="n_2aveValue【学校施設】&#10;有形固定資産減価償却率"/>
        <xdr:cNvSpPr txBox="1"/>
      </xdr:nvSpPr>
      <xdr:spPr>
        <a:xfrm>
          <a:off x="14389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113047</xdr:rowOff>
    </xdr:from>
    <xdr:ext cx="405111" cy="259045"/>
    <xdr:sp macro="" textlink="">
      <xdr:nvSpPr>
        <xdr:cNvPr id="421" name="n_1mainValue【学校施設】&#10;有形固定資産減価償却率"/>
        <xdr:cNvSpPr txBox="1"/>
      </xdr:nvSpPr>
      <xdr:spPr>
        <a:xfrm>
          <a:off x="15266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2" name="正方形/長方形 4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3" name="正方形/長方形 4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4" name="正方形/長方形 4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5" name="正方形/長方形 4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6" name="正方形/長方形 4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7" name="正方形/長方形 4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8" name="正方形/長方形 4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9" name="正方形/長方形 42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0" name="テキスト ボックス 42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1" name="直線コネクタ 43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32" name="テキスト ボックス 43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33" name="直線コネクタ 43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34" name="テキスト ボックス 43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35" name="直線コネクタ 43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36" name="テキスト ボックス 43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37" name="直線コネクタ 43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38" name="テキスト ボックス 43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39" name="直線コネクタ 43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40" name="テキスト ボックス 43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1" name="直線コネクタ 44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2" name="テキスト ボックス 44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118414</xdr:rowOff>
    </xdr:from>
    <xdr:to>
      <xdr:col>116</xdr:col>
      <xdr:colOff>62864</xdr:colOff>
      <xdr:row>64</xdr:row>
      <xdr:rowOff>54864</xdr:rowOff>
    </xdr:to>
    <xdr:cxnSp macro="">
      <xdr:nvCxnSpPr>
        <xdr:cNvPr id="444" name="直線コネクタ 443"/>
        <xdr:cNvCxnSpPr/>
      </xdr:nvCxnSpPr>
      <xdr:spPr>
        <a:xfrm flipV="1">
          <a:off x="22160864" y="9548164"/>
          <a:ext cx="0" cy="14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58691</xdr:rowOff>
    </xdr:from>
    <xdr:ext cx="469744" cy="259045"/>
    <xdr:sp macro="" textlink="">
      <xdr:nvSpPr>
        <xdr:cNvPr id="445" name="【学校施設】&#10;一人当たり面積最小値テキスト"/>
        <xdr:cNvSpPr txBox="1"/>
      </xdr:nvSpPr>
      <xdr:spPr>
        <a:xfrm>
          <a:off x="22199600" y="1103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54864</xdr:rowOff>
    </xdr:from>
    <xdr:to>
      <xdr:col>116</xdr:col>
      <xdr:colOff>152400</xdr:colOff>
      <xdr:row>64</xdr:row>
      <xdr:rowOff>54864</xdr:rowOff>
    </xdr:to>
    <xdr:cxnSp macro="">
      <xdr:nvCxnSpPr>
        <xdr:cNvPr id="446" name="直線コネクタ 445"/>
        <xdr:cNvCxnSpPr/>
      </xdr:nvCxnSpPr>
      <xdr:spPr>
        <a:xfrm>
          <a:off x="22072600" y="1102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65091</xdr:rowOff>
    </xdr:from>
    <xdr:ext cx="469744" cy="259045"/>
    <xdr:sp macro="" textlink="">
      <xdr:nvSpPr>
        <xdr:cNvPr id="447" name="【学校施設】&#10;一人当たり面積最大値テキスト"/>
        <xdr:cNvSpPr txBox="1"/>
      </xdr:nvSpPr>
      <xdr:spPr>
        <a:xfrm>
          <a:off x="22199600" y="932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118414</xdr:rowOff>
    </xdr:from>
    <xdr:to>
      <xdr:col>116</xdr:col>
      <xdr:colOff>152400</xdr:colOff>
      <xdr:row>55</xdr:row>
      <xdr:rowOff>118414</xdr:rowOff>
    </xdr:to>
    <xdr:cxnSp macro="">
      <xdr:nvCxnSpPr>
        <xdr:cNvPr id="448" name="直線コネクタ 447"/>
        <xdr:cNvCxnSpPr/>
      </xdr:nvCxnSpPr>
      <xdr:spPr>
        <a:xfrm>
          <a:off x="22072600" y="954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83075</xdr:rowOff>
    </xdr:from>
    <xdr:ext cx="469744" cy="259045"/>
    <xdr:sp macro="" textlink="">
      <xdr:nvSpPr>
        <xdr:cNvPr id="449" name="【学校施設】&#10;一人当たり面積平均値テキスト"/>
        <xdr:cNvSpPr txBox="1"/>
      </xdr:nvSpPr>
      <xdr:spPr>
        <a:xfrm>
          <a:off x="22199600" y="10712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104648</xdr:rowOff>
    </xdr:from>
    <xdr:to>
      <xdr:col>116</xdr:col>
      <xdr:colOff>114300</xdr:colOff>
      <xdr:row>63</xdr:row>
      <xdr:rowOff>34798</xdr:rowOff>
    </xdr:to>
    <xdr:sp macro="" textlink="">
      <xdr:nvSpPr>
        <xdr:cNvPr id="450" name="フローチャート: 判断 449"/>
        <xdr:cNvSpPr/>
      </xdr:nvSpPr>
      <xdr:spPr>
        <a:xfrm>
          <a:off x="221107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84531</xdr:rowOff>
    </xdr:from>
    <xdr:to>
      <xdr:col>112</xdr:col>
      <xdr:colOff>38100</xdr:colOff>
      <xdr:row>63</xdr:row>
      <xdr:rowOff>14681</xdr:rowOff>
    </xdr:to>
    <xdr:sp macro="" textlink="">
      <xdr:nvSpPr>
        <xdr:cNvPr id="451" name="フローチャート: 判断 450"/>
        <xdr:cNvSpPr/>
      </xdr:nvSpPr>
      <xdr:spPr>
        <a:xfrm>
          <a:off x="21272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4064</xdr:rowOff>
    </xdr:from>
    <xdr:to>
      <xdr:col>107</xdr:col>
      <xdr:colOff>101600</xdr:colOff>
      <xdr:row>62</xdr:row>
      <xdr:rowOff>105664</xdr:rowOff>
    </xdr:to>
    <xdr:sp macro="" textlink="">
      <xdr:nvSpPr>
        <xdr:cNvPr id="452" name="フローチャート: 判断 451"/>
        <xdr:cNvSpPr/>
      </xdr:nvSpPr>
      <xdr:spPr>
        <a:xfrm>
          <a:off x="20383500" y="1063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3" name="テキスト ボックス 45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4" name="テキスト ボックス 45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5" name="テキスト ボックス 45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6" name="テキスト ボックス 45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7" name="テキスト ボックス 45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113792</xdr:rowOff>
    </xdr:from>
    <xdr:to>
      <xdr:col>112</xdr:col>
      <xdr:colOff>38100</xdr:colOff>
      <xdr:row>63</xdr:row>
      <xdr:rowOff>43942</xdr:rowOff>
    </xdr:to>
    <xdr:sp macro="" textlink="">
      <xdr:nvSpPr>
        <xdr:cNvPr id="458" name="楕円 457"/>
        <xdr:cNvSpPr/>
      </xdr:nvSpPr>
      <xdr:spPr>
        <a:xfrm>
          <a:off x="21272500" y="1074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31208</xdr:rowOff>
    </xdr:from>
    <xdr:ext cx="469744" cy="259045"/>
    <xdr:sp macro="" textlink="">
      <xdr:nvSpPr>
        <xdr:cNvPr id="459" name="n_1aveValue【学校施設】&#10;一人当たり面積"/>
        <xdr:cNvSpPr txBox="1"/>
      </xdr:nvSpPr>
      <xdr:spPr>
        <a:xfrm>
          <a:off x="210757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122191</xdr:rowOff>
    </xdr:from>
    <xdr:ext cx="469744" cy="259045"/>
    <xdr:sp macro="" textlink="">
      <xdr:nvSpPr>
        <xdr:cNvPr id="460" name="n_2aveValue【学校施設】&#10;一人当たり面積"/>
        <xdr:cNvSpPr txBox="1"/>
      </xdr:nvSpPr>
      <xdr:spPr>
        <a:xfrm>
          <a:off x="20199427" y="1040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35069</xdr:rowOff>
    </xdr:from>
    <xdr:ext cx="469744" cy="259045"/>
    <xdr:sp macro="" textlink="">
      <xdr:nvSpPr>
        <xdr:cNvPr id="461" name="n_1mainValue【学校施設】&#10;一人当たり面積"/>
        <xdr:cNvSpPr txBox="1"/>
      </xdr:nvSpPr>
      <xdr:spPr>
        <a:xfrm>
          <a:off x="21075727" y="1083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2" name="正方形/長方形 46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3" name="正方形/長方形 46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4" name="正方形/長方形 46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5" name="正方形/長方形 46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6" name="正方形/長方形 46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7" name="正方形/長方形 46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8" name="正方形/長方形 46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9" name="正方形/長方形 46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0" name="テキスト ボックス 46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1" name="直線コネクタ 47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72" name="テキスト ボックス 47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73" name="直線コネクタ 47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74" name="テキスト ボックス 47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75" name="直線コネクタ 47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76" name="テキスト ボックス 47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77" name="直線コネクタ 47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78" name="テキスト ボックス 47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79" name="直線コネクタ 47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80" name="テキスト ボックス 47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81" name="直線コネクタ 48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82" name="テキスト ボックス 48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3" name="直線コネクタ 48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4" name="テキスト ボックス 48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102870</xdr:rowOff>
    </xdr:to>
    <xdr:cxnSp macro="">
      <xdr:nvCxnSpPr>
        <xdr:cNvPr id="486" name="直線コネクタ 485"/>
        <xdr:cNvCxnSpPr/>
      </xdr:nvCxnSpPr>
      <xdr:spPr>
        <a:xfrm flipV="1">
          <a:off x="16318864"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106697</xdr:rowOff>
    </xdr:from>
    <xdr:ext cx="405111" cy="259045"/>
    <xdr:sp macro="" textlink="">
      <xdr:nvSpPr>
        <xdr:cNvPr id="487" name="【児童館】&#10;有形固定資産減価償却率最小値テキスト"/>
        <xdr:cNvSpPr txBox="1"/>
      </xdr:nvSpPr>
      <xdr:spPr>
        <a:xfrm>
          <a:off x="16357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102870</xdr:rowOff>
    </xdr:from>
    <xdr:to>
      <xdr:col>86</xdr:col>
      <xdr:colOff>25400</xdr:colOff>
      <xdr:row>86</xdr:row>
      <xdr:rowOff>102870</xdr:rowOff>
    </xdr:to>
    <xdr:cxnSp macro="">
      <xdr:nvCxnSpPr>
        <xdr:cNvPr id="488" name="直線コネクタ 487"/>
        <xdr:cNvCxnSpPr/>
      </xdr:nvCxnSpPr>
      <xdr:spPr>
        <a:xfrm>
          <a:off x="16230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489"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90" name="直線コネクタ 489"/>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34307</xdr:rowOff>
    </xdr:from>
    <xdr:ext cx="405111" cy="259045"/>
    <xdr:sp macro="" textlink="">
      <xdr:nvSpPr>
        <xdr:cNvPr id="491" name="【児童館】&#10;有形固定資産減価償却率平均値テキスト"/>
        <xdr:cNvSpPr txBox="1"/>
      </xdr:nvSpPr>
      <xdr:spPr>
        <a:xfrm>
          <a:off x="16357600"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492" name="フローチャート: 判断 491"/>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99695</xdr:rowOff>
    </xdr:from>
    <xdr:to>
      <xdr:col>81</xdr:col>
      <xdr:colOff>101600</xdr:colOff>
      <xdr:row>83</xdr:row>
      <xdr:rowOff>29845</xdr:rowOff>
    </xdr:to>
    <xdr:sp macro="" textlink="">
      <xdr:nvSpPr>
        <xdr:cNvPr id="493" name="フローチャート: 判断 492"/>
        <xdr:cNvSpPr/>
      </xdr:nvSpPr>
      <xdr:spPr>
        <a:xfrm>
          <a:off x="154305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120650</xdr:rowOff>
    </xdr:from>
    <xdr:to>
      <xdr:col>76</xdr:col>
      <xdr:colOff>165100</xdr:colOff>
      <xdr:row>83</xdr:row>
      <xdr:rowOff>50800</xdr:rowOff>
    </xdr:to>
    <xdr:sp macro="" textlink="">
      <xdr:nvSpPr>
        <xdr:cNvPr id="494" name="フローチャート: 判断 493"/>
        <xdr:cNvSpPr/>
      </xdr:nvSpPr>
      <xdr:spPr>
        <a:xfrm>
          <a:off x="14541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5" name="テキスト ボックス 49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6" name="テキスト ボックス 49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7" name="テキスト ボックス 49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98" name="テキスト ボックス 49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99" name="テキスト ボックス 49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21589</xdr:rowOff>
    </xdr:from>
    <xdr:to>
      <xdr:col>81</xdr:col>
      <xdr:colOff>101600</xdr:colOff>
      <xdr:row>84</xdr:row>
      <xdr:rowOff>123189</xdr:rowOff>
    </xdr:to>
    <xdr:sp macro="" textlink="">
      <xdr:nvSpPr>
        <xdr:cNvPr id="500" name="楕円 499"/>
        <xdr:cNvSpPr/>
      </xdr:nvSpPr>
      <xdr:spPr>
        <a:xfrm>
          <a:off x="15430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46372</xdr:rowOff>
    </xdr:from>
    <xdr:ext cx="405111" cy="259045"/>
    <xdr:sp macro="" textlink="">
      <xdr:nvSpPr>
        <xdr:cNvPr id="501" name="n_1aveValue【児童館】&#10;有形固定資産減価償却率"/>
        <xdr:cNvSpPr txBox="1"/>
      </xdr:nvSpPr>
      <xdr:spPr>
        <a:xfrm>
          <a:off x="15266044" y="1393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67327</xdr:rowOff>
    </xdr:from>
    <xdr:ext cx="405111" cy="259045"/>
    <xdr:sp macro="" textlink="">
      <xdr:nvSpPr>
        <xdr:cNvPr id="502" name="n_2aveValue【児童館】&#10;有形固定資産減価償却率"/>
        <xdr:cNvSpPr txBox="1"/>
      </xdr:nvSpPr>
      <xdr:spPr>
        <a:xfrm>
          <a:off x="14389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114316</xdr:rowOff>
    </xdr:from>
    <xdr:ext cx="405111" cy="259045"/>
    <xdr:sp macro="" textlink="">
      <xdr:nvSpPr>
        <xdr:cNvPr id="503" name="n_1mainValue【児童館】&#10;有形固定資産減価償却率"/>
        <xdr:cNvSpPr txBox="1"/>
      </xdr:nvSpPr>
      <xdr:spPr>
        <a:xfrm>
          <a:off x="15266044" y="1451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4" name="正方形/長方形 50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5" name="正方形/長方形 50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6" name="正方形/長方形 50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7" name="正方形/長方形 50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8" name="正方形/長方形 50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9" name="正方形/長方形 50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0" name="正方形/長方形 50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1" name="正方形/長方形 51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2" name="テキスト ボックス 51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3" name="直線コネクタ 51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14" name="直線コネクタ 513"/>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15" name="テキスト ボックス 514"/>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16" name="直線コネクタ 515"/>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17" name="テキスト ボックス 516"/>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18" name="直線コネクタ 517"/>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19" name="テキスト ボックス 518"/>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20" name="直線コネクタ 519"/>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21" name="テキスト ボックス 520"/>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22" name="直線コネクタ 521"/>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23" name="テキスト ボックス 522"/>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24" name="直線コネクタ 523"/>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25" name="テキスト ボックス 524"/>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6" name="直線コネクタ 52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7" name="テキスト ボックス 52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87086</xdr:rowOff>
    </xdr:from>
    <xdr:to>
      <xdr:col>116</xdr:col>
      <xdr:colOff>62864</xdr:colOff>
      <xdr:row>86</xdr:row>
      <xdr:rowOff>87086</xdr:rowOff>
    </xdr:to>
    <xdr:cxnSp macro="">
      <xdr:nvCxnSpPr>
        <xdr:cNvPr id="529" name="直線コネクタ 528"/>
        <xdr:cNvCxnSpPr/>
      </xdr:nvCxnSpPr>
      <xdr:spPr>
        <a:xfrm flipV="1">
          <a:off x="22160864" y="13460186"/>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90913</xdr:rowOff>
    </xdr:from>
    <xdr:ext cx="469744" cy="259045"/>
    <xdr:sp macro="" textlink="">
      <xdr:nvSpPr>
        <xdr:cNvPr id="530" name="【児童館】&#10;一人当たり面積最小値テキスト"/>
        <xdr:cNvSpPr txBox="1"/>
      </xdr:nvSpPr>
      <xdr:spPr>
        <a:xfrm>
          <a:off x="221996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87086</xdr:rowOff>
    </xdr:from>
    <xdr:to>
      <xdr:col>116</xdr:col>
      <xdr:colOff>152400</xdr:colOff>
      <xdr:row>86</xdr:row>
      <xdr:rowOff>87086</xdr:rowOff>
    </xdr:to>
    <xdr:cxnSp macro="">
      <xdr:nvCxnSpPr>
        <xdr:cNvPr id="531" name="直線コネクタ 530"/>
        <xdr:cNvCxnSpPr/>
      </xdr:nvCxnSpPr>
      <xdr:spPr>
        <a:xfrm>
          <a:off x="22072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33763</xdr:rowOff>
    </xdr:from>
    <xdr:ext cx="469744" cy="259045"/>
    <xdr:sp macro="" textlink="">
      <xdr:nvSpPr>
        <xdr:cNvPr id="532" name="【児童館】&#10;一人当たり面積最大値テキスト"/>
        <xdr:cNvSpPr txBox="1"/>
      </xdr:nvSpPr>
      <xdr:spPr>
        <a:xfrm>
          <a:off x="221996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87086</xdr:rowOff>
    </xdr:from>
    <xdr:to>
      <xdr:col>116</xdr:col>
      <xdr:colOff>152400</xdr:colOff>
      <xdr:row>78</xdr:row>
      <xdr:rowOff>87086</xdr:rowOff>
    </xdr:to>
    <xdr:cxnSp macro="">
      <xdr:nvCxnSpPr>
        <xdr:cNvPr id="533" name="直線コネクタ 532"/>
        <xdr:cNvCxnSpPr/>
      </xdr:nvCxnSpPr>
      <xdr:spPr>
        <a:xfrm>
          <a:off x="22072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14713</xdr:rowOff>
    </xdr:from>
    <xdr:ext cx="469744" cy="259045"/>
    <xdr:sp macro="" textlink="">
      <xdr:nvSpPr>
        <xdr:cNvPr id="534" name="【児童館】&#10;一人当たり面積平均値テキスト"/>
        <xdr:cNvSpPr txBox="1"/>
      </xdr:nvSpPr>
      <xdr:spPr>
        <a:xfrm>
          <a:off x="22199600" y="14416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36286</xdr:rowOff>
    </xdr:from>
    <xdr:to>
      <xdr:col>116</xdr:col>
      <xdr:colOff>114300</xdr:colOff>
      <xdr:row>84</xdr:row>
      <xdr:rowOff>137886</xdr:rowOff>
    </xdr:to>
    <xdr:sp macro="" textlink="">
      <xdr:nvSpPr>
        <xdr:cNvPr id="535" name="フローチャート: 判断 534"/>
        <xdr:cNvSpPr/>
      </xdr:nvSpPr>
      <xdr:spPr>
        <a:xfrm>
          <a:off x="221107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52614</xdr:rowOff>
    </xdr:from>
    <xdr:to>
      <xdr:col>112</xdr:col>
      <xdr:colOff>38100</xdr:colOff>
      <xdr:row>84</xdr:row>
      <xdr:rowOff>154214</xdr:rowOff>
    </xdr:to>
    <xdr:sp macro="" textlink="">
      <xdr:nvSpPr>
        <xdr:cNvPr id="536" name="フローチャート: 判断 535"/>
        <xdr:cNvSpPr/>
      </xdr:nvSpPr>
      <xdr:spPr>
        <a:xfrm>
          <a:off x="21272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85271</xdr:rowOff>
    </xdr:from>
    <xdr:to>
      <xdr:col>107</xdr:col>
      <xdr:colOff>101600</xdr:colOff>
      <xdr:row>85</xdr:row>
      <xdr:rowOff>15421</xdr:rowOff>
    </xdr:to>
    <xdr:sp macro="" textlink="">
      <xdr:nvSpPr>
        <xdr:cNvPr id="537" name="フローチャート: 判断 536"/>
        <xdr:cNvSpPr/>
      </xdr:nvSpPr>
      <xdr:spPr>
        <a:xfrm>
          <a:off x="20383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38" name="テキスト ボックス 53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39" name="テキスト ボックス 53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0" name="テキスト ボックス 53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1" name="テキスト ボックス 54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2" name="テキスト ボックス 54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166914</xdr:rowOff>
    </xdr:from>
    <xdr:to>
      <xdr:col>112</xdr:col>
      <xdr:colOff>38100</xdr:colOff>
      <xdr:row>81</xdr:row>
      <xdr:rowOff>97064</xdr:rowOff>
    </xdr:to>
    <xdr:sp macro="" textlink="">
      <xdr:nvSpPr>
        <xdr:cNvPr id="543" name="楕円 542"/>
        <xdr:cNvSpPr/>
      </xdr:nvSpPr>
      <xdr:spPr>
        <a:xfrm>
          <a:off x="21272500" y="1388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145341</xdr:rowOff>
    </xdr:from>
    <xdr:ext cx="469744" cy="259045"/>
    <xdr:sp macro="" textlink="">
      <xdr:nvSpPr>
        <xdr:cNvPr id="544" name="n_1aveValue【児童館】&#10;一人当たり面積"/>
        <xdr:cNvSpPr txBox="1"/>
      </xdr:nvSpPr>
      <xdr:spPr>
        <a:xfrm>
          <a:off x="21075727" y="1454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31948</xdr:rowOff>
    </xdr:from>
    <xdr:ext cx="469744" cy="259045"/>
    <xdr:sp macro="" textlink="">
      <xdr:nvSpPr>
        <xdr:cNvPr id="545" name="n_2aveValue【児童館】&#10;一人当たり面積"/>
        <xdr:cNvSpPr txBox="1"/>
      </xdr:nvSpPr>
      <xdr:spPr>
        <a:xfrm>
          <a:off x="20199427" y="1426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113591</xdr:rowOff>
    </xdr:from>
    <xdr:ext cx="469744" cy="259045"/>
    <xdr:sp macro="" textlink="">
      <xdr:nvSpPr>
        <xdr:cNvPr id="546" name="n_1mainValue【児童館】&#10;一人当たり面積"/>
        <xdr:cNvSpPr txBox="1"/>
      </xdr:nvSpPr>
      <xdr:spPr>
        <a:xfrm>
          <a:off x="21075727" y="1365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7" name="正方形/長方形 54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8" name="正方形/長方形 54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9" name="正方形/長方形 54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0" name="正方形/長方形 54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1" name="正方形/長方形 55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2" name="正方形/長方形 55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3" name="正方形/長方形 55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4" name="正方形/長方形 55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5" name="テキスト ボックス 55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6" name="直線コネクタ 55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57" name="テキスト ボックス 55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8" name="直線コネクタ 55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59" name="テキスト ボックス 55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60" name="直線コネクタ 55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61" name="テキスト ボックス 56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62" name="直線コネクタ 56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63" name="テキスト ボックス 56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64" name="直線コネクタ 56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5" name="テキスト ボックス 56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6" name="直線コネクタ 56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67" name="テキスト ボックス 566"/>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8" name="直線コネクタ 56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9" name="テキスト ボックス 56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32386</xdr:rowOff>
    </xdr:to>
    <xdr:cxnSp macro="">
      <xdr:nvCxnSpPr>
        <xdr:cNvPr id="571" name="直線コネクタ 570"/>
        <xdr:cNvCxnSpPr/>
      </xdr:nvCxnSpPr>
      <xdr:spPr>
        <a:xfrm flipV="1">
          <a:off x="16318864" y="17145000"/>
          <a:ext cx="0" cy="1403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36213</xdr:rowOff>
    </xdr:from>
    <xdr:ext cx="405111" cy="259045"/>
    <xdr:sp macro="" textlink="">
      <xdr:nvSpPr>
        <xdr:cNvPr id="572" name="【公民館】&#10;有形固定資産減価償却率最小値テキスト"/>
        <xdr:cNvSpPr txBox="1"/>
      </xdr:nvSpPr>
      <xdr:spPr>
        <a:xfrm>
          <a:off x="16357600" y="1855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32386</xdr:rowOff>
    </xdr:from>
    <xdr:to>
      <xdr:col>86</xdr:col>
      <xdr:colOff>25400</xdr:colOff>
      <xdr:row>108</xdr:row>
      <xdr:rowOff>32386</xdr:rowOff>
    </xdr:to>
    <xdr:cxnSp macro="">
      <xdr:nvCxnSpPr>
        <xdr:cNvPr id="573" name="直線コネクタ 572"/>
        <xdr:cNvCxnSpPr/>
      </xdr:nvCxnSpPr>
      <xdr:spPr>
        <a:xfrm>
          <a:off x="16230600" y="1854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74"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75" name="直線コネクタ 574"/>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160038</xdr:rowOff>
    </xdr:from>
    <xdr:ext cx="405111" cy="259045"/>
    <xdr:sp macro="" textlink="">
      <xdr:nvSpPr>
        <xdr:cNvPr id="576" name="【公民館】&#10;有形固定資産減価償却率平均値テキスト"/>
        <xdr:cNvSpPr txBox="1"/>
      </xdr:nvSpPr>
      <xdr:spPr>
        <a:xfrm>
          <a:off x="16357600" y="17819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10161</xdr:rowOff>
    </xdr:from>
    <xdr:to>
      <xdr:col>85</xdr:col>
      <xdr:colOff>177800</xdr:colOff>
      <xdr:row>104</xdr:row>
      <xdr:rowOff>111761</xdr:rowOff>
    </xdr:to>
    <xdr:sp macro="" textlink="">
      <xdr:nvSpPr>
        <xdr:cNvPr id="577" name="フローチャート: 判断 576"/>
        <xdr:cNvSpPr/>
      </xdr:nvSpPr>
      <xdr:spPr>
        <a:xfrm>
          <a:off x="162687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38736</xdr:rowOff>
    </xdr:from>
    <xdr:to>
      <xdr:col>81</xdr:col>
      <xdr:colOff>101600</xdr:colOff>
      <xdr:row>104</xdr:row>
      <xdr:rowOff>140336</xdr:rowOff>
    </xdr:to>
    <xdr:sp macro="" textlink="">
      <xdr:nvSpPr>
        <xdr:cNvPr id="578" name="フローチャート: 判断 577"/>
        <xdr:cNvSpPr/>
      </xdr:nvSpPr>
      <xdr:spPr>
        <a:xfrm>
          <a:off x="15430500"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579" name="フローチャート: 判断 578"/>
        <xdr:cNvSpPr/>
      </xdr:nvSpPr>
      <xdr:spPr>
        <a:xfrm>
          <a:off x="14541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0" name="テキスト ボックス 57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1" name="テキスト ボックス 58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2" name="テキスト ボックス 58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3" name="テキスト ボックス 58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4" name="テキスト ボックス 58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8255</xdr:rowOff>
    </xdr:from>
    <xdr:to>
      <xdr:col>81</xdr:col>
      <xdr:colOff>101600</xdr:colOff>
      <xdr:row>106</xdr:row>
      <xdr:rowOff>109855</xdr:rowOff>
    </xdr:to>
    <xdr:sp macro="" textlink="">
      <xdr:nvSpPr>
        <xdr:cNvPr id="585" name="楕円 584"/>
        <xdr:cNvSpPr/>
      </xdr:nvSpPr>
      <xdr:spPr>
        <a:xfrm>
          <a:off x="15430500" y="1818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156863</xdr:rowOff>
    </xdr:from>
    <xdr:ext cx="405111" cy="259045"/>
    <xdr:sp macro="" textlink="">
      <xdr:nvSpPr>
        <xdr:cNvPr id="586" name="n_1aveValue【公民館】&#10;有形固定資産減価償却率"/>
        <xdr:cNvSpPr txBox="1"/>
      </xdr:nvSpPr>
      <xdr:spPr>
        <a:xfrm>
          <a:off x="15266044" y="1764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93997</xdr:rowOff>
    </xdr:from>
    <xdr:ext cx="405111" cy="259045"/>
    <xdr:sp macro="" textlink="">
      <xdr:nvSpPr>
        <xdr:cNvPr id="587" name="n_2aveValue【公民館】&#10;有形固定資産減価償却率"/>
        <xdr:cNvSpPr txBox="1"/>
      </xdr:nvSpPr>
      <xdr:spPr>
        <a:xfrm>
          <a:off x="14389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100982</xdr:rowOff>
    </xdr:from>
    <xdr:ext cx="405111" cy="259045"/>
    <xdr:sp macro="" textlink="">
      <xdr:nvSpPr>
        <xdr:cNvPr id="588" name="n_1mainValue【公民館】&#10;有形固定資産減価償却率"/>
        <xdr:cNvSpPr txBox="1"/>
      </xdr:nvSpPr>
      <xdr:spPr>
        <a:xfrm>
          <a:off x="15266044" y="1827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9" name="正方形/長方形 5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0" name="正方形/長方形 58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1" name="正方形/長方形 59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2" name="正方形/長方形 59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3" name="正方形/長方形 59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4" name="正方形/長方形 59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5" name="正方形/長方形 59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6" name="正方形/長方形 59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7" name="テキスト ボックス 59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8" name="直線コネクタ 59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99" name="直線コネクタ 59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0" name="テキスト ボックス 59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1" name="直線コネクタ 60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02" name="テキスト ボックス 60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03" name="直線コネクタ 60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04" name="テキスト ボックス 60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05" name="直線コネクタ 60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06" name="テキスト ボックス 60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07" name="直線コネクタ 60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08" name="テキスト ボックス 60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09" name="直線コネクタ 60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0" name="テキスト ボックス 60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1" name="直線コネクタ 6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2" name="テキスト ボックス 6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148045</xdr:rowOff>
    </xdr:from>
    <xdr:to>
      <xdr:col>116</xdr:col>
      <xdr:colOff>62864</xdr:colOff>
      <xdr:row>108</xdr:row>
      <xdr:rowOff>167639</xdr:rowOff>
    </xdr:to>
    <xdr:cxnSp macro="">
      <xdr:nvCxnSpPr>
        <xdr:cNvPr id="614" name="直線コネクタ 613"/>
        <xdr:cNvCxnSpPr/>
      </xdr:nvCxnSpPr>
      <xdr:spPr>
        <a:xfrm flipV="1">
          <a:off x="22160864" y="17293045"/>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615" name="【公民館】&#10;一人当たり面積最小値テキスト"/>
        <xdr:cNvSpPr txBox="1"/>
      </xdr:nvSpPr>
      <xdr:spPr>
        <a:xfrm>
          <a:off x="221996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616" name="直線コネクタ 615"/>
        <xdr:cNvCxnSpPr/>
      </xdr:nvCxnSpPr>
      <xdr:spPr>
        <a:xfrm>
          <a:off x="22072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94722</xdr:rowOff>
    </xdr:from>
    <xdr:ext cx="469744" cy="259045"/>
    <xdr:sp macro="" textlink="">
      <xdr:nvSpPr>
        <xdr:cNvPr id="617" name="【公民館】&#10;一人当たり面積最大値テキスト"/>
        <xdr:cNvSpPr txBox="1"/>
      </xdr:nvSpPr>
      <xdr:spPr>
        <a:xfrm>
          <a:off x="22199600" y="1706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148045</xdr:rowOff>
    </xdr:from>
    <xdr:to>
      <xdr:col>116</xdr:col>
      <xdr:colOff>152400</xdr:colOff>
      <xdr:row>100</xdr:row>
      <xdr:rowOff>148045</xdr:rowOff>
    </xdr:to>
    <xdr:cxnSp macro="">
      <xdr:nvCxnSpPr>
        <xdr:cNvPr id="618" name="直線コネクタ 617"/>
        <xdr:cNvCxnSpPr/>
      </xdr:nvCxnSpPr>
      <xdr:spPr>
        <a:xfrm>
          <a:off x="22072600" y="1729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38116</xdr:rowOff>
    </xdr:from>
    <xdr:ext cx="469744" cy="259045"/>
    <xdr:sp macro="" textlink="">
      <xdr:nvSpPr>
        <xdr:cNvPr id="619" name="【公民館】&#10;一人当たり面積平均値テキスト"/>
        <xdr:cNvSpPr txBox="1"/>
      </xdr:nvSpPr>
      <xdr:spPr>
        <a:xfrm>
          <a:off x="22199600" y="18383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59689</xdr:rowOff>
    </xdr:from>
    <xdr:to>
      <xdr:col>116</xdr:col>
      <xdr:colOff>114300</xdr:colOff>
      <xdr:row>107</xdr:row>
      <xdr:rowOff>161289</xdr:rowOff>
    </xdr:to>
    <xdr:sp macro="" textlink="">
      <xdr:nvSpPr>
        <xdr:cNvPr id="620" name="フローチャート: 判断 619"/>
        <xdr:cNvSpPr/>
      </xdr:nvSpPr>
      <xdr:spPr>
        <a:xfrm>
          <a:off x="221107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49893</xdr:rowOff>
    </xdr:from>
    <xdr:to>
      <xdr:col>112</xdr:col>
      <xdr:colOff>38100</xdr:colOff>
      <xdr:row>107</xdr:row>
      <xdr:rowOff>151493</xdr:rowOff>
    </xdr:to>
    <xdr:sp macro="" textlink="">
      <xdr:nvSpPr>
        <xdr:cNvPr id="621" name="フローチャート: 判断 620"/>
        <xdr:cNvSpPr/>
      </xdr:nvSpPr>
      <xdr:spPr>
        <a:xfrm>
          <a:off x="21272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38463</xdr:rowOff>
    </xdr:from>
    <xdr:to>
      <xdr:col>107</xdr:col>
      <xdr:colOff>101600</xdr:colOff>
      <xdr:row>106</xdr:row>
      <xdr:rowOff>140063</xdr:rowOff>
    </xdr:to>
    <xdr:sp macro="" textlink="">
      <xdr:nvSpPr>
        <xdr:cNvPr id="622" name="フローチャート: 判断 621"/>
        <xdr:cNvSpPr/>
      </xdr:nvSpPr>
      <xdr:spPr>
        <a:xfrm>
          <a:off x="20383500" y="1821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3" name="テキスト ボックス 62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4" name="テキスト ボックス 62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5" name="テキスト ボックス 62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6" name="テキスト ボックス 62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7" name="テキスト ボックス 62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35198</xdr:rowOff>
    </xdr:from>
    <xdr:to>
      <xdr:col>112</xdr:col>
      <xdr:colOff>38100</xdr:colOff>
      <xdr:row>106</xdr:row>
      <xdr:rowOff>136798</xdr:rowOff>
    </xdr:to>
    <xdr:sp macro="" textlink="">
      <xdr:nvSpPr>
        <xdr:cNvPr id="628" name="楕円 627"/>
        <xdr:cNvSpPr/>
      </xdr:nvSpPr>
      <xdr:spPr>
        <a:xfrm>
          <a:off x="21272500" y="1820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142620</xdr:rowOff>
    </xdr:from>
    <xdr:ext cx="469744" cy="259045"/>
    <xdr:sp macro="" textlink="">
      <xdr:nvSpPr>
        <xdr:cNvPr id="629" name="n_1aveValue【公民館】&#10;一人当たり面積"/>
        <xdr:cNvSpPr txBox="1"/>
      </xdr:nvSpPr>
      <xdr:spPr>
        <a:xfrm>
          <a:off x="21075727"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156590</xdr:rowOff>
    </xdr:from>
    <xdr:ext cx="469744" cy="259045"/>
    <xdr:sp macro="" textlink="">
      <xdr:nvSpPr>
        <xdr:cNvPr id="630" name="n_2aveValue【公民館】&#10;一人当たり面積"/>
        <xdr:cNvSpPr txBox="1"/>
      </xdr:nvSpPr>
      <xdr:spPr>
        <a:xfrm>
          <a:off x="20199427" y="1798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153325</xdr:rowOff>
    </xdr:from>
    <xdr:ext cx="469744" cy="259045"/>
    <xdr:sp macro="" textlink="">
      <xdr:nvSpPr>
        <xdr:cNvPr id="631" name="n_1mainValue【公民館】&#10;一人当たり面積"/>
        <xdr:cNvSpPr txBox="1"/>
      </xdr:nvSpPr>
      <xdr:spPr>
        <a:xfrm>
          <a:off x="21075727" y="1798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2" name="正方形/長方形 63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3" name="正方形/長方形 63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4" name="テキスト ボックス 63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については、認定こども園・幼稚園・保育所、児童館、公民館については、類似団体を大幅に下回っているものの、橋りょう・トンネルについては大幅に上回っている。上昇傾向にある、道路、橋りょう・トンネル、学校施設については、既に策定されている長寿命化計画等に基づき維持管理を適切に進めていきたい。また、現在数値の良い施設についても、老朽化した施設の集約化・複合化や除却を進め、数値の悪化を防ぐように努めた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75,545
74,476
71.95
28,702,433
27,483,838
1,166,341
16,309,149
24,905,830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12519</xdr:rowOff>
    </xdr:from>
    <xdr:to>
      <xdr:col>24</xdr:col>
      <xdr:colOff>62865</xdr:colOff>
      <xdr:row>42</xdr:row>
      <xdr:rowOff>92528</xdr:rowOff>
    </xdr:to>
    <xdr:cxnSp macro="">
      <xdr:nvCxnSpPr>
        <xdr:cNvPr id="57" name="直線コネクタ 56"/>
        <xdr:cNvCxnSpPr/>
      </xdr:nvCxnSpPr>
      <xdr:spPr>
        <a:xfrm flipV="1">
          <a:off x="4634865" y="5841819"/>
          <a:ext cx="0" cy="14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130646</xdr:rowOff>
    </xdr:from>
    <xdr:ext cx="405111" cy="259045"/>
    <xdr:sp macro="" textlink="">
      <xdr:nvSpPr>
        <xdr:cNvPr id="60" name="【図書館】&#10;有形固定資産減価償却率最大値テキスト"/>
        <xdr:cNvSpPr txBox="1"/>
      </xdr:nvSpPr>
      <xdr:spPr>
        <a:xfrm>
          <a:off x="4673600" y="561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12519</xdr:rowOff>
    </xdr:from>
    <xdr:to>
      <xdr:col>24</xdr:col>
      <xdr:colOff>152400</xdr:colOff>
      <xdr:row>34</xdr:row>
      <xdr:rowOff>12519</xdr:rowOff>
    </xdr:to>
    <xdr:cxnSp macro="">
      <xdr:nvCxnSpPr>
        <xdr:cNvPr id="61" name="直線コネクタ 60"/>
        <xdr:cNvCxnSpPr/>
      </xdr:nvCxnSpPr>
      <xdr:spPr>
        <a:xfrm>
          <a:off x="4546600" y="584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152417</xdr:rowOff>
    </xdr:from>
    <xdr:ext cx="405111" cy="259045"/>
    <xdr:sp macro="" textlink="">
      <xdr:nvSpPr>
        <xdr:cNvPr id="62" name="【図書館】&#10;有形固定資産減価償却率平均値テキスト"/>
        <xdr:cNvSpPr txBox="1"/>
      </xdr:nvSpPr>
      <xdr:spPr>
        <a:xfrm>
          <a:off x="4673600" y="649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xdr:rowOff>
    </xdr:from>
    <xdr:to>
      <xdr:col>24</xdr:col>
      <xdr:colOff>114300</xdr:colOff>
      <xdr:row>38</xdr:row>
      <xdr:rowOff>104140</xdr:rowOff>
    </xdr:to>
    <xdr:sp macro="" textlink="">
      <xdr:nvSpPr>
        <xdr:cNvPr id="63" name="フローチャート: 判断 62"/>
        <xdr:cNvSpPr/>
      </xdr:nvSpPr>
      <xdr:spPr>
        <a:xfrm>
          <a:off x="4584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160927</xdr:rowOff>
    </xdr:from>
    <xdr:to>
      <xdr:col>20</xdr:col>
      <xdr:colOff>38100</xdr:colOff>
      <xdr:row>38</xdr:row>
      <xdr:rowOff>91077</xdr:rowOff>
    </xdr:to>
    <xdr:sp macro="" textlink="">
      <xdr:nvSpPr>
        <xdr:cNvPr id="64" name="フローチャート: 判断 63"/>
        <xdr:cNvSpPr/>
      </xdr:nvSpPr>
      <xdr:spPr>
        <a:xfrm>
          <a:off x="3746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107604</xdr:rowOff>
    </xdr:from>
    <xdr:ext cx="405111" cy="259045"/>
    <xdr:sp macro="" textlink="">
      <xdr:nvSpPr>
        <xdr:cNvPr id="65" name="n_1aveValue【図書館】&#10;有形固定資産減価償却率"/>
        <xdr:cNvSpPr txBox="1"/>
      </xdr:nvSpPr>
      <xdr:spPr>
        <a:xfrm>
          <a:off x="3582044" y="627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90715</xdr:rowOff>
    </xdr:from>
    <xdr:to>
      <xdr:col>15</xdr:col>
      <xdr:colOff>101600</xdr:colOff>
      <xdr:row>39</xdr:row>
      <xdr:rowOff>20865</xdr:rowOff>
    </xdr:to>
    <xdr:sp macro="" textlink="">
      <xdr:nvSpPr>
        <xdr:cNvPr id="66" name="フローチャート: 判断 65"/>
        <xdr:cNvSpPr/>
      </xdr:nvSpPr>
      <xdr:spPr>
        <a:xfrm>
          <a:off x="2857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37391</xdr:rowOff>
    </xdr:from>
    <xdr:ext cx="405111" cy="259045"/>
    <xdr:sp macro="" textlink="">
      <xdr:nvSpPr>
        <xdr:cNvPr id="67" name="n_2aveValue【図書館】&#10;有形固定資産減価償却率"/>
        <xdr:cNvSpPr txBox="1"/>
      </xdr:nvSpPr>
      <xdr:spPr>
        <a:xfrm>
          <a:off x="27057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41728</xdr:rowOff>
    </xdr:from>
    <xdr:to>
      <xdr:col>20</xdr:col>
      <xdr:colOff>38100</xdr:colOff>
      <xdr:row>38</xdr:row>
      <xdr:rowOff>143328</xdr:rowOff>
    </xdr:to>
    <xdr:sp macro="" textlink="">
      <xdr:nvSpPr>
        <xdr:cNvPr id="73" name="楕円 72"/>
        <xdr:cNvSpPr/>
      </xdr:nvSpPr>
      <xdr:spPr>
        <a:xfrm>
          <a:off x="37465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134455</xdr:rowOff>
    </xdr:from>
    <xdr:ext cx="405111" cy="259045"/>
    <xdr:sp macro="" textlink="">
      <xdr:nvSpPr>
        <xdr:cNvPr id="74" name="n_1mainValue【図書館】&#10;有形固定資産減価償却率"/>
        <xdr:cNvSpPr txBox="1"/>
      </xdr:nvSpPr>
      <xdr:spPr>
        <a:xfrm>
          <a:off x="3582044"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25400</xdr:rowOff>
    </xdr:from>
    <xdr:to>
      <xdr:col>54</xdr:col>
      <xdr:colOff>189865</xdr:colOff>
      <xdr:row>42</xdr:row>
      <xdr:rowOff>12700</xdr:rowOff>
    </xdr:to>
    <xdr:cxnSp macro="">
      <xdr:nvCxnSpPr>
        <xdr:cNvPr id="98" name="直線コネクタ 97"/>
        <xdr:cNvCxnSpPr/>
      </xdr:nvCxnSpPr>
      <xdr:spPr>
        <a:xfrm flipV="1">
          <a:off x="10476865" y="5854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99" name="【図書館】&#10;一人当たり面積最小値テキスト"/>
        <xdr:cNvSpPr txBox="1"/>
      </xdr:nvSpPr>
      <xdr:spPr>
        <a:xfrm>
          <a:off x="10515600"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00" name="直線コネクタ 99"/>
        <xdr:cNvCxnSpPr/>
      </xdr:nvCxnSpPr>
      <xdr:spPr>
        <a:xfrm>
          <a:off x="103886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143527</xdr:rowOff>
    </xdr:from>
    <xdr:ext cx="469744" cy="259045"/>
    <xdr:sp macro="" textlink="">
      <xdr:nvSpPr>
        <xdr:cNvPr id="101" name="【図書館】&#10;一人当たり面積最大値テキスト"/>
        <xdr:cNvSpPr txBox="1"/>
      </xdr:nvSpPr>
      <xdr:spPr>
        <a:xfrm>
          <a:off x="10515600" y="56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25400</xdr:rowOff>
    </xdr:from>
    <xdr:to>
      <xdr:col>55</xdr:col>
      <xdr:colOff>88900</xdr:colOff>
      <xdr:row>34</xdr:row>
      <xdr:rowOff>25400</xdr:rowOff>
    </xdr:to>
    <xdr:cxnSp macro="">
      <xdr:nvCxnSpPr>
        <xdr:cNvPr id="102" name="直線コネクタ 101"/>
        <xdr:cNvCxnSpPr/>
      </xdr:nvCxnSpPr>
      <xdr:spPr>
        <a:xfrm>
          <a:off x="10388600" y="58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168927</xdr:rowOff>
    </xdr:from>
    <xdr:ext cx="469744" cy="259045"/>
    <xdr:sp macro="" textlink="">
      <xdr:nvSpPr>
        <xdr:cNvPr id="103" name="【図書館】&#10;一人当たり面積平均値テキスト"/>
        <xdr:cNvSpPr txBox="1"/>
      </xdr:nvSpPr>
      <xdr:spPr>
        <a:xfrm>
          <a:off x="10515600" y="6684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104" name="フローチャート: 判断 103"/>
        <xdr:cNvSpPr/>
      </xdr:nvSpPr>
      <xdr:spPr>
        <a:xfrm>
          <a:off x="104267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19050</xdr:rowOff>
    </xdr:from>
    <xdr:to>
      <xdr:col>50</xdr:col>
      <xdr:colOff>165100</xdr:colOff>
      <xdr:row>39</xdr:row>
      <xdr:rowOff>120650</xdr:rowOff>
    </xdr:to>
    <xdr:sp macro="" textlink="">
      <xdr:nvSpPr>
        <xdr:cNvPr id="105" name="フローチャート: 判断 104"/>
        <xdr:cNvSpPr/>
      </xdr:nvSpPr>
      <xdr:spPr>
        <a:xfrm>
          <a:off x="9588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137177</xdr:rowOff>
    </xdr:from>
    <xdr:ext cx="469744" cy="259045"/>
    <xdr:sp macro="" textlink="">
      <xdr:nvSpPr>
        <xdr:cNvPr id="106" name="n_1aveValue【図書館】&#10;一人当たり面積"/>
        <xdr:cNvSpPr txBox="1"/>
      </xdr:nvSpPr>
      <xdr:spPr>
        <a:xfrm>
          <a:off x="93917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63500</xdr:rowOff>
    </xdr:from>
    <xdr:to>
      <xdr:col>46</xdr:col>
      <xdr:colOff>38100</xdr:colOff>
      <xdr:row>38</xdr:row>
      <xdr:rowOff>165100</xdr:rowOff>
    </xdr:to>
    <xdr:sp macro="" textlink="">
      <xdr:nvSpPr>
        <xdr:cNvPr id="107" name="フローチャート: 判断 106"/>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10177</xdr:rowOff>
    </xdr:from>
    <xdr:ext cx="469744" cy="259045"/>
    <xdr:sp macro="" textlink="">
      <xdr:nvSpPr>
        <xdr:cNvPr id="108"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57150</xdr:rowOff>
    </xdr:from>
    <xdr:to>
      <xdr:col>50</xdr:col>
      <xdr:colOff>165100</xdr:colOff>
      <xdr:row>39</xdr:row>
      <xdr:rowOff>158750</xdr:rowOff>
    </xdr:to>
    <xdr:sp macro="" textlink="">
      <xdr:nvSpPr>
        <xdr:cNvPr id="114" name="楕円 113"/>
        <xdr:cNvSpPr/>
      </xdr:nvSpPr>
      <xdr:spPr>
        <a:xfrm>
          <a:off x="95885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39</xdr:row>
      <xdr:rowOff>149877</xdr:rowOff>
    </xdr:from>
    <xdr:ext cx="469744" cy="259045"/>
    <xdr:sp macro="" textlink="">
      <xdr:nvSpPr>
        <xdr:cNvPr id="115" name="n_1mainValue【図書館】&#10;一人当たり面積"/>
        <xdr:cNvSpPr txBox="1"/>
      </xdr:nvSpPr>
      <xdr:spPr>
        <a:xfrm>
          <a:off x="9391727"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6" name="直線コネクタ 12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7" name="テキスト ボックス 126"/>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8" name="直線コネクタ 12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29" name="テキスト ボックス 12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0" name="直線コネクタ 12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1" name="テキスト ボックス 13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2" name="直線コネクタ 13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3" name="テキスト ボックス 13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4" name="直線コネクタ 13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5" name="テキスト ボックス 13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6" name="直線コネクタ 13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7" name="テキスト ボックス 136"/>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8" name="直線コネクタ 13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9" name="テキスト ボックス 13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63</xdr:row>
      <xdr:rowOff>62049</xdr:rowOff>
    </xdr:to>
    <xdr:cxnSp macro="">
      <xdr:nvCxnSpPr>
        <xdr:cNvPr id="141" name="直線コネクタ 140"/>
        <xdr:cNvCxnSpPr/>
      </xdr:nvCxnSpPr>
      <xdr:spPr>
        <a:xfrm flipV="1">
          <a:off x="4634865" y="9545683"/>
          <a:ext cx="0" cy="1317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65876</xdr:rowOff>
    </xdr:from>
    <xdr:ext cx="405111" cy="259045"/>
    <xdr:sp macro="" textlink="">
      <xdr:nvSpPr>
        <xdr:cNvPr id="142" name="【体育館・プール】&#10;有形固定資産減価償却率最小値テキスト"/>
        <xdr:cNvSpPr txBox="1"/>
      </xdr:nvSpPr>
      <xdr:spPr>
        <a:xfrm>
          <a:off x="4673600" y="1086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62049</xdr:rowOff>
    </xdr:from>
    <xdr:to>
      <xdr:col>24</xdr:col>
      <xdr:colOff>152400</xdr:colOff>
      <xdr:row>63</xdr:row>
      <xdr:rowOff>62049</xdr:rowOff>
    </xdr:to>
    <xdr:cxnSp macro="">
      <xdr:nvCxnSpPr>
        <xdr:cNvPr id="143" name="直線コネクタ 142"/>
        <xdr:cNvCxnSpPr/>
      </xdr:nvCxnSpPr>
      <xdr:spPr>
        <a:xfrm>
          <a:off x="4546600" y="1086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405111" cy="259045"/>
    <xdr:sp macro="" textlink="">
      <xdr:nvSpPr>
        <xdr:cNvPr id="144" name="【体育館・プール】&#10;有形固定資産減価償却率最大値テキスト"/>
        <xdr:cNvSpPr txBox="1"/>
      </xdr:nvSpPr>
      <xdr:spPr>
        <a:xfrm>
          <a:off x="4673600" y="93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145" name="直線コネクタ 144"/>
        <xdr:cNvCxnSpPr/>
      </xdr:nvCxnSpPr>
      <xdr:spPr>
        <a:xfrm>
          <a:off x="4546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112140</xdr:rowOff>
    </xdr:from>
    <xdr:ext cx="405111" cy="259045"/>
    <xdr:sp macro="" textlink="">
      <xdr:nvSpPr>
        <xdr:cNvPr id="146" name="【体育館・プール】&#10;有形固定資産減価償却率平均値テキスト"/>
        <xdr:cNvSpPr txBox="1"/>
      </xdr:nvSpPr>
      <xdr:spPr>
        <a:xfrm>
          <a:off x="4673600" y="10056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133713</xdr:rowOff>
    </xdr:from>
    <xdr:to>
      <xdr:col>24</xdr:col>
      <xdr:colOff>114300</xdr:colOff>
      <xdr:row>59</xdr:row>
      <xdr:rowOff>63863</xdr:rowOff>
    </xdr:to>
    <xdr:sp macro="" textlink="">
      <xdr:nvSpPr>
        <xdr:cNvPr id="147" name="フローチャート: 判断 146"/>
        <xdr:cNvSpPr/>
      </xdr:nvSpPr>
      <xdr:spPr>
        <a:xfrm>
          <a:off x="45847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48" name="フローチャート: 判断 147"/>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114680</xdr:rowOff>
    </xdr:from>
    <xdr:ext cx="405111" cy="259045"/>
    <xdr:sp macro="" textlink="">
      <xdr:nvSpPr>
        <xdr:cNvPr id="149" name="n_1aveValue【体育館・プール】&#10;有形固定資産減価償却率"/>
        <xdr:cNvSpPr txBox="1"/>
      </xdr:nvSpPr>
      <xdr:spPr>
        <a:xfrm>
          <a:off x="35820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150041</xdr:rowOff>
    </xdr:from>
    <xdr:to>
      <xdr:col>15</xdr:col>
      <xdr:colOff>101600</xdr:colOff>
      <xdr:row>59</xdr:row>
      <xdr:rowOff>80191</xdr:rowOff>
    </xdr:to>
    <xdr:sp macro="" textlink="">
      <xdr:nvSpPr>
        <xdr:cNvPr id="150" name="フローチャート: 判断 149"/>
        <xdr:cNvSpPr/>
      </xdr:nvSpPr>
      <xdr:spPr>
        <a:xfrm>
          <a:off x="2857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96718</xdr:rowOff>
    </xdr:from>
    <xdr:ext cx="405111" cy="259045"/>
    <xdr:sp macro="" textlink="">
      <xdr:nvSpPr>
        <xdr:cNvPr id="151" name="n_2aveValue【体育館・プール】&#10;有形固定資産減価償却率"/>
        <xdr:cNvSpPr txBox="1"/>
      </xdr:nvSpPr>
      <xdr:spPr>
        <a:xfrm>
          <a:off x="2705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2" name="テキスト ボックス 15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3" name="テキスト ボックス 15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4" name="テキスト ボックス 15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5" name="テキスト ボックス 15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6" name="テキスト ボックス 15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30843</xdr:rowOff>
    </xdr:from>
    <xdr:to>
      <xdr:col>20</xdr:col>
      <xdr:colOff>38100</xdr:colOff>
      <xdr:row>60</xdr:row>
      <xdr:rowOff>132443</xdr:rowOff>
    </xdr:to>
    <xdr:sp macro="" textlink="">
      <xdr:nvSpPr>
        <xdr:cNvPr id="157" name="楕円 156"/>
        <xdr:cNvSpPr/>
      </xdr:nvSpPr>
      <xdr:spPr>
        <a:xfrm>
          <a:off x="3746500" y="103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123570</xdr:rowOff>
    </xdr:from>
    <xdr:ext cx="405111" cy="259045"/>
    <xdr:sp macro="" textlink="">
      <xdr:nvSpPr>
        <xdr:cNvPr id="158" name="n_1mainValue【体育館・プール】&#10;有形固定資産減価償却率"/>
        <xdr:cNvSpPr txBox="1"/>
      </xdr:nvSpPr>
      <xdr:spPr>
        <a:xfrm>
          <a:off x="3582044" y="1041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9" name="直線コネクタ 16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0" name="テキスト ボックス 16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1" name="直線コネクタ 17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2" name="テキスト ボックス 17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3" name="直線コネクタ 17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4" name="テキスト ボックス 17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5" name="直線コネクタ 17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6" name="テキスト ボックス 17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7" name="直線コネクタ 17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8" name="テキスト ボックス 17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0" name="テキスト ボックス 17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53340</xdr:rowOff>
    </xdr:from>
    <xdr:to>
      <xdr:col>54</xdr:col>
      <xdr:colOff>189865</xdr:colOff>
      <xdr:row>64</xdr:row>
      <xdr:rowOff>15240</xdr:rowOff>
    </xdr:to>
    <xdr:cxnSp macro="">
      <xdr:nvCxnSpPr>
        <xdr:cNvPr id="182" name="直線コネクタ 181"/>
        <xdr:cNvCxnSpPr/>
      </xdr:nvCxnSpPr>
      <xdr:spPr>
        <a:xfrm flipV="1">
          <a:off x="10476865" y="948309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183"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184" name="直線コネクタ 183"/>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xdr:rowOff>
    </xdr:from>
    <xdr:ext cx="469744" cy="259045"/>
    <xdr:sp macro="" textlink="">
      <xdr:nvSpPr>
        <xdr:cNvPr id="185" name="【体育館・プール】&#10;一人当たり面積最大値テキスト"/>
        <xdr:cNvSpPr txBox="1"/>
      </xdr:nvSpPr>
      <xdr:spPr>
        <a:xfrm>
          <a:off x="10515600" y="925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53340</xdr:rowOff>
    </xdr:from>
    <xdr:to>
      <xdr:col>55</xdr:col>
      <xdr:colOff>88900</xdr:colOff>
      <xdr:row>55</xdr:row>
      <xdr:rowOff>53340</xdr:rowOff>
    </xdr:to>
    <xdr:cxnSp macro="">
      <xdr:nvCxnSpPr>
        <xdr:cNvPr id="186" name="直線コネクタ 185"/>
        <xdr:cNvCxnSpPr/>
      </xdr:nvCxnSpPr>
      <xdr:spPr>
        <a:xfrm>
          <a:off x="10388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148607</xdr:rowOff>
    </xdr:from>
    <xdr:ext cx="469744" cy="259045"/>
    <xdr:sp macro="" textlink="">
      <xdr:nvSpPr>
        <xdr:cNvPr id="187" name="【体育館・プール】&#10;一人当たり面積平均値テキスト"/>
        <xdr:cNvSpPr txBox="1"/>
      </xdr:nvSpPr>
      <xdr:spPr>
        <a:xfrm>
          <a:off x="10515600" y="1043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188" name="フローチャート: 判断 187"/>
        <xdr:cNvSpPr/>
      </xdr:nvSpPr>
      <xdr:spPr>
        <a:xfrm>
          <a:off x="10426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33020</xdr:rowOff>
    </xdr:from>
    <xdr:to>
      <xdr:col>50</xdr:col>
      <xdr:colOff>165100</xdr:colOff>
      <xdr:row>60</xdr:row>
      <xdr:rowOff>134620</xdr:rowOff>
    </xdr:to>
    <xdr:sp macro="" textlink="">
      <xdr:nvSpPr>
        <xdr:cNvPr id="189" name="フローチャート: 判断 188"/>
        <xdr:cNvSpPr/>
      </xdr:nvSpPr>
      <xdr:spPr>
        <a:xfrm>
          <a:off x="9588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125747</xdr:rowOff>
    </xdr:from>
    <xdr:ext cx="469744" cy="259045"/>
    <xdr:sp macro="" textlink="">
      <xdr:nvSpPr>
        <xdr:cNvPr id="190" name="n_1aveValue【体育館・プール】&#10;一人当たり面積"/>
        <xdr:cNvSpPr txBox="1"/>
      </xdr:nvSpPr>
      <xdr:spPr>
        <a:xfrm>
          <a:off x="9391727" y="1041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13970</xdr:rowOff>
    </xdr:from>
    <xdr:to>
      <xdr:col>46</xdr:col>
      <xdr:colOff>38100</xdr:colOff>
      <xdr:row>60</xdr:row>
      <xdr:rowOff>115570</xdr:rowOff>
    </xdr:to>
    <xdr:sp macro="" textlink="">
      <xdr:nvSpPr>
        <xdr:cNvPr id="191" name="フローチャート: 判断 190"/>
        <xdr:cNvSpPr/>
      </xdr:nvSpPr>
      <xdr:spPr>
        <a:xfrm>
          <a:off x="86995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58</xdr:row>
      <xdr:rowOff>132097</xdr:rowOff>
    </xdr:from>
    <xdr:ext cx="469744" cy="259045"/>
    <xdr:sp macro="" textlink="">
      <xdr:nvSpPr>
        <xdr:cNvPr id="192" name="n_2aveValue【体育館・プール】&#10;一人当たり面積"/>
        <xdr:cNvSpPr txBox="1"/>
      </xdr:nvSpPr>
      <xdr:spPr>
        <a:xfrm>
          <a:off x="8515427" y="100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3" name="テキスト ボックス 19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4" name="テキスト ボックス 19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5" name="テキスト ボックス 19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6" name="テキスト ボックス 19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7" name="テキスト ボックス 19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2540</xdr:rowOff>
    </xdr:from>
    <xdr:to>
      <xdr:col>50</xdr:col>
      <xdr:colOff>165100</xdr:colOff>
      <xdr:row>60</xdr:row>
      <xdr:rowOff>104140</xdr:rowOff>
    </xdr:to>
    <xdr:sp macro="" textlink="">
      <xdr:nvSpPr>
        <xdr:cNvPr id="198" name="楕円 197"/>
        <xdr:cNvSpPr/>
      </xdr:nvSpPr>
      <xdr:spPr>
        <a:xfrm>
          <a:off x="95885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58</xdr:row>
      <xdr:rowOff>120667</xdr:rowOff>
    </xdr:from>
    <xdr:ext cx="469744" cy="259045"/>
    <xdr:sp macro="" textlink="">
      <xdr:nvSpPr>
        <xdr:cNvPr id="199" name="n_1mainValue【体育館・プール】&#10;一人当たり面積"/>
        <xdr:cNvSpPr txBox="1"/>
      </xdr:nvSpPr>
      <xdr:spPr>
        <a:xfrm>
          <a:off x="9391727" y="1006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0" name="正方形/長方形 19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1" name="正方形/長方形 20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2" name="正方形/長方形 20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3" name="正方形/長方形 20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4" name="正方形/長方形 20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5" name="正方形/長方形 20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6" name="正方形/長方形 20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7" name="正方形/長方形 206"/>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08" name="正方形/長方形 2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9" name="正方形/長方形 2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0" name="正方形/長方形 2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1" name="正方形/長方形 2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2" name="正方形/長方形 2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3" name="正方形/長方形 2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4" name="正方形/長方形 2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5" name="正方形/長方形 214"/>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16" name="正方形/長方形 21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17" name="正方形/長方形 21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18" name="正方形/長方形 21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19" name="正方形/長方形 21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0" name="正方形/長方形 21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21" name="正方形/長方形 22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22" name="正方形/長方形 22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23" name="正方形/長方形 22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24" name="正方形/長方形 22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25" name="正方形/長方形 22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26" name="正方形/長方形 22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27" name="正方形/長方形 22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28" name="正方形/長方形 22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29" name="正方形/長方形 22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30" name="正方形/長方形 22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31" name="正方形/長方形 23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32" name="正方形/長方形 23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33" name="正方形/長方形 23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34" name="正方形/長方形 23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35" name="正方形/長方形 23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36" name="正方形/長方形 23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37" name="正方形/長方形 23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38" name="正方形/長方形 23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39" name="正方形/長方形 238"/>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40" name="正方形/長方形 23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41" name="正方形/長方形 24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42" name="正方形/長方形 24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43" name="正方形/長方形 24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44" name="正方形/長方形 24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45" name="正方形/長方形 24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46" name="正方形/長方形 24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47" name="正方形/長方形 246"/>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48" name="正方形/長方形 24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49" name="正方形/長方形 24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50" name="正方形/長方形 24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51" name="正方形/長方形 25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52" name="正方形/長方形 25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53" name="正方形/長方形 25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54" name="正方形/長方形 25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55" name="正方形/長方形 25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56" name="テキスト ボックス 25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57" name="直線コネクタ 25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258" name="直線コネクタ 25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259" name="テキスト ボックス 25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260" name="直線コネクタ 25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261" name="テキスト ボックス 26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262" name="直線コネクタ 26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263" name="テキスト ボックス 26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264" name="直線コネクタ 26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265" name="テキスト ボックス 26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266" name="直線コネクタ 26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267" name="テキスト ボックス 26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268" name="直線コネクタ 26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269" name="テキスト ボックス 26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70" name="直線コネクタ 26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271" name="テキスト ボックス 27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7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130628</xdr:rowOff>
    </xdr:to>
    <xdr:cxnSp macro="">
      <xdr:nvCxnSpPr>
        <xdr:cNvPr id="273" name="直線コネクタ 272"/>
        <xdr:cNvCxnSpPr/>
      </xdr:nvCxnSpPr>
      <xdr:spPr>
        <a:xfrm flipV="1">
          <a:off x="16318864"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134455</xdr:rowOff>
    </xdr:from>
    <xdr:ext cx="405111" cy="259045"/>
    <xdr:sp macro="" textlink="">
      <xdr:nvSpPr>
        <xdr:cNvPr id="274" name="【保健センター・保健所】&#10;有形固定資産減価償却率最小値テキスト"/>
        <xdr:cNvSpPr txBox="1"/>
      </xdr:nvSpPr>
      <xdr:spPr>
        <a:xfrm>
          <a:off x="16357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130628</xdr:rowOff>
    </xdr:from>
    <xdr:to>
      <xdr:col>86</xdr:col>
      <xdr:colOff>25400</xdr:colOff>
      <xdr:row>63</xdr:row>
      <xdr:rowOff>130628</xdr:rowOff>
    </xdr:to>
    <xdr:cxnSp macro="">
      <xdr:nvCxnSpPr>
        <xdr:cNvPr id="275" name="直線コネクタ 274"/>
        <xdr:cNvCxnSpPr/>
      </xdr:nvCxnSpPr>
      <xdr:spPr>
        <a:xfrm>
          <a:off x="16230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276"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277" name="直線コネクタ 276"/>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141531</xdr:rowOff>
    </xdr:from>
    <xdr:ext cx="405111" cy="259045"/>
    <xdr:sp macro="" textlink="">
      <xdr:nvSpPr>
        <xdr:cNvPr id="278" name="【保健センター・保健所】&#10;有形固定資産減価償却率平均値テキスト"/>
        <xdr:cNvSpPr txBox="1"/>
      </xdr:nvSpPr>
      <xdr:spPr>
        <a:xfrm>
          <a:off x="16357600" y="104285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163104</xdr:rowOff>
    </xdr:from>
    <xdr:to>
      <xdr:col>85</xdr:col>
      <xdr:colOff>177800</xdr:colOff>
      <xdr:row>61</xdr:row>
      <xdr:rowOff>93254</xdr:rowOff>
    </xdr:to>
    <xdr:sp macro="" textlink="">
      <xdr:nvSpPr>
        <xdr:cNvPr id="279" name="フローチャート: 判断 278"/>
        <xdr:cNvSpPr/>
      </xdr:nvSpPr>
      <xdr:spPr>
        <a:xfrm>
          <a:off x="162687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140244</xdr:rowOff>
    </xdr:from>
    <xdr:to>
      <xdr:col>81</xdr:col>
      <xdr:colOff>101600</xdr:colOff>
      <xdr:row>61</xdr:row>
      <xdr:rowOff>70394</xdr:rowOff>
    </xdr:to>
    <xdr:sp macro="" textlink="">
      <xdr:nvSpPr>
        <xdr:cNvPr id="280" name="フローチャート: 判断 279"/>
        <xdr:cNvSpPr/>
      </xdr:nvSpPr>
      <xdr:spPr>
        <a:xfrm>
          <a:off x="15430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86921</xdr:rowOff>
    </xdr:from>
    <xdr:ext cx="405111" cy="259045"/>
    <xdr:sp macro="" textlink="">
      <xdr:nvSpPr>
        <xdr:cNvPr id="281" name="n_1aveValue【保健センター・保健所】&#10;有形固定資産減価償却率"/>
        <xdr:cNvSpPr txBox="1"/>
      </xdr:nvSpPr>
      <xdr:spPr>
        <a:xfrm>
          <a:off x="15266044" y="1020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153307</xdr:rowOff>
    </xdr:from>
    <xdr:to>
      <xdr:col>76</xdr:col>
      <xdr:colOff>165100</xdr:colOff>
      <xdr:row>60</xdr:row>
      <xdr:rowOff>83457</xdr:rowOff>
    </xdr:to>
    <xdr:sp macro="" textlink="">
      <xdr:nvSpPr>
        <xdr:cNvPr id="282" name="フローチャート: 判断 281"/>
        <xdr:cNvSpPr/>
      </xdr:nvSpPr>
      <xdr:spPr>
        <a:xfrm>
          <a:off x="14541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99984</xdr:rowOff>
    </xdr:from>
    <xdr:ext cx="405111" cy="259045"/>
    <xdr:sp macro="" textlink="">
      <xdr:nvSpPr>
        <xdr:cNvPr id="283" name="n_2aveValue【保健センター・保健所】&#10;有形固定資産減価償却率"/>
        <xdr:cNvSpPr txBox="1"/>
      </xdr:nvSpPr>
      <xdr:spPr>
        <a:xfrm>
          <a:off x="14389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284" name="テキスト ボックス 28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85" name="テキスト ボックス 28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86" name="テキスト ボックス 28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87" name="テキスト ボックス 28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88" name="テキスト ボックス 28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27577</xdr:rowOff>
    </xdr:from>
    <xdr:to>
      <xdr:col>81</xdr:col>
      <xdr:colOff>101600</xdr:colOff>
      <xdr:row>61</xdr:row>
      <xdr:rowOff>129177</xdr:rowOff>
    </xdr:to>
    <xdr:sp macro="" textlink="">
      <xdr:nvSpPr>
        <xdr:cNvPr id="289" name="楕円 288"/>
        <xdr:cNvSpPr/>
      </xdr:nvSpPr>
      <xdr:spPr>
        <a:xfrm>
          <a:off x="15430500" y="1048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120304</xdr:rowOff>
    </xdr:from>
    <xdr:ext cx="405111" cy="259045"/>
    <xdr:sp macro="" textlink="">
      <xdr:nvSpPr>
        <xdr:cNvPr id="290" name="n_1mainValue【保健センター・保健所】&#10;有形固定資産減価償却率"/>
        <xdr:cNvSpPr txBox="1"/>
      </xdr:nvSpPr>
      <xdr:spPr>
        <a:xfrm>
          <a:off x="15266044" y="1057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91" name="正方形/長方形 29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92" name="正方形/長方形 29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93" name="正方形/長方形 29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94" name="正方形/長方形 29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95" name="正方形/長方形 29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96" name="正方形/長方形 29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97" name="正方形/長方形 29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98" name="正方形/長方形 29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299" name="テキスト ボックス 29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00" name="直線コネクタ 29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301" name="直線コネクタ 30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302" name="テキスト ボックス 30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303" name="直線コネクタ 30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304" name="テキスト ボックス 30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305" name="直線コネクタ 30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306" name="テキスト ボックス 30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307" name="直線コネクタ 30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308" name="テキスト ボックス 30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309" name="直線コネクタ 30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310" name="テキスト ボックス 30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311" name="直線コネクタ 31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312" name="テキスト ボックス 31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13" name="直線コネクタ 31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14" name="テキスト ボックス 31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1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62593</xdr:rowOff>
    </xdr:from>
    <xdr:to>
      <xdr:col>116</xdr:col>
      <xdr:colOff>62864</xdr:colOff>
      <xdr:row>64</xdr:row>
      <xdr:rowOff>119743</xdr:rowOff>
    </xdr:to>
    <xdr:cxnSp macro="">
      <xdr:nvCxnSpPr>
        <xdr:cNvPr id="316" name="直線コネクタ 315"/>
        <xdr:cNvCxnSpPr/>
      </xdr:nvCxnSpPr>
      <xdr:spPr>
        <a:xfrm flipV="1">
          <a:off x="22160864" y="9492343"/>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123570</xdr:rowOff>
    </xdr:from>
    <xdr:ext cx="469744" cy="259045"/>
    <xdr:sp macro="" textlink="">
      <xdr:nvSpPr>
        <xdr:cNvPr id="317" name="【保健センター・保健所】&#10;一人当たり面積最小値テキスト"/>
        <xdr:cNvSpPr txBox="1"/>
      </xdr:nvSpPr>
      <xdr:spPr>
        <a:xfrm>
          <a:off x="22199600" y="1109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119743</xdr:rowOff>
    </xdr:from>
    <xdr:to>
      <xdr:col>116</xdr:col>
      <xdr:colOff>152400</xdr:colOff>
      <xdr:row>64</xdr:row>
      <xdr:rowOff>119743</xdr:rowOff>
    </xdr:to>
    <xdr:cxnSp macro="">
      <xdr:nvCxnSpPr>
        <xdr:cNvPr id="318" name="直線コネクタ 317"/>
        <xdr:cNvCxnSpPr/>
      </xdr:nvCxnSpPr>
      <xdr:spPr>
        <a:xfrm>
          <a:off x="22072600" y="1109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9270</xdr:rowOff>
    </xdr:from>
    <xdr:ext cx="469744" cy="259045"/>
    <xdr:sp macro="" textlink="">
      <xdr:nvSpPr>
        <xdr:cNvPr id="319" name="【保健センター・保健所】&#10;一人当たり面積最大値テキスト"/>
        <xdr:cNvSpPr txBox="1"/>
      </xdr:nvSpPr>
      <xdr:spPr>
        <a:xfrm>
          <a:off x="22199600" y="926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62593</xdr:rowOff>
    </xdr:from>
    <xdr:to>
      <xdr:col>116</xdr:col>
      <xdr:colOff>152400</xdr:colOff>
      <xdr:row>55</xdr:row>
      <xdr:rowOff>62593</xdr:rowOff>
    </xdr:to>
    <xdr:cxnSp macro="">
      <xdr:nvCxnSpPr>
        <xdr:cNvPr id="320" name="直線コネクタ 319"/>
        <xdr:cNvCxnSpPr/>
      </xdr:nvCxnSpPr>
      <xdr:spPr>
        <a:xfrm>
          <a:off x="22072600" y="949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41927</xdr:rowOff>
    </xdr:from>
    <xdr:ext cx="469744" cy="259045"/>
    <xdr:sp macro="" textlink="">
      <xdr:nvSpPr>
        <xdr:cNvPr id="321" name="【保健センター・保健所】&#10;一人当たり面積平均値テキスト"/>
        <xdr:cNvSpPr txBox="1"/>
      </xdr:nvSpPr>
      <xdr:spPr>
        <a:xfrm>
          <a:off x="22199600" y="1067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322" name="フローチャート: 判断 321"/>
        <xdr:cNvSpPr/>
      </xdr:nvSpPr>
      <xdr:spPr>
        <a:xfrm>
          <a:off x="221107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30843</xdr:rowOff>
    </xdr:from>
    <xdr:to>
      <xdr:col>112</xdr:col>
      <xdr:colOff>38100</xdr:colOff>
      <xdr:row>62</xdr:row>
      <xdr:rowOff>132443</xdr:rowOff>
    </xdr:to>
    <xdr:sp macro="" textlink="">
      <xdr:nvSpPr>
        <xdr:cNvPr id="323" name="フローチャート: 判断 322"/>
        <xdr:cNvSpPr/>
      </xdr:nvSpPr>
      <xdr:spPr>
        <a:xfrm>
          <a:off x="21272500" y="1066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123570</xdr:rowOff>
    </xdr:from>
    <xdr:ext cx="469744" cy="259045"/>
    <xdr:sp macro="" textlink="">
      <xdr:nvSpPr>
        <xdr:cNvPr id="324" name="n_1aveValue【保健センター・保健所】&#10;一人当たり面積"/>
        <xdr:cNvSpPr txBox="1"/>
      </xdr:nvSpPr>
      <xdr:spPr>
        <a:xfrm>
          <a:off x="21075727" y="1075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147865</xdr:rowOff>
    </xdr:from>
    <xdr:to>
      <xdr:col>107</xdr:col>
      <xdr:colOff>101600</xdr:colOff>
      <xdr:row>62</xdr:row>
      <xdr:rowOff>78015</xdr:rowOff>
    </xdr:to>
    <xdr:sp macro="" textlink="">
      <xdr:nvSpPr>
        <xdr:cNvPr id="325" name="フローチャート: 判断 324"/>
        <xdr:cNvSpPr/>
      </xdr:nvSpPr>
      <xdr:spPr>
        <a:xfrm>
          <a:off x="20383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94542</xdr:rowOff>
    </xdr:from>
    <xdr:ext cx="469744" cy="259045"/>
    <xdr:sp macro="" textlink="">
      <xdr:nvSpPr>
        <xdr:cNvPr id="326" name="n_2aveValue【保健センター・保健所】&#10;一人当たり面積"/>
        <xdr:cNvSpPr txBox="1"/>
      </xdr:nvSpPr>
      <xdr:spPr>
        <a:xfrm>
          <a:off x="2019942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27" name="テキスト ボックス 32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28" name="テキスト ボックス 32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29" name="テキスト ボックス 32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30" name="テキスト ボックス 32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31" name="テキスト ボックス 33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120650</xdr:rowOff>
    </xdr:from>
    <xdr:to>
      <xdr:col>112</xdr:col>
      <xdr:colOff>38100</xdr:colOff>
      <xdr:row>60</xdr:row>
      <xdr:rowOff>50800</xdr:rowOff>
    </xdr:to>
    <xdr:sp macro="" textlink="">
      <xdr:nvSpPr>
        <xdr:cNvPr id="332" name="楕円 331"/>
        <xdr:cNvSpPr/>
      </xdr:nvSpPr>
      <xdr:spPr>
        <a:xfrm>
          <a:off x="21272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58</xdr:row>
      <xdr:rowOff>67327</xdr:rowOff>
    </xdr:from>
    <xdr:ext cx="469744" cy="259045"/>
    <xdr:sp macro="" textlink="">
      <xdr:nvSpPr>
        <xdr:cNvPr id="333" name="n_1mainValue【保健センター・保健所】&#10;一人当たり面積"/>
        <xdr:cNvSpPr txBox="1"/>
      </xdr:nvSpPr>
      <xdr:spPr>
        <a:xfrm>
          <a:off x="210757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34" name="正方形/長方形 33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35" name="正方形/長方形 33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36" name="正方形/長方形 33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37" name="正方形/長方形 33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38" name="正方形/長方形 33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39" name="正方形/長方形 33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40" name="正方形/長方形 33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41" name="正方形/長方形 34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342" name="正方形/長方形 34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43" name="正方形/長方形 34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44" name="正方形/長方形 34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45" name="正方形/長方形 34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46" name="正方形/長方形 34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47" name="正方形/長方形 34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48" name="正方形/長方形 34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49" name="正方形/長方形 34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350" name="正方形/長方形 34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51" name="正方形/長方形 35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52" name="正方形/長方形 35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53" name="正方形/長方形 35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54" name="正方形/長方形 35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55" name="正方形/長方形 35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56" name="正方形/長方形 35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57" name="正方形/長方形 35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58" name="テキスト ボックス 35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59" name="直線コネクタ 35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360" name="直線コネクタ 35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361" name="テキスト ボックス 36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62" name="直線コネクタ 36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63" name="テキスト ボックス 36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64" name="直線コネクタ 36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65" name="テキスト ボックス 36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66" name="直線コネクタ 36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67" name="テキスト ボックス 36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68" name="直線コネクタ 36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69" name="テキスト ボックス 36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70" name="直線コネクタ 36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371" name="テキスト ボックス 37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72" name="直線コネクタ 37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373" name="テキスト ボックス 37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7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82731</xdr:rowOff>
    </xdr:from>
    <xdr:to>
      <xdr:col>85</xdr:col>
      <xdr:colOff>126364</xdr:colOff>
      <xdr:row>108</xdr:row>
      <xdr:rowOff>79466</xdr:rowOff>
    </xdr:to>
    <xdr:cxnSp macro="">
      <xdr:nvCxnSpPr>
        <xdr:cNvPr id="375" name="直線コネクタ 374"/>
        <xdr:cNvCxnSpPr/>
      </xdr:nvCxnSpPr>
      <xdr:spPr>
        <a:xfrm flipV="1">
          <a:off x="16318864" y="17227731"/>
          <a:ext cx="0" cy="13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83293</xdr:rowOff>
    </xdr:from>
    <xdr:ext cx="340478" cy="259045"/>
    <xdr:sp macro="" textlink="">
      <xdr:nvSpPr>
        <xdr:cNvPr id="376" name="【庁舎】&#10;有形固定資産減価償却率最小値テキスト"/>
        <xdr:cNvSpPr txBox="1"/>
      </xdr:nvSpPr>
      <xdr:spPr>
        <a:xfrm>
          <a:off x="16357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79466</xdr:rowOff>
    </xdr:from>
    <xdr:to>
      <xdr:col>86</xdr:col>
      <xdr:colOff>25400</xdr:colOff>
      <xdr:row>108</xdr:row>
      <xdr:rowOff>79466</xdr:rowOff>
    </xdr:to>
    <xdr:cxnSp macro="">
      <xdr:nvCxnSpPr>
        <xdr:cNvPr id="377" name="直線コネクタ 376"/>
        <xdr:cNvCxnSpPr/>
      </xdr:nvCxnSpPr>
      <xdr:spPr>
        <a:xfrm>
          <a:off x="16230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29408</xdr:rowOff>
    </xdr:from>
    <xdr:ext cx="405111" cy="259045"/>
    <xdr:sp macro="" textlink="">
      <xdr:nvSpPr>
        <xdr:cNvPr id="378" name="【庁舎】&#10;有形固定資産減価償却率最大値テキスト"/>
        <xdr:cNvSpPr txBox="1"/>
      </xdr:nvSpPr>
      <xdr:spPr>
        <a:xfrm>
          <a:off x="16357600" y="17002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82731</xdr:rowOff>
    </xdr:from>
    <xdr:to>
      <xdr:col>86</xdr:col>
      <xdr:colOff>25400</xdr:colOff>
      <xdr:row>100</xdr:row>
      <xdr:rowOff>82731</xdr:rowOff>
    </xdr:to>
    <xdr:cxnSp macro="">
      <xdr:nvCxnSpPr>
        <xdr:cNvPr id="379" name="直線コネクタ 378"/>
        <xdr:cNvCxnSpPr/>
      </xdr:nvCxnSpPr>
      <xdr:spPr>
        <a:xfrm>
          <a:off x="16230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108329</xdr:rowOff>
    </xdr:from>
    <xdr:ext cx="405111" cy="259045"/>
    <xdr:sp macro="" textlink="">
      <xdr:nvSpPr>
        <xdr:cNvPr id="380" name="【庁舎】&#10;有形固定資産減価償却率平均値テキスト"/>
        <xdr:cNvSpPr txBox="1"/>
      </xdr:nvSpPr>
      <xdr:spPr>
        <a:xfrm>
          <a:off x="16357600" y="177676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129902</xdr:rowOff>
    </xdr:from>
    <xdr:to>
      <xdr:col>85</xdr:col>
      <xdr:colOff>177800</xdr:colOff>
      <xdr:row>104</xdr:row>
      <xdr:rowOff>60052</xdr:rowOff>
    </xdr:to>
    <xdr:sp macro="" textlink="">
      <xdr:nvSpPr>
        <xdr:cNvPr id="381" name="フローチャート: 判断 380"/>
        <xdr:cNvSpPr/>
      </xdr:nvSpPr>
      <xdr:spPr>
        <a:xfrm>
          <a:off x="16268700" y="177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133169</xdr:rowOff>
    </xdr:from>
    <xdr:to>
      <xdr:col>81</xdr:col>
      <xdr:colOff>101600</xdr:colOff>
      <xdr:row>104</xdr:row>
      <xdr:rowOff>63319</xdr:rowOff>
    </xdr:to>
    <xdr:sp macro="" textlink="">
      <xdr:nvSpPr>
        <xdr:cNvPr id="382" name="フローチャート: 判断 381"/>
        <xdr:cNvSpPr/>
      </xdr:nvSpPr>
      <xdr:spPr>
        <a:xfrm>
          <a:off x="15430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79846</xdr:rowOff>
    </xdr:from>
    <xdr:ext cx="405111" cy="259045"/>
    <xdr:sp macro="" textlink="">
      <xdr:nvSpPr>
        <xdr:cNvPr id="383" name="n_1aveValue【庁舎】&#10;有形固定資産減価償却率"/>
        <xdr:cNvSpPr txBox="1"/>
      </xdr:nvSpPr>
      <xdr:spPr>
        <a:xfrm>
          <a:off x="15266044" y="1756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74386</xdr:rowOff>
    </xdr:from>
    <xdr:to>
      <xdr:col>76</xdr:col>
      <xdr:colOff>165100</xdr:colOff>
      <xdr:row>104</xdr:row>
      <xdr:rowOff>4536</xdr:rowOff>
    </xdr:to>
    <xdr:sp macro="" textlink="">
      <xdr:nvSpPr>
        <xdr:cNvPr id="384" name="フローチャート: 判断 383"/>
        <xdr:cNvSpPr/>
      </xdr:nvSpPr>
      <xdr:spPr>
        <a:xfrm>
          <a:off x="14541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21063</xdr:rowOff>
    </xdr:from>
    <xdr:ext cx="405111" cy="259045"/>
    <xdr:sp macro="" textlink="">
      <xdr:nvSpPr>
        <xdr:cNvPr id="385" name="n_2aveValue【庁舎】&#10;有形固定資産減価償却率"/>
        <xdr:cNvSpPr txBox="1"/>
      </xdr:nvSpPr>
      <xdr:spPr>
        <a:xfrm>
          <a:off x="14389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386" name="テキスト ボックス 38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87" name="テキスト ボックス 38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88" name="テキスト ボックス 38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89" name="テキスト ボックス 38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90" name="テキスト ボックス 38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121738</xdr:rowOff>
    </xdr:from>
    <xdr:to>
      <xdr:col>81</xdr:col>
      <xdr:colOff>101600</xdr:colOff>
      <xdr:row>105</xdr:row>
      <xdr:rowOff>51888</xdr:rowOff>
    </xdr:to>
    <xdr:sp macro="" textlink="">
      <xdr:nvSpPr>
        <xdr:cNvPr id="391" name="楕円 390"/>
        <xdr:cNvSpPr/>
      </xdr:nvSpPr>
      <xdr:spPr>
        <a:xfrm>
          <a:off x="15430500" y="1795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43015</xdr:rowOff>
    </xdr:from>
    <xdr:ext cx="405111" cy="259045"/>
    <xdr:sp macro="" textlink="">
      <xdr:nvSpPr>
        <xdr:cNvPr id="392" name="n_1mainValue【庁舎】&#10;有形固定資産減価償却率"/>
        <xdr:cNvSpPr txBox="1"/>
      </xdr:nvSpPr>
      <xdr:spPr>
        <a:xfrm>
          <a:off x="15266044" y="1804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393" name="正方形/長方形 3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394" name="正方形/長方形 3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395" name="正方形/長方形 3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396" name="正方形/長方形 3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397" name="正方形/長方形 3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398" name="正方形/長方形 3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399" name="正方形/長方形 3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00" name="正方形/長方形 3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01" name="テキスト ボックス 4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02" name="直線コネクタ 4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403" name="テキスト ボックス 402"/>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404" name="直線コネクタ 40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05" name="テキスト ボックス 40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06" name="直線コネクタ 40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07" name="テキスト ボックス 40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08" name="直線コネクタ 40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09" name="テキスト ボックス 40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10" name="直線コネクタ 40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11" name="テキスト ボックス 41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12" name="直線コネクタ 41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413" name="テキスト ボックス 41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14" name="直線コネクタ 4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15" name="テキスト ボックス 4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1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121920</xdr:rowOff>
    </xdr:from>
    <xdr:to>
      <xdr:col>116</xdr:col>
      <xdr:colOff>62864</xdr:colOff>
      <xdr:row>109</xdr:row>
      <xdr:rowOff>0</xdr:rowOff>
    </xdr:to>
    <xdr:cxnSp macro="">
      <xdr:nvCxnSpPr>
        <xdr:cNvPr id="417" name="直線コネクタ 416"/>
        <xdr:cNvCxnSpPr/>
      </xdr:nvCxnSpPr>
      <xdr:spPr>
        <a:xfrm flipV="1">
          <a:off x="22160864" y="172669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3827</xdr:rowOff>
    </xdr:from>
    <xdr:ext cx="469744" cy="259045"/>
    <xdr:sp macro="" textlink="">
      <xdr:nvSpPr>
        <xdr:cNvPr id="418" name="【庁舎】&#10;一人当たり面積最小値テキスト"/>
        <xdr:cNvSpPr txBox="1"/>
      </xdr:nvSpPr>
      <xdr:spPr>
        <a:xfrm>
          <a:off x="22199600" y="1869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0</xdr:rowOff>
    </xdr:from>
    <xdr:to>
      <xdr:col>116</xdr:col>
      <xdr:colOff>152400</xdr:colOff>
      <xdr:row>109</xdr:row>
      <xdr:rowOff>0</xdr:rowOff>
    </xdr:to>
    <xdr:cxnSp macro="">
      <xdr:nvCxnSpPr>
        <xdr:cNvPr id="419" name="直線コネクタ 418"/>
        <xdr:cNvCxnSpPr/>
      </xdr:nvCxnSpPr>
      <xdr:spPr>
        <a:xfrm>
          <a:off x="22072600" y="186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68597</xdr:rowOff>
    </xdr:from>
    <xdr:ext cx="469744" cy="259045"/>
    <xdr:sp macro="" textlink="">
      <xdr:nvSpPr>
        <xdr:cNvPr id="420" name="【庁舎】&#10;一人当たり面積最大値テキスト"/>
        <xdr:cNvSpPr txBox="1"/>
      </xdr:nvSpPr>
      <xdr:spPr>
        <a:xfrm>
          <a:off x="22199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421" name="直線コネクタ 420"/>
        <xdr:cNvCxnSpPr/>
      </xdr:nvCxnSpPr>
      <xdr:spPr>
        <a:xfrm>
          <a:off x="22072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129557</xdr:rowOff>
    </xdr:from>
    <xdr:ext cx="469744" cy="259045"/>
    <xdr:sp macro="" textlink="">
      <xdr:nvSpPr>
        <xdr:cNvPr id="422" name="【庁舎】&#10;一人当たり面積平均値テキスト"/>
        <xdr:cNvSpPr txBox="1"/>
      </xdr:nvSpPr>
      <xdr:spPr>
        <a:xfrm>
          <a:off x="22199600" y="18303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151130</xdr:rowOff>
    </xdr:from>
    <xdr:to>
      <xdr:col>116</xdr:col>
      <xdr:colOff>114300</xdr:colOff>
      <xdr:row>107</xdr:row>
      <xdr:rowOff>81280</xdr:rowOff>
    </xdr:to>
    <xdr:sp macro="" textlink="">
      <xdr:nvSpPr>
        <xdr:cNvPr id="423" name="フローチャート: 判断 422"/>
        <xdr:cNvSpPr/>
      </xdr:nvSpPr>
      <xdr:spPr>
        <a:xfrm>
          <a:off x="221107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10161</xdr:rowOff>
    </xdr:from>
    <xdr:to>
      <xdr:col>112</xdr:col>
      <xdr:colOff>38100</xdr:colOff>
      <xdr:row>107</xdr:row>
      <xdr:rowOff>111761</xdr:rowOff>
    </xdr:to>
    <xdr:sp macro="" textlink="">
      <xdr:nvSpPr>
        <xdr:cNvPr id="424" name="フローチャート: 判断 423"/>
        <xdr:cNvSpPr/>
      </xdr:nvSpPr>
      <xdr:spPr>
        <a:xfrm>
          <a:off x="21272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102888</xdr:rowOff>
    </xdr:from>
    <xdr:ext cx="469744" cy="259045"/>
    <xdr:sp macro="" textlink="">
      <xdr:nvSpPr>
        <xdr:cNvPr id="425" name="n_1aveValue【庁舎】&#10;一人当たり面積"/>
        <xdr:cNvSpPr txBox="1"/>
      </xdr:nvSpPr>
      <xdr:spPr>
        <a:xfrm>
          <a:off x="21075727"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2539</xdr:rowOff>
    </xdr:from>
    <xdr:to>
      <xdr:col>107</xdr:col>
      <xdr:colOff>101600</xdr:colOff>
      <xdr:row>106</xdr:row>
      <xdr:rowOff>104139</xdr:rowOff>
    </xdr:to>
    <xdr:sp macro="" textlink="">
      <xdr:nvSpPr>
        <xdr:cNvPr id="426" name="フローチャート: 判断 425"/>
        <xdr:cNvSpPr/>
      </xdr:nvSpPr>
      <xdr:spPr>
        <a:xfrm>
          <a:off x="20383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120666</xdr:rowOff>
    </xdr:from>
    <xdr:ext cx="469744" cy="259045"/>
    <xdr:sp macro="" textlink="">
      <xdr:nvSpPr>
        <xdr:cNvPr id="427" name="n_2aveValue【庁舎】&#10;一人当たり面積"/>
        <xdr:cNvSpPr txBox="1"/>
      </xdr:nvSpPr>
      <xdr:spPr>
        <a:xfrm>
          <a:off x="20199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28" name="テキスト ボックス 4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29" name="テキスト ボックス 4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30" name="テキスト ボックス 4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31" name="テキスト ボックス 4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32" name="テキスト ボックス 4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44450</xdr:rowOff>
    </xdr:from>
    <xdr:to>
      <xdr:col>112</xdr:col>
      <xdr:colOff>38100</xdr:colOff>
      <xdr:row>106</xdr:row>
      <xdr:rowOff>146050</xdr:rowOff>
    </xdr:to>
    <xdr:sp macro="" textlink="">
      <xdr:nvSpPr>
        <xdr:cNvPr id="433" name="楕円 432"/>
        <xdr:cNvSpPr/>
      </xdr:nvSpPr>
      <xdr:spPr>
        <a:xfrm>
          <a:off x="21272500" y="182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162577</xdr:rowOff>
    </xdr:from>
    <xdr:ext cx="469744" cy="259045"/>
    <xdr:sp macro="" textlink="">
      <xdr:nvSpPr>
        <xdr:cNvPr id="434" name="n_1mainValue【庁舎】&#10;一人当たり面積"/>
        <xdr:cNvSpPr txBox="1"/>
      </xdr:nvSpPr>
      <xdr:spPr>
        <a:xfrm>
          <a:off x="21075727" y="1799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35" name="正方形/長方形 43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36" name="正方形/長方形 43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37" name="テキスト ボックス 43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ての類型において、有形固定資産減価償却率は類似団体平均を下回っている。体育館・プールについては、平成１７年度に玉幡公園総合屋内プール、平成２２年度に双葉体育館が新築されており、平成２５年度に敷島体育館、平成２８年度には双葉</a:t>
          </a:r>
          <a:r>
            <a:rPr kumimoji="1" lang="en-US" altLang="ja-JP" sz="1300">
              <a:latin typeface="ＭＳ Ｐゴシック" panose="020B0600070205080204" pitchFamily="50" charset="-128"/>
              <a:ea typeface="ＭＳ Ｐゴシック" panose="020B0600070205080204" pitchFamily="50" charset="-128"/>
            </a:rPr>
            <a:t>B&amp;G</a:t>
          </a:r>
          <a:r>
            <a:rPr kumimoji="1" lang="ja-JP" altLang="en-US" sz="1300">
              <a:latin typeface="ＭＳ Ｐゴシック" panose="020B0600070205080204" pitchFamily="50" charset="-128"/>
              <a:ea typeface="ＭＳ Ｐゴシック" panose="020B0600070205080204" pitchFamily="50" charset="-128"/>
            </a:rPr>
            <a:t>海洋センターの大規模改修が行われているため、類似団体平均を大きく下回ることとなった。また、庁舎についても、平成２３年度に竜王庁舎新館と、敷島庁舎が新築され、平成２３年度に双葉庁舎、平成２４年度に竜王庁舎南別館、平成２６年度に竜王庁舎本館の大規模改修を行っているため、類似団体平均を大幅に下回っている。維持管理にかかる経費の増加に留意しつつ、引き続き整備に積極的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山梨県甲斐市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75,545
74,476
71.95
28,702,433
27,483,838
1,166,341
16,309,149
24,905,830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前年度より</a:t>
          </a:r>
          <a:r>
            <a:rPr kumimoji="1" lang="en-US" altLang="ja-JP" sz="1300">
              <a:solidFill>
                <a:schemeClr val="dk1"/>
              </a:solidFill>
              <a:effectLst/>
              <a:latin typeface="+mn-lt"/>
              <a:ea typeface="+mn-ea"/>
              <a:cs typeface="+mn-cs"/>
            </a:rPr>
            <a:t>0.01</a:t>
          </a:r>
          <a:r>
            <a:rPr kumimoji="1" lang="ja-JP" altLang="ja-JP" sz="1300">
              <a:solidFill>
                <a:schemeClr val="dk1"/>
              </a:solidFill>
              <a:effectLst/>
              <a:latin typeface="+mn-lt"/>
              <a:ea typeface="+mn-ea"/>
              <a:cs typeface="+mn-cs"/>
            </a:rPr>
            <a:t>ポイント悪化し、比率が悪化傾向にある。</a:t>
          </a:r>
          <a:endParaRPr lang="ja-JP" altLang="ja-JP" sz="1300">
            <a:effectLst/>
          </a:endParaRPr>
        </a:p>
        <a:p>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年度から類似団体平均を下回っている状況のため、今後も市税等の収納率向上など、安定的な歳入確保に努める。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98425</xdr:rowOff>
    </xdr:from>
    <xdr:to>
      <xdr:col>23</xdr:col>
      <xdr:colOff>133350</xdr:colOff>
      <xdr:row>45</xdr:row>
      <xdr:rowOff>114300</xdr:rowOff>
    </xdr:to>
    <xdr:cxnSp macro="">
      <xdr:nvCxnSpPr>
        <xdr:cNvPr id="64" name="直線コネクタ 63"/>
        <xdr:cNvCxnSpPr/>
      </xdr:nvCxnSpPr>
      <xdr:spPr>
        <a:xfrm flipV="1">
          <a:off x="4953000" y="6442075"/>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13352</xdr:rowOff>
    </xdr:from>
    <xdr:ext cx="762000" cy="259045"/>
    <xdr:sp macro="" textlink="">
      <xdr:nvSpPr>
        <xdr:cNvPr id="67" name="財政力最大値テキスト"/>
        <xdr:cNvSpPr txBox="1"/>
      </xdr:nvSpPr>
      <xdr:spPr>
        <a:xfrm>
          <a:off x="5041900" y="618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98425</xdr:rowOff>
    </xdr:from>
    <xdr:to>
      <xdr:col>24</xdr:col>
      <xdr:colOff>12700</xdr:colOff>
      <xdr:row>37</xdr:row>
      <xdr:rowOff>98425</xdr:rowOff>
    </xdr:to>
    <xdr:cxnSp macro="">
      <xdr:nvCxnSpPr>
        <xdr:cNvPr id="68" name="直線コネクタ 67"/>
        <xdr:cNvCxnSpPr/>
      </xdr:nvCxnSpPr>
      <xdr:spPr>
        <a:xfrm>
          <a:off x="4864100" y="644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65617</xdr:rowOff>
    </xdr:from>
    <xdr:to>
      <xdr:col>23</xdr:col>
      <xdr:colOff>133350</xdr:colOff>
      <xdr:row>42</xdr:row>
      <xdr:rowOff>85725</xdr:rowOff>
    </xdr:to>
    <xdr:cxnSp macro="">
      <xdr:nvCxnSpPr>
        <xdr:cNvPr id="69" name="直線コネクタ 68"/>
        <xdr:cNvCxnSpPr/>
      </xdr:nvCxnSpPr>
      <xdr:spPr>
        <a:xfrm>
          <a:off x="4114800" y="726651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62035</xdr:rowOff>
    </xdr:from>
    <xdr:ext cx="762000" cy="259045"/>
    <xdr:sp macro="" textlink="">
      <xdr:nvSpPr>
        <xdr:cNvPr id="70" name="財政力平均値テキスト"/>
        <xdr:cNvSpPr txBox="1"/>
      </xdr:nvSpPr>
      <xdr:spPr>
        <a:xfrm>
          <a:off x="5041900" y="6920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45508</xdr:rowOff>
    </xdr:from>
    <xdr:to>
      <xdr:col>23</xdr:col>
      <xdr:colOff>184150</xdr:colOff>
      <xdr:row>41</xdr:row>
      <xdr:rowOff>147108</xdr:rowOff>
    </xdr:to>
    <xdr:sp macro="" textlink="">
      <xdr:nvSpPr>
        <xdr:cNvPr id="71" name="フローチャート: 判断 70"/>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45508</xdr:rowOff>
    </xdr:from>
    <xdr:to>
      <xdr:col>19</xdr:col>
      <xdr:colOff>133350</xdr:colOff>
      <xdr:row>42</xdr:row>
      <xdr:rowOff>65617</xdr:rowOff>
    </xdr:to>
    <xdr:cxnSp macro="">
      <xdr:nvCxnSpPr>
        <xdr:cNvPr id="72" name="直線コネクタ 71"/>
        <xdr:cNvCxnSpPr/>
      </xdr:nvCxnSpPr>
      <xdr:spPr>
        <a:xfrm>
          <a:off x="3225800" y="72464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45508</xdr:rowOff>
    </xdr:to>
    <xdr:cxnSp macro="">
      <xdr:nvCxnSpPr>
        <xdr:cNvPr id="75" name="直線コネクタ 74"/>
        <xdr:cNvCxnSpPr/>
      </xdr:nvCxnSpPr>
      <xdr:spPr>
        <a:xfrm>
          <a:off x="2336800" y="72263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157285</xdr:rowOff>
    </xdr:from>
    <xdr:ext cx="762000" cy="259045"/>
    <xdr:sp macro="" textlink="">
      <xdr:nvSpPr>
        <xdr:cNvPr id="77" name="テキスト ボックス 76"/>
        <xdr:cNvSpPr txBox="1"/>
      </xdr:nvSpPr>
      <xdr:spPr>
        <a:xfrm>
          <a:off x="2844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5292</xdr:rowOff>
    </xdr:from>
    <xdr:to>
      <xdr:col>11</xdr:col>
      <xdr:colOff>31750</xdr:colOff>
      <xdr:row>42</xdr:row>
      <xdr:rowOff>25400</xdr:rowOff>
    </xdr:to>
    <xdr:cxnSp macro="">
      <xdr:nvCxnSpPr>
        <xdr:cNvPr id="78" name="直線コネクタ 77"/>
        <xdr:cNvCxnSpPr/>
      </xdr:nvCxnSpPr>
      <xdr:spPr>
        <a:xfrm>
          <a:off x="1447800" y="72061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75142</xdr:rowOff>
    </xdr:from>
    <xdr:to>
      <xdr:col>11</xdr:col>
      <xdr:colOff>82550</xdr:colOff>
      <xdr:row>43</xdr:row>
      <xdr:rowOff>5292</xdr:rowOff>
    </xdr:to>
    <xdr:sp macro="" textlink="">
      <xdr:nvSpPr>
        <xdr:cNvPr id="79" name="フローチャート: 判断 78"/>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161519</xdr:rowOff>
    </xdr:from>
    <xdr:ext cx="762000" cy="259045"/>
    <xdr:sp macro="" textlink="">
      <xdr:nvSpPr>
        <xdr:cNvPr id="80" name="テキスト ボックス 79"/>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2" name="テキスト ボックス 81"/>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34925</xdr:rowOff>
    </xdr:from>
    <xdr:to>
      <xdr:col>23</xdr:col>
      <xdr:colOff>184150</xdr:colOff>
      <xdr:row>42</xdr:row>
      <xdr:rowOff>136525</xdr:rowOff>
    </xdr:to>
    <xdr:sp macro="" textlink="">
      <xdr:nvSpPr>
        <xdr:cNvPr id="88" name="楕円 87"/>
        <xdr:cNvSpPr/>
      </xdr:nvSpPr>
      <xdr:spPr>
        <a:xfrm>
          <a:off x="49022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7002</xdr:rowOff>
    </xdr:from>
    <xdr:ext cx="762000" cy="259045"/>
    <xdr:sp macro="" textlink="">
      <xdr:nvSpPr>
        <xdr:cNvPr id="89" name="財政力該当値テキスト"/>
        <xdr:cNvSpPr txBox="1"/>
      </xdr:nvSpPr>
      <xdr:spPr>
        <a:xfrm>
          <a:off x="50419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14817</xdr:rowOff>
    </xdr:from>
    <xdr:to>
      <xdr:col>19</xdr:col>
      <xdr:colOff>184150</xdr:colOff>
      <xdr:row>42</xdr:row>
      <xdr:rowOff>116417</xdr:rowOff>
    </xdr:to>
    <xdr:sp macro="" textlink="">
      <xdr:nvSpPr>
        <xdr:cNvPr id="90" name="楕円 89"/>
        <xdr:cNvSpPr/>
      </xdr:nvSpPr>
      <xdr:spPr>
        <a:xfrm>
          <a:off x="4064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101194</xdr:rowOff>
    </xdr:from>
    <xdr:ext cx="736600" cy="259045"/>
    <xdr:sp macro="" textlink="">
      <xdr:nvSpPr>
        <xdr:cNvPr id="91" name="テキスト ボックス 90"/>
        <xdr:cNvSpPr txBox="1"/>
      </xdr:nvSpPr>
      <xdr:spPr>
        <a:xfrm>
          <a:off x="3733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166158</xdr:rowOff>
    </xdr:from>
    <xdr:to>
      <xdr:col>15</xdr:col>
      <xdr:colOff>133350</xdr:colOff>
      <xdr:row>42</xdr:row>
      <xdr:rowOff>96308</xdr:rowOff>
    </xdr:to>
    <xdr:sp macro="" textlink="">
      <xdr:nvSpPr>
        <xdr:cNvPr id="92" name="楕円 91"/>
        <xdr:cNvSpPr/>
      </xdr:nvSpPr>
      <xdr:spPr>
        <a:xfrm>
          <a:off x="3175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81085</xdr:rowOff>
    </xdr:from>
    <xdr:ext cx="762000" cy="259045"/>
    <xdr:sp macro="" textlink="">
      <xdr:nvSpPr>
        <xdr:cNvPr id="93" name="テキスト ボックス 92"/>
        <xdr:cNvSpPr txBox="1"/>
      </xdr:nvSpPr>
      <xdr:spPr>
        <a:xfrm>
          <a:off x="2844800" y="72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4" name="楕円 93"/>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95" name="テキスト ボックス 94"/>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125942</xdr:rowOff>
    </xdr:from>
    <xdr:to>
      <xdr:col>7</xdr:col>
      <xdr:colOff>31750</xdr:colOff>
      <xdr:row>42</xdr:row>
      <xdr:rowOff>56092</xdr:rowOff>
    </xdr:to>
    <xdr:sp macro="" textlink="">
      <xdr:nvSpPr>
        <xdr:cNvPr id="96" name="楕円 95"/>
        <xdr:cNvSpPr/>
      </xdr:nvSpPr>
      <xdr:spPr>
        <a:xfrm>
          <a:off x="1397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66269</xdr:rowOff>
    </xdr:from>
    <xdr:ext cx="762000" cy="259045"/>
    <xdr:sp macro="" textlink="">
      <xdr:nvSpPr>
        <xdr:cNvPr id="97" name="テキスト ボックス 96"/>
        <xdr:cNvSpPr txBox="1"/>
      </xdr:nvSpPr>
      <xdr:spPr>
        <a:xfrm>
          <a:off x="1066800" y="69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平成</a:t>
          </a:r>
          <a:r>
            <a:rPr lang="en-US" altLang="ja-JP" sz="1300">
              <a:solidFill>
                <a:schemeClr val="dk1"/>
              </a:solidFill>
              <a:effectLst/>
              <a:latin typeface="+mn-lt"/>
              <a:ea typeface="+mn-ea"/>
              <a:cs typeface="+mn-cs"/>
            </a:rPr>
            <a:t>29</a:t>
          </a:r>
          <a:r>
            <a:rPr lang="ja-JP" altLang="ja-JP" sz="1300">
              <a:solidFill>
                <a:schemeClr val="dk1"/>
              </a:solidFill>
              <a:effectLst/>
              <a:latin typeface="+mn-lt"/>
              <a:ea typeface="+mn-ea"/>
              <a:cs typeface="+mn-cs"/>
            </a:rPr>
            <a:t>年度の経常収支比率は前年度より</a:t>
          </a:r>
          <a:r>
            <a:rPr lang="en-US" altLang="ja-JP" sz="1300">
              <a:solidFill>
                <a:schemeClr val="dk1"/>
              </a:solidFill>
              <a:effectLst/>
              <a:latin typeface="+mn-lt"/>
              <a:ea typeface="+mn-ea"/>
              <a:cs typeface="+mn-cs"/>
            </a:rPr>
            <a:t>1.4</a:t>
          </a:r>
          <a:r>
            <a:rPr lang="ja-JP" altLang="en-US" sz="1300">
              <a:solidFill>
                <a:schemeClr val="dk1"/>
              </a:solidFill>
              <a:effectLst/>
              <a:latin typeface="+mn-lt"/>
              <a:ea typeface="+mn-ea"/>
              <a:cs typeface="+mn-cs"/>
            </a:rPr>
            <a:t>ポイント</a:t>
          </a:r>
          <a:r>
            <a:rPr lang="ja-JP" altLang="ja-JP" sz="1300">
              <a:solidFill>
                <a:schemeClr val="dk1"/>
              </a:solidFill>
              <a:effectLst/>
              <a:latin typeface="+mn-lt"/>
              <a:ea typeface="+mn-ea"/>
              <a:cs typeface="+mn-cs"/>
            </a:rPr>
            <a:t>悪化している。</a:t>
          </a:r>
          <a:endParaRPr lang="ja-JP" altLang="ja-JP" sz="1300">
            <a:effectLst/>
          </a:endParaRPr>
        </a:p>
        <a:p>
          <a:r>
            <a:rPr lang="ja-JP" altLang="ja-JP" sz="1300">
              <a:solidFill>
                <a:schemeClr val="dk1"/>
              </a:solidFill>
              <a:effectLst/>
              <a:latin typeface="+mn-lt"/>
              <a:ea typeface="+mn-ea"/>
              <a:cs typeface="+mn-cs"/>
            </a:rPr>
            <a:t>　経常的収入</a:t>
          </a:r>
          <a:r>
            <a:rPr lang="ja-JP" altLang="en-US" sz="1300">
              <a:solidFill>
                <a:schemeClr val="dk1"/>
              </a:solidFill>
              <a:effectLst/>
              <a:latin typeface="+mn-lt"/>
              <a:ea typeface="+mn-ea"/>
              <a:cs typeface="+mn-cs"/>
            </a:rPr>
            <a:t>は昨年度合計を上回っているが、それ以上に</a:t>
          </a:r>
          <a:r>
            <a:rPr lang="ja-JP" altLang="ja-JP" sz="1300">
              <a:solidFill>
                <a:schemeClr val="dk1"/>
              </a:solidFill>
              <a:effectLst/>
              <a:latin typeface="+mn-lt"/>
              <a:ea typeface="+mn-ea"/>
              <a:cs typeface="+mn-cs"/>
            </a:rPr>
            <a:t>経常的支出においては、維持補修費、扶助費、公債費が増加しており、特に扶助費における</a:t>
          </a:r>
          <a:r>
            <a:rPr kumimoji="1" lang="ja-JP" altLang="ja-JP" sz="1300">
              <a:solidFill>
                <a:schemeClr val="dk1"/>
              </a:solidFill>
              <a:effectLst/>
              <a:latin typeface="+mn-lt"/>
              <a:ea typeface="+mn-ea"/>
              <a:cs typeface="+mn-cs"/>
            </a:rPr>
            <a:t>認定こども園事業、市内保育所事業、自立支援給付費などの増額が顕著で経常収支比率の悪化につながっているが、類似団体</a:t>
          </a:r>
          <a:r>
            <a:rPr kumimoji="1" lang="ja-JP" altLang="ja-JP" sz="1300" b="0">
              <a:solidFill>
                <a:schemeClr val="dk1"/>
              </a:solidFill>
              <a:effectLst/>
              <a:latin typeface="+mn-lt"/>
              <a:ea typeface="+mn-ea"/>
              <a:cs typeface="+mn-cs"/>
            </a:rPr>
            <a:t>平均を上回っている。</a:t>
          </a:r>
          <a:endParaRPr lang="ja-JP" altLang="ja-JP" sz="1300" b="0">
            <a:effectLst/>
          </a:endParaRPr>
        </a:p>
        <a:p>
          <a:r>
            <a:rPr kumimoji="1" lang="ja-JP" altLang="ja-JP" sz="1300" b="0">
              <a:solidFill>
                <a:schemeClr val="dk1"/>
              </a:solidFill>
              <a:effectLst/>
              <a:latin typeface="+mn-lt"/>
              <a:ea typeface="+mn-ea"/>
              <a:cs typeface="+mn-cs"/>
            </a:rPr>
            <a:t>　今後、更なる財源確保と経常経費の削減に努める。</a:t>
          </a:r>
          <a:endParaRPr lang="ja-JP" altLang="ja-JP" sz="1300" b="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65</xdr:row>
      <xdr:rowOff>157480</xdr:rowOff>
    </xdr:to>
    <xdr:cxnSp macro="">
      <xdr:nvCxnSpPr>
        <xdr:cNvPr id="127" name="直線コネクタ 126"/>
        <xdr:cNvCxnSpPr/>
      </xdr:nvCxnSpPr>
      <xdr:spPr>
        <a:xfrm flipV="1">
          <a:off x="4953000" y="10038927"/>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30" name="財政構造の弾力性最大値テキスト"/>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1" name="直線コネクタ 130"/>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136525</xdr:rowOff>
    </xdr:from>
    <xdr:to>
      <xdr:col>23</xdr:col>
      <xdr:colOff>133350</xdr:colOff>
      <xdr:row>60</xdr:row>
      <xdr:rowOff>21379</xdr:rowOff>
    </xdr:to>
    <xdr:cxnSp macro="">
      <xdr:nvCxnSpPr>
        <xdr:cNvPr id="132" name="直線コネクタ 131"/>
        <xdr:cNvCxnSpPr/>
      </xdr:nvCxnSpPr>
      <xdr:spPr>
        <a:xfrm>
          <a:off x="4114800" y="10252075"/>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16527</xdr:rowOff>
    </xdr:from>
    <xdr:ext cx="762000" cy="259045"/>
    <xdr:sp macro="" textlink="">
      <xdr:nvSpPr>
        <xdr:cNvPr id="133" name="財政構造の弾力性平均値テキスト"/>
        <xdr:cNvSpPr txBox="1"/>
      </xdr:nvSpPr>
      <xdr:spPr>
        <a:xfrm>
          <a:off x="5041900" y="1047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34" name="フローチャート: 判断 133"/>
        <xdr:cNvSpPr/>
      </xdr:nvSpPr>
      <xdr:spPr>
        <a:xfrm>
          <a:off x="4902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68156</xdr:rowOff>
    </xdr:from>
    <xdr:to>
      <xdr:col>19</xdr:col>
      <xdr:colOff>133350</xdr:colOff>
      <xdr:row>59</xdr:row>
      <xdr:rowOff>136525</xdr:rowOff>
    </xdr:to>
    <xdr:cxnSp macro="">
      <xdr:nvCxnSpPr>
        <xdr:cNvPr id="135" name="直線コネクタ 134"/>
        <xdr:cNvCxnSpPr/>
      </xdr:nvCxnSpPr>
      <xdr:spPr>
        <a:xfrm>
          <a:off x="3225800" y="10183706"/>
          <a:ext cx="8890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36406</xdr:rowOff>
    </xdr:from>
    <xdr:to>
      <xdr:col>19</xdr:col>
      <xdr:colOff>184150</xdr:colOff>
      <xdr:row>61</xdr:row>
      <xdr:rowOff>138006</xdr:rowOff>
    </xdr:to>
    <xdr:sp macro="" textlink="">
      <xdr:nvSpPr>
        <xdr:cNvPr id="136" name="フローチャート: 判断 135"/>
        <xdr:cNvSpPr/>
      </xdr:nvSpPr>
      <xdr:spPr>
        <a:xfrm>
          <a:off x="4064000" y="1049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122783</xdr:rowOff>
    </xdr:from>
    <xdr:ext cx="736600" cy="259045"/>
    <xdr:sp macro="" textlink="">
      <xdr:nvSpPr>
        <xdr:cNvPr id="137" name="テキスト ボックス 136"/>
        <xdr:cNvSpPr txBox="1"/>
      </xdr:nvSpPr>
      <xdr:spPr>
        <a:xfrm>
          <a:off x="3733800" y="10581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68156</xdr:rowOff>
    </xdr:from>
    <xdr:to>
      <xdr:col>15</xdr:col>
      <xdr:colOff>82550</xdr:colOff>
      <xdr:row>59</xdr:row>
      <xdr:rowOff>72179</xdr:rowOff>
    </xdr:to>
    <xdr:cxnSp macro="">
      <xdr:nvCxnSpPr>
        <xdr:cNvPr id="138" name="直線コネクタ 137"/>
        <xdr:cNvCxnSpPr/>
      </xdr:nvCxnSpPr>
      <xdr:spPr>
        <a:xfrm flipV="1">
          <a:off x="2336800" y="10183706"/>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2752</xdr:rowOff>
    </xdr:from>
    <xdr:to>
      <xdr:col>15</xdr:col>
      <xdr:colOff>133350</xdr:colOff>
      <xdr:row>60</xdr:row>
      <xdr:rowOff>104352</xdr:rowOff>
    </xdr:to>
    <xdr:sp macro="" textlink="">
      <xdr:nvSpPr>
        <xdr:cNvPr id="139" name="フローチャート: 判断 138"/>
        <xdr:cNvSpPr/>
      </xdr:nvSpPr>
      <xdr:spPr>
        <a:xfrm>
          <a:off x="3175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89129</xdr:rowOff>
    </xdr:from>
    <xdr:ext cx="762000" cy="259045"/>
    <xdr:sp macro="" textlink="">
      <xdr:nvSpPr>
        <xdr:cNvPr id="140" name="テキスト ボックス 139"/>
        <xdr:cNvSpPr txBox="1"/>
      </xdr:nvSpPr>
      <xdr:spPr>
        <a:xfrm>
          <a:off x="2844800" y="103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3810</xdr:rowOff>
    </xdr:from>
    <xdr:to>
      <xdr:col>11</xdr:col>
      <xdr:colOff>31750</xdr:colOff>
      <xdr:row>59</xdr:row>
      <xdr:rowOff>72179</xdr:rowOff>
    </xdr:to>
    <xdr:cxnSp macro="">
      <xdr:nvCxnSpPr>
        <xdr:cNvPr id="141" name="直線コネクタ 140"/>
        <xdr:cNvCxnSpPr/>
      </xdr:nvCxnSpPr>
      <xdr:spPr>
        <a:xfrm>
          <a:off x="1447800" y="10119360"/>
          <a:ext cx="8890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91229</xdr:rowOff>
    </xdr:from>
    <xdr:to>
      <xdr:col>11</xdr:col>
      <xdr:colOff>82550</xdr:colOff>
      <xdr:row>61</xdr:row>
      <xdr:rowOff>21379</xdr:rowOff>
    </xdr:to>
    <xdr:sp macro="" textlink="">
      <xdr:nvSpPr>
        <xdr:cNvPr id="142" name="フローチャート: 判断 141"/>
        <xdr:cNvSpPr/>
      </xdr:nvSpPr>
      <xdr:spPr>
        <a:xfrm>
          <a:off x="2286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6156</xdr:rowOff>
    </xdr:from>
    <xdr:ext cx="762000" cy="259045"/>
    <xdr:sp macro="" textlink="">
      <xdr:nvSpPr>
        <xdr:cNvPr id="143" name="テキスト ボックス 142"/>
        <xdr:cNvSpPr txBox="1"/>
      </xdr:nvSpPr>
      <xdr:spPr>
        <a:xfrm>
          <a:off x="1955800" y="1046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38946</xdr:rowOff>
    </xdr:from>
    <xdr:to>
      <xdr:col>7</xdr:col>
      <xdr:colOff>31750</xdr:colOff>
      <xdr:row>60</xdr:row>
      <xdr:rowOff>140546</xdr:rowOff>
    </xdr:to>
    <xdr:sp macro="" textlink="">
      <xdr:nvSpPr>
        <xdr:cNvPr id="144" name="フローチャート: 判断 143"/>
        <xdr:cNvSpPr/>
      </xdr:nvSpPr>
      <xdr:spPr>
        <a:xfrm>
          <a:off x="1397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125323</xdr:rowOff>
    </xdr:from>
    <xdr:ext cx="762000" cy="259045"/>
    <xdr:sp macro="" textlink="">
      <xdr:nvSpPr>
        <xdr:cNvPr id="145" name="テキスト ボックス 144"/>
        <xdr:cNvSpPr txBox="1"/>
      </xdr:nvSpPr>
      <xdr:spPr>
        <a:xfrm>
          <a:off x="1066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142029</xdr:rowOff>
    </xdr:from>
    <xdr:to>
      <xdr:col>23</xdr:col>
      <xdr:colOff>184150</xdr:colOff>
      <xdr:row>60</xdr:row>
      <xdr:rowOff>72179</xdr:rowOff>
    </xdr:to>
    <xdr:sp macro="" textlink="">
      <xdr:nvSpPr>
        <xdr:cNvPr id="151" name="楕円 150"/>
        <xdr:cNvSpPr/>
      </xdr:nvSpPr>
      <xdr:spPr>
        <a:xfrm>
          <a:off x="4902200" y="1025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158556</xdr:rowOff>
    </xdr:from>
    <xdr:ext cx="762000" cy="259045"/>
    <xdr:sp macro="" textlink="">
      <xdr:nvSpPr>
        <xdr:cNvPr id="152" name="財政構造の弾力性該当値テキスト"/>
        <xdr:cNvSpPr txBox="1"/>
      </xdr:nvSpPr>
      <xdr:spPr>
        <a:xfrm>
          <a:off x="5041900" y="10102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85725</xdr:rowOff>
    </xdr:from>
    <xdr:to>
      <xdr:col>19</xdr:col>
      <xdr:colOff>184150</xdr:colOff>
      <xdr:row>60</xdr:row>
      <xdr:rowOff>15875</xdr:rowOff>
    </xdr:to>
    <xdr:sp macro="" textlink="">
      <xdr:nvSpPr>
        <xdr:cNvPr id="153" name="楕円 152"/>
        <xdr:cNvSpPr/>
      </xdr:nvSpPr>
      <xdr:spPr>
        <a:xfrm>
          <a:off x="4064000" y="102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26052</xdr:rowOff>
    </xdr:from>
    <xdr:ext cx="736600" cy="259045"/>
    <xdr:sp macro="" textlink="">
      <xdr:nvSpPr>
        <xdr:cNvPr id="154" name="テキスト ボックス 153"/>
        <xdr:cNvSpPr txBox="1"/>
      </xdr:nvSpPr>
      <xdr:spPr>
        <a:xfrm>
          <a:off x="3733800" y="9970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17356</xdr:rowOff>
    </xdr:from>
    <xdr:to>
      <xdr:col>15</xdr:col>
      <xdr:colOff>133350</xdr:colOff>
      <xdr:row>59</xdr:row>
      <xdr:rowOff>118956</xdr:rowOff>
    </xdr:to>
    <xdr:sp macro="" textlink="">
      <xdr:nvSpPr>
        <xdr:cNvPr id="155" name="楕円 154"/>
        <xdr:cNvSpPr/>
      </xdr:nvSpPr>
      <xdr:spPr>
        <a:xfrm>
          <a:off x="3175000" y="1013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129133</xdr:rowOff>
    </xdr:from>
    <xdr:ext cx="762000" cy="259045"/>
    <xdr:sp macro="" textlink="">
      <xdr:nvSpPr>
        <xdr:cNvPr id="156" name="テキスト ボックス 155"/>
        <xdr:cNvSpPr txBox="1"/>
      </xdr:nvSpPr>
      <xdr:spPr>
        <a:xfrm>
          <a:off x="2844800" y="9901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21379</xdr:rowOff>
    </xdr:from>
    <xdr:to>
      <xdr:col>11</xdr:col>
      <xdr:colOff>82550</xdr:colOff>
      <xdr:row>59</xdr:row>
      <xdr:rowOff>122979</xdr:rowOff>
    </xdr:to>
    <xdr:sp macro="" textlink="">
      <xdr:nvSpPr>
        <xdr:cNvPr id="157" name="楕円 156"/>
        <xdr:cNvSpPr/>
      </xdr:nvSpPr>
      <xdr:spPr>
        <a:xfrm>
          <a:off x="2286000" y="1013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133156</xdr:rowOff>
    </xdr:from>
    <xdr:ext cx="762000" cy="259045"/>
    <xdr:sp macro="" textlink="">
      <xdr:nvSpPr>
        <xdr:cNvPr id="158" name="テキスト ボックス 157"/>
        <xdr:cNvSpPr txBox="1"/>
      </xdr:nvSpPr>
      <xdr:spPr>
        <a:xfrm>
          <a:off x="1955800" y="990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124460</xdr:rowOff>
    </xdr:from>
    <xdr:to>
      <xdr:col>7</xdr:col>
      <xdr:colOff>31750</xdr:colOff>
      <xdr:row>59</xdr:row>
      <xdr:rowOff>54610</xdr:rowOff>
    </xdr:to>
    <xdr:sp macro="" textlink="">
      <xdr:nvSpPr>
        <xdr:cNvPr id="159" name="楕円 158"/>
        <xdr:cNvSpPr/>
      </xdr:nvSpPr>
      <xdr:spPr>
        <a:xfrm>
          <a:off x="13970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64787</xdr:rowOff>
    </xdr:from>
    <xdr:ext cx="762000" cy="259045"/>
    <xdr:sp macro="" textlink="">
      <xdr:nvSpPr>
        <xdr:cNvPr id="160" name="テキスト ボックス 159"/>
        <xdr:cNvSpPr txBox="1"/>
      </xdr:nvSpPr>
      <xdr:spPr>
        <a:xfrm>
          <a:off x="1066800" y="983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[93,525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人件費、物件費ともに前年度より増額しているが、類似団体平均を上回っている。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今後も市民サービスの向上を目指しつつ、更なる経費削減に努める。　</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136178</xdr:rowOff>
    </xdr:from>
    <xdr:to>
      <xdr:col>23</xdr:col>
      <xdr:colOff>133350</xdr:colOff>
      <xdr:row>90</xdr:row>
      <xdr:rowOff>13179</xdr:rowOff>
    </xdr:to>
    <xdr:cxnSp macro="">
      <xdr:nvCxnSpPr>
        <xdr:cNvPr id="190" name="直線コネクタ 189"/>
        <xdr:cNvCxnSpPr/>
      </xdr:nvCxnSpPr>
      <xdr:spPr>
        <a:xfrm flipV="1">
          <a:off x="4953000" y="14023628"/>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156706</xdr:rowOff>
    </xdr:from>
    <xdr:ext cx="762000" cy="259045"/>
    <xdr:sp macro="" textlink="">
      <xdr:nvSpPr>
        <xdr:cNvPr id="191" name="人件費・物件費等の状況最小値テキスト"/>
        <xdr:cNvSpPr txBox="1"/>
      </xdr:nvSpPr>
      <xdr:spPr>
        <a:xfrm>
          <a:off x="5041900" y="1541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13179</xdr:rowOff>
    </xdr:from>
    <xdr:to>
      <xdr:col>24</xdr:col>
      <xdr:colOff>12700</xdr:colOff>
      <xdr:row>90</xdr:row>
      <xdr:rowOff>13179</xdr:rowOff>
    </xdr:to>
    <xdr:cxnSp macro="">
      <xdr:nvCxnSpPr>
        <xdr:cNvPr id="192" name="直線コネクタ 191"/>
        <xdr:cNvCxnSpPr/>
      </xdr:nvCxnSpPr>
      <xdr:spPr>
        <a:xfrm>
          <a:off x="4864100" y="15443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51105</xdr:rowOff>
    </xdr:from>
    <xdr:ext cx="762000" cy="259045"/>
    <xdr:sp macro="" textlink="">
      <xdr:nvSpPr>
        <xdr:cNvPr id="193" name="人件費・物件費等の状況最大値テキスト"/>
        <xdr:cNvSpPr txBox="1"/>
      </xdr:nvSpPr>
      <xdr:spPr>
        <a:xfrm>
          <a:off x="5041900" y="1376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136178</xdr:rowOff>
    </xdr:from>
    <xdr:to>
      <xdr:col>24</xdr:col>
      <xdr:colOff>12700</xdr:colOff>
      <xdr:row>81</xdr:row>
      <xdr:rowOff>136178</xdr:rowOff>
    </xdr:to>
    <xdr:cxnSp macro="">
      <xdr:nvCxnSpPr>
        <xdr:cNvPr id="194" name="直線コネクタ 193"/>
        <xdr:cNvCxnSpPr/>
      </xdr:nvCxnSpPr>
      <xdr:spPr>
        <a:xfrm>
          <a:off x="4864100" y="14023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12204</xdr:rowOff>
    </xdr:from>
    <xdr:to>
      <xdr:col>23</xdr:col>
      <xdr:colOff>133350</xdr:colOff>
      <xdr:row>83</xdr:row>
      <xdr:rowOff>19738</xdr:rowOff>
    </xdr:to>
    <xdr:cxnSp macro="">
      <xdr:nvCxnSpPr>
        <xdr:cNvPr id="195" name="直線コネクタ 194"/>
        <xdr:cNvCxnSpPr/>
      </xdr:nvCxnSpPr>
      <xdr:spPr>
        <a:xfrm>
          <a:off x="4114800" y="14242554"/>
          <a:ext cx="838200" cy="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140651</xdr:rowOff>
    </xdr:from>
    <xdr:ext cx="762000" cy="259045"/>
    <xdr:sp macro="" textlink="">
      <xdr:nvSpPr>
        <xdr:cNvPr id="196" name="人件費・物件費等の状況平均値テキスト"/>
        <xdr:cNvSpPr txBox="1"/>
      </xdr:nvSpPr>
      <xdr:spPr>
        <a:xfrm>
          <a:off x="5041900" y="143710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168574</xdr:rowOff>
    </xdr:from>
    <xdr:to>
      <xdr:col>23</xdr:col>
      <xdr:colOff>184150</xdr:colOff>
      <xdr:row>84</xdr:row>
      <xdr:rowOff>98724</xdr:rowOff>
    </xdr:to>
    <xdr:sp macro="" textlink="">
      <xdr:nvSpPr>
        <xdr:cNvPr id="197" name="フローチャート: 判断 196"/>
        <xdr:cNvSpPr/>
      </xdr:nvSpPr>
      <xdr:spPr>
        <a:xfrm>
          <a:off x="49022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12204</xdr:rowOff>
    </xdr:from>
    <xdr:to>
      <xdr:col>19</xdr:col>
      <xdr:colOff>133350</xdr:colOff>
      <xdr:row>83</xdr:row>
      <xdr:rowOff>21346</xdr:rowOff>
    </xdr:to>
    <xdr:cxnSp macro="">
      <xdr:nvCxnSpPr>
        <xdr:cNvPr id="198" name="直線コネクタ 197"/>
        <xdr:cNvCxnSpPr/>
      </xdr:nvCxnSpPr>
      <xdr:spPr>
        <a:xfrm flipV="1">
          <a:off x="3225800" y="14242554"/>
          <a:ext cx="889000" cy="9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161669</xdr:rowOff>
    </xdr:from>
    <xdr:to>
      <xdr:col>19</xdr:col>
      <xdr:colOff>184150</xdr:colOff>
      <xdr:row>84</xdr:row>
      <xdr:rowOff>91819</xdr:rowOff>
    </xdr:to>
    <xdr:sp macro="" textlink="">
      <xdr:nvSpPr>
        <xdr:cNvPr id="199" name="フローチャート: 判断 198"/>
        <xdr:cNvSpPr/>
      </xdr:nvSpPr>
      <xdr:spPr>
        <a:xfrm>
          <a:off x="4064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76596</xdr:rowOff>
    </xdr:from>
    <xdr:ext cx="736600" cy="259045"/>
    <xdr:sp macro="" textlink="">
      <xdr:nvSpPr>
        <xdr:cNvPr id="200" name="テキスト ボックス 199"/>
        <xdr:cNvSpPr txBox="1"/>
      </xdr:nvSpPr>
      <xdr:spPr>
        <a:xfrm>
          <a:off x="3733800" y="14478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1949</xdr:rowOff>
    </xdr:from>
    <xdr:to>
      <xdr:col>15</xdr:col>
      <xdr:colOff>82550</xdr:colOff>
      <xdr:row>83</xdr:row>
      <xdr:rowOff>21346</xdr:rowOff>
    </xdr:to>
    <xdr:cxnSp macro="">
      <xdr:nvCxnSpPr>
        <xdr:cNvPr id="201" name="直線コネクタ 200"/>
        <xdr:cNvCxnSpPr/>
      </xdr:nvCxnSpPr>
      <xdr:spPr>
        <a:xfrm>
          <a:off x="2336800" y="14232299"/>
          <a:ext cx="889000" cy="19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132587</xdr:rowOff>
    </xdr:from>
    <xdr:to>
      <xdr:col>15</xdr:col>
      <xdr:colOff>133350</xdr:colOff>
      <xdr:row>85</xdr:row>
      <xdr:rowOff>62737</xdr:rowOff>
    </xdr:to>
    <xdr:sp macro="" textlink="">
      <xdr:nvSpPr>
        <xdr:cNvPr id="202" name="フローチャート: 判断 201"/>
        <xdr:cNvSpPr/>
      </xdr:nvSpPr>
      <xdr:spPr>
        <a:xfrm>
          <a:off x="3175000" y="1453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47514</xdr:rowOff>
    </xdr:from>
    <xdr:ext cx="762000" cy="259045"/>
    <xdr:sp macro="" textlink="">
      <xdr:nvSpPr>
        <xdr:cNvPr id="203" name="テキスト ボックス 202"/>
        <xdr:cNvSpPr txBox="1"/>
      </xdr:nvSpPr>
      <xdr:spPr>
        <a:xfrm>
          <a:off x="2844800" y="14620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128008</xdr:rowOff>
    </xdr:from>
    <xdr:to>
      <xdr:col>11</xdr:col>
      <xdr:colOff>31750</xdr:colOff>
      <xdr:row>83</xdr:row>
      <xdr:rowOff>1949</xdr:rowOff>
    </xdr:to>
    <xdr:cxnSp macro="">
      <xdr:nvCxnSpPr>
        <xdr:cNvPr id="204" name="直線コネクタ 203"/>
        <xdr:cNvCxnSpPr/>
      </xdr:nvCxnSpPr>
      <xdr:spPr>
        <a:xfrm>
          <a:off x="1447800" y="14186908"/>
          <a:ext cx="889000" cy="4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169988</xdr:rowOff>
    </xdr:from>
    <xdr:to>
      <xdr:col>11</xdr:col>
      <xdr:colOff>82550</xdr:colOff>
      <xdr:row>85</xdr:row>
      <xdr:rowOff>100138</xdr:rowOff>
    </xdr:to>
    <xdr:sp macro="" textlink="">
      <xdr:nvSpPr>
        <xdr:cNvPr id="205" name="フローチャート: 判断 204"/>
        <xdr:cNvSpPr/>
      </xdr:nvSpPr>
      <xdr:spPr>
        <a:xfrm>
          <a:off x="2286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84915</xdr:rowOff>
    </xdr:from>
    <xdr:ext cx="762000" cy="259045"/>
    <xdr:sp macro="" textlink="">
      <xdr:nvSpPr>
        <xdr:cNvPr id="206" name="テキスト ボックス 205"/>
        <xdr:cNvSpPr txBox="1"/>
      </xdr:nvSpPr>
      <xdr:spPr>
        <a:xfrm>
          <a:off x="1955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156784</xdr:rowOff>
    </xdr:from>
    <xdr:to>
      <xdr:col>7</xdr:col>
      <xdr:colOff>31750</xdr:colOff>
      <xdr:row>85</xdr:row>
      <xdr:rowOff>86934</xdr:rowOff>
    </xdr:to>
    <xdr:sp macro="" textlink="">
      <xdr:nvSpPr>
        <xdr:cNvPr id="207" name="フローチャート: 判断 206"/>
        <xdr:cNvSpPr/>
      </xdr:nvSpPr>
      <xdr:spPr>
        <a:xfrm>
          <a:off x="1397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71711</xdr:rowOff>
    </xdr:from>
    <xdr:ext cx="762000" cy="259045"/>
    <xdr:sp macro="" textlink="">
      <xdr:nvSpPr>
        <xdr:cNvPr id="208" name="テキスト ボックス 207"/>
        <xdr:cNvSpPr txBox="1"/>
      </xdr:nvSpPr>
      <xdr:spPr>
        <a:xfrm>
          <a:off x="1066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140388</xdr:rowOff>
    </xdr:from>
    <xdr:to>
      <xdr:col>23</xdr:col>
      <xdr:colOff>184150</xdr:colOff>
      <xdr:row>83</xdr:row>
      <xdr:rowOff>70538</xdr:rowOff>
    </xdr:to>
    <xdr:sp macro="" textlink="">
      <xdr:nvSpPr>
        <xdr:cNvPr id="214" name="楕円 213"/>
        <xdr:cNvSpPr/>
      </xdr:nvSpPr>
      <xdr:spPr>
        <a:xfrm>
          <a:off x="4902200" y="1419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156915</xdr:rowOff>
    </xdr:from>
    <xdr:ext cx="762000" cy="259045"/>
    <xdr:sp macro="" textlink="">
      <xdr:nvSpPr>
        <xdr:cNvPr id="215" name="人件費・物件費等の状況該当値テキスト"/>
        <xdr:cNvSpPr txBox="1"/>
      </xdr:nvSpPr>
      <xdr:spPr>
        <a:xfrm>
          <a:off x="5041900" y="14044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132854</xdr:rowOff>
    </xdr:from>
    <xdr:to>
      <xdr:col>19</xdr:col>
      <xdr:colOff>184150</xdr:colOff>
      <xdr:row>83</xdr:row>
      <xdr:rowOff>63004</xdr:rowOff>
    </xdr:to>
    <xdr:sp macro="" textlink="">
      <xdr:nvSpPr>
        <xdr:cNvPr id="216" name="楕円 215"/>
        <xdr:cNvSpPr/>
      </xdr:nvSpPr>
      <xdr:spPr>
        <a:xfrm>
          <a:off x="4064000" y="1419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73181</xdr:rowOff>
    </xdr:from>
    <xdr:ext cx="736600" cy="259045"/>
    <xdr:sp macro="" textlink="">
      <xdr:nvSpPr>
        <xdr:cNvPr id="217" name="テキスト ボックス 216"/>
        <xdr:cNvSpPr txBox="1"/>
      </xdr:nvSpPr>
      <xdr:spPr>
        <a:xfrm>
          <a:off x="3733800" y="13960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141996</xdr:rowOff>
    </xdr:from>
    <xdr:to>
      <xdr:col>15</xdr:col>
      <xdr:colOff>133350</xdr:colOff>
      <xdr:row>83</xdr:row>
      <xdr:rowOff>72146</xdr:rowOff>
    </xdr:to>
    <xdr:sp macro="" textlink="">
      <xdr:nvSpPr>
        <xdr:cNvPr id="218" name="楕円 217"/>
        <xdr:cNvSpPr/>
      </xdr:nvSpPr>
      <xdr:spPr>
        <a:xfrm>
          <a:off x="3175000" y="1420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82323</xdr:rowOff>
    </xdr:from>
    <xdr:ext cx="762000" cy="259045"/>
    <xdr:sp macro="" textlink="">
      <xdr:nvSpPr>
        <xdr:cNvPr id="219" name="テキスト ボックス 218"/>
        <xdr:cNvSpPr txBox="1"/>
      </xdr:nvSpPr>
      <xdr:spPr>
        <a:xfrm>
          <a:off x="2844800" y="1396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122599</xdr:rowOff>
    </xdr:from>
    <xdr:to>
      <xdr:col>11</xdr:col>
      <xdr:colOff>82550</xdr:colOff>
      <xdr:row>83</xdr:row>
      <xdr:rowOff>52749</xdr:rowOff>
    </xdr:to>
    <xdr:sp macro="" textlink="">
      <xdr:nvSpPr>
        <xdr:cNvPr id="220" name="楕円 219"/>
        <xdr:cNvSpPr/>
      </xdr:nvSpPr>
      <xdr:spPr>
        <a:xfrm>
          <a:off x="2286000" y="1418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62926</xdr:rowOff>
    </xdr:from>
    <xdr:ext cx="762000" cy="259045"/>
    <xdr:sp macro="" textlink="">
      <xdr:nvSpPr>
        <xdr:cNvPr id="221" name="テキスト ボックス 220"/>
        <xdr:cNvSpPr txBox="1"/>
      </xdr:nvSpPr>
      <xdr:spPr>
        <a:xfrm>
          <a:off x="1955800" y="1395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77208</xdr:rowOff>
    </xdr:from>
    <xdr:to>
      <xdr:col>7</xdr:col>
      <xdr:colOff>31750</xdr:colOff>
      <xdr:row>83</xdr:row>
      <xdr:rowOff>7358</xdr:rowOff>
    </xdr:to>
    <xdr:sp macro="" textlink="">
      <xdr:nvSpPr>
        <xdr:cNvPr id="222" name="楕円 221"/>
        <xdr:cNvSpPr/>
      </xdr:nvSpPr>
      <xdr:spPr>
        <a:xfrm>
          <a:off x="1397000" y="1413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17535</xdr:rowOff>
    </xdr:from>
    <xdr:ext cx="762000" cy="259045"/>
    <xdr:sp macro="" textlink="">
      <xdr:nvSpPr>
        <xdr:cNvPr id="223" name="テキスト ボックス 222"/>
        <xdr:cNvSpPr txBox="1"/>
      </xdr:nvSpPr>
      <xdr:spPr>
        <a:xfrm>
          <a:off x="1066800" y="1390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前年度から</a:t>
          </a:r>
          <a:r>
            <a:rPr kumimoji="1" lang="ja-JP" altLang="en-US" sz="1300">
              <a:solidFill>
                <a:schemeClr val="dk1"/>
              </a:solidFill>
              <a:effectLst/>
              <a:latin typeface="+mn-lt"/>
              <a:ea typeface="+mn-ea"/>
              <a:cs typeface="+mn-cs"/>
            </a:rPr>
            <a:t>横</a:t>
          </a:r>
          <a:r>
            <a:rPr kumimoji="1" lang="ja-JP" altLang="ja-JP" sz="1300">
              <a:solidFill>
                <a:schemeClr val="dk1"/>
              </a:solidFill>
              <a:effectLst/>
              <a:latin typeface="+mn-lt"/>
              <a:ea typeface="+mn-ea"/>
              <a:cs typeface="+mn-cs"/>
            </a:rPr>
            <a:t>ばいであり、類似団体平均を上回</a:t>
          </a:r>
          <a:r>
            <a:rPr kumimoji="1" lang="ja-JP" altLang="en-US" sz="1300">
              <a:solidFill>
                <a:schemeClr val="dk1"/>
              </a:solidFill>
              <a:effectLst/>
              <a:latin typeface="+mn-lt"/>
              <a:ea typeface="+mn-ea"/>
              <a:cs typeface="+mn-cs"/>
            </a:rPr>
            <a:t>っている。</a:t>
          </a:r>
          <a:r>
            <a:rPr kumimoji="1" lang="ja-JP" altLang="ja-JP" sz="1300">
              <a:solidFill>
                <a:schemeClr val="dk1"/>
              </a:solidFill>
              <a:effectLst/>
              <a:latin typeface="+mn-lt"/>
              <a:ea typeface="+mn-ea"/>
              <a:cs typeface="+mn-cs"/>
            </a:rPr>
            <a:t>今後も給与水準の適正化を図りつつ、市民の理解を得られる指数の維持に努める。</a:t>
          </a:r>
          <a:endParaRPr lang="ja-JP" altLang="ja-JP" sz="13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122464</xdr:rowOff>
    </xdr:to>
    <xdr:cxnSp macro="">
      <xdr:nvCxnSpPr>
        <xdr:cNvPr id="254" name="直線コネクタ 253"/>
        <xdr:cNvCxnSpPr/>
      </xdr:nvCxnSpPr>
      <xdr:spPr>
        <a:xfrm flipV="1">
          <a:off x="17018000" y="13881100"/>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5" name="給与水準   （国との比較）最小値テキスト"/>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6" name="直線コネクタ 255"/>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100693</xdr:rowOff>
    </xdr:from>
    <xdr:to>
      <xdr:col>81</xdr:col>
      <xdr:colOff>44450</xdr:colOff>
      <xdr:row>85</xdr:row>
      <xdr:rowOff>100693</xdr:rowOff>
    </xdr:to>
    <xdr:cxnSp macro="">
      <xdr:nvCxnSpPr>
        <xdr:cNvPr id="259" name="直線コネクタ 258"/>
        <xdr:cNvCxnSpPr/>
      </xdr:nvCxnSpPr>
      <xdr:spPr>
        <a:xfrm>
          <a:off x="16179800" y="146739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74584</xdr:rowOff>
    </xdr:from>
    <xdr:ext cx="762000" cy="259045"/>
    <xdr:sp macro="" textlink="">
      <xdr:nvSpPr>
        <xdr:cNvPr id="260" name="給与水準   （国との比較）平均値テキスト"/>
        <xdr:cNvSpPr txBox="1"/>
      </xdr:nvSpPr>
      <xdr:spPr>
        <a:xfrm>
          <a:off x="17106900" y="14819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102507</xdr:rowOff>
    </xdr:from>
    <xdr:to>
      <xdr:col>81</xdr:col>
      <xdr:colOff>95250</xdr:colOff>
      <xdr:row>87</xdr:row>
      <xdr:rowOff>32657</xdr:rowOff>
    </xdr:to>
    <xdr:sp macro="" textlink="">
      <xdr:nvSpPr>
        <xdr:cNvPr id="261" name="フローチャート: 判断 260"/>
        <xdr:cNvSpPr/>
      </xdr:nvSpPr>
      <xdr:spPr>
        <a:xfrm>
          <a:off x="169672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100693</xdr:rowOff>
    </xdr:from>
    <xdr:to>
      <xdr:col>77</xdr:col>
      <xdr:colOff>44450</xdr:colOff>
      <xdr:row>85</xdr:row>
      <xdr:rowOff>100693</xdr:rowOff>
    </xdr:to>
    <xdr:cxnSp macro="">
      <xdr:nvCxnSpPr>
        <xdr:cNvPr id="262" name="直線コネクタ 261"/>
        <xdr:cNvCxnSpPr/>
      </xdr:nvCxnSpPr>
      <xdr:spPr>
        <a:xfrm>
          <a:off x="15290800" y="14673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3" name="フローチャート: 判断 262"/>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17434</xdr:rowOff>
    </xdr:from>
    <xdr:ext cx="736600" cy="259045"/>
    <xdr:sp macro="" textlink="">
      <xdr:nvSpPr>
        <xdr:cNvPr id="264" name="テキスト ボックス 263"/>
        <xdr:cNvSpPr txBox="1"/>
      </xdr:nvSpPr>
      <xdr:spPr>
        <a:xfrm>
          <a:off x="15798800" y="1493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134257</xdr:rowOff>
    </xdr:from>
    <xdr:to>
      <xdr:col>72</xdr:col>
      <xdr:colOff>203200</xdr:colOff>
      <xdr:row>85</xdr:row>
      <xdr:rowOff>100693</xdr:rowOff>
    </xdr:to>
    <xdr:cxnSp macro="">
      <xdr:nvCxnSpPr>
        <xdr:cNvPr id="265" name="直線コネクタ 264"/>
        <xdr:cNvCxnSpPr/>
      </xdr:nvCxnSpPr>
      <xdr:spPr>
        <a:xfrm>
          <a:off x="14401800" y="14536057"/>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6" name="フローチャート: 判断 265"/>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7" name="テキスト ボックス 266"/>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134257</xdr:rowOff>
    </xdr:from>
    <xdr:to>
      <xdr:col>68</xdr:col>
      <xdr:colOff>152400</xdr:colOff>
      <xdr:row>85</xdr:row>
      <xdr:rowOff>31750</xdr:rowOff>
    </xdr:to>
    <xdr:cxnSp macro="">
      <xdr:nvCxnSpPr>
        <xdr:cNvPr id="268" name="直線コネクタ 267"/>
        <xdr:cNvCxnSpPr/>
      </xdr:nvCxnSpPr>
      <xdr:spPr>
        <a:xfrm flipV="1">
          <a:off x="13512800" y="1453605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9" name="フローチャート: 判断 268"/>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85470</xdr:rowOff>
    </xdr:from>
    <xdr:ext cx="762000" cy="259045"/>
    <xdr:sp macro="" textlink="">
      <xdr:nvSpPr>
        <xdr:cNvPr id="270" name="テキスト ボックス 269"/>
        <xdr:cNvSpPr txBox="1"/>
      </xdr:nvSpPr>
      <xdr:spPr>
        <a:xfrm>
          <a:off x="14020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1" name="フローチャート: 判断 270"/>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72" name="テキスト ボックス 271"/>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78" name="楕円 277"/>
        <xdr:cNvSpPr/>
      </xdr:nvSpPr>
      <xdr:spPr>
        <a:xfrm>
          <a:off x="169672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66420</xdr:rowOff>
    </xdr:from>
    <xdr:ext cx="762000" cy="259045"/>
    <xdr:sp macro="" textlink="">
      <xdr:nvSpPr>
        <xdr:cNvPr id="279" name="給与水準   （国との比較）該当値テキスト"/>
        <xdr:cNvSpPr txBox="1"/>
      </xdr:nvSpPr>
      <xdr:spPr>
        <a:xfrm>
          <a:off x="17106900" y="144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49893</xdr:rowOff>
    </xdr:from>
    <xdr:to>
      <xdr:col>77</xdr:col>
      <xdr:colOff>95250</xdr:colOff>
      <xdr:row>85</xdr:row>
      <xdr:rowOff>151493</xdr:rowOff>
    </xdr:to>
    <xdr:sp macro="" textlink="">
      <xdr:nvSpPr>
        <xdr:cNvPr id="280" name="楕円 279"/>
        <xdr:cNvSpPr/>
      </xdr:nvSpPr>
      <xdr:spPr>
        <a:xfrm>
          <a:off x="16129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81" name="テキスト ボックス 280"/>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49893</xdr:rowOff>
    </xdr:from>
    <xdr:to>
      <xdr:col>73</xdr:col>
      <xdr:colOff>44450</xdr:colOff>
      <xdr:row>85</xdr:row>
      <xdr:rowOff>151493</xdr:rowOff>
    </xdr:to>
    <xdr:sp macro="" textlink="">
      <xdr:nvSpPr>
        <xdr:cNvPr id="282" name="楕円 281"/>
        <xdr:cNvSpPr/>
      </xdr:nvSpPr>
      <xdr:spPr>
        <a:xfrm>
          <a:off x="15240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83" name="テキスト ボックス 282"/>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83457</xdr:rowOff>
    </xdr:from>
    <xdr:to>
      <xdr:col>68</xdr:col>
      <xdr:colOff>203200</xdr:colOff>
      <xdr:row>85</xdr:row>
      <xdr:rowOff>13607</xdr:rowOff>
    </xdr:to>
    <xdr:sp macro="" textlink="">
      <xdr:nvSpPr>
        <xdr:cNvPr id="284" name="楕円 283"/>
        <xdr:cNvSpPr/>
      </xdr:nvSpPr>
      <xdr:spPr>
        <a:xfrm>
          <a:off x="14351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23784</xdr:rowOff>
    </xdr:from>
    <xdr:ext cx="762000" cy="259045"/>
    <xdr:sp macro="" textlink="">
      <xdr:nvSpPr>
        <xdr:cNvPr id="285" name="テキスト ボックス 284"/>
        <xdr:cNvSpPr txBox="1"/>
      </xdr:nvSpPr>
      <xdr:spPr>
        <a:xfrm>
          <a:off x="14020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6" name="楕円 285"/>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87" name="テキスト ボックス 286"/>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本市の状況は、ほぼ横ばい状態であり、類似団体平均を上回っている。</a:t>
          </a:r>
          <a:endParaRPr lang="ja-JP" altLang="ja-JP" sz="1300">
            <a:effectLst/>
          </a:endParaRPr>
        </a:p>
        <a:p>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年度から平成</a:t>
          </a:r>
          <a:r>
            <a:rPr kumimoji="1" lang="en-US" altLang="ja-JP" sz="1300">
              <a:solidFill>
                <a:schemeClr val="dk1"/>
              </a:solidFill>
              <a:effectLst/>
              <a:latin typeface="+mn-lt"/>
              <a:ea typeface="+mn-ea"/>
              <a:cs typeface="+mn-cs"/>
            </a:rPr>
            <a:t>32</a:t>
          </a:r>
          <a:r>
            <a:rPr kumimoji="1" lang="ja-JP" altLang="ja-JP" sz="1300">
              <a:solidFill>
                <a:schemeClr val="dk1"/>
              </a:solidFill>
              <a:effectLst/>
              <a:latin typeface="+mn-lt"/>
              <a:ea typeface="+mn-ea"/>
              <a:cs typeface="+mn-cs"/>
            </a:rPr>
            <a:t>年度を計画期間とした第</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次甲斐市定員適正化計画に沿って平成</a:t>
          </a:r>
          <a:r>
            <a:rPr kumimoji="1" lang="en-US" altLang="ja-JP" sz="1300">
              <a:solidFill>
                <a:schemeClr val="dk1"/>
              </a:solidFill>
              <a:effectLst/>
              <a:latin typeface="+mn-lt"/>
              <a:ea typeface="+mn-ea"/>
              <a:cs typeface="+mn-cs"/>
            </a:rPr>
            <a:t>33</a:t>
          </a:r>
          <a:r>
            <a:rPr kumimoji="1" lang="ja-JP" altLang="ja-JP" sz="1300">
              <a:solidFill>
                <a:schemeClr val="dk1"/>
              </a:solidFill>
              <a:effectLst/>
              <a:latin typeface="+mn-lt"/>
              <a:ea typeface="+mn-ea"/>
              <a:cs typeface="+mn-cs"/>
            </a:rPr>
            <a:t>年</a:t>
          </a:r>
          <a:r>
            <a:rPr kumimoji="1" lang="en-US" altLang="ja-JP" sz="1300">
              <a:solidFill>
                <a:schemeClr val="dk1"/>
              </a:solidFill>
              <a:effectLst/>
              <a:latin typeface="+mn-lt"/>
              <a:ea typeface="+mn-ea"/>
              <a:cs typeface="+mn-cs"/>
            </a:rPr>
            <a:t>4</a:t>
          </a:r>
          <a:r>
            <a:rPr kumimoji="1" lang="ja-JP" altLang="ja-JP" sz="1300">
              <a:solidFill>
                <a:schemeClr val="dk1"/>
              </a:solidFill>
              <a:effectLst/>
              <a:latin typeface="+mn-lt"/>
              <a:ea typeface="+mn-ea"/>
              <a:cs typeface="+mn-cs"/>
            </a:rPr>
            <a:t>月</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日の定員目標を</a:t>
          </a:r>
          <a:r>
            <a:rPr kumimoji="1" lang="en-US" altLang="ja-JP" sz="1300">
              <a:solidFill>
                <a:schemeClr val="dk1"/>
              </a:solidFill>
              <a:effectLst/>
              <a:latin typeface="+mn-lt"/>
              <a:ea typeface="+mn-ea"/>
              <a:cs typeface="+mn-cs"/>
            </a:rPr>
            <a:t>460</a:t>
          </a:r>
          <a:r>
            <a:rPr kumimoji="1" lang="ja-JP" altLang="ja-JP" sz="1300">
              <a:solidFill>
                <a:schemeClr val="dk1"/>
              </a:solidFill>
              <a:effectLst/>
              <a:latin typeface="+mn-lt"/>
              <a:ea typeface="+mn-ea"/>
              <a:cs typeface="+mn-cs"/>
            </a:rPr>
            <a:t>人としており、今後も多様化する事務負担に対し、住民サービスを低下させることなく、適切な定員管理に努める。</a:t>
          </a:r>
          <a:endParaRPr lang="ja-JP" altLang="ja-JP" sz="1300">
            <a:effectLst/>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318</xdr:rowOff>
    </xdr:from>
    <xdr:to>
      <xdr:col>81</xdr:col>
      <xdr:colOff>44450</xdr:colOff>
      <xdr:row>67</xdr:row>
      <xdr:rowOff>51858</xdr:rowOff>
    </xdr:to>
    <xdr:cxnSp macro="">
      <xdr:nvCxnSpPr>
        <xdr:cNvPr id="317" name="直線コネクタ 316"/>
        <xdr:cNvCxnSpPr/>
      </xdr:nvCxnSpPr>
      <xdr:spPr>
        <a:xfrm flipV="1">
          <a:off x="17018000" y="9944418"/>
          <a:ext cx="0" cy="1594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23935</xdr:rowOff>
    </xdr:from>
    <xdr:ext cx="762000" cy="259045"/>
    <xdr:sp macro="" textlink="">
      <xdr:nvSpPr>
        <xdr:cNvPr id="318" name="定員管理の状況最小値テキスト"/>
        <xdr:cNvSpPr txBox="1"/>
      </xdr:nvSpPr>
      <xdr:spPr>
        <a:xfrm>
          <a:off x="17106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51858</xdr:rowOff>
    </xdr:from>
    <xdr:to>
      <xdr:col>81</xdr:col>
      <xdr:colOff>133350</xdr:colOff>
      <xdr:row>67</xdr:row>
      <xdr:rowOff>51858</xdr:rowOff>
    </xdr:to>
    <xdr:cxnSp macro="">
      <xdr:nvCxnSpPr>
        <xdr:cNvPr id="319" name="直線コネクタ 318"/>
        <xdr:cNvCxnSpPr/>
      </xdr:nvCxnSpPr>
      <xdr:spPr>
        <a:xfrm>
          <a:off x="16929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86695</xdr:rowOff>
    </xdr:from>
    <xdr:ext cx="762000" cy="259045"/>
    <xdr:sp macro="" textlink="">
      <xdr:nvSpPr>
        <xdr:cNvPr id="320" name="定員管理の状況最大値テキスト"/>
        <xdr:cNvSpPr txBox="1"/>
      </xdr:nvSpPr>
      <xdr:spPr>
        <a:xfrm>
          <a:off x="17106900" y="9687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318</xdr:rowOff>
    </xdr:from>
    <xdr:to>
      <xdr:col>81</xdr:col>
      <xdr:colOff>133350</xdr:colOff>
      <xdr:row>58</xdr:row>
      <xdr:rowOff>318</xdr:rowOff>
    </xdr:to>
    <xdr:cxnSp macro="">
      <xdr:nvCxnSpPr>
        <xdr:cNvPr id="321" name="直線コネクタ 320"/>
        <xdr:cNvCxnSpPr/>
      </xdr:nvCxnSpPr>
      <xdr:spPr>
        <a:xfrm>
          <a:off x="16929100" y="994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142557</xdr:rowOff>
    </xdr:from>
    <xdr:to>
      <xdr:col>81</xdr:col>
      <xdr:colOff>44450</xdr:colOff>
      <xdr:row>59</xdr:row>
      <xdr:rowOff>146579</xdr:rowOff>
    </xdr:to>
    <xdr:cxnSp macro="">
      <xdr:nvCxnSpPr>
        <xdr:cNvPr id="322" name="直線コネクタ 321"/>
        <xdr:cNvCxnSpPr/>
      </xdr:nvCxnSpPr>
      <xdr:spPr>
        <a:xfrm flipV="1">
          <a:off x="16179800" y="10258107"/>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67327</xdr:rowOff>
    </xdr:from>
    <xdr:ext cx="762000" cy="259045"/>
    <xdr:sp macro="" textlink="">
      <xdr:nvSpPr>
        <xdr:cNvPr id="323" name="定員管理の状況平均値テキスト"/>
        <xdr:cNvSpPr txBox="1"/>
      </xdr:nvSpPr>
      <xdr:spPr>
        <a:xfrm>
          <a:off x="17106900" y="10354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95250</xdr:rowOff>
    </xdr:from>
    <xdr:to>
      <xdr:col>81</xdr:col>
      <xdr:colOff>95250</xdr:colOff>
      <xdr:row>61</xdr:row>
      <xdr:rowOff>25400</xdr:rowOff>
    </xdr:to>
    <xdr:sp macro="" textlink="">
      <xdr:nvSpPr>
        <xdr:cNvPr id="324" name="フローチャート: 判断 323"/>
        <xdr:cNvSpPr/>
      </xdr:nvSpPr>
      <xdr:spPr>
        <a:xfrm>
          <a:off x="169672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140546</xdr:rowOff>
    </xdr:from>
    <xdr:to>
      <xdr:col>77</xdr:col>
      <xdr:colOff>44450</xdr:colOff>
      <xdr:row>59</xdr:row>
      <xdr:rowOff>146579</xdr:rowOff>
    </xdr:to>
    <xdr:cxnSp macro="">
      <xdr:nvCxnSpPr>
        <xdr:cNvPr id="325" name="直線コネクタ 324"/>
        <xdr:cNvCxnSpPr/>
      </xdr:nvCxnSpPr>
      <xdr:spPr>
        <a:xfrm>
          <a:off x="15290800" y="10256096"/>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103294</xdr:rowOff>
    </xdr:from>
    <xdr:to>
      <xdr:col>77</xdr:col>
      <xdr:colOff>95250</xdr:colOff>
      <xdr:row>61</xdr:row>
      <xdr:rowOff>33444</xdr:rowOff>
    </xdr:to>
    <xdr:sp macro="" textlink="">
      <xdr:nvSpPr>
        <xdr:cNvPr id="326" name="フローチャート: 判断 325"/>
        <xdr:cNvSpPr/>
      </xdr:nvSpPr>
      <xdr:spPr>
        <a:xfrm>
          <a:off x="16129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18221</xdr:rowOff>
    </xdr:from>
    <xdr:ext cx="736600" cy="259045"/>
    <xdr:sp macro="" textlink="">
      <xdr:nvSpPr>
        <xdr:cNvPr id="327" name="テキスト ボックス 326"/>
        <xdr:cNvSpPr txBox="1"/>
      </xdr:nvSpPr>
      <xdr:spPr>
        <a:xfrm>
          <a:off x="15798800" y="10476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138536</xdr:rowOff>
    </xdr:from>
    <xdr:to>
      <xdr:col>72</xdr:col>
      <xdr:colOff>203200</xdr:colOff>
      <xdr:row>59</xdr:row>
      <xdr:rowOff>140546</xdr:rowOff>
    </xdr:to>
    <xdr:cxnSp macro="">
      <xdr:nvCxnSpPr>
        <xdr:cNvPr id="328" name="直線コネクタ 327"/>
        <xdr:cNvCxnSpPr/>
      </xdr:nvCxnSpPr>
      <xdr:spPr>
        <a:xfrm>
          <a:off x="14401800" y="10254086"/>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104775</xdr:rowOff>
    </xdr:from>
    <xdr:to>
      <xdr:col>73</xdr:col>
      <xdr:colOff>44450</xdr:colOff>
      <xdr:row>62</xdr:row>
      <xdr:rowOff>34925</xdr:rowOff>
    </xdr:to>
    <xdr:sp macro="" textlink="">
      <xdr:nvSpPr>
        <xdr:cNvPr id="329" name="フローチャート: 判断 328"/>
        <xdr:cNvSpPr/>
      </xdr:nvSpPr>
      <xdr:spPr>
        <a:xfrm>
          <a:off x="15240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19702</xdr:rowOff>
    </xdr:from>
    <xdr:ext cx="762000" cy="259045"/>
    <xdr:sp macro="" textlink="">
      <xdr:nvSpPr>
        <xdr:cNvPr id="330" name="テキスト ボックス 329"/>
        <xdr:cNvSpPr txBox="1"/>
      </xdr:nvSpPr>
      <xdr:spPr>
        <a:xfrm>
          <a:off x="14909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138536</xdr:rowOff>
    </xdr:from>
    <xdr:to>
      <xdr:col>68</xdr:col>
      <xdr:colOff>152400</xdr:colOff>
      <xdr:row>59</xdr:row>
      <xdr:rowOff>158644</xdr:rowOff>
    </xdr:to>
    <xdr:cxnSp macro="">
      <xdr:nvCxnSpPr>
        <xdr:cNvPr id="331" name="直線コネクタ 330"/>
        <xdr:cNvCxnSpPr/>
      </xdr:nvCxnSpPr>
      <xdr:spPr>
        <a:xfrm flipV="1">
          <a:off x="13512800" y="10254086"/>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110807</xdr:rowOff>
    </xdr:from>
    <xdr:to>
      <xdr:col>68</xdr:col>
      <xdr:colOff>203200</xdr:colOff>
      <xdr:row>62</xdr:row>
      <xdr:rowOff>40957</xdr:rowOff>
    </xdr:to>
    <xdr:sp macro="" textlink="">
      <xdr:nvSpPr>
        <xdr:cNvPr id="332" name="フローチャート: 判断 331"/>
        <xdr:cNvSpPr/>
      </xdr:nvSpPr>
      <xdr:spPr>
        <a:xfrm>
          <a:off x="14351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25734</xdr:rowOff>
    </xdr:from>
    <xdr:ext cx="762000" cy="259045"/>
    <xdr:sp macro="" textlink="">
      <xdr:nvSpPr>
        <xdr:cNvPr id="333" name="テキスト ボックス 332"/>
        <xdr:cNvSpPr txBox="1"/>
      </xdr:nvSpPr>
      <xdr:spPr>
        <a:xfrm>
          <a:off x="14020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118851</xdr:rowOff>
    </xdr:from>
    <xdr:to>
      <xdr:col>64</xdr:col>
      <xdr:colOff>152400</xdr:colOff>
      <xdr:row>62</xdr:row>
      <xdr:rowOff>49001</xdr:rowOff>
    </xdr:to>
    <xdr:sp macro="" textlink="">
      <xdr:nvSpPr>
        <xdr:cNvPr id="334" name="フローチャート: 判断 333"/>
        <xdr:cNvSpPr/>
      </xdr:nvSpPr>
      <xdr:spPr>
        <a:xfrm>
          <a:off x="13462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33778</xdr:rowOff>
    </xdr:from>
    <xdr:ext cx="762000" cy="259045"/>
    <xdr:sp macro="" textlink="">
      <xdr:nvSpPr>
        <xdr:cNvPr id="335" name="テキスト ボックス 334"/>
        <xdr:cNvSpPr txBox="1"/>
      </xdr:nvSpPr>
      <xdr:spPr>
        <a:xfrm>
          <a:off x="13131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91757</xdr:rowOff>
    </xdr:from>
    <xdr:to>
      <xdr:col>81</xdr:col>
      <xdr:colOff>95250</xdr:colOff>
      <xdr:row>60</xdr:row>
      <xdr:rowOff>21907</xdr:rowOff>
    </xdr:to>
    <xdr:sp macro="" textlink="">
      <xdr:nvSpPr>
        <xdr:cNvPr id="341" name="楕円 340"/>
        <xdr:cNvSpPr/>
      </xdr:nvSpPr>
      <xdr:spPr>
        <a:xfrm>
          <a:off x="16967200" y="1020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108284</xdr:rowOff>
    </xdr:from>
    <xdr:ext cx="762000" cy="259045"/>
    <xdr:sp macro="" textlink="">
      <xdr:nvSpPr>
        <xdr:cNvPr id="342" name="定員管理の状況該当値テキスト"/>
        <xdr:cNvSpPr txBox="1"/>
      </xdr:nvSpPr>
      <xdr:spPr>
        <a:xfrm>
          <a:off x="17106900" y="10052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95779</xdr:rowOff>
    </xdr:from>
    <xdr:to>
      <xdr:col>77</xdr:col>
      <xdr:colOff>95250</xdr:colOff>
      <xdr:row>60</xdr:row>
      <xdr:rowOff>25929</xdr:rowOff>
    </xdr:to>
    <xdr:sp macro="" textlink="">
      <xdr:nvSpPr>
        <xdr:cNvPr id="343" name="楕円 342"/>
        <xdr:cNvSpPr/>
      </xdr:nvSpPr>
      <xdr:spPr>
        <a:xfrm>
          <a:off x="16129000" y="1021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36106</xdr:rowOff>
    </xdr:from>
    <xdr:ext cx="736600" cy="259045"/>
    <xdr:sp macro="" textlink="">
      <xdr:nvSpPr>
        <xdr:cNvPr id="344" name="テキスト ボックス 343"/>
        <xdr:cNvSpPr txBox="1"/>
      </xdr:nvSpPr>
      <xdr:spPr>
        <a:xfrm>
          <a:off x="15798800" y="9980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89746</xdr:rowOff>
    </xdr:from>
    <xdr:to>
      <xdr:col>73</xdr:col>
      <xdr:colOff>44450</xdr:colOff>
      <xdr:row>60</xdr:row>
      <xdr:rowOff>19896</xdr:rowOff>
    </xdr:to>
    <xdr:sp macro="" textlink="">
      <xdr:nvSpPr>
        <xdr:cNvPr id="345" name="楕円 344"/>
        <xdr:cNvSpPr/>
      </xdr:nvSpPr>
      <xdr:spPr>
        <a:xfrm>
          <a:off x="152400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30073</xdr:rowOff>
    </xdr:from>
    <xdr:ext cx="762000" cy="259045"/>
    <xdr:sp macro="" textlink="">
      <xdr:nvSpPr>
        <xdr:cNvPr id="346" name="テキスト ボックス 345"/>
        <xdr:cNvSpPr txBox="1"/>
      </xdr:nvSpPr>
      <xdr:spPr>
        <a:xfrm>
          <a:off x="14909800" y="997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87736</xdr:rowOff>
    </xdr:from>
    <xdr:to>
      <xdr:col>68</xdr:col>
      <xdr:colOff>203200</xdr:colOff>
      <xdr:row>60</xdr:row>
      <xdr:rowOff>17886</xdr:rowOff>
    </xdr:to>
    <xdr:sp macro="" textlink="">
      <xdr:nvSpPr>
        <xdr:cNvPr id="347" name="楕円 346"/>
        <xdr:cNvSpPr/>
      </xdr:nvSpPr>
      <xdr:spPr>
        <a:xfrm>
          <a:off x="14351000" y="1020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28063</xdr:rowOff>
    </xdr:from>
    <xdr:ext cx="762000" cy="259045"/>
    <xdr:sp macro="" textlink="">
      <xdr:nvSpPr>
        <xdr:cNvPr id="348" name="テキスト ボックス 347"/>
        <xdr:cNvSpPr txBox="1"/>
      </xdr:nvSpPr>
      <xdr:spPr>
        <a:xfrm>
          <a:off x="14020800" y="997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107844</xdr:rowOff>
    </xdr:from>
    <xdr:to>
      <xdr:col>64</xdr:col>
      <xdr:colOff>152400</xdr:colOff>
      <xdr:row>60</xdr:row>
      <xdr:rowOff>37994</xdr:rowOff>
    </xdr:to>
    <xdr:sp macro="" textlink="">
      <xdr:nvSpPr>
        <xdr:cNvPr id="349" name="楕円 348"/>
        <xdr:cNvSpPr/>
      </xdr:nvSpPr>
      <xdr:spPr>
        <a:xfrm>
          <a:off x="13462000" y="1022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48171</xdr:rowOff>
    </xdr:from>
    <xdr:ext cx="762000" cy="259045"/>
    <xdr:sp macro="" textlink="">
      <xdr:nvSpPr>
        <xdr:cNvPr id="350" name="テキスト ボックス 349"/>
        <xdr:cNvSpPr txBox="1"/>
      </xdr:nvSpPr>
      <xdr:spPr>
        <a:xfrm>
          <a:off x="13131800" y="999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地方</a:t>
          </a:r>
          <a:r>
            <a:rPr kumimoji="1" lang="ja-JP" altLang="ja-JP" sz="1100">
              <a:solidFill>
                <a:schemeClr val="dk1"/>
              </a:solidFill>
              <a:effectLst/>
              <a:latin typeface="+mn-lt"/>
              <a:ea typeface="+mn-ea"/>
              <a:cs typeface="+mn-cs"/>
            </a:rPr>
            <a:t>債の元利償還金は前年度より</a:t>
          </a:r>
          <a:r>
            <a:rPr kumimoji="1" lang="en-US" altLang="ja-JP" sz="1100">
              <a:solidFill>
                <a:schemeClr val="dk1"/>
              </a:solidFill>
              <a:effectLst/>
              <a:latin typeface="+mn-lt"/>
              <a:ea typeface="+mn-ea"/>
              <a:cs typeface="+mn-cs"/>
            </a:rPr>
            <a:t>21,598</a:t>
          </a:r>
          <a:r>
            <a:rPr kumimoji="1" lang="ja-JP" altLang="en-US" sz="1100">
              <a:solidFill>
                <a:schemeClr val="dk1"/>
              </a:solidFill>
              <a:effectLst/>
              <a:latin typeface="+mn-lt"/>
              <a:ea typeface="+mn-ea"/>
              <a:cs typeface="+mn-cs"/>
            </a:rPr>
            <a:t>千円</a:t>
          </a:r>
          <a:r>
            <a:rPr kumimoji="1" lang="ja-JP" altLang="ja-JP" sz="1100">
              <a:solidFill>
                <a:schemeClr val="dk1"/>
              </a:solidFill>
              <a:effectLst/>
              <a:latin typeface="+mn-lt"/>
              <a:ea typeface="+mn-ea"/>
              <a:cs typeface="+mn-cs"/>
            </a:rPr>
            <a:t>増額</a:t>
          </a:r>
          <a:r>
            <a:rPr kumimoji="1" lang="ja-JP" altLang="en-US" sz="1100">
              <a:solidFill>
                <a:schemeClr val="dk1"/>
              </a:solidFill>
              <a:effectLst/>
              <a:latin typeface="+mn-lt"/>
              <a:ea typeface="+mn-ea"/>
              <a:cs typeface="+mn-cs"/>
            </a:rPr>
            <a:t>。また、公営事業債の償還の財源に充てた繰出金等の準元利償還金が前年度より</a:t>
          </a:r>
          <a:r>
            <a:rPr kumimoji="1" lang="en-US" altLang="ja-JP" sz="1100">
              <a:solidFill>
                <a:schemeClr val="dk1"/>
              </a:solidFill>
              <a:effectLst/>
              <a:latin typeface="+mn-lt"/>
              <a:ea typeface="+mn-ea"/>
              <a:cs typeface="+mn-cs"/>
            </a:rPr>
            <a:t>105,661</a:t>
          </a:r>
          <a:r>
            <a:rPr kumimoji="1" lang="ja-JP" altLang="en-US" sz="1100">
              <a:solidFill>
                <a:schemeClr val="dk1"/>
              </a:solidFill>
              <a:effectLst/>
              <a:latin typeface="+mn-lt"/>
              <a:ea typeface="+mn-ea"/>
              <a:cs typeface="+mn-cs"/>
            </a:rPr>
            <a:t>千円増額したことにより、</a:t>
          </a:r>
          <a:r>
            <a:rPr kumimoji="1" lang="ja-JP" altLang="ja-JP" sz="1100">
              <a:solidFill>
                <a:schemeClr val="dk1"/>
              </a:solidFill>
              <a:effectLst/>
              <a:latin typeface="+mn-lt"/>
              <a:ea typeface="+mn-ea"/>
              <a:cs typeface="+mn-cs"/>
            </a:rPr>
            <a:t>実質公債費比率は</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悪化</a:t>
          </a:r>
          <a:r>
            <a:rPr kumimoji="1" lang="ja-JP" altLang="ja-JP" sz="1100">
              <a:solidFill>
                <a:schemeClr val="dk1"/>
              </a:solidFill>
              <a:effectLst/>
              <a:latin typeface="+mn-lt"/>
              <a:ea typeface="+mn-ea"/>
              <a:cs typeface="+mn-cs"/>
            </a:rPr>
            <a:t>し、類似団体平均を下回った。</a:t>
          </a:r>
          <a:endParaRPr lang="ja-JP" altLang="ja-JP" sz="1100">
            <a:effectLst/>
          </a:endParaRPr>
        </a:p>
        <a:p>
          <a:pPr eaLnBrk="1" fontAlgn="auto" latinLnBrk="0" hangingPunct="1"/>
          <a:r>
            <a:rPr kumimoji="1" lang="ja-JP" altLang="ja-JP" sz="1100">
              <a:solidFill>
                <a:schemeClr val="dk1"/>
              </a:solidFill>
              <a:effectLst/>
              <a:latin typeface="+mn-lt"/>
              <a:ea typeface="+mn-ea"/>
              <a:cs typeface="+mn-cs"/>
            </a:rPr>
            <a:t>　今後は、公共施設等総合管理計画において、平成</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年度までに整備する個別施設計画の内容によっては実質公債比率に大きく影響するため、今後も事業の必要性を慎重に判断することはもとより、財源となる国庫支出金等を確保したうえで事業を行うことが必要である。</a:t>
          </a:r>
          <a:endParaRPr lang="ja-JP" altLang="ja-JP" sz="11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28575</xdr:rowOff>
    </xdr:from>
    <xdr:to>
      <xdr:col>81</xdr:col>
      <xdr:colOff>44450</xdr:colOff>
      <xdr:row>43</xdr:row>
      <xdr:rowOff>119380</xdr:rowOff>
    </xdr:to>
    <xdr:cxnSp macro="">
      <xdr:nvCxnSpPr>
        <xdr:cNvPr id="375" name="直線コネクタ 374"/>
        <xdr:cNvCxnSpPr/>
      </xdr:nvCxnSpPr>
      <xdr:spPr>
        <a:xfrm flipV="1">
          <a:off x="17018000" y="620077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91457</xdr:rowOff>
    </xdr:from>
    <xdr:ext cx="762000" cy="259045"/>
    <xdr:sp macro="" textlink="">
      <xdr:nvSpPr>
        <xdr:cNvPr id="376" name="公債費負担の状況最小値テキスト"/>
        <xdr:cNvSpPr txBox="1"/>
      </xdr:nvSpPr>
      <xdr:spPr>
        <a:xfrm>
          <a:off x="17106900" y="74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119380</xdr:rowOff>
    </xdr:from>
    <xdr:to>
      <xdr:col>81</xdr:col>
      <xdr:colOff>133350</xdr:colOff>
      <xdr:row>43</xdr:row>
      <xdr:rowOff>119380</xdr:rowOff>
    </xdr:to>
    <xdr:cxnSp macro="">
      <xdr:nvCxnSpPr>
        <xdr:cNvPr id="377" name="直線コネクタ 376"/>
        <xdr:cNvCxnSpPr/>
      </xdr:nvCxnSpPr>
      <xdr:spPr>
        <a:xfrm>
          <a:off x="16929100" y="74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114952</xdr:rowOff>
    </xdr:from>
    <xdr:ext cx="762000" cy="259045"/>
    <xdr:sp macro="" textlink="">
      <xdr:nvSpPr>
        <xdr:cNvPr id="378" name="公債費負担の状況最大値テキスト"/>
        <xdr:cNvSpPr txBox="1"/>
      </xdr:nvSpPr>
      <xdr:spPr>
        <a:xfrm>
          <a:off x="17106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28575</xdr:rowOff>
    </xdr:from>
    <xdr:to>
      <xdr:col>81</xdr:col>
      <xdr:colOff>133350</xdr:colOff>
      <xdr:row>36</xdr:row>
      <xdr:rowOff>28575</xdr:rowOff>
    </xdr:to>
    <xdr:cxnSp macro="">
      <xdr:nvCxnSpPr>
        <xdr:cNvPr id="379" name="直線コネクタ 378"/>
        <xdr:cNvCxnSpPr/>
      </xdr:nvCxnSpPr>
      <xdr:spPr>
        <a:xfrm>
          <a:off x="16929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147638</xdr:rowOff>
    </xdr:from>
    <xdr:to>
      <xdr:col>81</xdr:col>
      <xdr:colOff>44450</xdr:colOff>
      <xdr:row>39</xdr:row>
      <xdr:rowOff>159703</xdr:rowOff>
    </xdr:to>
    <xdr:cxnSp macro="">
      <xdr:nvCxnSpPr>
        <xdr:cNvPr id="380" name="直線コネクタ 379"/>
        <xdr:cNvCxnSpPr/>
      </xdr:nvCxnSpPr>
      <xdr:spPr>
        <a:xfrm>
          <a:off x="16179800" y="6834188"/>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59072</xdr:rowOff>
    </xdr:from>
    <xdr:ext cx="762000" cy="259045"/>
    <xdr:sp macro="" textlink="">
      <xdr:nvSpPr>
        <xdr:cNvPr id="381" name="公債費負担の状況平均値テキスト"/>
        <xdr:cNvSpPr txBox="1"/>
      </xdr:nvSpPr>
      <xdr:spPr>
        <a:xfrm>
          <a:off x="17106900" y="657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42545</xdr:rowOff>
    </xdr:from>
    <xdr:to>
      <xdr:col>81</xdr:col>
      <xdr:colOff>95250</xdr:colOff>
      <xdr:row>39</xdr:row>
      <xdr:rowOff>144145</xdr:rowOff>
    </xdr:to>
    <xdr:sp macro="" textlink="">
      <xdr:nvSpPr>
        <xdr:cNvPr id="382" name="フローチャート: 判断 381"/>
        <xdr:cNvSpPr/>
      </xdr:nvSpPr>
      <xdr:spPr>
        <a:xfrm>
          <a:off x="16967200" y="672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147638</xdr:rowOff>
    </xdr:from>
    <xdr:to>
      <xdr:col>77</xdr:col>
      <xdr:colOff>44450</xdr:colOff>
      <xdr:row>39</xdr:row>
      <xdr:rowOff>153670</xdr:rowOff>
    </xdr:to>
    <xdr:cxnSp macro="">
      <xdr:nvCxnSpPr>
        <xdr:cNvPr id="383" name="直線コネクタ 382"/>
        <xdr:cNvCxnSpPr/>
      </xdr:nvCxnSpPr>
      <xdr:spPr>
        <a:xfrm flipV="1">
          <a:off x="15290800" y="683418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60643</xdr:rowOff>
    </xdr:from>
    <xdr:to>
      <xdr:col>77</xdr:col>
      <xdr:colOff>95250</xdr:colOff>
      <xdr:row>39</xdr:row>
      <xdr:rowOff>162243</xdr:rowOff>
    </xdr:to>
    <xdr:sp macro="" textlink="">
      <xdr:nvSpPr>
        <xdr:cNvPr id="384" name="フローチャート: 判断 383"/>
        <xdr:cNvSpPr/>
      </xdr:nvSpPr>
      <xdr:spPr>
        <a:xfrm>
          <a:off x="161290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970</xdr:rowOff>
    </xdr:from>
    <xdr:ext cx="736600" cy="259045"/>
    <xdr:sp macro="" textlink="">
      <xdr:nvSpPr>
        <xdr:cNvPr id="385" name="テキスト ボックス 384"/>
        <xdr:cNvSpPr txBox="1"/>
      </xdr:nvSpPr>
      <xdr:spPr>
        <a:xfrm>
          <a:off x="15798800" y="6516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153670</xdr:rowOff>
    </xdr:from>
    <xdr:to>
      <xdr:col>72</xdr:col>
      <xdr:colOff>203200</xdr:colOff>
      <xdr:row>40</xdr:row>
      <xdr:rowOff>318</xdr:rowOff>
    </xdr:to>
    <xdr:cxnSp macro="">
      <xdr:nvCxnSpPr>
        <xdr:cNvPr id="386" name="直線コネクタ 385"/>
        <xdr:cNvCxnSpPr/>
      </xdr:nvCxnSpPr>
      <xdr:spPr>
        <a:xfrm flipV="1">
          <a:off x="14401800" y="684022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114935</xdr:rowOff>
    </xdr:from>
    <xdr:to>
      <xdr:col>73</xdr:col>
      <xdr:colOff>44450</xdr:colOff>
      <xdr:row>40</xdr:row>
      <xdr:rowOff>45085</xdr:rowOff>
    </xdr:to>
    <xdr:sp macro="" textlink="">
      <xdr:nvSpPr>
        <xdr:cNvPr id="387" name="フローチャート: 判断 386"/>
        <xdr:cNvSpPr/>
      </xdr:nvSpPr>
      <xdr:spPr>
        <a:xfrm>
          <a:off x="152400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29862</xdr:rowOff>
    </xdr:from>
    <xdr:ext cx="762000" cy="259045"/>
    <xdr:sp macro="" textlink="">
      <xdr:nvSpPr>
        <xdr:cNvPr id="388" name="テキスト ボックス 387"/>
        <xdr:cNvSpPr txBox="1"/>
      </xdr:nvSpPr>
      <xdr:spPr>
        <a:xfrm>
          <a:off x="14909800" y="6887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318</xdr:rowOff>
    </xdr:from>
    <xdr:to>
      <xdr:col>68</xdr:col>
      <xdr:colOff>152400</xdr:colOff>
      <xdr:row>40</xdr:row>
      <xdr:rowOff>30480</xdr:rowOff>
    </xdr:to>
    <xdr:cxnSp macro="">
      <xdr:nvCxnSpPr>
        <xdr:cNvPr id="389" name="直線コネクタ 388"/>
        <xdr:cNvCxnSpPr/>
      </xdr:nvCxnSpPr>
      <xdr:spPr>
        <a:xfrm flipV="1">
          <a:off x="13512800" y="685831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xdr:nvSpPr>
        <xdr:cNvPr id="390" name="フローチャート: 判断 389"/>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90187</xdr:rowOff>
    </xdr:from>
    <xdr:ext cx="762000" cy="259045"/>
    <xdr:sp macro="" textlink="">
      <xdr:nvSpPr>
        <xdr:cNvPr id="391" name="テキスト ボックス 390"/>
        <xdr:cNvSpPr txBox="1"/>
      </xdr:nvSpPr>
      <xdr:spPr>
        <a:xfrm>
          <a:off x="14020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392" name="フローチャート: 判断 391"/>
        <xdr:cNvSpPr/>
      </xdr:nvSpPr>
      <xdr:spPr>
        <a:xfrm>
          <a:off x="13462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138447</xdr:rowOff>
    </xdr:from>
    <xdr:ext cx="762000" cy="259045"/>
    <xdr:sp macro="" textlink="">
      <xdr:nvSpPr>
        <xdr:cNvPr id="393" name="テキスト ボックス 392"/>
        <xdr:cNvSpPr txBox="1"/>
      </xdr:nvSpPr>
      <xdr:spPr>
        <a:xfrm>
          <a:off x="13131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108903</xdr:rowOff>
    </xdr:from>
    <xdr:to>
      <xdr:col>81</xdr:col>
      <xdr:colOff>95250</xdr:colOff>
      <xdr:row>40</xdr:row>
      <xdr:rowOff>39053</xdr:rowOff>
    </xdr:to>
    <xdr:sp macro="" textlink="">
      <xdr:nvSpPr>
        <xdr:cNvPr id="399" name="楕円 398"/>
        <xdr:cNvSpPr/>
      </xdr:nvSpPr>
      <xdr:spPr>
        <a:xfrm>
          <a:off x="16967200" y="679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80980</xdr:rowOff>
    </xdr:from>
    <xdr:ext cx="762000" cy="259045"/>
    <xdr:sp macro="" textlink="">
      <xdr:nvSpPr>
        <xdr:cNvPr id="400" name="公債費負担の状況該当値テキスト"/>
        <xdr:cNvSpPr txBox="1"/>
      </xdr:nvSpPr>
      <xdr:spPr>
        <a:xfrm>
          <a:off x="17106900" y="6767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96838</xdr:rowOff>
    </xdr:from>
    <xdr:to>
      <xdr:col>77</xdr:col>
      <xdr:colOff>95250</xdr:colOff>
      <xdr:row>40</xdr:row>
      <xdr:rowOff>26988</xdr:rowOff>
    </xdr:to>
    <xdr:sp macro="" textlink="">
      <xdr:nvSpPr>
        <xdr:cNvPr id="401" name="楕円 400"/>
        <xdr:cNvSpPr/>
      </xdr:nvSpPr>
      <xdr:spPr>
        <a:xfrm>
          <a:off x="16129000" y="678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11765</xdr:rowOff>
    </xdr:from>
    <xdr:ext cx="736600" cy="259045"/>
    <xdr:sp macro="" textlink="">
      <xdr:nvSpPr>
        <xdr:cNvPr id="402" name="テキスト ボックス 401"/>
        <xdr:cNvSpPr txBox="1"/>
      </xdr:nvSpPr>
      <xdr:spPr>
        <a:xfrm>
          <a:off x="15798800" y="686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102870</xdr:rowOff>
    </xdr:from>
    <xdr:to>
      <xdr:col>73</xdr:col>
      <xdr:colOff>44450</xdr:colOff>
      <xdr:row>40</xdr:row>
      <xdr:rowOff>33020</xdr:rowOff>
    </xdr:to>
    <xdr:sp macro="" textlink="">
      <xdr:nvSpPr>
        <xdr:cNvPr id="403" name="楕円 402"/>
        <xdr:cNvSpPr/>
      </xdr:nvSpPr>
      <xdr:spPr>
        <a:xfrm>
          <a:off x="15240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43197</xdr:rowOff>
    </xdr:from>
    <xdr:ext cx="762000" cy="259045"/>
    <xdr:sp macro="" textlink="">
      <xdr:nvSpPr>
        <xdr:cNvPr id="404" name="テキスト ボックス 403"/>
        <xdr:cNvSpPr txBox="1"/>
      </xdr:nvSpPr>
      <xdr:spPr>
        <a:xfrm>
          <a:off x="14909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120968</xdr:rowOff>
    </xdr:from>
    <xdr:to>
      <xdr:col>68</xdr:col>
      <xdr:colOff>203200</xdr:colOff>
      <xdr:row>40</xdr:row>
      <xdr:rowOff>51118</xdr:rowOff>
    </xdr:to>
    <xdr:sp macro="" textlink="">
      <xdr:nvSpPr>
        <xdr:cNvPr id="405" name="楕円 404"/>
        <xdr:cNvSpPr/>
      </xdr:nvSpPr>
      <xdr:spPr>
        <a:xfrm>
          <a:off x="14351000" y="680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61295</xdr:rowOff>
    </xdr:from>
    <xdr:ext cx="762000" cy="259045"/>
    <xdr:sp macro="" textlink="">
      <xdr:nvSpPr>
        <xdr:cNvPr id="406" name="テキスト ボックス 405"/>
        <xdr:cNvSpPr txBox="1"/>
      </xdr:nvSpPr>
      <xdr:spPr>
        <a:xfrm>
          <a:off x="14020800" y="657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151130</xdr:rowOff>
    </xdr:from>
    <xdr:to>
      <xdr:col>64</xdr:col>
      <xdr:colOff>152400</xdr:colOff>
      <xdr:row>40</xdr:row>
      <xdr:rowOff>81280</xdr:rowOff>
    </xdr:to>
    <xdr:sp macro="" textlink="">
      <xdr:nvSpPr>
        <xdr:cNvPr id="407" name="楕円 406"/>
        <xdr:cNvSpPr/>
      </xdr:nvSpPr>
      <xdr:spPr>
        <a:xfrm>
          <a:off x="13462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91457</xdr:rowOff>
    </xdr:from>
    <xdr:ext cx="762000" cy="259045"/>
    <xdr:sp macro="" textlink="">
      <xdr:nvSpPr>
        <xdr:cNvPr id="408" name="テキスト ボックス 407"/>
        <xdr:cNvSpPr txBox="1"/>
      </xdr:nvSpPr>
      <xdr:spPr>
        <a:xfrm>
          <a:off x="13131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地方債現在高等が減少し、また充当可能基金のうち財政調整基金の現在高の増額により、前年度より</a:t>
          </a:r>
          <a:r>
            <a:rPr kumimoji="1" lang="en-US" altLang="ja-JP" sz="1100">
              <a:solidFill>
                <a:schemeClr val="dk1"/>
              </a:solidFill>
              <a:effectLst/>
              <a:latin typeface="+mn-lt"/>
              <a:ea typeface="+mn-ea"/>
              <a:cs typeface="+mn-cs"/>
            </a:rPr>
            <a:t>5.3</a:t>
          </a:r>
          <a:r>
            <a:rPr kumimoji="1" lang="ja-JP" altLang="ja-JP" sz="1100">
              <a:solidFill>
                <a:schemeClr val="dk1"/>
              </a:solidFill>
              <a:effectLst/>
              <a:latin typeface="+mn-lt"/>
              <a:ea typeface="+mn-ea"/>
              <a:cs typeface="+mn-cs"/>
            </a:rPr>
            <a:t>ポイント改善し、類似団体平均を上回っている。</a:t>
          </a:r>
          <a:endParaRPr lang="ja-JP" altLang="ja-JP" sz="1100">
            <a:effectLst/>
          </a:endParaRPr>
        </a:p>
        <a:p>
          <a:r>
            <a:rPr kumimoji="1" lang="ja-JP" altLang="ja-JP" sz="1100">
              <a:solidFill>
                <a:schemeClr val="dk1"/>
              </a:solidFill>
              <a:effectLst/>
              <a:latin typeface="+mn-lt"/>
              <a:ea typeface="+mn-ea"/>
              <a:cs typeface="+mn-cs"/>
            </a:rPr>
            <a:t>　今後は公共施設等総合管理計画において、平成</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年度までに整備する個別施設計画の内容によっては将来負担比率に大きく影響するため、</a:t>
          </a:r>
          <a:r>
            <a:rPr lang="ja-JP" altLang="ja-JP" sz="1100">
              <a:solidFill>
                <a:schemeClr val="dk1"/>
              </a:solidFill>
              <a:effectLst/>
              <a:latin typeface="+mn-lt"/>
              <a:ea typeface="+mn-ea"/>
              <a:cs typeface="+mn-cs"/>
            </a:rPr>
            <a:t>事業の必要性を慎重に判断することはもとより、財源となる国庫支出金等を確保したうえで事業を行うことが必要である。</a:t>
          </a:r>
          <a:endParaRPr lang="ja-JP" altLang="ja-JP" sz="11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129540</xdr:rowOff>
    </xdr:to>
    <xdr:cxnSp macro="">
      <xdr:nvCxnSpPr>
        <xdr:cNvPr id="437" name="直線コネクタ 436"/>
        <xdr:cNvCxnSpPr/>
      </xdr:nvCxnSpPr>
      <xdr:spPr>
        <a:xfrm flipV="1">
          <a:off x="17018000" y="237066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101617</xdr:rowOff>
    </xdr:from>
    <xdr:ext cx="762000" cy="259045"/>
    <xdr:sp macro="" textlink="">
      <xdr:nvSpPr>
        <xdr:cNvPr id="438" name="将来負担の状況最小値テキスト"/>
        <xdr:cNvSpPr txBox="1"/>
      </xdr:nvSpPr>
      <xdr:spPr>
        <a:xfrm>
          <a:off x="17106900" y="37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129540</xdr:rowOff>
    </xdr:from>
    <xdr:to>
      <xdr:col>81</xdr:col>
      <xdr:colOff>133350</xdr:colOff>
      <xdr:row>21</xdr:row>
      <xdr:rowOff>129540</xdr:rowOff>
    </xdr:to>
    <xdr:cxnSp macro="">
      <xdr:nvCxnSpPr>
        <xdr:cNvPr id="439" name="直線コネクタ 438"/>
        <xdr:cNvCxnSpPr/>
      </xdr:nvCxnSpPr>
      <xdr:spPr>
        <a:xfrm>
          <a:off x="16929100" y="372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143425</xdr:rowOff>
    </xdr:from>
    <xdr:to>
      <xdr:col>81</xdr:col>
      <xdr:colOff>44450</xdr:colOff>
      <xdr:row>14</xdr:row>
      <xdr:rowOff>14605</xdr:rowOff>
    </xdr:to>
    <xdr:cxnSp macro="">
      <xdr:nvCxnSpPr>
        <xdr:cNvPr id="442" name="直線コネクタ 441"/>
        <xdr:cNvCxnSpPr/>
      </xdr:nvCxnSpPr>
      <xdr:spPr>
        <a:xfrm flipV="1">
          <a:off x="16179800" y="2372275"/>
          <a:ext cx="838200" cy="4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148226</xdr:rowOff>
    </xdr:from>
    <xdr:ext cx="762000" cy="259045"/>
    <xdr:sp macro="" textlink="">
      <xdr:nvSpPr>
        <xdr:cNvPr id="443" name="将来負担の状況平均値テキスト"/>
        <xdr:cNvSpPr txBox="1"/>
      </xdr:nvSpPr>
      <xdr:spPr>
        <a:xfrm>
          <a:off x="17106900" y="2548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4699</xdr:rowOff>
    </xdr:from>
    <xdr:to>
      <xdr:col>81</xdr:col>
      <xdr:colOff>95250</xdr:colOff>
      <xdr:row>15</xdr:row>
      <xdr:rowOff>106299</xdr:rowOff>
    </xdr:to>
    <xdr:sp macro="" textlink="">
      <xdr:nvSpPr>
        <xdr:cNvPr id="444" name="フローチャート: 判断 443"/>
        <xdr:cNvSpPr/>
      </xdr:nvSpPr>
      <xdr:spPr>
        <a:xfrm>
          <a:off x="169672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14605</xdr:rowOff>
    </xdr:from>
    <xdr:to>
      <xdr:col>77</xdr:col>
      <xdr:colOff>44450</xdr:colOff>
      <xdr:row>14</xdr:row>
      <xdr:rowOff>100669</xdr:rowOff>
    </xdr:to>
    <xdr:cxnSp macro="">
      <xdr:nvCxnSpPr>
        <xdr:cNvPr id="445" name="直線コネクタ 444"/>
        <xdr:cNvCxnSpPr/>
      </xdr:nvCxnSpPr>
      <xdr:spPr>
        <a:xfrm flipV="1">
          <a:off x="15290800" y="2414905"/>
          <a:ext cx="889000" cy="8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32046</xdr:rowOff>
    </xdr:from>
    <xdr:to>
      <xdr:col>77</xdr:col>
      <xdr:colOff>95250</xdr:colOff>
      <xdr:row>15</xdr:row>
      <xdr:rowOff>133646</xdr:rowOff>
    </xdr:to>
    <xdr:sp macro="" textlink="">
      <xdr:nvSpPr>
        <xdr:cNvPr id="446" name="フローチャート: 判断 445"/>
        <xdr:cNvSpPr/>
      </xdr:nvSpPr>
      <xdr:spPr>
        <a:xfrm>
          <a:off x="16129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118423</xdr:rowOff>
    </xdr:from>
    <xdr:ext cx="736600" cy="259045"/>
    <xdr:sp macro="" textlink="">
      <xdr:nvSpPr>
        <xdr:cNvPr id="447" name="テキスト ボックス 446"/>
        <xdr:cNvSpPr txBox="1"/>
      </xdr:nvSpPr>
      <xdr:spPr>
        <a:xfrm>
          <a:off x="15798800" y="2690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100669</xdr:rowOff>
    </xdr:from>
    <xdr:to>
      <xdr:col>72</xdr:col>
      <xdr:colOff>203200</xdr:colOff>
      <xdr:row>14</xdr:row>
      <xdr:rowOff>169037</xdr:rowOff>
    </xdr:to>
    <xdr:cxnSp macro="">
      <xdr:nvCxnSpPr>
        <xdr:cNvPr id="448" name="直線コネクタ 447"/>
        <xdr:cNvCxnSpPr/>
      </xdr:nvCxnSpPr>
      <xdr:spPr>
        <a:xfrm flipV="1">
          <a:off x="14401800" y="2500969"/>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48133</xdr:rowOff>
    </xdr:from>
    <xdr:to>
      <xdr:col>73</xdr:col>
      <xdr:colOff>44450</xdr:colOff>
      <xdr:row>15</xdr:row>
      <xdr:rowOff>149733</xdr:rowOff>
    </xdr:to>
    <xdr:sp macro="" textlink="">
      <xdr:nvSpPr>
        <xdr:cNvPr id="449" name="フローチャート: 判断 448"/>
        <xdr:cNvSpPr/>
      </xdr:nvSpPr>
      <xdr:spPr>
        <a:xfrm>
          <a:off x="15240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134510</xdr:rowOff>
    </xdr:from>
    <xdr:ext cx="762000" cy="259045"/>
    <xdr:sp macro="" textlink="">
      <xdr:nvSpPr>
        <xdr:cNvPr id="450" name="テキスト ボックス 449"/>
        <xdr:cNvSpPr txBox="1"/>
      </xdr:nvSpPr>
      <xdr:spPr>
        <a:xfrm>
          <a:off x="14909800" y="2706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140885</xdr:rowOff>
    </xdr:from>
    <xdr:to>
      <xdr:col>68</xdr:col>
      <xdr:colOff>152400</xdr:colOff>
      <xdr:row>14</xdr:row>
      <xdr:rowOff>169037</xdr:rowOff>
    </xdr:to>
    <xdr:cxnSp macro="">
      <xdr:nvCxnSpPr>
        <xdr:cNvPr id="451" name="直線コネクタ 450"/>
        <xdr:cNvCxnSpPr/>
      </xdr:nvCxnSpPr>
      <xdr:spPr>
        <a:xfrm>
          <a:off x="13512800" y="2541185"/>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117306</xdr:rowOff>
    </xdr:from>
    <xdr:to>
      <xdr:col>68</xdr:col>
      <xdr:colOff>203200</xdr:colOff>
      <xdr:row>16</xdr:row>
      <xdr:rowOff>47456</xdr:rowOff>
    </xdr:to>
    <xdr:sp macro="" textlink="">
      <xdr:nvSpPr>
        <xdr:cNvPr id="452" name="フローチャート: 判断 451"/>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32233</xdr:rowOff>
    </xdr:from>
    <xdr:ext cx="762000" cy="259045"/>
    <xdr:sp macro="" textlink="">
      <xdr:nvSpPr>
        <xdr:cNvPr id="453" name="テキスト ボックス 452"/>
        <xdr:cNvSpPr txBox="1"/>
      </xdr:nvSpPr>
      <xdr:spPr>
        <a:xfrm>
          <a:off x="14020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4" name="フローチャート: 判断 453"/>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67623</xdr:rowOff>
    </xdr:from>
    <xdr:ext cx="762000" cy="259045"/>
    <xdr:sp macro="" textlink="">
      <xdr:nvSpPr>
        <xdr:cNvPr id="455" name="テキスト ボックス 454"/>
        <xdr:cNvSpPr txBox="1"/>
      </xdr:nvSpPr>
      <xdr:spPr>
        <a:xfrm>
          <a:off x="13131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92625</xdr:rowOff>
    </xdr:from>
    <xdr:to>
      <xdr:col>81</xdr:col>
      <xdr:colOff>95250</xdr:colOff>
      <xdr:row>14</xdr:row>
      <xdr:rowOff>22775</xdr:rowOff>
    </xdr:to>
    <xdr:sp macro="" textlink="">
      <xdr:nvSpPr>
        <xdr:cNvPr id="461" name="楕円 460"/>
        <xdr:cNvSpPr/>
      </xdr:nvSpPr>
      <xdr:spPr>
        <a:xfrm>
          <a:off x="16967200" y="232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13902</xdr:rowOff>
    </xdr:from>
    <xdr:ext cx="762000" cy="259045"/>
    <xdr:sp macro="" textlink="">
      <xdr:nvSpPr>
        <xdr:cNvPr id="462" name="将来負担の状況該当値テキスト"/>
        <xdr:cNvSpPr txBox="1"/>
      </xdr:nvSpPr>
      <xdr:spPr>
        <a:xfrm>
          <a:off x="17106900" y="22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135255</xdr:rowOff>
    </xdr:from>
    <xdr:to>
      <xdr:col>77</xdr:col>
      <xdr:colOff>95250</xdr:colOff>
      <xdr:row>14</xdr:row>
      <xdr:rowOff>65405</xdr:rowOff>
    </xdr:to>
    <xdr:sp macro="" textlink="">
      <xdr:nvSpPr>
        <xdr:cNvPr id="463" name="楕円 462"/>
        <xdr:cNvSpPr/>
      </xdr:nvSpPr>
      <xdr:spPr>
        <a:xfrm>
          <a:off x="16129000" y="236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75582</xdr:rowOff>
    </xdr:from>
    <xdr:ext cx="736600" cy="259045"/>
    <xdr:sp macro="" textlink="">
      <xdr:nvSpPr>
        <xdr:cNvPr id="464" name="テキスト ボックス 463"/>
        <xdr:cNvSpPr txBox="1"/>
      </xdr:nvSpPr>
      <xdr:spPr>
        <a:xfrm>
          <a:off x="15798800" y="2132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49869</xdr:rowOff>
    </xdr:from>
    <xdr:to>
      <xdr:col>73</xdr:col>
      <xdr:colOff>44450</xdr:colOff>
      <xdr:row>14</xdr:row>
      <xdr:rowOff>151469</xdr:rowOff>
    </xdr:to>
    <xdr:sp macro="" textlink="">
      <xdr:nvSpPr>
        <xdr:cNvPr id="465" name="楕円 464"/>
        <xdr:cNvSpPr/>
      </xdr:nvSpPr>
      <xdr:spPr>
        <a:xfrm>
          <a:off x="15240000" y="245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161646</xdr:rowOff>
    </xdr:from>
    <xdr:ext cx="762000" cy="259045"/>
    <xdr:sp macro="" textlink="">
      <xdr:nvSpPr>
        <xdr:cNvPr id="466" name="テキスト ボックス 465"/>
        <xdr:cNvSpPr txBox="1"/>
      </xdr:nvSpPr>
      <xdr:spPr>
        <a:xfrm>
          <a:off x="14909800" y="2219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118237</xdr:rowOff>
    </xdr:from>
    <xdr:to>
      <xdr:col>68</xdr:col>
      <xdr:colOff>203200</xdr:colOff>
      <xdr:row>15</xdr:row>
      <xdr:rowOff>48387</xdr:rowOff>
    </xdr:to>
    <xdr:sp macro="" textlink="">
      <xdr:nvSpPr>
        <xdr:cNvPr id="467" name="楕円 466"/>
        <xdr:cNvSpPr/>
      </xdr:nvSpPr>
      <xdr:spPr>
        <a:xfrm>
          <a:off x="14351000" y="251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58564</xdr:rowOff>
    </xdr:from>
    <xdr:ext cx="762000" cy="259045"/>
    <xdr:sp macro="" textlink="">
      <xdr:nvSpPr>
        <xdr:cNvPr id="468" name="テキスト ボックス 467"/>
        <xdr:cNvSpPr txBox="1"/>
      </xdr:nvSpPr>
      <xdr:spPr>
        <a:xfrm>
          <a:off x="14020800" y="2287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90085</xdr:rowOff>
    </xdr:from>
    <xdr:to>
      <xdr:col>64</xdr:col>
      <xdr:colOff>152400</xdr:colOff>
      <xdr:row>15</xdr:row>
      <xdr:rowOff>20235</xdr:rowOff>
    </xdr:to>
    <xdr:sp macro="" textlink="">
      <xdr:nvSpPr>
        <xdr:cNvPr id="469" name="楕円 468"/>
        <xdr:cNvSpPr/>
      </xdr:nvSpPr>
      <xdr:spPr>
        <a:xfrm>
          <a:off x="13462000" y="249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30412</xdr:rowOff>
    </xdr:from>
    <xdr:ext cx="762000" cy="259045"/>
    <xdr:sp macro="" textlink="">
      <xdr:nvSpPr>
        <xdr:cNvPr id="470" name="テキスト ボックス 469"/>
        <xdr:cNvSpPr txBox="1"/>
      </xdr:nvSpPr>
      <xdr:spPr>
        <a:xfrm>
          <a:off x="13131800" y="2259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山梨県甲斐市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75,545
74,476
71.95
28,702,433
27,483,838
1,166,341
16,309,149
24,905,830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前年度から</a:t>
          </a:r>
          <a:r>
            <a:rPr kumimoji="1" lang="ja-JP" altLang="en-US" sz="1300">
              <a:solidFill>
                <a:schemeClr val="dk1"/>
              </a:solidFill>
              <a:effectLst/>
              <a:latin typeface="+mn-lt"/>
              <a:ea typeface="+mn-ea"/>
              <a:cs typeface="+mn-cs"/>
            </a:rPr>
            <a:t>横</a:t>
          </a:r>
          <a:r>
            <a:rPr kumimoji="1" lang="ja-JP" altLang="ja-JP" sz="1300">
              <a:solidFill>
                <a:schemeClr val="dk1"/>
              </a:solidFill>
              <a:effectLst/>
              <a:latin typeface="+mn-lt"/>
              <a:ea typeface="+mn-ea"/>
              <a:cs typeface="+mn-cs"/>
            </a:rPr>
            <a:t>ばいであり、類似団体平均を上回</a:t>
          </a:r>
          <a:r>
            <a:rPr kumimoji="1" lang="ja-JP" altLang="en-US" sz="1300">
              <a:solidFill>
                <a:schemeClr val="dk1"/>
              </a:solidFill>
              <a:effectLst/>
              <a:latin typeface="+mn-lt"/>
              <a:ea typeface="+mn-ea"/>
              <a:cs typeface="+mn-cs"/>
            </a:rPr>
            <a:t>っている</a:t>
          </a:r>
          <a:r>
            <a:rPr kumimoji="1" lang="ja-JP" altLang="ja-JP"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引き続き市民サービスを低下させることなく、適切な定員管理に努める。</a:t>
          </a:r>
          <a:endParaRPr lang="ja-JP" altLang="ja-JP" sz="13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66040</xdr:rowOff>
    </xdr:to>
    <xdr:cxnSp macro="">
      <xdr:nvCxnSpPr>
        <xdr:cNvPr id="61" name="直線コネクタ 60"/>
        <xdr:cNvCxnSpPr/>
      </xdr:nvCxnSpPr>
      <xdr:spPr>
        <a:xfrm flipV="1">
          <a:off x="4826000" y="582676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104140</xdr:rowOff>
    </xdr:from>
    <xdr:to>
      <xdr:col>24</xdr:col>
      <xdr:colOff>25400</xdr:colOff>
      <xdr:row>34</xdr:row>
      <xdr:rowOff>104140</xdr:rowOff>
    </xdr:to>
    <xdr:cxnSp macro="">
      <xdr:nvCxnSpPr>
        <xdr:cNvPr id="66" name="直線コネクタ 65"/>
        <xdr:cNvCxnSpPr/>
      </xdr:nvCxnSpPr>
      <xdr:spPr>
        <a:xfrm>
          <a:off x="3987800" y="59334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86377</xdr:rowOff>
    </xdr:from>
    <xdr:ext cx="762000" cy="259045"/>
    <xdr:sp macro="" textlink="">
      <xdr:nvSpPr>
        <xdr:cNvPr id="67" name="人件費平均値テキスト"/>
        <xdr:cNvSpPr txBox="1"/>
      </xdr:nvSpPr>
      <xdr:spPr>
        <a:xfrm>
          <a:off x="4914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88900</xdr:rowOff>
    </xdr:from>
    <xdr:to>
      <xdr:col>19</xdr:col>
      <xdr:colOff>187325</xdr:colOff>
      <xdr:row>34</xdr:row>
      <xdr:rowOff>104140</xdr:rowOff>
    </xdr:to>
    <xdr:cxnSp macro="">
      <xdr:nvCxnSpPr>
        <xdr:cNvPr id="69" name="直線コネクタ 68"/>
        <xdr:cNvCxnSpPr/>
      </xdr:nvCxnSpPr>
      <xdr:spPr>
        <a:xfrm>
          <a:off x="3098800" y="59182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44467</xdr:rowOff>
    </xdr:from>
    <xdr:ext cx="736600" cy="259045"/>
    <xdr:sp macro="" textlink="">
      <xdr:nvSpPr>
        <xdr:cNvPr id="71" name="テキスト ボックス 70"/>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88900</xdr:rowOff>
    </xdr:from>
    <xdr:to>
      <xdr:col>15</xdr:col>
      <xdr:colOff>98425</xdr:colOff>
      <xdr:row>35</xdr:row>
      <xdr:rowOff>69850</xdr:rowOff>
    </xdr:to>
    <xdr:cxnSp macro="">
      <xdr:nvCxnSpPr>
        <xdr:cNvPr id="72" name="直線コネクタ 71"/>
        <xdr:cNvCxnSpPr/>
      </xdr:nvCxnSpPr>
      <xdr:spPr>
        <a:xfrm flipV="1">
          <a:off x="2209800" y="5918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31750</xdr:rowOff>
    </xdr:from>
    <xdr:to>
      <xdr:col>11</xdr:col>
      <xdr:colOff>9525</xdr:colOff>
      <xdr:row>35</xdr:row>
      <xdr:rowOff>69850</xdr:rowOff>
    </xdr:to>
    <xdr:cxnSp macro="">
      <xdr:nvCxnSpPr>
        <xdr:cNvPr id="75" name="直線コネクタ 74"/>
        <xdr:cNvCxnSpPr/>
      </xdr:nvCxnSpPr>
      <xdr:spPr>
        <a:xfrm>
          <a:off x="1320800" y="6032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53340</xdr:rowOff>
    </xdr:from>
    <xdr:to>
      <xdr:col>24</xdr:col>
      <xdr:colOff>76200</xdr:colOff>
      <xdr:row>34</xdr:row>
      <xdr:rowOff>154940</xdr:rowOff>
    </xdr:to>
    <xdr:sp macro="" textlink="">
      <xdr:nvSpPr>
        <xdr:cNvPr id="85" name="楕円 84"/>
        <xdr:cNvSpPr/>
      </xdr:nvSpPr>
      <xdr:spPr>
        <a:xfrm>
          <a:off x="47752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133367</xdr:rowOff>
    </xdr:from>
    <xdr:ext cx="762000" cy="259045"/>
    <xdr:sp macro="" textlink="">
      <xdr:nvSpPr>
        <xdr:cNvPr id="86" name="人件費該当値テキスト"/>
        <xdr:cNvSpPr txBox="1"/>
      </xdr:nvSpPr>
      <xdr:spPr>
        <a:xfrm>
          <a:off x="4914900" y="579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53340</xdr:rowOff>
    </xdr:from>
    <xdr:to>
      <xdr:col>20</xdr:col>
      <xdr:colOff>38100</xdr:colOff>
      <xdr:row>34</xdr:row>
      <xdr:rowOff>154940</xdr:rowOff>
    </xdr:to>
    <xdr:sp macro="" textlink="">
      <xdr:nvSpPr>
        <xdr:cNvPr id="87" name="楕円 86"/>
        <xdr:cNvSpPr/>
      </xdr:nvSpPr>
      <xdr:spPr>
        <a:xfrm>
          <a:off x="3937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165117</xdr:rowOff>
    </xdr:from>
    <xdr:ext cx="736600" cy="259045"/>
    <xdr:sp macro="" textlink="">
      <xdr:nvSpPr>
        <xdr:cNvPr id="88" name="テキスト ボックス 87"/>
        <xdr:cNvSpPr txBox="1"/>
      </xdr:nvSpPr>
      <xdr:spPr>
        <a:xfrm>
          <a:off x="3606800" y="565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38100</xdr:rowOff>
    </xdr:from>
    <xdr:to>
      <xdr:col>15</xdr:col>
      <xdr:colOff>149225</xdr:colOff>
      <xdr:row>34</xdr:row>
      <xdr:rowOff>139700</xdr:rowOff>
    </xdr:to>
    <xdr:sp macro="" textlink="">
      <xdr:nvSpPr>
        <xdr:cNvPr id="89" name="楕円 88"/>
        <xdr:cNvSpPr/>
      </xdr:nvSpPr>
      <xdr:spPr>
        <a:xfrm>
          <a:off x="3048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149877</xdr:rowOff>
    </xdr:from>
    <xdr:ext cx="762000" cy="259045"/>
    <xdr:sp macro="" textlink="">
      <xdr:nvSpPr>
        <xdr:cNvPr id="90" name="テキスト ボックス 89"/>
        <xdr:cNvSpPr txBox="1"/>
      </xdr:nvSpPr>
      <xdr:spPr>
        <a:xfrm>
          <a:off x="2717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19050</xdr:rowOff>
    </xdr:from>
    <xdr:to>
      <xdr:col>11</xdr:col>
      <xdr:colOff>60325</xdr:colOff>
      <xdr:row>35</xdr:row>
      <xdr:rowOff>120650</xdr:rowOff>
    </xdr:to>
    <xdr:sp macro="" textlink="">
      <xdr:nvSpPr>
        <xdr:cNvPr id="91" name="楕円 90"/>
        <xdr:cNvSpPr/>
      </xdr:nvSpPr>
      <xdr:spPr>
        <a:xfrm>
          <a:off x="2159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130827</xdr:rowOff>
    </xdr:from>
    <xdr:ext cx="762000" cy="259045"/>
    <xdr:sp macro="" textlink="">
      <xdr:nvSpPr>
        <xdr:cNvPr id="92" name="テキスト ボックス 91"/>
        <xdr:cNvSpPr txBox="1"/>
      </xdr:nvSpPr>
      <xdr:spPr>
        <a:xfrm>
          <a:off x="1828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152400</xdr:rowOff>
    </xdr:from>
    <xdr:to>
      <xdr:col>6</xdr:col>
      <xdr:colOff>171450</xdr:colOff>
      <xdr:row>35</xdr:row>
      <xdr:rowOff>82550</xdr:rowOff>
    </xdr:to>
    <xdr:sp macro="" textlink="">
      <xdr:nvSpPr>
        <xdr:cNvPr id="93" name="楕円 92"/>
        <xdr:cNvSpPr/>
      </xdr:nvSpPr>
      <xdr:spPr>
        <a:xfrm>
          <a:off x="1270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92727</xdr:rowOff>
    </xdr:from>
    <xdr:ext cx="762000" cy="259045"/>
    <xdr:sp macro="" textlink="">
      <xdr:nvSpPr>
        <xdr:cNvPr id="94" name="テキスト ボックス 93"/>
        <xdr:cNvSpPr txBox="1"/>
      </xdr:nvSpPr>
      <xdr:spPr>
        <a:xfrm>
          <a:off x="939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物件費に対する経常経費充当一般財源が前年度より</a:t>
          </a:r>
          <a:r>
            <a:rPr kumimoji="1" lang="en-US" altLang="ja-JP" sz="1300">
              <a:solidFill>
                <a:schemeClr val="dk1"/>
              </a:solidFill>
              <a:effectLst/>
              <a:latin typeface="+mn-lt"/>
              <a:ea typeface="+mn-ea"/>
              <a:cs typeface="+mn-cs"/>
            </a:rPr>
            <a:t>25,766</a:t>
          </a:r>
          <a:r>
            <a:rPr kumimoji="1" lang="ja-JP" altLang="ja-JP" sz="1300">
              <a:solidFill>
                <a:schemeClr val="dk1"/>
              </a:solidFill>
              <a:effectLst/>
              <a:latin typeface="+mn-lt"/>
              <a:ea typeface="+mn-ea"/>
              <a:cs typeface="+mn-cs"/>
            </a:rPr>
            <a:t>千円減額となり、</a:t>
          </a:r>
          <a:r>
            <a:rPr kumimoji="1" lang="en-US" altLang="ja-JP" sz="1300">
              <a:solidFill>
                <a:schemeClr val="dk1"/>
              </a:solidFill>
              <a:effectLst/>
              <a:latin typeface="+mn-lt"/>
              <a:ea typeface="+mn-ea"/>
              <a:cs typeface="+mn-cs"/>
            </a:rPr>
            <a:t>0.4</a:t>
          </a:r>
          <a:r>
            <a:rPr kumimoji="1" lang="ja-JP" altLang="ja-JP" sz="1300">
              <a:solidFill>
                <a:schemeClr val="dk1"/>
              </a:solidFill>
              <a:effectLst/>
              <a:latin typeface="+mn-lt"/>
              <a:ea typeface="+mn-ea"/>
              <a:cs typeface="+mn-cs"/>
            </a:rPr>
            <a:t>ポイント改善している。</a:t>
          </a:r>
          <a:endParaRPr lang="ja-JP" altLang="ja-JP" sz="1300">
            <a:effectLst/>
          </a:endParaRPr>
        </a:p>
        <a:p>
          <a:r>
            <a:rPr kumimoji="1" lang="ja-JP" altLang="ja-JP" sz="1300">
              <a:solidFill>
                <a:schemeClr val="dk1"/>
              </a:solidFill>
              <a:effectLst/>
              <a:latin typeface="+mn-lt"/>
              <a:ea typeface="+mn-ea"/>
              <a:cs typeface="+mn-cs"/>
            </a:rPr>
            <a:t>　類似団体平均を上回る水準を維持しており、今後もさら更なる経費削減に努める。</a:t>
          </a:r>
          <a:endParaRPr lang="ja-JP" altLang="ja-JP" sz="13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131572</xdr:rowOff>
    </xdr:from>
    <xdr:to>
      <xdr:col>82</xdr:col>
      <xdr:colOff>107950</xdr:colOff>
      <xdr:row>21</xdr:row>
      <xdr:rowOff>69850</xdr:rowOff>
    </xdr:to>
    <xdr:cxnSp macro="">
      <xdr:nvCxnSpPr>
        <xdr:cNvPr id="120" name="直線コネクタ 119"/>
        <xdr:cNvCxnSpPr/>
      </xdr:nvCxnSpPr>
      <xdr:spPr>
        <a:xfrm flipV="1">
          <a:off x="16510000" y="2188972"/>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46499</xdr:rowOff>
    </xdr:from>
    <xdr:ext cx="762000" cy="259045"/>
    <xdr:sp macro="" textlink="">
      <xdr:nvSpPr>
        <xdr:cNvPr id="123" name="物件費最大値テキスト"/>
        <xdr:cNvSpPr txBox="1"/>
      </xdr:nvSpPr>
      <xdr:spPr>
        <a:xfrm>
          <a:off x="16598900" y="193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131572</xdr:rowOff>
    </xdr:from>
    <xdr:to>
      <xdr:col>82</xdr:col>
      <xdr:colOff>196850</xdr:colOff>
      <xdr:row>12</xdr:row>
      <xdr:rowOff>131572</xdr:rowOff>
    </xdr:to>
    <xdr:cxnSp macro="">
      <xdr:nvCxnSpPr>
        <xdr:cNvPr id="124" name="直線コネクタ 123"/>
        <xdr:cNvCxnSpPr/>
      </xdr:nvCxnSpPr>
      <xdr:spPr>
        <a:xfrm>
          <a:off x="16421100" y="218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26416</xdr:rowOff>
    </xdr:from>
    <xdr:to>
      <xdr:col>82</xdr:col>
      <xdr:colOff>107950</xdr:colOff>
      <xdr:row>14</xdr:row>
      <xdr:rowOff>62992</xdr:rowOff>
    </xdr:to>
    <xdr:cxnSp macro="">
      <xdr:nvCxnSpPr>
        <xdr:cNvPr id="125" name="直線コネクタ 124"/>
        <xdr:cNvCxnSpPr/>
      </xdr:nvCxnSpPr>
      <xdr:spPr>
        <a:xfrm flipV="1">
          <a:off x="15671800" y="242671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16273</xdr:rowOff>
    </xdr:from>
    <xdr:ext cx="762000" cy="259045"/>
    <xdr:sp macro="" textlink="">
      <xdr:nvSpPr>
        <xdr:cNvPr id="126" name="物件費平均値テキスト"/>
        <xdr:cNvSpPr txBox="1"/>
      </xdr:nvSpPr>
      <xdr:spPr>
        <a:xfrm>
          <a:off x="16598900" y="2759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44196</xdr:rowOff>
    </xdr:from>
    <xdr:to>
      <xdr:col>82</xdr:col>
      <xdr:colOff>158750</xdr:colOff>
      <xdr:row>16</xdr:row>
      <xdr:rowOff>145796</xdr:rowOff>
    </xdr:to>
    <xdr:sp macro="" textlink="">
      <xdr:nvSpPr>
        <xdr:cNvPr id="127" name="フローチャート: 判断 126"/>
        <xdr:cNvSpPr/>
      </xdr:nvSpPr>
      <xdr:spPr>
        <a:xfrm>
          <a:off x="164592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62992</xdr:rowOff>
    </xdr:from>
    <xdr:to>
      <xdr:col>78</xdr:col>
      <xdr:colOff>69850</xdr:colOff>
      <xdr:row>14</xdr:row>
      <xdr:rowOff>81280</xdr:rowOff>
    </xdr:to>
    <xdr:cxnSp macro="">
      <xdr:nvCxnSpPr>
        <xdr:cNvPr id="128" name="直線コネクタ 127"/>
        <xdr:cNvCxnSpPr/>
      </xdr:nvCxnSpPr>
      <xdr:spPr>
        <a:xfrm flipV="1">
          <a:off x="14782800" y="24632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35052</xdr:rowOff>
    </xdr:from>
    <xdr:to>
      <xdr:col>78</xdr:col>
      <xdr:colOff>120650</xdr:colOff>
      <xdr:row>16</xdr:row>
      <xdr:rowOff>136652</xdr:rowOff>
    </xdr:to>
    <xdr:sp macro="" textlink="">
      <xdr:nvSpPr>
        <xdr:cNvPr id="129" name="フローチャート: 判断 128"/>
        <xdr:cNvSpPr/>
      </xdr:nvSpPr>
      <xdr:spPr>
        <a:xfrm>
          <a:off x="15621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121429</xdr:rowOff>
    </xdr:from>
    <xdr:ext cx="736600" cy="259045"/>
    <xdr:sp macro="" textlink="">
      <xdr:nvSpPr>
        <xdr:cNvPr id="130" name="テキスト ボックス 129"/>
        <xdr:cNvSpPr txBox="1"/>
      </xdr:nvSpPr>
      <xdr:spPr>
        <a:xfrm>
          <a:off x="15290800" y="2864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72136</xdr:rowOff>
    </xdr:from>
    <xdr:to>
      <xdr:col>73</xdr:col>
      <xdr:colOff>180975</xdr:colOff>
      <xdr:row>14</xdr:row>
      <xdr:rowOff>81280</xdr:rowOff>
    </xdr:to>
    <xdr:cxnSp macro="">
      <xdr:nvCxnSpPr>
        <xdr:cNvPr id="131" name="直線コネクタ 130"/>
        <xdr:cNvCxnSpPr/>
      </xdr:nvCxnSpPr>
      <xdr:spPr>
        <a:xfrm>
          <a:off x="13893800" y="24724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169926</xdr:rowOff>
    </xdr:from>
    <xdr:to>
      <xdr:col>74</xdr:col>
      <xdr:colOff>31750</xdr:colOff>
      <xdr:row>16</xdr:row>
      <xdr:rowOff>100076</xdr:rowOff>
    </xdr:to>
    <xdr:sp macro="" textlink="">
      <xdr:nvSpPr>
        <xdr:cNvPr id="132" name="フローチャート: 判断 131"/>
        <xdr:cNvSpPr/>
      </xdr:nvSpPr>
      <xdr:spPr>
        <a:xfrm>
          <a:off x="14732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84853</xdr:rowOff>
    </xdr:from>
    <xdr:ext cx="762000" cy="259045"/>
    <xdr:sp macro="" textlink="">
      <xdr:nvSpPr>
        <xdr:cNvPr id="133" name="テキスト ボックス 132"/>
        <xdr:cNvSpPr txBox="1"/>
      </xdr:nvSpPr>
      <xdr:spPr>
        <a:xfrm>
          <a:off x="14401800" y="282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62992</xdr:rowOff>
    </xdr:from>
    <xdr:to>
      <xdr:col>69</xdr:col>
      <xdr:colOff>92075</xdr:colOff>
      <xdr:row>14</xdr:row>
      <xdr:rowOff>72136</xdr:rowOff>
    </xdr:to>
    <xdr:cxnSp macro="">
      <xdr:nvCxnSpPr>
        <xdr:cNvPr id="134" name="直線コネクタ 133"/>
        <xdr:cNvCxnSpPr/>
      </xdr:nvCxnSpPr>
      <xdr:spPr>
        <a:xfrm>
          <a:off x="13004800" y="24632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96774</xdr:rowOff>
    </xdr:from>
    <xdr:to>
      <xdr:col>69</xdr:col>
      <xdr:colOff>142875</xdr:colOff>
      <xdr:row>16</xdr:row>
      <xdr:rowOff>26924</xdr:rowOff>
    </xdr:to>
    <xdr:sp macro="" textlink="">
      <xdr:nvSpPr>
        <xdr:cNvPr id="135" name="フローチャート: 判断 134"/>
        <xdr:cNvSpPr/>
      </xdr:nvSpPr>
      <xdr:spPr>
        <a:xfrm>
          <a:off x="13843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11701</xdr:rowOff>
    </xdr:from>
    <xdr:ext cx="762000" cy="259045"/>
    <xdr:sp macro="" textlink="">
      <xdr:nvSpPr>
        <xdr:cNvPr id="136" name="テキスト ボックス 135"/>
        <xdr:cNvSpPr txBox="1"/>
      </xdr:nvSpPr>
      <xdr:spPr>
        <a:xfrm>
          <a:off x="13512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32766</xdr:rowOff>
    </xdr:from>
    <xdr:to>
      <xdr:col>65</xdr:col>
      <xdr:colOff>53975</xdr:colOff>
      <xdr:row>15</xdr:row>
      <xdr:rowOff>134366</xdr:rowOff>
    </xdr:to>
    <xdr:sp macro="" textlink="">
      <xdr:nvSpPr>
        <xdr:cNvPr id="137" name="フローチャート: 判断 136"/>
        <xdr:cNvSpPr/>
      </xdr:nvSpPr>
      <xdr:spPr>
        <a:xfrm>
          <a:off x="12954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119143</xdr:rowOff>
    </xdr:from>
    <xdr:ext cx="762000" cy="259045"/>
    <xdr:sp macro="" textlink="">
      <xdr:nvSpPr>
        <xdr:cNvPr id="138" name="テキスト ボックス 137"/>
        <xdr:cNvSpPr txBox="1"/>
      </xdr:nvSpPr>
      <xdr:spPr>
        <a:xfrm>
          <a:off x="12623800" y="269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147066</xdr:rowOff>
    </xdr:from>
    <xdr:to>
      <xdr:col>82</xdr:col>
      <xdr:colOff>158750</xdr:colOff>
      <xdr:row>14</xdr:row>
      <xdr:rowOff>77216</xdr:rowOff>
    </xdr:to>
    <xdr:sp macro="" textlink="">
      <xdr:nvSpPr>
        <xdr:cNvPr id="144" name="楕円 143"/>
        <xdr:cNvSpPr/>
      </xdr:nvSpPr>
      <xdr:spPr>
        <a:xfrm>
          <a:off x="16459200" y="237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163593</xdr:rowOff>
    </xdr:from>
    <xdr:ext cx="762000" cy="259045"/>
    <xdr:sp macro="" textlink="">
      <xdr:nvSpPr>
        <xdr:cNvPr id="145" name="物件費該当値テキスト"/>
        <xdr:cNvSpPr txBox="1"/>
      </xdr:nvSpPr>
      <xdr:spPr>
        <a:xfrm>
          <a:off x="16598900" y="222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12192</xdr:rowOff>
    </xdr:from>
    <xdr:to>
      <xdr:col>78</xdr:col>
      <xdr:colOff>120650</xdr:colOff>
      <xdr:row>14</xdr:row>
      <xdr:rowOff>113792</xdr:rowOff>
    </xdr:to>
    <xdr:sp macro="" textlink="">
      <xdr:nvSpPr>
        <xdr:cNvPr id="146" name="楕円 145"/>
        <xdr:cNvSpPr/>
      </xdr:nvSpPr>
      <xdr:spPr>
        <a:xfrm>
          <a:off x="15621000" y="241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123969</xdr:rowOff>
    </xdr:from>
    <xdr:ext cx="736600" cy="259045"/>
    <xdr:sp macro="" textlink="">
      <xdr:nvSpPr>
        <xdr:cNvPr id="147" name="テキスト ボックス 146"/>
        <xdr:cNvSpPr txBox="1"/>
      </xdr:nvSpPr>
      <xdr:spPr>
        <a:xfrm>
          <a:off x="15290800" y="2181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30480</xdr:rowOff>
    </xdr:from>
    <xdr:to>
      <xdr:col>74</xdr:col>
      <xdr:colOff>31750</xdr:colOff>
      <xdr:row>14</xdr:row>
      <xdr:rowOff>132080</xdr:rowOff>
    </xdr:to>
    <xdr:sp macro="" textlink="">
      <xdr:nvSpPr>
        <xdr:cNvPr id="148" name="楕円 147"/>
        <xdr:cNvSpPr/>
      </xdr:nvSpPr>
      <xdr:spPr>
        <a:xfrm>
          <a:off x="14732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142257</xdr:rowOff>
    </xdr:from>
    <xdr:ext cx="762000" cy="259045"/>
    <xdr:sp macro="" textlink="">
      <xdr:nvSpPr>
        <xdr:cNvPr id="149" name="テキスト ボックス 148"/>
        <xdr:cNvSpPr txBox="1"/>
      </xdr:nvSpPr>
      <xdr:spPr>
        <a:xfrm>
          <a:off x="14401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21336</xdr:rowOff>
    </xdr:from>
    <xdr:to>
      <xdr:col>69</xdr:col>
      <xdr:colOff>142875</xdr:colOff>
      <xdr:row>14</xdr:row>
      <xdr:rowOff>122936</xdr:rowOff>
    </xdr:to>
    <xdr:sp macro="" textlink="">
      <xdr:nvSpPr>
        <xdr:cNvPr id="150" name="楕円 149"/>
        <xdr:cNvSpPr/>
      </xdr:nvSpPr>
      <xdr:spPr>
        <a:xfrm>
          <a:off x="13843000" y="242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133113</xdr:rowOff>
    </xdr:from>
    <xdr:ext cx="762000" cy="259045"/>
    <xdr:sp macro="" textlink="">
      <xdr:nvSpPr>
        <xdr:cNvPr id="151" name="テキスト ボックス 150"/>
        <xdr:cNvSpPr txBox="1"/>
      </xdr:nvSpPr>
      <xdr:spPr>
        <a:xfrm>
          <a:off x="13512800" y="219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xdr:rowOff>
    </xdr:from>
    <xdr:to>
      <xdr:col>65</xdr:col>
      <xdr:colOff>53975</xdr:colOff>
      <xdr:row>14</xdr:row>
      <xdr:rowOff>113792</xdr:rowOff>
    </xdr:to>
    <xdr:sp macro="" textlink="">
      <xdr:nvSpPr>
        <xdr:cNvPr id="152" name="楕円 151"/>
        <xdr:cNvSpPr/>
      </xdr:nvSpPr>
      <xdr:spPr>
        <a:xfrm>
          <a:off x="12954000" y="241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123969</xdr:rowOff>
    </xdr:from>
    <xdr:ext cx="762000" cy="259045"/>
    <xdr:sp macro="" textlink="">
      <xdr:nvSpPr>
        <xdr:cNvPr id="153" name="テキスト ボックス 152"/>
        <xdr:cNvSpPr txBox="1"/>
      </xdr:nvSpPr>
      <xdr:spPr>
        <a:xfrm>
          <a:off x="12623800" y="2181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扶助費に対する経常経費充当一般財源が前年度より</a:t>
          </a:r>
          <a:r>
            <a:rPr kumimoji="1" lang="en-US" altLang="ja-JP" sz="1100">
              <a:solidFill>
                <a:schemeClr val="dk1"/>
              </a:solidFill>
              <a:effectLst/>
              <a:latin typeface="+mn-lt"/>
              <a:ea typeface="+mn-ea"/>
              <a:cs typeface="+mn-cs"/>
            </a:rPr>
            <a:t>221,419</a:t>
          </a:r>
          <a:r>
            <a:rPr kumimoji="1" lang="ja-JP" altLang="ja-JP" sz="1100">
              <a:solidFill>
                <a:schemeClr val="dk1"/>
              </a:solidFill>
              <a:effectLst/>
              <a:latin typeface="+mn-lt"/>
              <a:ea typeface="+mn-ea"/>
              <a:cs typeface="+mn-cs"/>
            </a:rPr>
            <a:t>千円増加し</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、経常一般財源</a:t>
          </a:r>
          <a:r>
            <a:rPr kumimoji="1" lang="ja-JP" altLang="en-US" sz="1100">
              <a:solidFill>
                <a:schemeClr val="dk1"/>
              </a:solidFill>
              <a:effectLst/>
              <a:latin typeface="+mn-lt"/>
              <a:ea typeface="+mn-ea"/>
              <a:cs typeface="+mn-cs"/>
            </a:rPr>
            <a:t>の利子割交付金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交通安全対策特別交付金等</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額が影響し、比率</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悪化し</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全国</a:t>
          </a:r>
          <a:r>
            <a:rPr kumimoji="1" lang="ja-JP" altLang="ja-JP" sz="1100">
              <a:solidFill>
                <a:schemeClr val="dk1"/>
              </a:solidFill>
              <a:effectLst/>
              <a:latin typeface="+mn-lt"/>
              <a:ea typeface="+mn-ea"/>
              <a:cs typeface="+mn-cs"/>
            </a:rPr>
            <a:t>平均より</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ポイント上回った。</a:t>
          </a:r>
          <a:endParaRPr lang="ja-JP" altLang="ja-JP" sz="1100">
            <a:effectLst/>
          </a:endParaRPr>
        </a:p>
        <a:p>
          <a:r>
            <a:rPr kumimoji="1" lang="ja-JP" altLang="ja-JP" sz="1100">
              <a:solidFill>
                <a:schemeClr val="dk1"/>
              </a:solidFill>
              <a:effectLst/>
              <a:latin typeface="+mn-lt"/>
              <a:ea typeface="+mn-ea"/>
              <a:cs typeface="+mn-cs"/>
            </a:rPr>
            <a:t>　今後も増額が見込まれることから、更なる経常経費削減に努めるとともに</a:t>
          </a:r>
          <a:r>
            <a:rPr lang="ja-JP" altLang="ja-JP" sz="1100">
              <a:solidFill>
                <a:schemeClr val="dk1"/>
              </a:solidFill>
              <a:effectLst/>
              <a:latin typeface="+mn-lt"/>
              <a:ea typeface="+mn-ea"/>
              <a:cs typeface="+mn-cs"/>
            </a:rPr>
            <a:t>、国庫支出金等の財源を確保したうえで事業を実施する。</a:t>
          </a:r>
          <a:endParaRPr lang="ja-JP" altLang="ja-JP" sz="11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48078</xdr:rowOff>
    </xdr:from>
    <xdr:to>
      <xdr:col>24</xdr:col>
      <xdr:colOff>25400</xdr:colOff>
      <xdr:row>61</xdr:row>
      <xdr:rowOff>58965</xdr:rowOff>
    </xdr:to>
    <xdr:cxnSp macro="">
      <xdr:nvCxnSpPr>
        <xdr:cNvPr id="183" name="直線コネクタ 182"/>
        <xdr:cNvCxnSpPr/>
      </xdr:nvCxnSpPr>
      <xdr:spPr>
        <a:xfrm flipV="1">
          <a:off x="4826000" y="9134928"/>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31042</xdr:rowOff>
    </xdr:from>
    <xdr:ext cx="762000" cy="259045"/>
    <xdr:sp macro="" textlink="">
      <xdr:nvSpPr>
        <xdr:cNvPr id="184" name="扶助費最小値テキスト"/>
        <xdr:cNvSpPr txBox="1"/>
      </xdr:nvSpPr>
      <xdr:spPr>
        <a:xfrm>
          <a:off x="4914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58965</xdr:rowOff>
    </xdr:from>
    <xdr:to>
      <xdr:col>24</xdr:col>
      <xdr:colOff>114300</xdr:colOff>
      <xdr:row>61</xdr:row>
      <xdr:rowOff>58965</xdr:rowOff>
    </xdr:to>
    <xdr:cxnSp macro="">
      <xdr:nvCxnSpPr>
        <xdr:cNvPr id="185" name="直線コネクタ 184"/>
        <xdr:cNvCxnSpPr/>
      </xdr:nvCxnSpPr>
      <xdr:spPr>
        <a:xfrm>
          <a:off x="4737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134455</xdr:rowOff>
    </xdr:from>
    <xdr:ext cx="762000" cy="259045"/>
    <xdr:sp macro="" textlink="">
      <xdr:nvSpPr>
        <xdr:cNvPr id="186"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48078</xdr:rowOff>
    </xdr:from>
    <xdr:to>
      <xdr:col>24</xdr:col>
      <xdr:colOff>114300</xdr:colOff>
      <xdr:row>53</xdr:row>
      <xdr:rowOff>48078</xdr:rowOff>
    </xdr:to>
    <xdr:cxnSp macro="">
      <xdr:nvCxnSpPr>
        <xdr:cNvPr id="187" name="直線コネクタ 186"/>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34472</xdr:rowOff>
    </xdr:from>
    <xdr:to>
      <xdr:col>24</xdr:col>
      <xdr:colOff>25400</xdr:colOff>
      <xdr:row>56</xdr:row>
      <xdr:rowOff>165100</xdr:rowOff>
    </xdr:to>
    <xdr:cxnSp macro="">
      <xdr:nvCxnSpPr>
        <xdr:cNvPr id="188" name="直線コネクタ 187"/>
        <xdr:cNvCxnSpPr/>
      </xdr:nvCxnSpPr>
      <xdr:spPr>
        <a:xfrm>
          <a:off x="3987800" y="9635672"/>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98170</xdr:rowOff>
    </xdr:from>
    <xdr:ext cx="762000" cy="259045"/>
    <xdr:sp macro="" textlink="">
      <xdr:nvSpPr>
        <xdr:cNvPr id="189" name="扶助費平均値テキスト"/>
        <xdr:cNvSpPr txBox="1"/>
      </xdr:nvSpPr>
      <xdr:spPr>
        <a:xfrm>
          <a:off x="4914900" y="9527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0" name="フローチャート: 判断 189"/>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162378</xdr:rowOff>
    </xdr:from>
    <xdr:to>
      <xdr:col>19</xdr:col>
      <xdr:colOff>187325</xdr:colOff>
      <xdr:row>56</xdr:row>
      <xdr:rowOff>34472</xdr:rowOff>
    </xdr:to>
    <xdr:cxnSp macro="">
      <xdr:nvCxnSpPr>
        <xdr:cNvPr id="191" name="直線コネクタ 190"/>
        <xdr:cNvCxnSpPr/>
      </xdr:nvCxnSpPr>
      <xdr:spPr>
        <a:xfrm>
          <a:off x="3098800" y="95921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27215</xdr:rowOff>
    </xdr:from>
    <xdr:to>
      <xdr:col>20</xdr:col>
      <xdr:colOff>38100</xdr:colOff>
      <xdr:row>56</xdr:row>
      <xdr:rowOff>128815</xdr:rowOff>
    </xdr:to>
    <xdr:sp macro="" textlink="">
      <xdr:nvSpPr>
        <xdr:cNvPr id="192" name="フローチャート: 判断 191"/>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113592</xdr:rowOff>
    </xdr:from>
    <xdr:ext cx="736600" cy="259045"/>
    <xdr:sp macro="" textlink="">
      <xdr:nvSpPr>
        <xdr:cNvPr id="193" name="テキスト ボックス 192"/>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148772</xdr:rowOff>
    </xdr:from>
    <xdr:to>
      <xdr:col>15</xdr:col>
      <xdr:colOff>98425</xdr:colOff>
      <xdr:row>55</xdr:row>
      <xdr:rowOff>162378</xdr:rowOff>
    </xdr:to>
    <xdr:cxnSp macro="">
      <xdr:nvCxnSpPr>
        <xdr:cNvPr id="194" name="直線コネクタ 193"/>
        <xdr:cNvCxnSpPr/>
      </xdr:nvCxnSpPr>
      <xdr:spPr>
        <a:xfrm>
          <a:off x="2209800" y="9407072"/>
          <a:ext cx="889000" cy="18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141515</xdr:rowOff>
    </xdr:from>
    <xdr:to>
      <xdr:col>15</xdr:col>
      <xdr:colOff>149225</xdr:colOff>
      <xdr:row>55</xdr:row>
      <xdr:rowOff>71665</xdr:rowOff>
    </xdr:to>
    <xdr:sp macro="" textlink="">
      <xdr:nvSpPr>
        <xdr:cNvPr id="195" name="フローチャート: 判断 194"/>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81842</xdr:rowOff>
    </xdr:from>
    <xdr:ext cx="762000" cy="259045"/>
    <xdr:sp macro="" textlink="">
      <xdr:nvSpPr>
        <xdr:cNvPr id="196" name="テキスト ボックス 195"/>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39915</xdr:rowOff>
    </xdr:from>
    <xdr:to>
      <xdr:col>11</xdr:col>
      <xdr:colOff>9525</xdr:colOff>
      <xdr:row>54</xdr:row>
      <xdr:rowOff>148772</xdr:rowOff>
    </xdr:to>
    <xdr:cxnSp macro="">
      <xdr:nvCxnSpPr>
        <xdr:cNvPr id="197" name="直線コネクタ 196"/>
        <xdr:cNvCxnSpPr/>
      </xdr:nvCxnSpPr>
      <xdr:spPr>
        <a:xfrm>
          <a:off x="1320800" y="9298215"/>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163285</xdr:rowOff>
    </xdr:from>
    <xdr:to>
      <xdr:col>11</xdr:col>
      <xdr:colOff>60325</xdr:colOff>
      <xdr:row>55</xdr:row>
      <xdr:rowOff>93435</xdr:rowOff>
    </xdr:to>
    <xdr:sp macro="" textlink="">
      <xdr:nvSpPr>
        <xdr:cNvPr id="198" name="フローチャート: 判断 197"/>
        <xdr:cNvSpPr/>
      </xdr:nvSpPr>
      <xdr:spPr>
        <a:xfrm>
          <a:off x="2159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78212</xdr:rowOff>
    </xdr:from>
    <xdr:ext cx="762000" cy="259045"/>
    <xdr:sp macro="" textlink="">
      <xdr:nvSpPr>
        <xdr:cNvPr id="199" name="テキスト ボックス 198"/>
        <xdr:cNvSpPr txBox="1"/>
      </xdr:nvSpPr>
      <xdr:spPr>
        <a:xfrm>
          <a:off x="1828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200" name="フローチャート: 判断 199"/>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34670</xdr:rowOff>
    </xdr:from>
    <xdr:ext cx="762000" cy="259045"/>
    <xdr:sp macro="" textlink="">
      <xdr:nvSpPr>
        <xdr:cNvPr id="201" name="テキスト ボックス 200"/>
        <xdr:cNvSpPr txBox="1"/>
      </xdr:nvSpPr>
      <xdr:spPr>
        <a:xfrm>
          <a:off x="939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207" name="楕円 206"/>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86377</xdr:rowOff>
    </xdr:from>
    <xdr:ext cx="762000" cy="259045"/>
    <xdr:sp macro="" textlink="">
      <xdr:nvSpPr>
        <xdr:cNvPr id="208" name="扶助費該当値テキスト"/>
        <xdr:cNvSpPr txBox="1"/>
      </xdr:nvSpPr>
      <xdr:spPr>
        <a:xfrm>
          <a:off x="4914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155122</xdr:rowOff>
    </xdr:from>
    <xdr:to>
      <xdr:col>20</xdr:col>
      <xdr:colOff>38100</xdr:colOff>
      <xdr:row>56</xdr:row>
      <xdr:rowOff>85272</xdr:rowOff>
    </xdr:to>
    <xdr:sp macro="" textlink="">
      <xdr:nvSpPr>
        <xdr:cNvPr id="209" name="楕円 208"/>
        <xdr:cNvSpPr/>
      </xdr:nvSpPr>
      <xdr:spPr>
        <a:xfrm>
          <a:off x="3937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95449</xdr:rowOff>
    </xdr:from>
    <xdr:ext cx="736600" cy="259045"/>
    <xdr:sp macro="" textlink="">
      <xdr:nvSpPr>
        <xdr:cNvPr id="210" name="テキスト ボックス 209"/>
        <xdr:cNvSpPr txBox="1"/>
      </xdr:nvSpPr>
      <xdr:spPr>
        <a:xfrm>
          <a:off x="3606800" y="9353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111578</xdr:rowOff>
    </xdr:from>
    <xdr:to>
      <xdr:col>15</xdr:col>
      <xdr:colOff>149225</xdr:colOff>
      <xdr:row>56</xdr:row>
      <xdr:rowOff>41728</xdr:rowOff>
    </xdr:to>
    <xdr:sp macro="" textlink="">
      <xdr:nvSpPr>
        <xdr:cNvPr id="211" name="楕円 210"/>
        <xdr:cNvSpPr/>
      </xdr:nvSpPr>
      <xdr:spPr>
        <a:xfrm>
          <a:off x="3048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26505</xdr:rowOff>
    </xdr:from>
    <xdr:ext cx="762000" cy="259045"/>
    <xdr:sp macro="" textlink="">
      <xdr:nvSpPr>
        <xdr:cNvPr id="212" name="テキスト ボックス 211"/>
        <xdr:cNvSpPr txBox="1"/>
      </xdr:nvSpPr>
      <xdr:spPr>
        <a:xfrm>
          <a:off x="2717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97972</xdr:rowOff>
    </xdr:from>
    <xdr:to>
      <xdr:col>11</xdr:col>
      <xdr:colOff>60325</xdr:colOff>
      <xdr:row>55</xdr:row>
      <xdr:rowOff>28122</xdr:rowOff>
    </xdr:to>
    <xdr:sp macro="" textlink="">
      <xdr:nvSpPr>
        <xdr:cNvPr id="213" name="楕円 212"/>
        <xdr:cNvSpPr/>
      </xdr:nvSpPr>
      <xdr:spPr>
        <a:xfrm>
          <a:off x="2159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38299</xdr:rowOff>
    </xdr:from>
    <xdr:ext cx="762000" cy="259045"/>
    <xdr:sp macro="" textlink="">
      <xdr:nvSpPr>
        <xdr:cNvPr id="214" name="テキスト ボックス 213"/>
        <xdr:cNvSpPr txBox="1"/>
      </xdr:nvSpPr>
      <xdr:spPr>
        <a:xfrm>
          <a:off x="1828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160565</xdr:rowOff>
    </xdr:from>
    <xdr:to>
      <xdr:col>6</xdr:col>
      <xdr:colOff>171450</xdr:colOff>
      <xdr:row>54</xdr:row>
      <xdr:rowOff>90715</xdr:rowOff>
    </xdr:to>
    <xdr:sp macro="" textlink="">
      <xdr:nvSpPr>
        <xdr:cNvPr id="215" name="楕円 214"/>
        <xdr:cNvSpPr/>
      </xdr:nvSpPr>
      <xdr:spPr>
        <a:xfrm>
          <a:off x="1270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100892</xdr:rowOff>
    </xdr:from>
    <xdr:ext cx="762000" cy="259045"/>
    <xdr:sp macro="" textlink="">
      <xdr:nvSpPr>
        <xdr:cNvPr id="216" name="テキスト ボックス 215"/>
        <xdr:cNvSpPr txBox="1"/>
      </xdr:nvSpPr>
      <xdr:spPr>
        <a:xfrm>
          <a:off x="939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繰出金に対する経常経費充当一般財源が前年度より</a:t>
          </a:r>
          <a:r>
            <a:rPr kumimoji="1" lang="en-US" altLang="ja-JP" sz="1300">
              <a:solidFill>
                <a:schemeClr val="dk1"/>
              </a:solidFill>
              <a:effectLst/>
              <a:latin typeface="+mn-lt"/>
              <a:ea typeface="+mn-ea"/>
              <a:cs typeface="+mn-cs"/>
            </a:rPr>
            <a:t>204,625</a:t>
          </a:r>
          <a:r>
            <a:rPr kumimoji="1" lang="ja-JP" altLang="ja-JP" sz="1300">
              <a:solidFill>
                <a:schemeClr val="dk1"/>
              </a:solidFill>
              <a:effectLst/>
              <a:latin typeface="+mn-lt"/>
              <a:ea typeface="+mn-ea"/>
              <a:cs typeface="+mn-cs"/>
            </a:rPr>
            <a:t>千円</a:t>
          </a:r>
          <a:r>
            <a:rPr kumimoji="1" lang="ja-JP" altLang="en-US" sz="1300">
              <a:solidFill>
                <a:schemeClr val="dk1"/>
              </a:solidFill>
              <a:effectLst/>
              <a:latin typeface="+mn-lt"/>
              <a:ea typeface="+mn-ea"/>
              <a:cs typeface="+mn-cs"/>
            </a:rPr>
            <a:t>増</a:t>
          </a:r>
          <a:r>
            <a:rPr kumimoji="1" lang="ja-JP" altLang="ja-JP" sz="1300">
              <a:solidFill>
                <a:schemeClr val="dk1"/>
              </a:solidFill>
              <a:effectLst/>
              <a:latin typeface="+mn-lt"/>
              <a:ea typeface="+mn-ea"/>
              <a:cs typeface="+mn-cs"/>
            </a:rPr>
            <a:t>額となり、</a:t>
          </a:r>
          <a:r>
            <a:rPr kumimoji="1" lang="en-US" altLang="ja-JP" sz="1300">
              <a:solidFill>
                <a:schemeClr val="dk1"/>
              </a:solidFill>
              <a:effectLst/>
              <a:latin typeface="+mn-lt"/>
              <a:ea typeface="+mn-ea"/>
              <a:cs typeface="+mn-cs"/>
            </a:rPr>
            <a:t>1.0</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悪化</a:t>
          </a:r>
          <a:r>
            <a:rPr kumimoji="1" lang="ja-JP" altLang="ja-JP" sz="1300">
              <a:solidFill>
                <a:schemeClr val="dk1"/>
              </a:solidFill>
              <a:effectLst/>
              <a:latin typeface="+mn-lt"/>
              <a:ea typeface="+mn-ea"/>
              <a:cs typeface="+mn-cs"/>
            </a:rPr>
            <a:t>し類似団体平均を</a:t>
          </a:r>
          <a:r>
            <a:rPr kumimoji="1" lang="ja-JP" altLang="en-US" sz="1300">
              <a:solidFill>
                <a:schemeClr val="dk1"/>
              </a:solidFill>
              <a:effectLst/>
              <a:latin typeface="+mn-lt"/>
              <a:ea typeface="+mn-ea"/>
              <a:cs typeface="+mn-cs"/>
            </a:rPr>
            <a:t>下</a:t>
          </a:r>
          <a:r>
            <a:rPr kumimoji="1" lang="ja-JP" altLang="ja-JP" sz="1300">
              <a:solidFill>
                <a:schemeClr val="dk1"/>
              </a:solidFill>
              <a:effectLst/>
              <a:latin typeface="+mn-lt"/>
              <a:ea typeface="+mn-ea"/>
              <a:cs typeface="+mn-cs"/>
            </a:rPr>
            <a:t>回っ</a:t>
          </a:r>
          <a:r>
            <a:rPr kumimoji="1" lang="ja-JP" altLang="en-US" sz="1300">
              <a:solidFill>
                <a:schemeClr val="dk1"/>
              </a:solidFill>
              <a:effectLst/>
              <a:latin typeface="+mn-lt"/>
              <a:ea typeface="+mn-ea"/>
              <a:cs typeface="+mn-cs"/>
            </a:rPr>
            <a:t>た。</a:t>
          </a:r>
          <a:endParaRPr lang="ja-JP" altLang="ja-JP" sz="1300">
            <a:effectLst/>
          </a:endParaRPr>
        </a:p>
        <a:p>
          <a:r>
            <a:rPr kumimoji="1" lang="ja-JP" altLang="ja-JP" sz="1300">
              <a:solidFill>
                <a:schemeClr val="dk1"/>
              </a:solidFill>
              <a:effectLst/>
              <a:latin typeface="+mn-lt"/>
              <a:ea typeface="+mn-ea"/>
              <a:cs typeface="+mn-cs"/>
            </a:rPr>
            <a:t>　</a:t>
          </a:r>
          <a:endParaRPr lang="ja-JP" altLang="ja-JP" sz="13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115570</xdr:rowOff>
    </xdr:to>
    <xdr:cxnSp macro="">
      <xdr:nvCxnSpPr>
        <xdr:cNvPr id="244" name="直線コネクタ 243"/>
        <xdr:cNvCxnSpPr/>
      </xdr:nvCxnSpPr>
      <xdr:spPr>
        <a:xfrm flipV="1">
          <a:off x="16510000" y="93167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5" name="その他最小値テキスト"/>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6" name="直線コネクタ 245"/>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7" name="その他最大値テキスト"/>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8" name="直線コネクタ 247"/>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111760</xdr:rowOff>
    </xdr:from>
    <xdr:to>
      <xdr:col>82</xdr:col>
      <xdr:colOff>107950</xdr:colOff>
      <xdr:row>57</xdr:row>
      <xdr:rowOff>16510</xdr:rowOff>
    </xdr:to>
    <xdr:cxnSp macro="">
      <xdr:nvCxnSpPr>
        <xdr:cNvPr id="249" name="直線コネクタ 248"/>
        <xdr:cNvCxnSpPr/>
      </xdr:nvCxnSpPr>
      <xdr:spPr>
        <a:xfrm>
          <a:off x="15671800" y="97129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138447</xdr:rowOff>
    </xdr:from>
    <xdr:ext cx="762000" cy="259045"/>
    <xdr:sp macro="" textlink="">
      <xdr:nvSpPr>
        <xdr:cNvPr id="250"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51" name="フローチャート: 判断 250"/>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111760</xdr:rowOff>
    </xdr:from>
    <xdr:to>
      <xdr:col>78</xdr:col>
      <xdr:colOff>69850</xdr:colOff>
      <xdr:row>56</xdr:row>
      <xdr:rowOff>134620</xdr:rowOff>
    </xdr:to>
    <xdr:cxnSp macro="">
      <xdr:nvCxnSpPr>
        <xdr:cNvPr id="252" name="直線コネクタ 251"/>
        <xdr:cNvCxnSpPr/>
      </xdr:nvCxnSpPr>
      <xdr:spPr>
        <a:xfrm flipV="1">
          <a:off x="14782800" y="9712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3" name="フローチャート: 判断 252"/>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54" name="テキスト ボックス 253"/>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104140</xdr:rowOff>
    </xdr:from>
    <xdr:to>
      <xdr:col>73</xdr:col>
      <xdr:colOff>180975</xdr:colOff>
      <xdr:row>56</xdr:row>
      <xdr:rowOff>134620</xdr:rowOff>
    </xdr:to>
    <xdr:cxnSp macro="">
      <xdr:nvCxnSpPr>
        <xdr:cNvPr id="255" name="直線コネクタ 254"/>
        <xdr:cNvCxnSpPr/>
      </xdr:nvCxnSpPr>
      <xdr:spPr>
        <a:xfrm>
          <a:off x="13893800" y="97053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99060</xdr:rowOff>
    </xdr:from>
    <xdr:to>
      <xdr:col>74</xdr:col>
      <xdr:colOff>31750</xdr:colOff>
      <xdr:row>57</xdr:row>
      <xdr:rowOff>29210</xdr:rowOff>
    </xdr:to>
    <xdr:sp macro="" textlink="">
      <xdr:nvSpPr>
        <xdr:cNvPr id="256" name="フローチャート: 判断 255"/>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13987</xdr:rowOff>
    </xdr:from>
    <xdr:ext cx="762000" cy="259045"/>
    <xdr:sp macro="" textlink="">
      <xdr:nvSpPr>
        <xdr:cNvPr id="257" name="テキスト ボックス 256"/>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43180</xdr:rowOff>
    </xdr:from>
    <xdr:to>
      <xdr:col>69</xdr:col>
      <xdr:colOff>92075</xdr:colOff>
      <xdr:row>56</xdr:row>
      <xdr:rowOff>104140</xdr:rowOff>
    </xdr:to>
    <xdr:cxnSp macro="">
      <xdr:nvCxnSpPr>
        <xdr:cNvPr id="258" name="直線コネクタ 257"/>
        <xdr:cNvCxnSpPr/>
      </xdr:nvCxnSpPr>
      <xdr:spPr>
        <a:xfrm>
          <a:off x="13004800" y="96443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129540</xdr:rowOff>
    </xdr:from>
    <xdr:to>
      <xdr:col>69</xdr:col>
      <xdr:colOff>142875</xdr:colOff>
      <xdr:row>57</xdr:row>
      <xdr:rowOff>59690</xdr:rowOff>
    </xdr:to>
    <xdr:sp macro="" textlink="">
      <xdr:nvSpPr>
        <xdr:cNvPr id="259" name="フローチャート: 判断 258"/>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44467</xdr:rowOff>
    </xdr:from>
    <xdr:ext cx="762000" cy="259045"/>
    <xdr:sp macro="" textlink="">
      <xdr:nvSpPr>
        <xdr:cNvPr id="260" name="テキスト ボックス 259"/>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2" name="テキスト ボックス 261"/>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137160</xdr:rowOff>
    </xdr:from>
    <xdr:to>
      <xdr:col>82</xdr:col>
      <xdr:colOff>158750</xdr:colOff>
      <xdr:row>57</xdr:row>
      <xdr:rowOff>67310</xdr:rowOff>
    </xdr:to>
    <xdr:sp macro="" textlink="">
      <xdr:nvSpPr>
        <xdr:cNvPr id="268" name="楕円 267"/>
        <xdr:cNvSpPr/>
      </xdr:nvSpPr>
      <xdr:spPr>
        <a:xfrm>
          <a:off x="164592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109237</xdr:rowOff>
    </xdr:from>
    <xdr:ext cx="762000" cy="259045"/>
    <xdr:sp macro="" textlink="">
      <xdr:nvSpPr>
        <xdr:cNvPr id="269" name="その他該当値テキスト"/>
        <xdr:cNvSpPr txBox="1"/>
      </xdr:nvSpPr>
      <xdr:spPr>
        <a:xfrm>
          <a:off x="165989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60960</xdr:rowOff>
    </xdr:from>
    <xdr:to>
      <xdr:col>78</xdr:col>
      <xdr:colOff>120650</xdr:colOff>
      <xdr:row>56</xdr:row>
      <xdr:rowOff>162560</xdr:rowOff>
    </xdr:to>
    <xdr:sp macro="" textlink="">
      <xdr:nvSpPr>
        <xdr:cNvPr id="270" name="楕円 269"/>
        <xdr:cNvSpPr/>
      </xdr:nvSpPr>
      <xdr:spPr>
        <a:xfrm>
          <a:off x="15621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1287</xdr:rowOff>
    </xdr:from>
    <xdr:ext cx="736600" cy="259045"/>
    <xdr:sp macro="" textlink="">
      <xdr:nvSpPr>
        <xdr:cNvPr id="271" name="テキスト ボックス 270"/>
        <xdr:cNvSpPr txBox="1"/>
      </xdr:nvSpPr>
      <xdr:spPr>
        <a:xfrm>
          <a:off x="15290800" y="943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83820</xdr:rowOff>
    </xdr:from>
    <xdr:to>
      <xdr:col>74</xdr:col>
      <xdr:colOff>31750</xdr:colOff>
      <xdr:row>57</xdr:row>
      <xdr:rowOff>13970</xdr:rowOff>
    </xdr:to>
    <xdr:sp macro="" textlink="">
      <xdr:nvSpPr>
        <xdr:cNvPr id="272" name="楕円 271"/>
        <xdr:cNvSpPr/>
      </xdr:nvSpPr>
      <xdr:spPr>
        <a:xfrm>
          <a:off x="14732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24147</xdr:rowOff>
    </xdr:from>
    <xdr:ext cx="762000" cy="259045"/>
    <xdr:sp macro="" textlink="">
      <xdr:nvSpPr>
        <xdr:cNvPr id="273" name="テキスト ボックス 272"/>
        <xdr:cNvSpPr txBox="1"/>
      </xdr:nvSpPr>
      <xdr:spPr>
        <a:xfrm>
          <a:off x="14401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53340</xdr:rowOff>
    </xdr:from>
    <xdr:to>
      <xdr:col>69</xdr:col>
      <xdr:colOff>142875</xdr:colOff>
      <xdr:row>56</xdr:row>
      <xdr:rowOff>154940</xdr:rowOff>
    </xdr:to>
    <xdr:sp macro="" textlink="">
      <xdr:nvSpPr>
        <xdr:cNvPr id="274" name="楕円 273"/>
        <xdr:cNvSpPr/>
      </xdr:nvSpPr>
      <xdr:spPr>
        <a:xfrm>
          <a:off x="13843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165117</xdr:rowOff>
    </xdr:from>
    <xdr:ext cx="762000" cy="259045"/>
    <xdr:sp macro="" textlink="">
      <xdr:nvSpPr>
        <xdr:cNvPr id="275" name="テキスト ボックス 274"/>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163830</xdr:rowOff>
    </xdr:from>
    <xdr:to>
      <xdr:col>65</xdr:col>
      <xdr:colOff>53975</xdr:colOff>
      <xdr:row>56</xdr:row>
      <xdr:rowOff>93980</xdr:rowOff>
    </xdr:to>
    <xdr:sp macro="" textlink="">
      <xdr:nvSpPr>
        <xdr:cNvPr id="276" name="楕円 275"/>
        <xdr:cNvSpPr/>
      </xdr:nvSpPr>
      <xdr:spPr>
        <a:xfrm>
          <a:off x="12954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104157</xdr:rowOff>
    </xdr:from>
    <xdr:ext cx="762000" cy="259045"/>
    <xdr:sp macro="" textlink="">
      <xdr:nvSpPr>
        <xdr:cNvPr id="277" name="テキスト ボックス 276"/>
        <xdr:cNvSpPr txBox="1"/>
      </xdr:nvSpPr>
      <xdr:spPr>
        <a:xfrm>
          <a:off x="12623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補助費に対する経常経費充当一般財源が前年度より</a:t>
          </a:r>
          <a:r>
            <a:rPr kumimoji="1" lang="en-US" altLang="ja-JP" sz="1300">
              <a:solidFill>
                <a:schemeClr val="dk1"/>
              </a:solidFill>
              <a:effectLst/>
              <a:latin typeface="+mn-lt"/>
              <a:ea typeface="+mn-ea"/>
              <a:cs typeface="+mn-cs"/>
            </a:rPr>
            <a:t>23,188</a:t>
          </a:r>
          <a:r>
            <a:rPr kumimoji="1" lang="ja-JP" altLang="ja-JP" sz="1300">
              <a:solidFill>
                <a:schemeClr val="dk1"/>
              </a:solidFill>
              <a:effectLst/>
              <a:latin typeface="+mn-lt"/>
              <a:ea typeface="+mn-ea"/>
              <a:cs typeface="+mn-cs"/>
            </a:rPr>
            <a:t>千円</a:t>
          </a:r>
          <a:r>
            <a:rPr kumimoji="1" lang="ja-JP" altLang="en-US" sz="1300">
              <a:solidFill>
                <a:schemeClr val="dk1"/>
              </a:solidFill>
              <a:effectLst/>
              <a:latin typeface="+mn-lt"/>
              <a:ea typeface="+mn-ea"/>
              <a:cs typeface="+mn-cs"/>
            </a:rPr>
            <a:t>減</a:t>
          </a:r>
          <a:r>
            <a:rPr kumimoji="1" lang="ja-JP" altLang="ja-JP" sz="1300">
              <a:solidFill>
                <a:schemeClr val="dk1"/>
              </a:solidFill>
              <a:effectLst/>
              <a:latin typeface="+mn-lt"/>
              <a:ea typeface="+mn-ea"/>
              <a:cs typeface="+mn-cs"/>
            </a:rPr>
            <a:t>額となり、</a:t>
          </a:r>
          <a:r>
            <a:rPr kumimoji="1" lang="en-US" altLang="ja-JP" sz="1300">
              <a:solidFill>
                <a:schemeClr val="dk1"/>
              </a:solidFill>
              <a:effectLst/>
              <a:latin typeface="+mn-lt"/>
              <a:ea typeface="+mn-ea"/>
              <a:cs typeface="+mn-cs"/>
            </a:rPr>
            <a:t>0.3</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改善</a:t>
          </a:r>
          <a:r>
            <a:rPr kumimoji="1" lang="ja-JP" altLang="ja-JP" sz="1300">
              <a:solidFill>
                <a:schemeClr val="dk1"/>
              </a:solidFill>
              <a:effectLst/>
              <a:latin typeface="+mn-lt"/>
              <a:ea typeface="+mn-ea"/>
              <a:cs typeface="+mn-cs"/>
            </a:rPr>
            <a:t>している</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類似団体平均を下回っている状況が続いているため、今後も各種団体への補助金等について必要性を慎重に判断し、見直しや廃止を行い補助費等の抑制に努める。</a:t>
          </a:r>
          <a:endParaRPr lang="ja-JP" altLang="ja-JP" sz="1300">
            <a:effectLst/>
          </a:endParaRPr>
        </a:p>
        <a:p>
          <a:endParaRPr lang="ja-JP" altLang="ja-JP" sz="13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101854</xdr:rowOff>
    </xdr:to>
    <xdr:cxnSp macro="">
      <xdr:nvCxnSpPr>
        <xdr:cNvPr id="302" name="直線コネクタ 301"/>
        <xdr:cNvCxnSpPr/>
      </xdr:nvCxnSpPr>
      <xdr:spPr>
        <a:xfrm flipV="1">
          <a:off x="16510000" y="585114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3"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4" name="直線コネクタ 303"/>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131572</xdr:rowOff>
    </xdr:from>
    <xdr:to>
      <xdr:col>82</xdr:col>
      <xdr:colOff>107950</xdr:colOff>
      <xdr:row>36</xdr:row>
      <xdr:rowOff>145288</xdr:rowOff>
    </xdr:to>
    <xdr:cxnSp macro="">
      <xdr:nvCxnSpPr>
        <xdr:cNvPr id="307" name="直線コネクタ 306"/>
        <xdr:cNvCxnSpPr/>
      </xdr:nvCxnSpPr>
      <xdr:spPr>
        <a:xfrm flipV="1">
          <a:off x="15671800" y="630377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60723</xdr:rowOff>
    </xdr:from>
    <xdr:ext cx="762000" cy="259045"/>
    <xdr:sp macro="" textlink="">
      <xdr:nvSpPr>
        <xdr:cNvPr id="308" name="補助費等平均値テキスト"/>
        <xdr:cNvSpPr txBox="1"/>
      </xdr:nvSpPr>
      <xdr:spPr>
        <a:xfrm>
          <a:off x="16598900" y="6061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44196</xdr:rowOff>
    </xdr:from>
    <xdr:to>
      <xdr:col>82</xdr:col>
      <xdr:colOff>158750</xdr:colOff>
      <xdr:row>36</xdr:row>
      <xdr:rowOff>145796</xdr:rowOff>
    </xdr:to>
    <xdr:sp macro="" textlink="">
      <xdr:nvSpPr>
        <xdr:cNvPr id="309" name="フローチャート: 判断 308"/>
        <xdr:cNvSpPr/>
      </xdr:nvSpPr>
      <xdr:spPr>
        <a:xfrm>
          <a:off x="164592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117856</xdr:rowOff>
    </xdr:from>
    <xdr:to>
      <xdr:col>78</xdr:col>
      <xdr:colOff>69850</xdr:colOff>
      <xdr:row>36</xdr:row>
      <xdr:rowOff>145288</xdr:rowOff>
    </xdr:to>
    <xdr:cxnSp macro="">
      <xdr:nvCxnSpPr>
        <xdr:cNvPr id="310" name="直線コネクタ 309"/>
        <xdr:cNvCxnSpPr/>
      </xdr:nvCxnSpPr>
      <xdr:spPr>
        <a:xfrm>
          <a:off x="14782800" y="62900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11" name="フローチャート: 判断 310"/>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12" name="テキスト ボックス 311"/>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108712</xdr:rowOff>
    </xdr:from>
    <xdr:to>
      <xdr:col>73</xdr:col>
      <xdr:colOff>180975</xdr:colOff>
      <xdr:row>36</xdr:row>
      <xdr:rowOff>117856</xdr:rowOff>
    </xdr:to>
    <xdr:cxnSp macro="">
      <xdr:nvCxnSpPr>
        <xdr:cNvPr id="313" name="直線コネクタ 312"/>
        <xdr:cNvCxnSpPr/>
      </xdr:nvCxnSpPr>
      <xdr:spPr>
        <a:xfrm>
          <a:off x="13893800" y="62809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4" name="フローチャート: 判断 313"/>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114825</xdr:rowOff>
    </xdr:from>
    <xdr:ext cx="762000" cy="259045"/>
    <xdr:sp macro="" textlink="">
      <xdr:nvSpPr>
        <xdr:cNvPr id="315" name="テキスト ボックス 314"/>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108712</xdr:rowOff>
    </xdr:from>
    <xdr:to>
      <xdr:col>69</xdr:col>
      <xdr:colOff>92075</xdr:colOff>
      <xdr:row>36</xdr:row>
      <xdr:rowOff>159004</xdr:rowOff>
    </xdr:to>
    <xdr:cxnSp macro="">
      <xdr:nvCxnSpPr>
        <xdr:cNvPr id="316" name="直線コネクタ 315"/>
        <xdr:cNvCxnSpPr/>
      </xdr:nvCxnSpPr>
      <xdr:spPr>
        <a:xfrm flipV="1">
          <a:off x="13004800" y="628091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7" name="フローチャート: 判断 316"/>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87393</xdr:rowOff>
    </xdr:from>
    <xdr:ext cx="762000" cy="259045"/>
    <xdr:sp macro="" textlink="">
      <xdr:nvSpPr>
        <xdr:cNvPr id="318" name="テキスト ボックス 317"/>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19" name="フローチャート: 判断 318"/>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20" name="テキスト ボックス 319"/>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26" name="楕円 325"/>
        <xdr:cNvSpPr/>
      </xdr:nvSpPr>
      <xdr:spPr>
        <a:xfrm>
          <a:off x="164592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52849</xdr:rowOff>
    </xdr:from>
    <xdr:ext cx="762000" cy="259045"/>
    <xdr:sp macro="" textlink="">
      <xdr:nvSpPr>
        <xdr:cNvPr id="327" name="補助費等該当値テキスト"/>
        <xdr:cNvSpPr txBox="1"/>
      </xdr:nvSpPr>
      <xdr:spPr>
        <a:xfrm>
          <a:off x="165989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94488</xdr:rowOff>
    </xdr:from>
    <xdr:to>
      <xdr:col>78</xdr:col>
      <xdr:colOff>120650</xdr:colOff>
      <xdr:row>37</xdr:row>
      <xdr:rowOff>24638</xdr:rowOff>
    </xdr:to>
    <xdr:sp macro="" textlink="">
      <xdr:nvSpPr>
        <xdr:cNvPr id="328" name="楕円 327"/>
        <xdr:cNvSpPr/>
      </xdr:nvSpPr>
      <xdr:spPr>
        <a:xfrm>
          <a:off x="15621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9415</xdr:rowOff>
    </xdr:from>
    <xdr:ext cx="736600" cy="259045"/>
    <xdr:sp macro="" textlink="">
      <xdr:nvSpPr>
        <xdr:cNvPr id="329" name="テキスト ボックス 328"/>
        <xdr:cNvSpPr txBox="1"/>
      </xdr:nvSpPr>
      <xdr:spPr>
        <a:xfrm>
          <a:off x="15290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67056</xdr:rowOff>
    </xdr:from>
    <xdr:to>
      <xdr:col>74</xdr:col>
      <xdr:colOff>31750</xdr:colOff>
      <xdr:row>36</xdr:row>
      <xdr:rowOff>168656</xdr:rowOff>
    </xdr:to>
    <xdr:sp macro="" textlink="">
      <xdr:nvSpPr>
        <xdr:cNvPr id="330" name="楕円 329"/>
        <xdr:cNvSpPr/>
      </xdr:nvSpPr>
      <xdr:spPr>
        <a:xfrm>
          <a:off x="14732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153433</xdr:rowOff>
    </xdr:from>
    <xdr:ext cx="762000" cy="259045"/>
    <xdr:sp macro="" textlink="">
      <xdr:nvSpPr>
        <xdr:cNvPr id="331" name="テキスト ボックス 330"/>
        <xdr:cNvSpPr txBox="1"/>
      </xdr:nvSpPr>
      <xdr:spPr>
        <a:xfrm>
          <a:off x="14401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57912</xdr:rowOff>
    </xdr:from>
    <xdr:to>
      <xdr:col>69</xdr:col>
      <xdr:colOff>142875</xdr:colOff>
      <xdr:row>36</xdr:row>
      <xdr:rowOff>159512</xdr:rowOff>
    </xdr:to>
    <xdr:sp macro="" textlink="">
      <xdr:nvSpPr>
        <xdr:cNvPr id="332" name="楕円 331"/>
        <xdr:cNvSpPr/>
      </xdr:nvSpPr>
      <xdr:spPr>
        <a:xfrm>
          <a:off x="13843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33" name="テキスト ボックス 332"/>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108204</xdr:rowOff>
    </xdr:from>
    <xdr:to>
      <xdr:col>65</xdr:col>
      <xdr:colOff>53975</xdr:colOff>
      <xdr:row>37</xdr:row>
      <xdr:rowOff>38354</xdr:rowOff>
    </xdr:to>
    <xdr:sp macro="" textlink="">
      <xdr:nvSpPr>
        <xdr:cNvPr id="334" name="楕円 333"/>
        <xdr:cNvSpPr/>
      </xdr:nvSpPr>
      <xdr:spPr>
        <a:xfrm>
          <a:off x="12954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23131</xdr:rowOff>
    </xdr:from>
    <xdr:ext cx="762000" cy="259045"/>
    <xdr:sp macro="" textlink="">
      <xdr:nvSpPr>
        <xdr:cNvPr id="335" name="テキスト ボックス 334"/>
        <xdr:cNvSpPr txBox="1"/>
      </xdr:nvSpPr>
      <xdr:spPr>
        <a:xfrm>
          <a:off x="12623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公債費に対する経常経費充当一般財源が前年度より</a:t>
          </a:r>
          <a:r>
            <a:rPr kumimoji="1" lang="en-US" altLang="ja-JP" sz="1200">
              <a:solidFill>
                <a:schemeClr val="dk1"/>
              </a:solidFill>
              <a:effectLst/>
              <a:latin typeface="+mn-lt"/>
              <a:ea typeface="+mn-ea"/>
              <a:cs typeface="+mn-cs"/>
            </a:rPr>
            <a:t>12,818</a:t>
          </a:r>
          <a:r>
            <a:rPr kumimoji="1" lang="ja-JP" altLang="ja-JP" sz="1200">
              <a:solidFill>
                <a:schemeClr val="dk1"/>
              </a:solidFill>
              <a:effectLst/>
              <a:latin typeface="+mn-lt"/>
              <a:ea typeface="+mn-ea"/>
              <a:cs typeface="+mn-cs"/>
            </a:rPr>
            <a:t>千円増加しており、</a:t>
          </a:r>
          <a:r>
            <a:rPr kumimoji="1" lang="en-US" altLang="ja-JP" sz="1200">
              <a:solidFill>
                <a:schemeClr val="dk1"/>
              </a:solidFill>
              <a:effectLst/>
              <a:latin typeface="+mn-lt"/>
              <a:ea typeface="+mn-ea"/>
              <a:cs typeface="+mn-cs"/>
            </a:rPr>
            <a:t>0.1</a:t>
          </a:r>
          <a:r>
            <a:rPr kumimoji="1" lang="ja-JP" altLang="ja-JP" sz="1200">
              <a:solidFill>
                <a:schemeClr val="dk1"/>
              </a:solidFill>
              <a:effectLst/>
              <a:latin typeface="+mn-lt"/>
              <a:ea typeface="+mn-ea"/>
              <a:cs typeface="+mn-cs"/>
            </a:rPr>
            <a:t>ポイント</a:t>
          </a:r>
          <a:r>
            <a:rPr kumimoji="1" lang="ja-JP" altLang="en-US" sz="1200">
              <a:solidFill>
                <a:schemeClr val="dk1"/>
              </a:solidFill>
              <a:effectLst/>
              <a:latin typeface="+mn-lt"/>
              <a:ea typeface="+mn-ea"/>
              <a:cs typeface="+mn-cs"/>
            </a:rPr>
            <a:t>改善したが、</a:t>
          </a:r>
          <a:r>
            <a:rPr kumimoji="1" lang="ja-JP" altLang="ja-JP" sz="1200">
              <a:solidFill>
                <a:schemeClr val="dk1"/>
              </a:solidFill>
              <a:effectLst/>
              <a:latin typeface="+mn-lt"/>
              <a:ea typeface="+mn-ea"/>
              <a:cs typeface="+mn-cs"/>
            </a:rPr>
            <a:t>類似団体平均を下回っている。</a:t>
          </a:r>
          <a:endParaRPr lang="ja-JP" altLang="ja-JP" sz="1200">
            <a:effectLst/>
          </a:endParaRPr>
        </a:p>
        <a:p>
          <a:r>
            <a:rPr kumimoji="1" lang="ja-JP" altLang="ja-JP" sz="1200">
              <a:solidFill>
                <a:schemeClr val="dk1"/>
              </a:solidFill>
              <a:effectLst/>
              <a:latin typeface="+mn-lt"/>
              <a:ea typeface="+mn-ea"/>
              <a:cs typeface="+mn-cs"/>
            </a:rPr>
            <a:t>　今後は、公共施設等総合管理計画において、平成</a:t>
          </a:r>
          <a:r>
            <a:rPr kumimoji="1" lang="en-US" altLang="ja-JP" sz="1200">
              <a:solidFill>
                <a:schemeClr val="dk1"/>
              </a:solidFill>
              <a:effectLst/>
              <a:latin typeface="+mn-lt"/>
              <a:ea typeface="+mn-ea"/>
              <a:cs typeface="+mn-cs"/>
            </a:rPr>
            <a:t>32</a:t>
          </a:r>
          <a:r>
            <a:rPr kumimoji="1" lang="ja-JP" altLang="ja-JP" sz="1200">
              <a:solidFill>
                <a:schemeClr val="dk1"/>
              </a:solidFill>
              <a:effectLst/>
              <a:latin typeface="+mn-lt"/>
              <a:ea typeface="+mn-ea"/>
              <a:cs typeface="+mn-cs"/>
            </a:rPr>
            <a:t>年度までに整備する個別計画の内容によっては公債費の増減に大きく影響するため、</a:t>
          </a:r>
          <a:r>
            <a:rPr lang="ja-JP" altLang="ja-JP" sz="1200">
              <a:solidFill>
                <a:schemeClr val="dk1"/>
              </a:solidFill>
              <a:effectLst/>
              <a:latin typeface="+mn-lt"/>
              <a:ea typeface="+mn-ea"/>
              <a:cs typeface="+mn-cs"/>
            </a:rPr>
            <a:t>事業の必要性を慎重に判断し事業を実施する。</a:t>
          </a:r>
          <a:endParaRPr lang="ja-JP" altLang="ja-JP" sz="12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81</xdr:row>
      <xdr:rowOff>78994</xdr:rowOff>
    </xdr:to>
    <xdr:cxnSp macro="">
      <xdr:nvCxnSpPr>
        <xdr:cNvPr id="360" name="直線コネクタ 359"/>
        <xdr:cNvCxnSpPr/>
      </xdr:nvCxnSpPr>
      <xdr:spPr>
        <a:xfrm flipV="1">
          <a:off x="4826000" y="12814300"/>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51071</xdr:rowOff>
    </xdr:from>
    <xdr:ext cx="762000" cy="259045"/>
    <xdr:sp macro="" textlink="">
      <xdr:nvSpPr>
        <xdr:cNvPr id="361" name="公債費最小値テキスト"/>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78994</xdr:rowOff>
    </xdr:from>
    <xdr:to>
      <xdr:col>24</xdr:col>
      <xdr:colOff>114300</xdr:colOff>
      <xdr:row>81</xdr:row>
      <xdr:rowOff>78994</xdr:rowOff>
    </xdr:to>
    <xdr:cxnSp macro="">
      <xdr:nvCxnSpPr>
        <xdr:cNvPr id="362" name="直線コネクタ 361"/>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3"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4" name="直線コネクタ 363"/>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40132</xdr:rowOff>
    </xdr:from>
    <xdr:to>
      <xdr:col>24</xdr:col>
      <xdr:colOff>25400</xdr:colOff>
      <xdr:row>78</xdr:row>
      <xdr:rowOff>44704</xdr:rowOff>
    </xdr:to>
    <xdr:cxnSp macro="">
      <xdr:nvCxnSpPr>
        <xdr:cNvPr id="365" name="直線コネクタ 364"/>
        <xdr:cNvCxnSpPr/>
      </xdr:nvCxnSpPr>
      <xdr:spPr>
        <a:xfrm flipV="1">
          <a:off x="3987800" y="134132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67581</xdr:rowOff>
    </xdr:from>
    <xdr:ext cx="762000" cy="259045"/>
    <xdr:sp macro="" textlink="">
      <xdr:nvSpPr>
        <xdr:cNvPr id="366" name="公債費平均値テキスト"/>
        <xdr:cNvSpPr txBox="1"/>
      </xdr:nvSpPr>
      <xdr:spPr>
        <a:xfrm>
          <a:off x="4914900" y="13097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7" name="フローチャート: 判断 366"/>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170435</xdr:rowOff>
    </xdr:from>
    <xdr:to>
      <xdr:col>19</xdr:col>
      <xdr:colOff>187325</xdr:colOff>
      <xdr:row>78</xdr:row>
      <xdr:rowOff>44704</xdr:rowOff>
    </xdr:to>
    <xdr:cxnSp macro="">
      <xdr:nvCxnSpPr>
        <xdr:cNvPr id="368" name="直線コネクタ 367"/>
        <xdr:cNvCxnSpPr/>
      </xdr:nvCxnSpPr>
      <xdr:spPr>
        <a:xfrm>
          <a:off x="3098800" y="1337208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69" name="フローチャート: 判断 368"/>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70" name="テキスト ボックス 369"/>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170435</xdr:rowOff>
    </xdr:from>
    <xdr:to>
      <xdr:col>15</xdr:col>
      <xdr:colOff>98425</xdr:colOff>
      <xdr:row>78</xdr:row>
      <xdr:rowOff>21844</xdr:rowOff>
    </xdr:to>
    <xdr:cxnSp macro="">
      <xdr:nvCxnSpPr>
        <xdr:cNvPr id="371" name="直線コネクタ 370"/>
        <xdr:cNvCxnSpPr/>
      </xdr:nvCxnSpPr>
      <xdr:spPr>
        <a:xfrm flipV="1">
          <a:off x="2209800" y="1337208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2" name="フローチャート: 判断 371"/>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73" name="テキスト ボックス 372"/>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3556</xdr:rowOff>
    </xdr:from>
    <xdr:to>
      <xdr:col>11</xdr:col>
      <xdr:colOff>9525</xdr:colOff>
      <xdr:row>78</xdr:row>
      <xdr:rowOff>21844</xdr:rowOff>
    </xdr:to>
    <xdr:cxnSp macro="">
      <xdr:nvCxnSpPr>
        <xdr:cNvPr id="374" name="直線コネクタ 373"/>
        <xdr:cNvCxnSpPr/>
      </xdr:nvCxnSpPr>
      <xdr:spPr>
        <a:xfrm>
          <a:off x="1320800" y="133766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5" name="フローチャート: 判断 374"/>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73677</xdr:rowOff>
    </xdr:from>
    <xdr:ext cx="762000" cy="259045"/>
    <xdr:sp macro="" textlink="">
      <xdr:nvSpPr>
        <xdr:cNvPr id="376" name="テキスト ボックス 375"/>
        <xdr:cNvSpPr txBox="1"/>
      </xdr:nvSpPr>
      <xdr:spPr>
        <a:xfrm>
          <a:off x="1828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7" name="フローチャート: 判断 376"/>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52849</xdr:rowOff>
    </xdr:from>
    <xdr:ext cx="762000" cy="259045"/>
    <xdr:sp macro="" textlink="">
      <xdr:nvSpPr>
        <xdr:cNvPr id="378" name="テキスト ボックス 377"/>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160782</xdr:rowOff>
    </xdr:from>
    <xdr:to>
      <xdr:col>24</xdr:col>
      <xdr:colOff>76200</xdr:colOff>
      <xdr:row>78</xdr:row>
      <xdr:rowOff>90932</xdr:rowOff>
    </xdr:to>
    <xdr:sp macro="" textlink="">
      <xdr:nvSpPr>
        <xdr:cNvPr id="384" name="楕円 383"/>
        <xdr:cNvSpPr/>
      </xdr:nvSpPr>
      <xdr:spPr>
        <a:xfrm>
          <a:off x="47752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132859</xdr:rowOff>
    </xdr:from>
    <xdr:ext cx="762000" cy="259045"/>
    <xdr:sp macro="" textlink="">
      <xdr:nvSpPr>
        <xdr:cNvPr id="385" name="公債費該当値テキスト"/>
        <xdr:cNvSpPr txBox="1"/>
      </xdr:nvSpPr>
      <xdr:spPr>
        <a:xfrm>
          <a:off x="49149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165354</xdr:rowOff>
    </xdr:from>
    <xdr:to>
      <xdr:col>20</xdr:col>
      <xdr:colOff>38100</xdr:colOff>
      <xdr:row>78</xdr:row>
      <xdr:rowOff>95504</xdr:rowOff>
    </xdr:to>
    <xdr:sp macro="" textlink="">
      <xdr:nvSpPr>
        <xdr:cNvPr id="386" name="楕円 385"/>
        <xdr:cNvSpPr/>
      </xdr:nvSpPr>
      <xdr:spPr>
        <a:xfrm>
          <a:off x="3937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80281</xdr:rowOff>
    </xdr:from>
    <xdr:ext cx="736600" cy="259045"/>
    <xdr:sp macro="" textlink="">
      <xdr:nvSpPr>
        <xdr:cNvPr id="387" name="テキスト ボックス 386"/>
        <xdr:cNvSpPr txBox="1"/>
      </xdr:nvSpPr>
      <xdr:spPr>
        <a:xfrm>
          <a:off x="3606800" y="13453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119635</xdr:rowOff>
    </xdr:from>
    <xdr:to>
      <xdr:col>15</xdr:col>
      <xdr:colOff>149225</xdr:colOff>
      <xdr:row>78</xdr:row>
      <xdr:rowOff>49785</xdr:rowOff>
    </xdr:to>
    <xdr:sp macro="" textlink="">
      <xdr:nvSpPr>
        <xdr:cNvPr id="388" name="楕円 387"/>
        <xdr:cNvSpPr/>
      </xdr:nvSpPr>
      <xdr:spPr>
        <a:xfrm>
          <a:off x="3048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34562</xdr:rowOff>
    </xdr:from>
    <xdr:ext cx="762000" cy="259045"/>
    <xdr:sp macro="" textlink="">
      <xdr:nvSpPr>
        <xdr:cNvPr id="389" name="テキスト ボックス 388"/>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142494</xdr:rowOff>
    </xdr:from>
    <xdr:to>
      <xdr:col>11</xdr:col>
      <xdr:colOff>60325</xdr:colOff>
      <xdr:row>78</xdr:row>
      <xdr:rowOff>72644</xdr:rowOff>
    </xdr:to>
    <xdr:sp macro="" textlink="">
      <xdr:nvSpPr>
        <xdr:cNvPr id="390" name="楕円 389"/>
        <xdr:cNvSpPr/>
      </xdr:nvSpPr>
      <xdr:spPr>
        <a:xfrm>
          <a:off x="2159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57421</xdr:rowOff>
    </xdr:from>
    <xdr:ext cx="762000" cy="259045"/>
    <xdr:sp macro="" textlink="">
      <xdr:nvSpPr>
        <xdr:cNvPr id="391" name="テキスト ボックス 390"/>
        <xdr:cNvSpPr txBox="1"/>
      </xdr:nvSpPr>
      <xdr:spPr>
        <a:xfrm>
          <a:off x="1828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124206</xdr:rowOff>
    </xdr:from>
    <xdr:to>
      <xdr:col>6</xdr:col>
      <xdr:colOff>171450</xdr:colOff>
      <xdr:row>78</xdr:row>
      <xdr:rowOff>54356</xdr:rowOff>
    </xdr:to>
    <xdr:sp macro="" textlink="">
      <xdr:nvSpPr>
        <xdr:cNvPr id="392" name="楕円 391"/>
        <xdr:cNvSpPr/>
      </xdr:nvSpPr>
      <xdr:spPr>
        <a:xfrm>
          <a:off x="1270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64533</xdr:rowOff>
    </xdr:from>
    <xdr:ext cx="762000" cy="259045"/>
    <xdr:sp macro="" textlink="">
      <xdr:nvSpPr>
        <xdr:cNvPr id="393" name="テキスト ボックス 392"/>
        <xdr:cNvSpPr txBox="1"/>
      </xdr:nvSpPr>
      <xdr:spPr>
        <a:xfrm>
          <a:off x="939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人件費、物件費の経常収支比率が良好であるため、類似団体平均を上回っているが、扶助費は悪化傾向であり、今後も経常経費の更なる抑制及び税収等の財源確保に努める。</a:t>
          </a:r>
          <a:endParaRPr lang="ja-JP" altLang="ja-JP" sz="1300">
            <a:effectLst/>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62230</xdr:rowOff>
    </xdr:from>
    <xdr:to>
      <xdr:col>82</xdr:col>
      <xdr:colOff>107950</xdr:colOff>
      <xdr:row>80</xdr:row>
      <xdr:rowOff>92711</xdr:rowOff>
    </xdr:to>
    <xdr:cxnSp macro="">
      <xdr:nvCxnSpPr>
        <xdr:cNvPr id="421" name="直線コネクタ 420"/>
        <xdr:cNvCxnSpPr/>
      </xdr:nvCxnSpPr>
      <xdr:spPr>
        <a:xfrm flipV="1">
          <a:off x="16510000" y="12749530"/>
          <a:ext cx="0" cy="1059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22"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23" name="直線コネクタ 422"/>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148607</xdr:rowOff>
    </xdr:from>
    <xdr:ext cx="762000" cy="259045"/>
    <xdr:sp macro="" textlink="">
      <xdr:nvSpPr>
        <xdr:cNvPr id="424" name="公債費以外最大値テキスト"/>
        <xdr:cNvSpPr txBox="1"/>
      </xdr:nvSpPr>
      <xdr:spPr>
        <a:xfrm>
          <a:off x="16598900" y="1249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62230</xdr:rowOff>
    </xdr:from>
    <xdr:to>
      <xdr:col>82</xdr:col>
      <xdr:colOff>196850</xdr:colOff>
      <xdr:row>74</xdr:row>
      <xdr:rowOff>62230</xdr:rowOff>
    </xdr:to>
    <xdr:cxnSp macro="">
      <xdr:nvCxnSpPr>
        <xdr:cNvPr id="425" name="直線コネクタ 424"/>
        <xdr:cNvCxnSpPr/>
      </xdr:nvCxnSpPr>
      <xdr:spPr>
        <a:xfrm>
          <a:off x="16421100" y="1274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138430</xdr:rowOff>
    </xdr:from>
    <xdr:to>
      <xdr:col>82</xdr:col>
      <xdr:colOff>107950</xdr:colOff>
      <xdr:row>75</xdr:row>
      <xdr:rowOff>24130</xdr:rowOff>
    </xdr:to>
    <xdr:cxnSp macro="">
      <xdr:nvCxnSpPr>
        <xdr:cNvPr id="426" name="直線コネクタ 425"/>
        <xdr:cNvCxnSpPr/>
      </xdr:nvCxnSpPr>
      <xdr:spPr>
        <a:xfrm>
          <a:off x="15671800" y="1282573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97807</xdr:rowOff>
    </xdr:from>
    <xdr:ext cx="762000" cy="259045"/>
    <xdr:sp macro="" textlink="">
      <xdr:nvSpPr>
        <xdr:cNvPr id="427" name="公債費以外平均値テキスト"/>
        <xdr:cNvSpPr txBox="1"/>
      </xdr:nvSpPr>
      <xdr:spPr>
        <a:xfrm>
          <a:off x="16598900" y="13128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125730</xdr:rowOff>
    </xdr:from>
    <xdr:to>
      <xdr:col>82</xdr:col>
      <xdr:colOff>158750</xdr:colOff>
      <xdr:row>77</xdr:row>
      <xdr:rowOff>55880</xdr:rowOff>
    </xdr:to>
    <xdr:sp macro="" textlink="">
      <xdr:nvSpPr>
        <xdr:cNvPr id="428" name="フローチャート: 判断 427"/>
        <xdr:cNvSpPr/>
      </xdr:nvSpPr>
      <xdr:spPr>
        <a:xfrm>
          <a:off x="16459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111760</xdr:rowOff>
    </xdr:from>
    <xdr:to>
      <xdr:col>78</xdr:col>
      <xdr:colOff>69850</xdr:colOff>
      <xdr:row>74</xdr:row>
      <xdr:rowOff>138430</xdr:rowOff>
    </xdr:to>
    <xdr:cxnSp macro="">
      <xdr:nvCxnSpPr>
        <xdr:cNvPr id="429" name="直線コネクタ 428"/>
        <xdr:cNvCxnSpPr/>
      </xdr:nvCxnSpPr>
      <xdr:spPr>
        <a:xfrm>
          <a:off x="14782800" y="1279906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106680</xdr:rowOff>
    </xdr:from>
    <xdr:to>
      <xdr:col>78</xdr:col>
      <xdr:colOff>120650</xdr:colOff>
      <xdr:row>77</xdr:row>
      <xdr:rowOff>36830</xdr:rowOff>
    </xdr:to>
    <xdr:sp macro="" textlink="">
      <xdr:nvSpPr>
        <xdr:cNvPr id="430" name="フローチャート: 判断 429"/>
        <xdr:cNvSpPr/>
      </xdr:nvSpPr>
      <xdr:spPr>
        <a:xfrm>
          <a:off x="15621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21607</xdr:rowOff>
    </xdr:from>
    <xdr:ext cx="736600" cy="259045"/>
    <xdr:sp macro="" textlink="">
      <xdr:nvSpPr>
        <xdr:cNvPr id="431" name="テキスト ボックス 430"/>
        <xdr:cNvSpPr txBox="1"/>
      </xdr:nvSpPr>
      <xdr:spPr>
        <a:xfrm>
          <a:off x="15290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96520</xdr:rowOff>
    </xdr:from>
    <xdr:to>
      <xdr:col>73</xdr:col>
      <xdr:colOff>180975</xdr:colOff>
      <xdr:row>74</xdr:row>
      <xdr:rowOff>111760</xdr:rowOff>
    </xdr:to>
    <xdr:cxnSp macro="">
      <xdr:nvCxnSpPr>
        <xdr:cNvPr id="432" name="直線コネクタ 431"/>
        <xdr:cNvCxnSpPr/>
      </xdr:nvCxnSpPr>
      <xdr:spPr>
        <a:xfrm>
          <a:off x="13893800" y="127838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83820</xdr:rowOff>
    </xdr:from>
    <xdr:to>
      <xdr:col>74</xdr:col>
      <xdr:colOff>31750</xdr:colOff>
      <xdr:row>76</xdr:row>
      <xdr:rowOff>13970</xdr:rowOff>
    </xdr:to>
    <xdr:sp macro="" textlink="">
      <xdr:nvSpPr>
        <xdr:cNvPr id="433" name="フローチャート: 判断 432"/>
        <xdr:cNvSpPr/>
      </xdr:nvSpPr>
      <xdr:spPr>
        <a:xfrm>
          <a:off x="14732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170197</xdr:rowOff>
    </xdr:from>
    <xdr:ext cx="762000" cy="259045"/>
    <xdr:sp macro="" textlink="">
      <xdr:nvSpPr>
        <xdr:cNvPr id="434" name="テキスト ボックス 433"/>
        <xdr:cNvSpPr txBox="1"/>
      </xdr:nvSpPr>
      <xdr:spPr>
        <a:xfrm>
          <a:off x="14401800" y="1302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46990</xdr:rowOff>
    </xdr:from>
    <xdr:to>
      <xdr:col>69</xdr:col>
      <xdr:colOff>92075</xdr:colOff>
      <xdr:row>74</xdr:row>
      <xdr:rowOff>96520</xdr:rowOff>
    </xdr:to>
    <xdr:cxnSp macro="">
      <xdr:nvCxnSpPr>
        <xdr:cNvPr id="435" name="直線コネクタ 434"/>
        <xdr:cNvCxnSpPr/>
      </xdr:nvCxnSpPr>
      <xdr:spPr>
        <a:xfrm>
          <a:off x="13004800" y="1273429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110490</xdr:rowOff>
    </xdr:from>
    <xdr:to>
      <xdr:col>69</xdr:col>
      <xdr:colOff>142875</xdr:colOff>
      <xdr:row>76</xdr:row>
      <xdr:rowOff>40639</xdr:rowOff>
    </xdr:to>
    <xdr:sp macro="" textlink="">
      <xdr:nvSpPr>
        <xdr:cNvPr id="436" name="フローチャート: 判断 435"/>
        <xdr:cNvSpPr/>
      </xdr:nvSpPr>
      <xdr:spPr>
        <a:xfrm>
          <a:off x="13843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25416</xdr:rowOff>
    </xdr:from>
    <xdr:ext cx="762000" cy="259045"/>
    <xdr:sp macro="" textlink="">
      <xdr:nvSpPr>
        <xdr:cNvPr id="437" name="テキスト ボックス 436"/>
        <xdr:cNvSpPr txBox="1"/>
      </xdr:nvSpPr>
      <xdr:spPr>
        <a:xfrm>
          <a:off x="13512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38" name="フローチャート: 判断 437"/>
        <xdr:cNvSpPr/>
      </xdr:nvSpPr>
      <xdr:spPr>
        <a:xfrm>
          <a:off x="12954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143527</xdr:rowOff>
    </xdr:from>
    <xdr:ext cx="762000" cy="259045"/>
    <xdr:sp macro="" textlink="">
      <xdr:nvSpPr>
        <xdr:cNvPr id="439" name="テキスト ボックス 438"/>
        <xdr:cNvSpPr txBox="1"/>
      </xdr:nvSpPr>
      <xdr:spPr>
        <a:xfrm>
          <a:off x="12623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144780</xdr:rowOff>
    </xdr:from>
    <xdr:to>
      <xdr:col>82</xdr:col>
      <xdr:colOff>158750</xdr:colOff>
      <xdr:row>75</xdr:row>
      <xdr:rowOff>74930</xdr:rowOff>
    </xdr:to>
    <xdr:sp macro="" textlink="">
      <xdr:nvSpPr>
        <xdr:cNvPr id="445" name="楕円 444"/>
        <xdr:cNvSpPr/>
      </xdr:nvSpPr>
      <xdr:spPr>
        <a:xfrm>
          <a:off x="164592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161307</xdr:rowOff>
    </xdr:from>
    <xdr:ext cx="762000" cy="259045"/>
    <xdr:sp macro="" textlink="">
      <xdr:nvSpPr>
        <xdr:cNvPr id="446" name="公債費以外該当値テキスト"/>
        <xdr:cNvSpPr txBox="1"/>
      </xdr:nvSpPr>
      <xdr:spPr>
        <a:xfrm>
          <a:off x="165989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87630</xdr:rowOff>
    </xdr:from>
    <xdr:to>
      <xdr:col>78</xdr:col>
      <xdr:colOff>120650</xdr:colOff>
      <xdr:row>75</xdr:row>
      <xdr:rowOff>17780</xdr:rowOff>
    </xdr:to>
    <xdr:sp macro="" textlink="">
      <xdr:nvSpPr>
        <xdr:cNvPr id="447" name="楕円 446"/>
        <xdr:cNvSpPr/>
      </xdr:nvSpPr>
      <xdr:spPr>
        <a:xfrm>
          <a:off x="15621000" y="127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27957</xdr:rowOff>
    </xdr:from>
    <xdr:ext cx="736600" cy="259045"/>
    <xdr:sp macro="" textlink="">
      <xdr:nvSpPr>
        <xdr:cNvPr id="448" name="テキスト ボックス 447"/>
        <xdr:cNvSpPr txBox="1"/>
      </xdr:nvSpPr>
      <xdr:spPr>
        <a:xfrm>
          <a:off x="15290800" y="12543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60960</xdr:rowOff>
    </xdr:from>
    <xdr:to>
      <xdr:col>74</xdr:col>
      <xdr:colOff>31750</xdr:colOff>
      <xdr:row>74</xdr:row>
      <xdr:rowOff>162560</xdr:rowOff>
    </xdr:to>
    <xdr:sp macro="" textlink="">
      <xdr:nvSpPr>
        <xdr:cNvPr id="449" name="楕円 448"/>
        <xdr:cNvSpPr/>
      </xdr:nvSpPr>
      <xdr:spPr>
        <a:xfrm>
          <a:off x="14732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1287</xdr:rowOff>
    </xdr:from>
    <xdr:ext cx="762000" cy="259045"/>
    <xdr:sp macro="" textlink="">
      <xdr:nvSpPr>
        <xdr:cNvPr id="450" name="テキスト ボックス 449"/>
        <xdr:cNvSpPr txBox="1"/>
      </xdr:nvSpPr>
      <xdr:spPr>
        <a:xfrm>
          <a:off x="144018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45720</xdr:rowOff>
    </xdr:from>
    <xdr:to>
      <xdr:col>69</xdr:col>
      <xdr:colOff>142875</xdr:colOff>
      <xdr:row>74</xdr:row>
      <xdr:rowOff>147320</xdr:rowOff>
    </xdr:to>
    <xdr:sp macro="" textlink="">
      <xdr:nvSpPr>
        <xdr:cNvPr id="451" name="楕円 450"/>
        <xdr:cNvSpPr/>
      </xdr:nvSpPr>
      <xdr:spPr>
        <a:xfrm>
          <a:off x="138430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157497</xdr:rowOff>
    </xdr:from>
    <xdr:ext cx="762000" cy="259045"/>
    <xdr:sp macro="" textlink="">
      <xdr:nvSpPr>
        <xdr:cNvPr id="452" name="テキスト ボックス 451"/>
        <xdr:cNvSpPr txBox="1"/>
      </xdr:nvSpPr>
      <xdr:spPr>
        <a:xfrm>
          <a:off x="13512800" y="1250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167640</xdr:rowOff>
    </xdr:from>
    <xdr:to>
      <xdr:col>65</xdr:col>
      <xdr:colOff>53975</xdr:colOff>
      <xdr:row>74</xdr:row>
      <xdr:rowOff>97790</xdr:rowOff>
    </xdr:to>
    <xdr:sp macro="" textlink="">
      <xdr:nvSpPr>
        <xdr:cNvPr id="453" name="楕円 452"/>
        <xdr:cNvSpPr/>
      </xdr:nvSpPr>
      <xdr:spPr>
        <a:xfrm>
          <a:off x="12954000" y="1268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107967</xdr:rowOff>
    </xdr:from>
    <xdr:ext cx="762000" cy="259045"/>
    <xdr:sp macro="" textlink="">
      <xdr:nvSpPr>
        <xdr:cNvPr id="454" name="テキスト ボックス 453"/>
        <xdr:cNvSpPr txBox="1"/>
      </xdr:nvSpPr>
      <xdr:spPr>
        <a:xfrm>
          <a:off x="12623800" y="1245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山梨県甲斐市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153994</xdr:rowOff>
    </xdr:from>
    <xdr:to>
      <xdr:col>29</xdr:col>
      <xdr:colOff>127000</xdr:colOff>
      <xdr:row>19</xdr:row>
      <xdr:rowOff>99282</xdr:rowOff>
    </xdr:to>
    <xdr:cxnSp macro="">
      <xdr:nvCxnSpPr>
        <xdr:cNvPr id="45" name="直線コネクタ 44"/>
        <xdr:cNvCxnSpPr/>
      </xdr:nvCxnSpPr>
      <xdr:spPr bwMode="auto">
        <a:xfrm flipV="1">
          <a:off x="5651500" y="2259019"/>
          <a:ext cx="0" cy="11454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71359</xdr:rowOff>
    </xdr:from>
    <xdr:ext cx="762000" cy="259045"/>
    <xdr:sp macro="" textlink="">
      <xdr:nvSpPr>
        <xdr:cNvPr id="46" name="人口1人当たり決算額の推移最小値テキスト130"/>
        <xdr:cNvSpPr txBox="1"/>
      </xdr:nvSpPr>
      <xdr:spPr>
        <a:xfrm>
          <a:off x="5740400" y="33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99282</xdr:rowOff>
    </xdr:from>
    <xdr:to>
      <xdr:col>30</xdr:col>
      <xdr:colOff>25400</xdr:colOff>
      <xdr:row>19</xdr:row>
      <xdr:rowOff>99282</xdr:rowOff>
    </xdr:to>
    <xdr:cxnSp macro="">
      <xdr:nvCxnSpPr>
        <xdr:cNvPr id="47" name="直線コネクタ 46"/>
        <xdr:cNvCxnSpPr/>
      </xdr:nvCxnSpPr>
      <xdr:spPr bwMode="auto">
        <a:xfrm>
          <a:off x="5562600" y="34044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68921</xdr:rowOff>
    </xdr:from>
    <xdr:ext cx="762000" cy="259045"/>
    <xdr:sp macro="" textlink="">
      <xdr:nvSpPr>
        <xdr:cNvPr id="48" name="人口1人当たり決算額の推移最大値テキスト130"/>
        <xdr:cNvSpPr txBox="1"/>
      </xdr:nvSpPr>
      <xdr:spPr>
        <a:xfrm>
          <a:off x="5740400" y="200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153994</xdr:rowOff>
    </xdr:from>
    <xdr:to>
      <xdr:col>30</xdr:col>
      <xdr:colOff>25400</xdr:colOff>
      <xdr:row>12</xdr:row>
      <xdr:rowOff>153994</xdr:rowOff>
    </xdr:to>
    <xdr:cxnSp macro="">
      <xdr:nvCxnSpPr>
        <xdr:cNvPr id="49" name="直線コネクタ 48"/>
        <xdr:cNvCxnSpPr/>
      </xdr:nvCxnSpPr>
      <xdr:spPr bwMode="auto">
        <a:xfrm>
          <a:off x="5562600" y="22590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123133</xdr:rowOff>
    </xdr:from>
    <xdr:to>
      <xdr:col>29</xdr:col>
      <xdr:colOff>127000</xdr:colOff>
      <xdr:row>17</xdr:row>
      <xdr:rowOff>153441</xdr:rowOff>
    </xdr:to>
    <xdr:cxnSp macro="">
      <xdr:nvCxnSpPr>
        <xdr:cNvPr id="50" name="直線コネクタ 49"/>
        <xdr:cNvCxnSpPr/>
      </xdr:nvCxnSpPr>
      <xdr:spPr bwMode="auto">
        <a:xfrm flipV="1">
          <a:off x="5003800" y="3085408"/>
          <a:ext cx="647700" cy="303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27900</xdr:rowOff>
    </xdr:from>
    <xdr:ext cx="762000" cy="259045"/>
    <xdr:sp macro="" textlink="">
      <xdr:nvSpPr>
        <xdr:cNvPr id="51" name="人口1人当たり決算額の推移平均値テキスト130"/>
        <xdr:cNvSpPr txBox="1"/>
      </xdr:nvSpPr>
      <xdr:spPr>
        <a:xfrm>
          <a:off x="5740400" y="2818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11373</xdr:rowOff>
    </xdr:from>
    <xdr:to>
      <xdr:col>29</xdr:col>
      <xdr:colOff>177800</xdr:colOff>
      <xdr:row>17</xdr:row>
      <xdr:rowOff>112973</xdr:rowOff>
    </xdr:to>
    <xdr:sp macro="" textlink="">
      <xdr:nvSpPr>
        <xdr:cNvPr id="52" name="フローチャート: 判断 51"/>
        <xdr:cNvSpPr/>
      </xdr:nvSpPr>
      <xdr:spPr bwMode="auto">
        <a:xfrm>
          <a:off x="56007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147574</xdr:rowOff>
    </xdr:from>
    <xdr:to>
      <xdr:col>26</xdr:col>
      <xdr:colOff>50800</xdr:colOff>
      <xdr:row>17</xdr:row>
      <xdr:rowOff>153441</xdr:rowOff>
    </xdr:to>
    <xdr:cxnSp macro="">
      <xdr:nvCxnSpPr>
        <xdr:cNvPr id="53" name="直線コネクタ 52"/>
        <xdr:cNvCxnSpPr/>
      </xdr:nvCxnSpPr>
      <xdr:spPr bwMode="auto">
        <a:xfrm>
          <a:off x="4305300" y="3109849"/>
          <a:ext cx="698500" cy="58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18383</xdr:rowOff>
    </xdr:from>
    <xdr:to>
      <xdr:col>26</xdr:col>
      <xdr:colOff>101600</xdr:colOff>
      <xdr:row>17</xdr:row>
      <xdr:rowOff>119983</xdr:rowOff>
    </xdr:to>
    <xdr:sp macro="" textlink="">
      <xdr:nvSpPr>
        <xdr:cNvPr id="54" name="フローチャート: 判断 53"/>
        <xdr:cNvSpPr/>
      </xdr:nvSpPr>
      <xdr:spPr bwMode="auto">
        <a:xfrm>
          <a:off x="4953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130160</xdr:rowOff>
    </xdr:from>
    <xdr:ext cx="736600" cy="259045"/>
    <xdr:sp macro="" textlink="">
      <xdr:nvSpPr>
        <xdr:cNvPr id="55" name="テキスト ボックス 54"/>
        <xdr:cNvSpPr txBox="1"/>
      </xdr:nvSpPr>
      <xdr:spPr>
        <a:xfrm>
          <a:off x="4622800" y="2749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126695</xdr:rowOff>
    </xdr:from>
    <xdr:to>
      <xdr:col>22</xdr:col>
      <xdr:colOff>114300</xdr:colOff>
      <xdr:row>17</xdr:row>
      <xdr:rowOff>147574</xdr:rowOff>
    </xdr:to>
    <xdr:cxnSp macro="">
      <xdr:nvCxnSpPr>
        <xdr:cNvPr id="56" name="直線コネクタ 55"/>
        <xdr:cNvCxnSpPr/>
      </xdr:nvCxnSpPr>
      <xdr:spPr bwMode="auto">
        <a:xfrm>
          <a:off x="3606800" y="3088970"/>
          <a:ext cx="698500" cy="20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103651</xdr:rowOff>
    </xdr:from>
    <xdr:to>
      <xdr:col>22</xdr:col>
      <xdr:colOff>165100</xdr:colOff>
      <xdr:row>17</xdr:row>
      <xdr:rowOff>33801</xdr:rowOff>
    </xdr:to>
    <xdr:sp macro="" textlink="">
      <xdr:nvSpPr>
        <xdr:cNvPr id="57" name="フローチャート: 判断 56"/>
        <xdr:cNvSpPr/>
      </xdr:nvSpPr>
      <xdr:spPr bwMode="auto">
        <a:xfrm>
          <a:off x="42545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43978</xdr:rowOff>
    </xdr:from>
    <xdr:ext cx="762000" cy="259045"/>
    <xdr:sp macro="" textlink="">
      <xdr:nvSpPr>
        <xdr:cNvPr id="58" name="テキスト ボックス 57"/>
        <xdr:cNvSpPr txBox="1"/>
      </xdr:nvSpPr>
      <xdr:spPr>
        <a:xfrm>
          <a:off x="3924300" y="2663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126695</xdr:rowOff>
    </xdr:from>
    <xdr:to>
      <xdr:col>18</xdr:col>
      <xdr:colOff>177800</xdr:colOff>
      <xdr:row>18</xdr:row>
      <xdr:rowOff>4070</xdr:rowOff>
    </xdr:to>
    <xdr:cxnSp macro="">
      <xdr:nvCxnSpPr>
        <xdr:cNvPr id="59" name="直線コネクタ 58"/>
        <xdr:cNvCxnSpPr/>
      </xdr:nvCxnSpPr>
      <xdr:spPr bwMode="auto">
        <a:xfrm flipV="1">
          <a:off x="2908300" y="3088970"/>
          <a:ext cx="698500" cy="488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72676</xdr:rowOff>
    </xdr:from>
    <xdr:to>
      <xdr:col>19</xdr:col>
      <xdr:colOff>38100</xdr:colOff>
      <xdr:row>17</xdr:row>
      <xdr:rowOff>2826</xdr:rowOff>
    </xdr:to>
    <xdr:sp macro="" textlink="">
      <xdr:nvSpPr>
        <xdr:cNvPr id="60" name="フローチャート: 判断 59"/>
        <xdr:cNvSpPr/>
      </xdr:nvSpPr>
      <xdr:spPr bwMode="auto">
        <a:xfrm>
          <a:off x="3556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13003</xdr:rowOff>
    </xdr:from>
    <xdr:ext cx="762000" cy="259045"/>
    <xdr:sp macro="" textlink="">
      <xdr:nvSpPr>
        <xdr:cNvPr id="61" name="テキスト ボックス 60"/>
        <xdr:cNvSpPr txBox="1"/>
      </xdr:nvSpPr>
      <xdr:spPr>
        <a:xfrm>
          <a:off x="32258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98812</xdr:rowOff>
    </xdr:from>
    <xdr:to>
      <xdr:col>15</xdr:col>
      <xdr:colOff>101600</xdr:colOff>
      <xdr:row>17</xdr:row>
      <xdr:rowOff>28962</xdr:rowOff>
    </xdr:to>
    <xdr:sp macro="" textlink="">
      <xdr:nvSpPr>
        <xdr:cNvPr id="62" name="フローチャート: 判断 61"/>
        <xdr:cNvSpPr/>
      </xdr:nvSpPr>
      <xdr:spPr bwMode="auto">
        <a:xfrm>
          <a:off x="2857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39139</xdr:rowOff>
    </xdr:from>
    <xdr:ext cx="762000" cy="259045"/>
    <xdr:sp macro="" textlink="">
      <xdr:nvSpPr>
        <xdr:cNvPr id="63" name="テキスト ボックス 62"/>
        <xdr:cNvSpPr txBox="1"/>
      </xdr:nvSpPr>
      <xdr:spPr>
        <a:xfrm>
          <a:off x="2527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72333</xdr:rowOff>
    </xdr:from>
    <xdr:to>
      <xdr:col>29</xdr:col>
      <xdr:colOff>177800</xdr:colOff>
      <xdr:row>18</xdr:row>
      <xdr:rowOff>2483</xdr:rowOff>
    </xdr:to>
    <xdr:sp macro="" textlink="">
      <xdr:nvSpPr>
        <xdr:cNvPr id="69" name="楕円 68"/>
        <xdr:cNvSpPr/>
      </xdr:nvSpPr>
      <xdr:spPr bwMode="auto">
        <a:xfrm>
          <a:off x="5600700" y="3034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44410</xdr:rowOff>
    </xdr:from>
    <xdr:ext cx="762000" cy="259045"/>
    <xdr:sp macro="" textlink="">
      <xdr:nvSpPr>
        <xdr:cNvPr id="70" name="人口1人当たり決算額の推移該当値テキスト130"/>
        <xdr:cNvSpPr txBox="1"/>
      </xdr:nvSpPr>
      <xdr:spPr>
        <a:xfrm>
          <a:off x="5740400" y="3006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102641</xdr:rowOff>
    </xdr:from>
    <xdr:to>
      <xdr:col>26</xdr:col>
      <xdr:colOff>101600</xdr:colOff>
      <xdr:row>18</xdr:row>
      <xdr:rowOff>32791</xdr:rowOff>
    </xdr:to>
    <xdr:sp macro="" textlink="">
      <xdr:nvSpPr>
        <xdr:cNvPr id="71" name="楕円 70"/>
        <xdr:cNvSpPr/>
      </xdr:nvSpPr>
      <xdr:spPr bwMode="auto">
        <a:xfrm>
          <a:off x="4953000" y="3064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17568</xdr:rowOff>
    </xdr:from>
    <xdr:ext cx="736600" cy="259045"/>
    <xdr:sp macro="" textlink="">
      <xdr:nvSpPr>
        <xdr:cNvPr id="72" name="テキスト ボックス 71"/>
        <xdr:cNvSpPr txBox="1"/>
      </xdr:nvSpPr>
      <xdr:spPr>
        <a:xfrm>
          <a:off x="4622800" y="3151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96774</xdr:rowOff>
    </xdr:from>
    <xdr:to>
      <xdr:col>22</xdr:col>
      <xdr:colOff>165100</xdr:colOff>
      <xdr:row>18</xdr:row>
      <xdr:rowOff>26924</xdr:rowOff>
    </xdr:to>
    <xdr:sp macro="" textlink="">
      <xdr:nvSpPr>
        <xdr:cNvPr id="73" name="楕円 72"/>
        <xdr:cNvSpPr/>
      </xdr:nvSpPr>
      <xdr:spPr bwMode="auto">
        <a:xfrm>
          <a:off x="4254500" y="3059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11701</xdr:rowOff>
    </xdr:from>
    <xdr:ext cx="762000" cy="259045"/>
    <xdr:sp macro="" textlink="">
      <xdr:nvSpPr>
        <xdr:cNvPr id="74" name="テキスト ボックス 73"/>
        <xdr:cNvSpPr txBox="1"/>
      </xdr:nvSpPr>
      <xdr:spPr>
        <a:xfrm>
          <a:off x="3924300" y="314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75895</xdr:rowOff>
    </xdr:from>
    <xdr:to>
      <xdr:col>19</xdr:col>
      <xdr:colOff>38100</xdr:colOff>
      <xdr:row>18</xdr:row>
      <xdr:rowOff>6045</xdr:rowOff>
    </xdr:to>
    <xdr:sp macro="" textlink="">
      <xdr:nvSpPr>
        <xdr:cNvPr id="75" name="楕円 74"/>
        <xdr:cNvSpPr/>
      </xdr:nvSpPr>
      <xdr:spPr bwMode="auto">
        <a:xfrm>
          <a:off x="3556000" y="3038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162272</xdr:rowOff>
    </xdr:from>
    <xdr:ext cx="762000" cy="259045"/>
    <xdr:sp macro="" textlink="">
      <xdr:nvSpPr>
        <xdr:cNvPr id="76" name="テキスト ボックス 75"/>
        <xdr:cNvSpPr txBox="1"/>
      </xdr:nvSpPr>
      <xdr:spPr>
        <a:xfrm>
          <a:off x="3225800" y="3124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124720</xdr:rowOff>
    </xdr:from>
    <xdr:to>
      <xdr:col>15</xdr:col>
      <xdr:colOff>101600</xdr:colOff>
      <xdr:row>18</xdr:row>
      <xdr:rowOff>54870</xdr:rowOff>
    </xdr:to>
    <xdr:sp macro="" textlink="">
      <xdr:nvSpPr>
        <xdr:cNvPr id="77" name="楕円 76"/>
        <xdr:cNvSpPr/>
      </xdr:nvSpPr>
      <xdr:spPr bwMode="auto">
        <a:xfrm>
          <a:off x="2857500" y="3086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39647</xdr:rowOff>
    </xdr:from>
    <xdr:ext cx="762000" cy="259045"/>
    <xdr:sp macro="" textlink="">
      <xdr:nvSpPr>
        <xdr:cNvPr id="78" name="テキスト ボックス 77"/>
        <xdr:cNvSpPr txBox="1"/>
      </xdr:nvSpPr>
      <xdr:spPr>
        <a:xfrm>
          <a:off x="2527300" y="317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12863</xdr:rowOff>
    </xdr:from>
    <xdr:to>
      <xdr:col>29</xdr:col>
      <xdr:colOff>127000</xdr:colOff>
      <xdr:row>37</xdr:row>
      <xdr:rowOff>341982</xdr:rowOff>
    </xdr:to>
    <xdr:cxnSp macro="">
      <xdr:nvCxnSpPr>
        <xdr:cNvPr id="108" name="直線コネクタ 107"/>
        <xdr:cNvCxnSpPr/>
      </xdr:nvCxnSpPr>
      <xdr:spPr bwMode="auto">
        <a:xfrm flipV="1">
          <a:off x="5651500" y="5937413"/>
          <a:ext cx="0" cy="15292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314059</xdr:rowOff>
    </xdr:from>
    <xdr:ext cx="762000" cy="259045"/>
    <xdr:sp macro="" textlink="">
      <xdr:nvSpPr>
        <xdr:cNvPr id="109" name="人口1人当たり決算額の推移最小値テキスト445"/>
        <xdr:cNvSpPr txBox="1"/>
      </xdr:nvSpPr>
      <xdr:spPr>
        <a:xfrm>
          <a:off x="5740400" y="743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341982</xdr:rowOff>
    </xdr:from>
    <xdr:to>
      <xdr:col>30</xdr:col>
      <xdr:colOff>25400</xdr:colOff>
      <xdr:row>37</xdr:row>
      <xdr:rowOff>341982</xdr:rowOff>
    </xdr:to>
    <xdr:cxnSp macro="">
      <xdr:nvCxnSpPr>
        <xdr:cNvPr id="110" name="直線コネクタ 109"/>
        <xdr:cNvCxnSpPr/>
      </xdr:nvCxnSpPr>
      <xdr:spPr bwMode="auto">
        <a:xfrm>
          <a:off x="5562600" y="7466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270690</xdr:rowOff>
    </xdr:from>
    <xdr:ext cx="762000" cy="259045"/>
    <xdr:sp macro="" textlink="">
      <xdr:nvSpPr>
        <xdr:cNvPr id="111" name="人口1人当たり決算額の推移最大値テキスト445"/>
        <xdr:cNvSpPr txBox="1"/>
      </xdr:nvSpPr>
      <xdr:spPr>
        <a:xfrm>
          <a:off x="5740400" y="5680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12863</xdr:rowOff>
    </xdr:from>
    <xdr:to>
      <xdr:col>30</xdr:col>
      <xdr:colOff>25400</xdr:colOff>
      <xdr:row>33</xdr:row>
      <xdr:rowOff>12863</xdr:rowOff>
    </xdr:to>
    <xdr:cxnSp macro="">
      <xdr:nvCxnSpPr>
        <xdr:cNvPr id="112" name="直線コネクタ 111"/>
        <xdr:cNvCxnSpPr/>
      </xdr:nvCxnSpPr>
      <xdr:spPr bwMode="auto">
        <a:xfrm>
          <a:off x="5562600" y="5937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205606</xdr:rowOff>
    </xdr:from>
    <xdr:to>
      <xdr:col>29</xdr:col>
      <xdr:colOff>127000</xdr:colOff>
      <xdr:row>35</xdr:row>
      <xdr:rowOff>240875</xdr:rowOff>
    </xdr:to>
    <xdr:cxnSp macro="">
      <xdr:nvCxnSpPr>
        <xdr:cNvPr id="113" name="直線コネクタ 112"/>
        <xdr:cNvCxnSpPr/>
      </xdr:nvCxnSpPr>
      <xdr:spPr bwMode="auto">
        <a:xfrm flipV="1">
          <a:off x="5003800" y="6815956"/>
          <a:ext cx="647700" cy="35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206468</xdr:rowOff>
    </xdr:from>
    <xdr:ext cx="762000" cy="259045"/>
    <xdr:sp macro="" textlink="">
      <xdr:nvSpPr>
        <xdr:cNvPr id="114" name="人口1人当たり決算額の推移平均値テキスト445"/>
        <xdr:cNvSpPr txBox="1"/>
      </xdr:nvSpPr>
      <xdr:spPr>
        <a:xfrm>
          <a:off x="5740400" y="6816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234391</xdr:rowOff>
    </xdr:from>
    <xdr:to>
      <xdr:col>29</xdr:col>
      <xdr:colOff>177800</xdr:colOff>
      <xdr:row>35</xdr:row>
      <xdr:rowOff>335991</xdr:rowOff>
    </xdr:to>
    <xdr:sp macro="" textlink="">
      <xdr:nvSpPr>
        <xdr:cNvPr id="115" name="フローチャート: 判断 114"/>
        <xdr:cNvSpPr/>
      </xdr:nvSpPr>
      <xdr:spPr bwMode="auto">
        <a:xfrm>
          <a:off x="56007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236826</xdr:rowOff>
    </xdr:from>
    <xdr:to>
      <xdr:col>26</xdr:col>
      <xdr:colOff>50800</xdr:colOff>
      <xdr:row>35</xdr:row>
      <xdr:rowOff>240875</xdr:rowOff>
    </xdr:to>
    <xdr:cxnSp macro="">
      <xdr:nvCxnSpPr>
        <xdr:cNvPr id="116" name="直線コネクタ 115"/>
        <xdr:cNvCxnSpPr/>
      </xdr:nvCxnSpPr>
      <xdr:spPr bwMode="auto">
        <a:xfrm>
          <a:off x="4305300" y="6847176"/>
          <a:ext cx="698500" cy="40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214209</xdr:rowOff>
    </xdr:from>
    <xdr:to>
      <xdr:col>26</xdr:col>
      <xdr:colOff>101600</xdr:colOff>
      <xdr:row>35</xdr:row>
      <xdr:rowOff>315809</xdr:rowOff>
    </xdr:to>
    <xdr:sp macro="" textlink="">
      <xdr:nvSpPr>
        <xdr:cNvPr id="117" name="フローチャート: 判断 116"/>
        <xdr:cNvSpPr/>
      </xdr:nvSpPr>
      <xdr:spPr bwMode="auto">
        <a:xfrm>
          <a:off x="4953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300586</xdr:rowOff>
    </xdr:from>
    <xdr:ext cx="736600" cy="259045"/>
    <xdr:sp macro="" textlink="">
      <xdr:nvSpPr>
        <xdr:cNvPr id="118" name="テキスト ボックス 117"/>
        <xdr:cNvSpPr txBox="1"/>
      </xdr:nvSpPr>
      <xdr:spPr>
        <a:xfrm>
          <a:off x="4622800" y="6910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236826</xdr:rowOff>
    </xdr:from>
    <xdr:to>
      <xdr:col>22</xdr:col>
      <xdr:colOff>114300</xdr:colOff>
      <xdr:row>35</xdr:row>
      <xdr:rowOff>255277</xdr:rowOff>
    </xdr:to>
    <xdr:cxnSp macro="">
      <xdr:nvCxnSpPr>
        <xdr:cNvPr id="119" name="直線コネクタ 118"/>
        <xdr:cNvCxnSpPr/>
      </xdr:nvCxnSpPr>
      <xdr:spPr bwMode="auto">
        <a:xfrm flipV="1">
          <a:off x="3606800" y="6847176"/>
          <a:ext cx="698500" cy="184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134917</xdr:rowOff>
    </xdr:from>
    <xdr:to>
      <xdr:col>22</xdr:col>
      <xdr:colOff>165100</xdr:colOff>
      <xdr:row>35</xdr:row>
      <xdr:rowOff>236517</xdr:rowOff>
    </xdr:to>
    <xdr:sp macro="" textlink="">
      <xdr:nvSpPr>
        <xdr:cNvPr id="120" name="フローチャート: 判断 119"/>
        <xdr:cNvSpPr/>
      </xdr:nvSpPr>
      <xdr:spPr bwMode="auto">
        <a:xfrm>
          <a:off x="4254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246694</xdr:rowOff>
    </xdr:from>
    <xdr:ext cx="762000" cy="259045"/>
    <xdr:sp macro="" textlink="">
      <xdr:nvSpPr>
        <xdr:cNvPr id="121" name="テキスト ボックス 120"/>
        <xdr:cNvSpPr txBox="1"/>
      </xdr:nvSpPr>
      <xdr:spPr>
        <a:xfrm>
          <a:off x="39243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217068</xdr:rowOff>
    </xdr:from>
    <xdr:to>
      <xdr:col>18</xdr:col>
      <xdr:colOff>177800</xdr:colOff>
      <xdr:row>35</xdr:row>
      <xdr:rowOff>255277</xdr:rowOff>
    </xdr:to>
    <xdr:cxnSp macro="">
      <xdr:nvCxnSpPr>
        <xdr:cNvPr id="122" name="直線コネクタ 121"/>
        <xdr:cNvCxnSpPr/>
      </xdr:nvCxnSpPr>
      <xdr:spPr bwMode="auto">
        <a:xfrm>
          <a:off x="2908300" y="6827418"/>
          <a:ext cx="698500" cy="382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103404</xdr:rowOff>
    </xdr:from>
    <xdr:to>
      <xdr:col>19</xdr:col>
      <xdr:colOff>38100</xdr:colOff>
      <xdr:row>35</xdr:row>
      <xdr:rowOff>205004</xdr:rowOff>
    </xdr:to>
    <xdr:sp macro="" textlink="">
      <xdr:nvSpPr>
        <xdr:cNvPr id="123" name="フローチャート: 判断 122"/>
        <xdr:cNvSpPr/>
      </xdr:nvSpPr>
      <xdr:spPr bwMode="auto">
        <a:xfrm>
          <a:off x="3556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215181</xdr:rowOff>
    </xdr:from>
    <xdr:ext cx="762000" cy="259045"/>
    <xdr:sp macro="" textlink="">
      <xdr:nvSpPr>
        <xdr:cNvPr id="124" name="テキスト ボックス 123"/>
        <xdr:cNvSpPr txBox="1"/>
      </xdr:nvSpPr>
      <xdr:spPr>
        <a:xfrm>
          <a:off x="32258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38743</xdr:rowOff>
    </xdr:from>
    <xdr:to>
      <xdr:col>15</xdr:col>
      <xdr:colOff>101600</xdr:colOff>
      <xdr:row>35</xdr:row>
      <xdr:rowOff>140343</xdr:rowOff>
    </xdr:to>
    <xdr:sp macro="" textlink="">
      <xdr:nvSpPr>
        <xdr:cNvPr id="125" name="フローチャート: 判断 124"/>
        <xdr:cNvSpPr/>
      </xdr:nvSpPr>
      <xdr:spPr bwMode="auto">
        <a:xfrm>
          <a:off x="2857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150519</xdr:rowOff>
    </xdr:from>
    <xdr:ext cx="762000" cy="259045"/>
    <xdr:sp macro="" textlink="">
      <xdr:nvSpPr>
        <xdr:cNvPr id="126" name="テキスト ボックス 125"/>
        <xdr:cNvSpPr txBox="1"/>
      </xdr:nvSpPr>
      <xdr:spPr>
        <a:xfrm>
          <a:off x="2527300" y="641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154806</xdr:rowOff>
    </xdr:from>
    <xdr:to>
      <xdr:col>29</xdr:col>
      <xdr:colOff>177800</xdr:colOff>
      <xdr:row>35</xdr:row>
      <xdr:rowOff>256406</xdr:rowOff>
    </xdr:to>
    <xdr:sp macro="" textlink="">
      <xdr:nvSpPr>
        <xdr:cNvPr id="132" name="楕円 131"/>
        <xdr:cNvSpPr/>
      </xdr:nvSpPr>
      <xdr:spPr bwMode="auto">
        <a:xfrm>
          <a:off x="5600700" y="6765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342783</xdr:rowOff>
    </xdr:from>
    <xdr:ext cx="762000" cy="259045"/>
    <xdr:sp macro="" textlink="">
      <xdr:nvSpPr>
        <xdr:cNvPr id="133" name="人口1人当たり決算額の推移該当値テキスト445"/>
        <xdr:cNvSpPr txBox="1"/>
      </xdr:nvSpPr>
      <xdr:spPr>
        <a:xfrm>
          <a:off x="5740400" y="6610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190075</xdr:rowOff>
    </xdr:from>
    <xdr:to>
      <xdr:col>26</xdr:col>
      <xdr:colOff>101600</xdr:colOff>
      <xdr:row>35</xdr:row>
      <xdr:rowOff>291675</xdr:rowOff>
    </xdr:to>
    <xdr:sp macro="" textlink="">
      <xdr:nvSpPr>
        <xdr:cNvPr id="134" name="楕円 133"/>
        <xdr:cNvSpPr/>
      </xdr:nvSpPr>
      <xdr:spPr bwMode="auto">
        <a:xfrm>
          <a:off x="4953000" y="6800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301852</xdr:rowOff>
    </xdr:from>
    <xdr:ext cx="736600" cy="259045"/>
    <xdr:sp macro="" textlink="">
      <xdr:nvSpPr>
        <xdr:cNvPr id="135" name="テキスト ボックス 134"/>
        <xdr:cNvSpPr txBox="1"/>
      </xdr:nvSpPr>
      <xdr:spPr>
        <a:xfrm>
          <a:off x="4622800" y="6569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186026</xdr:rowOff>
    </xdr:from>
    <xdr:to>
      <xdr:col>22</xdr:col>
      <xdr:colOff>165100</xdr:colOff>
      <xdr:row>35</xdr:row>
      <xdr:rowOff>287626</xdr:rowOff>
    </xdr:to>
    <xdr:sp macro="" textlink="">
      <xdr:nvSpPr>
        <xdr:cNvPr id="136" name="楕円 135"/>
        <xdr:cNvSpPr/>
      </xdr:nvSpPr>
      <xdr:spPr bwMode="auto">
        <a:xfrm>
          <a:off x="4254500" y="6796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272403</xdr:rowOff>
    </xdr:from>
    <xdr:ext cx="762000" cy="259045"/>
    <xdr:sp macro="" textlink="">
      <xdr:nvSpPr>
        <xdr:cNvPr id="137" name="テキスト ボックス 136"/>
        <xdr:cNvSpPr txBox="1"/>
      </xdr:nvSpPr>
      <xdr:spPr>
        <a:xfrm>
          <a:off x="3924300" y="6882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204477</xdr:rowOff>
    </xdr:from>
    <xdr:to>
      <xdr:col>19</xdr:col>
      <xdr:colOff>38100</xdr:colOff>
      <xdr:row>35</xdr:row>
      <xdr:rowOff>306077</xdr:rowOff>
    </xdr:to>
    <xdr:sp macro="" textlink="">
      <xdr:nvSpPr>
        <xdr:cNvPr id="138" name="楕円 137"/>
        <xdr:cNvSpPr/>
      </xdr:nvSpPr>
      <xdr:spPr bwMode="auto">
        <a:xfrm>
          <a:off x="3556000" y="6814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290854</xdr:rowOff>
    </xdr:from>
    <xdr:ext cx="762000" cy="259045"/>
    <xdr:sp macro="" textlink="">
      <xdr:nvSpPr>
        <xdr:cNvPr id="139" name="テキスト ボックス 138"/>
        <xdr:cNvSpPr txBox="1"/>
      </xdr:nvSpPr>
      <xdr:spPr>
        <a:xfrm>
          <a:off x="3225800" y="6901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166268</xdr:rowOff>
    </xdr:from>
    <xdr:to>
      <xdr:col>15</xdr:col>
      <xdr:colOff>101600</xdr:colOff>
      <xdr:row>35</xdr:row>
      <xdr:rowOff>267868</xdr:rowOff>
    </xdr:to>
    <xdr:sp macro="" textlink="">
      <xdr:nvSpPr>
        <xdr:cNvPr id="140" name="楕円 139"/>
        <xdr:cNvSpPr/>
      </xdr:nvSpPr>
      <xdr:spPr bwMode="auto">
        <a:xfrm>
          <a:off x="2857500" y="6776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252645</xdr:rowOff>
    </xdr:from>
    <xdr:ext cx="762000" cy="259045"/>
    <xdr:sp macro="" textlink="">
      <xdr:nvSpPr>
        <xdr:cNvPr id="141" name="テキスト ボックス 140"/>
        <xdr:cNvSpPr txBox="1"/>
      </xdr:nvSpPr>
      <xdr:spPr>
        <a:xfrm>
          <a:off x="2527300" y="6862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75,545
74,476
71.95
28,702,433
27,483,838
1,166,341
16,309,149
24,905,830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157131</xdr:rowOff>
    </xdr:from>
    <xdr:to>
      <xdr:col>24</xdr:col>
      <xdr:colOff>62865</xdr:colOff>
      <xdr:row>39</xdr:row>
      <xdr:rowOff>107982</xdr:rowOff>
    </xdr:to>
    <xdr:cxnSp macro="">
      <xdr:nvCxnSpPr>
        <xdr:cNvPr id="56" name="直線コネクタ 55"/>
        <xdr:cNvCxnSpPr/>
      </xdr:nvCxnSpPr>
      <xdr:spPr>
        <a:xfrm flipV="1">
          <a:off x="4633595" y="5472081"/>
          <a:ext cx="1270" cy="1322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111809</xdr:rowOff>
    </xdr:from>
    <xdr:ext cx="534377" cy="259045"/>
    <xdr:sp macro="" textlink="">
      <xdr:nvSpPr>
        <xdr:cNvPr id="57" name="人件費最小値テキスト"/>
        <xdr:cNvSpPr txBox="1"/>
      </xdr:nvSpPr>
      <xdr:spPr>
        <a:xfrm>
          <a:off x="4686300" y="679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107982</xdr:rowOff>
    </xdr:from>
    <xdr:to>
      <xdr:col>24</xdr:col>
      <xdr:colOff>152400</xdr:colOff>
      <xdr:row>39</xdr:row>
      <xdr:rowOff>107982</xdr:rowOff>
    </xdr:to>
    <xdr:cxnSp macro="">
      <xdr:nvCxnSpPr>
        <xdr:cNvPr id="58" name="直線コネクタ 57"/>
        <xdr:cNvCxnSpPr/>
      </xdr:nvCxnSpPr>
      <xdr:spPr>
        <a:xfrm>
          <a:off x="4546600" y="679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103808</xdr:rowOff>
    </xdr:from>
    <xdr:ext cx="599010" cy="259045"/>
    <xdr:sp macro="" textlink="">
      <xdr:nvSpPr>
        <xdr:cNvPr id="59" name="人件費最大値テキスト"/>
        <xdr:cNvSpPr txBox="1"/>
      </xdr:nvSpPr>
      <xdr:spPr>
        <a:xfrm>
          <a:off x="4686300" y="5247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157131</xdr:rowOff>
    </xdr:from>
    <xdr:to>
      <xdr:col>24</xdr:col>
      <xdr:colOff>152400</xdr:colOff>
      <xdr:row>31</xdr:row>
      <xdr:rowOff>157131</xdr:rowOff>
    </xdr:to>
    <xdr:cxnSp macro="">
      <xdr:nvCxnSpPr>
        <xdr:cNvPr id="60" name="直線コネクタ 59"/>
        <xdr:cNvCxnSpPr/>
      </xdr:nvCxnSpPr>
      <xdr:spPr>
        <a:xfrm>
          <a:off x="4546600" y="547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124879</xdr:rowOff>
    </xdr:from>
    <xdr:to>
      <xdr:col>24</xdr:col>
      <xdr:colOff>63500</xdr:colOff>
      <xdr:row>38</xdr:row>
      <xdr:rowOff>136119</xdr:rowOff>
    </xdr:to>
    <xdr:cxnSp macro="">
      <xdr:nvCxnSpPr>
        <xdr:cNvPr id="61" name="直線コネクタ 60"/>
        <xdr:cNvCxnSpPr/>
      </xdr:nvCxnSpPr>
      <xdr:spPr>
        <a:xfrm flipV="1">
          <a:off x="3797300" y="6639979"/>
          <a:ext cx="838200" cy="1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29557</xdr:rowOff>
    </xdr:from>
    <xdr:ext cx="534377" cy="259045"/>
    <xdr:sp macro="" textlink="">
      <xdr:nvSpPr>
        <xdr:cNvPr id="62" name="人件費平均値テキスト"/>
        <xdr:cNvSpPr txBox="1"/>
      </xdr:nvSpPr>
      <xdr:spPr>
        <a:xfrm>
          <a:off x="4686300" y="6201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6680</xdr:rowOff>
    </xdr:from>
    <xdr:to>
      <xdr:col>24</xdr:col>
      <xdr:colOff>114300</xdr:colOff>
      <xdr:row>37</xdr:row>
      <xdr:rowOff>108280</xdr:rowOff>
    </xdr:to>
    <xdr:sp macro="" textlink="">
      <xdr:nvSpPr>
        <xdr:cNvPr id="63" name="フローチャート: 判断 62"/>
        <xdr:cNvSpPr/>
      </xdr:nvSpPr>
      <xdr:spPr>
        <a:xfrm>
          <a:off x="45847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127774</xdr:rowOff>
    </xdr:from>
    <xdr:to>
      <xdr:col>19</xdr:col>
      <xdr:colOff>177800</xdr:colOff>
      <xdr:row>38</xdr:row>
      <xdr:rowOff>136119</xdr:rowOff>
    </xdr:to>
    <xdr:cxnSp macro="">
      <xdr:nvCxnSpPr>
        <xdr:cNvPr id="64" name="直線コネクタ 63"/>
        <xdr:cNvCxnSpPr/>
      </xdr:nvCxnSpPr>
      <xdr:spPr>
        <a:xfrm>
          <a:off x="2908300" y="6642874"/>
          <a:ext cx="889000" cy="8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5" name="フローチャート: 判断 64"/>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117244</xdr:rowOff>
    </xdr:from>
    <xdr:ext cx="534377" cy="259045"/>
    <xdr:sp macro="" textlink="">
      <xdr:nvSpPr>
        <xdr:cNvPr id="66" name="テキスト ボックス 65"/>
        <xdr:cNvSpPr txBox="1"/>
      </xdr:nvSpPr>
      <xdr:spPr>
        <a:xfrm>
          <a:off x="3530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110839</xdr:rowOff>
    </xdr:from>
    <xdr:to>
      <xdr:col>15</xdr:col>
      <xdr:colOff>50800</xdr:colOff>
      <xdr:row>38</xdr:row>
      <xdr:rowOff>127774</xdr:rowOff>
    </xdr:to>
    <xdr:cxnSp macro="">
      <xdr:nvCxnSpPr>
        <xdr:cNvPr id="67" name="直線コネクタ 66"/>
        <xdr:cNvCxnSpPr/>
      </xdr:nvCxnSpPr>
      <xdr:spPr>
        <a:xfrm>
          <a:off x="2019300" y="6625939"/>
          <a:ext cx="889000" cy="1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80975</xdr:rowOff>
    </xdr:from>
    <xdr:to>
      <xdr:col>15</xdr:col>
      <xdr:colOff>101600</xdr:colOff>
      <xdr:row>37</xdr:row>
      <xdr:rowOff>11125</xdr:rowOff>
    </xdr:to>
    <xdr:sp macro="" textlink="">
      <xdr:nvSpPr>
        <xdr:cNvPr id="68" name="フローチャート: 判断 67"/>
        <xdr:cNvSpPr/>
      </xdr:nvSpPr>
      <xdr:spPr>
        <a:xfrm>
          <a:off x="2857500" y="625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27652</xdr:rowOff>
    </xdr:from>
    <xdr:ext cx="534377" cy="259045"/>
    <xdr:sp macro="" textlink="">
      <xdr:nvSpPr>
        <xdr:cNvPr id="69" name="テキスト ボックス 68"/>
        <xdr:cNvSpPr txBox="1"/>
      </xdr:nvSpPr>
      <xdr:spPr>
        <a:xfrm>
          <a:off x="2641111" y="602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110839</xdr:rowOff>
    </xdr:from>
    <xdr:to>
      <xdr:col>10</xdr:col>
      <xdr:colOff>114300</xdr:colOff>
      <xdr:row>38</xdr:row>
      <xdr:rowOff>149701</xdr:rowOff>
    </xdr:to>
    <xdr:cxnSp macro="">
      <xdr:nvCxnSpPr>
        <xdr:cNvPr id="70" name="直線コネクタ 69"/>
        <xdr:cNvCxnSpPr/>
      </xdr:nvCxnSpPr>
      <xdr:spPr>
        <a:xfrm flipV="1">
          <a:off x="1130300" y="6625939"/>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29578</xdr:rowOff>
    </xdr:from>
    <xdr:to>
      <xdr:col>10</xdr:col>
      <xdr:colOff>165100</xdr:colOff>
      <xdr:row>36</xdr:row>
      <xdr:rowOff>131178</xdr:rowOff>
    </xdr:to>
    <xdr:sp macro="" textlink="">
      <xdr:nvSpPr>
        <xdr:cNvPr id="71" name="フローチャート: 判断 70"/>
        <xdr:cNvSpPr/>
      </xdr:nvSpPr>
      <xdr:spPr>
        <a:xfrm>
          <a:off x="1968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147705</xdr:rowOff>
    </xdr:from>
    <xdr:ext cx="534377" cy="259045"/>
    <xdr:sp macro="" textlink="">
      <xdr:nvSpPr>
        <xdr:cNvPr id="72" name="テキスト ボックス 71"/>
        <xdr:cNvSpPr txBox="1"/>
      </xdr:nvSpPr>
      <xdr:spPr>
        <a:xfrm>
          <a:off x="1752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36760</xdr:rowOff>
    </xdr:from>
    <xdr:to>
      <xdr:col>6</xdr:col>
      <xdr:colOff>38100</xdr:colOff>
      <xdr:row>36</xdr:row>
      <xdr:rowOff>138360</xdr:rowOff>
    </xdr:to>
    <xdr:sp macro="" textlink="">
      <xdr:nvSpPr>
        <xdr:cNvPr id="73" name="フローチャート: 判断 72"/>
        <xdr:cNvSpPr/>
      </xdr:nvSpPr>
      <xdr:spPr>
        <a:xfrm>
          <a:off x="1079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154887</xdr:rowOff>
    </xdr:from>
    <xdr:ext cx="534377" cy="259045"/>
    <xdr:sp macro="" textlink="">
      <xdr:nvSpPr>
        <xdr:cNvPr id="74" name="テキスト ボックス 73"/>
        <xdr:cNvSpPr txBox="1"/>
      </xdr:nvSpPr>
      <xdr:spPr>
        <a:xfrm>
          <a:off x="863111" y="598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74079</xdr:rowOff>
    </xdr:from>
    <xdr:to>
      <xdr:col>24</xdr:col>
      <xdr:colOff>114300</xdr:colOff>
      <xdr:row>39</xdr:row>
      <xdr:rowOff>4229</xdr:rowOff>
    </xdr:to>
    <xdr:sp macro="" textlink="">
      <xdr:nvSpPr>
        <xdr:cNvPr id="80" name="楕円 79"/>
        <xdr:cNvSpPr/>
      </xdr:nvSpPr>
      <xdr:spPr>
        <a:xfrm>
          <a:off x="4584700" y="658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52506</xdr:rowOff>
    </xdr:from>
    <xdr:ext cx="534377" cy="259045"/>
    <xdr:sp macro="" textlink="">
      <xdr:nvSpPr>
        <xdr:cNvPr id="81" name="人件費該当値テキスト"/>
        <xdr:cNvSpPr txBox="1"/>
      </xdr:nvSpPr>
      <xdr:spPr>
        <a:xfrm>
          <a:off x="4686300" y="656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85319</xdr:rowOff>
    </xdr:from>
    <xdr:to>
      <xdr:col>20</xdr:col>
      <xdr:colOff>38100</xdr:colOff>
      <xdr:row>39</xdr:row>
      <xdr:rowOff>15469</xdr:rowOff>
    </xdr:to>
    <xdr:sp macro="" textlink="">
      <xdr:nvSpPr>
        <xdr:cNvPr id="82" name="楕円 81"/>
        <xdr:cNvSpPr/>
      </xdr:nvSpPr>
      <xdr:spPr>
        <a:xfrm>
          <a:off x="3746500" y="660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6596</xdr:rowOff>
    </xdr:from>
    <xdr:ext cx="534377" cy="259045"/>
    <xdr:sp macro="" textlink="">
      <xdr:nvSpPr>
        <xdr:cNvPr id="83" name="テキスト ボックス 82"/>
        <xdr:cNvSpPr txBox="1"/>
      </xdr:nvSpPr>
      <xdr:spPr>
        <a:xfrm>
          <a:off x="3530111" y="669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76974</xdr:rowOff>
    </xdr:from>
    <xdr:to>
      <xdr:col>15</xdr:col>
      <xdr:colOff>101600</xdr:colOff>
      <xdr:row>39</xdr:row>
      <xdr:rowOff>7124</xdr:rowOff>
    </xdr:to>
    <xdr:sp macro="" textlink="">
      <xdr:nvSpPr>
        <xdr:cNvPr id="84" name="楕円 83"/>
        <xdr:cNvSpPr/>
      </xdr:nvSpPr>
      <xdr:spPr>
        <a:xfrm>
          <a:off x="2857500" y="659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169701</xdr:rowOff>
    </xdr:from>
    <xdr:ext cx="534377" cy="259045"/>
    <xdr:sp macro="" textlink="">
      <xdr:nvSpPr>
        <xdr:cNvPr id="85" name="テキスト ボックス 84"/>
        <xdr:cNvSpPr txBox="1"/>
      </xdr:nvSpPr>
      <xdr:spPr>
        <a:xfrm>
          <a:off x="2641111" y="6684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60039</xdr:rowOff>
    </xdr:from>
    <xdr:to>
      <xdr:col>10</xdr:col>
      <xdr:colOff>165100</xdr:colOff>
      <xdr:row>38</xdr:row>
      <xdr:rowOff>161639</xdr:rowOff>
    </xdr:to>
    <xdr:sp macro="" textlink="">
      <xdr:nvSpPr>
        <xdr:cNvPr id="86" name="楕円 85"/>
        <xdr:cNvSpPr/>
      </xdr:nvSpPr>
      <xdr:spPr>
        <a:xfrm>
          <a:off x="1968500" y="657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152766</xdr:rowOff>
    </xdr:from>
    <xdr:ext cx="534377" cy="259045"/>
    <xdr:sp macro="" textlink="">
      <xdr:nvSpPr>
        <xdr:cNvPr id="87" name="テキスト ボックス 86"/>
        <xdr:cNvSpPr txBox="1"/>
      </xdr:nvSpPr>
      <xdr:spPr>
        <a:xfrm>
          <a:off x="1752111" y="666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98901</xdr:rowOff>
    </xdr:from>
    <xdr:to>
      <xdr:col>6</xdr:col>
      <xdr:colOff>38100</xdr:colOff>
      <xdr:row>39</xdr:row>
      <xdr:rowOff>29051</xdr:rowOff>
    </xdr:to>
    <xdr:sp macro="" textlink="">
      <xdr:nvSpPr>
        <xdr:cNvPr id="88" name="楕円 87"/>
        <xdr:cNvSpPr/>
      </xdr:nvSpPr>
      <xdr:spPr>
        <a:xfrm>
          <a:off x="1079500" y="661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20178</xdr:rowOff>
    </xdr:from>
    <xdr:ext cx="534377" cy="259045"/>
    <xdr:sp macro="" textlink="">
      <xdr:nvSpPr>
        <xdr:cNvPr id="89" name="テキスト ボックス 88"/>
        <xdr:cNvSpPr txBox="1"/>
      </xdr:nvSpPr>
      <xdr:spPr>
        <a:xfrm>
          <a:off x="863111" y="670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157629</xdr:rowOff>
    </xdr:from>
    <xdr:to>
      <xdr:col>24</xdr:col>
      <xdr:colOff>62865</xdr:colOff>
      <xdr:row>59</xdr:row>
      <xdr:rowOff>31376</xdr:rowOff>
    </xdr:to>
    <xdr:cxnSp macro="">
      <xdr:nvCxnSpPr>
        <xdr:cNvPr id="116" name="直線コネクタ 115"/>
        <xdr:cNvCxnSpPr/>
      </xdr:nvCxnSpPr>
      <xdr:spPr>
        <a:xfrm flipV="1">
          <a:off x="4633595" y="8558679"/>
          <a:ext cx="1270" cy="158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35203</xdr:rowOff>
    </xdr:from>
    <xdr:ext cx="534377" cy="259045"/>
    <xdr:sp macro="" textlink="">
      <xdr:nvSpPr>
        <xdr:cNvPr id="117" name="物件費最小値テキスト"/>
        <xdr:cNvSpPr txBox="1"/>
      </xdr:nvSpPr>
      <xdr:spPr>
        <a:xfrm>
          <a:off x="4686300" y="1015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31376</xdr:rowOff>
    </xdr:from>
    <xdr:to>
      <xdr:col>24</xdr:col>
      <xdr:colOff>152400</xdr:colOff>
      <xdr:row>59</xdr:row>
      <xdr:rowOff>31376</xdr:rowOff>
    </xdr:to>
    <xdr:cxnSp macro="">
      <xdr:nvCxnSpPr>
        <xdr:cNvPr id="118" name="直線コネクタ 117"/>
        <xdr:cNvCxnSpPr/>
      </xdr:nvCxnSpPr>
      <xdr:spPr>
        <a:xfrm>
          <a:off x="4546600" y="10146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104306</xdr:rowOff>
    </xdr:from>
    <xdr:ext cx="534377" cy="259045"/>
    <xdr:sp macro="" textlink="">
      <xdr:nvSpPr>
        <xdr:cNvPr id="119" name="物件費最大値テキスト"/>
        <xdr:cNvSpPr txBox="1"/>
      </xdr:nvSpPr>
      <xdr:spPr>
        <a:xfrm>
          <a:off x="4686300" y="833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157629</xdr:rowOff>
    </xdr:from>
    <xdr:to>
      <xdr:col>24</xdr:col>
      <xdr:colOff>152400</xdr:colOff>
      <xdr:row>49</xdr:row>
      <xdr:rowOff>157629</xdr:rowOff>
    </xdr:to>
    <xdr:cxnSp macro="">
      <xdr:nvCxnSpPr>
        <xdr:cNvPr id="120" name="直線コネクタ 119"/>
        <xdr:cNvCxnSpPr/>
      </xdr:nvCxnSpPr>
      <xdr:spPr>
        <a:xfrm>
          <a:off x="4546600" y="8558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96038</xdr:rowOff>
    </xdr:from>
    <xdr:to>
      <xdr:col>24</xdr:col>
      <xdr:colOff>63500</xdr:colOff>
      <xdr:row>55</xdr:row>
      <xdr:rowOff>104659</xdr:rowOff>
    </xdr:to>
    <xdr:cxnSp macro="">
      <xdr:nvCxnSpPr>
        <xdr:cNvPr id="121" name="直線コネクタ 120"/>
        <xdr:cNvCxnSpPr/>
      </xdr:nvCxnSpPr>
      <xdr:spPr>
        <a:xfrm>
          <a:off x="3797300" y="9525788"/>
          <a:ext cx="838200" cy="8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45904</xdr:rowOff>
    </xdr:from>
    <xdr:ext cx="534377" cy="259045"/>
    <xdr:sp macro="" textlink="">
      <xdr:nvSpPr>
        <xdr:cNvPr id="122" name="物件費平均値テキスト"/>
        <xdr:cNvSpPr txBox="1"/>
      </xdr:nvSpPr>
      <xdr:spPr>
        <a:xfrm>
          <a:off x="4686300" y="94756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67477</xdr:rowOff>
    </xdr:from>
    <xdr:to>
      <xdr:col>24</xdr:col>
      <xdr:colOff>114300</xdr:colOff>
      <xdr:row>55</xdr:row>
      <xdr:rowOff>169077</xdr:rowOff>
    </xdr:to>
    <xdr:sp macro="" textlink="">
      <xdr:nvSpPr>
        <xdr:cNvPr id="123" name="フローチャート: 判断 122"/>
        <xdr:cNvSpPr/>
      </xdr:nvSpPr>
      <xdr:spPr>
        <a:xfrm>
          <a:off x="4584700" y="949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71773</xdr:rowOff>
    </xdr:from>
    <xdr:to>
      <xdr:col>19</xdr:col>
      <xdr:colOff>177800</xdr:colOff>
      <xdr:row>55</xdr:row>
      <xdr:rowOff>96038</xdr:rowOff>
    </xdr:to>
    <xdr:cxnSp macro="">
      <xdr:nvCxnSpPr>
        <xdr:cNvPr id="124" name="直線コネクタ 123"/>
        <xdr:cNvCxnSpPr/>
      </xdr:nvCxnSpPr>
      <xdr:spPr>
        <a:xfrm>
          <a:off x="2908300" y="9501523"/>
          <a:ext cx="889000" cy="2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71657</xdr:rowOff>
    </xdr:from>
    <xdr:to>
      <xdr:col>20</xdr:col>
      <xdr:colOff>38100</xdr:colOff>
      <xdr:row>56</xdr:row>
      <xdr:rowOff>1807</xdr:rowOff>
    </xdr:to>
    <xdr:sp macro="" textlink="">
      <xdr:nvSpPr>
        <xdr:cNvPr id="125" name="フローチャート: 判断 124"/>
        <xdr:cNvSpPr/>
      </xdr:nvSpPr>
      <xdr:spPr>
        <a:xfrm>
          <a:off x="37465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164384</xdr:rowOff>
    </xdr:from>
    <xdr:ext cx="534377" cy="259045"/>
    <xdr:sp macro="" textlink="">
      <xdr:nvSpPr>
        <xdr:cNvPr id="126" name="テキスト ボックス 125"/>
        <xdr:cNvSpPr txBox="1"/>
      </xdr:nvSpPr>
      <xdr:spPr>
        <a:xfrm>
          <a:off x="3530111" y="95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71773</xdr:rowOff>
    </xdr:from>
    <xdr:to>
      <xdr:col>15</xdr:col>
      <xdr:colOff>50800</xdr:colOff>
      <xdr:row>55</xdr:row>
      <xdr:rowOff>156616</xdr:rowOff>
    </xdr:to>
    <xdr:cxnSp macro="">
      <xdr:nvCxnSpPr>
        <xdr:cNvPr id="127" name="直線コネクタ 126"/>
        <xdr:cNvCxnSpPr/>
      </xdr:nvCxnSpPr>
      <xdr:spPr>
        <a:xfrm flipV="1">
          <a:off x="2019300" y="9501523"/>
          <a:ext cx="889000" cy="84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24467</xdr:rowOff>
    </xdr:from>
    <xdr:to>
      <xdr:col>15</xdr:col>
      <xdr:colOff>101600</xdr:colOff>
      <xdr:row>54</xdr:row>
      <xdr:rowOff>126067</xdr:rowOff>
    </xdr:to>
    <xdr:sp macro="" textlink="">
      <xdr:nvSpPr>
        <xdr:cNvPr id="128" name="フローチャート: 判断 127"/>
        <xdr:cNvSpPr/>
      </xdr:nvSpPr>
      <xdr:spPr>
        <a:xfrm>
          <a:off x="2857500" y="92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142594</xdr:rowOff>
    </xdr:from>
    <xdr:ext cx="534377" cy="259045"/>
    <xdr:sp macro="" textlink="">
      <xdr:nvSpPr>
        <xdr:cNvPr id="129" name="テキスト ボックス 128"/>
        <xdr:cNvSpPr txBox="1"/>
      </xdr:nvSpPr>
      <xdr:spPr>
        <a:xfrm>
          <a:off x="2641111" y="905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156616</xdr:rowOff>
    </xdr:from>
    <xdr:to>
      <xdr:col>10</xdr:col>
      <xdr:colOff>114300</xdr:colOff>
      <xdr:row>56</xdr:row>
      <xdr:rowOff>43492</xdr:rowOff>
    </xdr:to>
    <xdr:cxnSp macro="">
      <xdr:nvCxnSpPr>
        <xdr:cNvPr id="130" name="直線コネクタ 129"/>
        <xdr:cNvCxnSpPr/>
      </xdr:nvCxnSpPr>
      <xdr:spPr>
        <a:xfrm flipV="1">
          <a:off x="1130300" y="9586366"/>
          <a:ext cx="889000" cy="5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24794</xdr:rowOff>
    </xdr:from>
    <xdr:to>
      <xdr:col>10</xdr:col>
      <xdr:colOff>165100</xdr:colOff>
      <xdr:row>54</xdr:row>
      <xdr:rowOff>126394</xdr:rowOff>
    </xdr:to>
    <xdr:sp macro="" textlink="">
      <xdr:nvSpPr>
        <xdr:cNvPr id="131" name="フローチャート: 判断 130"/>
        <xdr:cNvSpPr/>
      </xdr:nvSpPr>
      <xdr:spPr>
        <a:xfrm>
          <a:off x="1968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142921</xdr:rowOff>
    </xdr:from>
    <xdr:ext cx="534377" cy="259045"/>
    <xdr:sp macro="" textlink="">
      <xdr:nvSpPr>
        <xdr:cNvPr id="132" name="テキスト ボックス 131"/>
        <xdr:cNvSpPr txBox="1"/>
      </xdr:nvSpPr>
      <xdr:spPr>
        <a:xfrm>
          <a:off x="1752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9478</xdr:rowOff>
    </xdr:from>
    <xdr:to>
      <xdr:col>6</xdr:col>
      <xdr:colOff>38100</xdr:colOff>
      <xdr:row>54</xdr:row>
      <xdr:rowOff>111078</xdr:rowOff>
    </xdr:to>
    <xdr:sp macro="" textlink="">
      <xdr:nvSpPr>
        <xdr:cNvPr id="133" name="フローチャート: 判断 132"/>
        <xdr:cNvSpPr/>
      </xdr:nvSpPr>
      <xdr:spPr>
        <a:xfrm>
          <a:off x="1079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127605</xdr:rowOff>
    </xdr:from>
    <xdr:ext cx="534377" cy="259045"/>
    <xdr:sp macro="" textlink="">
      <xdr:nvSpPr>
        <xdr:cNvPr id="134" name="テキスト ボックス 133"/>
        <xdr:cNvSpPr txBox="1"/>
      </xdr:nvSpPr>
      <xdr:spPr>
        <a:xfrm>
          <a:off x="863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53859</xdr:rowOff>
    </xdr:from>
    <xdr:to>
      <xdr:col>24</xdr:col>
      <xdr:colOff>114300</xdr:colOff>
      <xdr:row>55</xdr:row>
      <xdr:rowOff>155459</xdr:rowOff>
    </xdr:to>
    <xdr:sp macro="" textlink="">
      <xdr:nvSpPr>
        <xdr:cNvPr id="140" name="楕円 139"/>
        <xdr:cNvSpPr/>
      </xdr:nvSpPr>
      <xdr:spPr>
        <a:xfrm>
          <a:off x="4584700" y="948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76736</xdr:rowOff>
    </xdr:from>
    <xdr:ext cx="534377" cy="259045"/>
    <xdr:sp macro="" textlink="">
      <xdr:nvSpPr>
        <xdr:cNvPr id="141" name="物件費該当値テキスト"/>
        <xdr:cNvSpPr txBox="1"/>
      </xdr:nvSpPr>
      <xdr:spPr>
        <a:xfrm>
          <a:off x="4686300" y="933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45238</xdr:rowOff>
    </xdr:from>
    <xdr:to>
      <xdr:col>20</xdr:col>
      <xdr:colOff>38100</xdr:colOff>
      <xdr:row>55</xdr:row>
      <xdr:rowOff>146838</xdr:rowOff>
    </xdr:to>
    <xdr:sp macro="" textlink="">
      <xdr:nvSpPr>
        <xdr:cNvPr id="142" name="楕円 141"/>
        <xdr:cNvSpPr/>
      </xdr:nvSpPr>
      <xdr:spPr>
        <a:xfrm>
          <a:off x="3746500" y="947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163365</xdr:rowOff>
    </xdr:from>
    <xdr:ext cx="534377" cy="259045"/>
    <xdr:sp macro="" textlink="">
      <xdr:nvSpPr>
        <xdr:cNvPr id="143" name="テキスト ボックス 142"/>
        <xdr:cNvSpPr txBox="1"/>
      </xdr:nvSpPr>
      <xdr:spPr>
        <a:xfrm>
          <a:off x="3530111" y="925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20973</xdr:rowOff>
    </xdr:from>
    <xdr:to>
      <xdr:col>15</xdr:col>
      <xdr:colOff>101600</xdr:colOff>
      <xdr:row>55</xdr:row>
      <xdr:rowOff>122573</xdr:rowOff>
    </xdr:to>
    <xdr:sp macro="" textlink="">
      <xdr:nvSpPr>
        <xdr:cNvPr id="144" name="楕円 143"/>
        <xdr:cNvSpPr/>
      </xdr:nvSpPr>
      <xdr:spPr>
        <a:xfrm>
          <a:off x="2857500" y="945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113700</xdr:rowOff>
    </xdr:from>
    <xdr:ext cx="534377" cy="259045"/>
    <xdr:sp macro="" textlink="">
      <xdr:nvSpPr>
        <xdr:cNvPr id="145" name="テキスト ボックス 144"/>
        <xdr:cNvSpPr txBox="1"/>
      </xdr:nvSpPr>
      <xdr:spPr>
        <a:xfrm>
          <a:off x="2641111" y="954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105816</xdr:rowOff>
    </xdr:from>
    <xdr:to>
      <xdr:col>10</xdr:col>
      <xdr:colOff>165100</xdr:colOff>
      <xdr:row>56</xdr:row>
      <xdr:rowOff>35966</xdr:rowOff>
    </xdr:to>
    <xdr:sp macro="" textlink="">
      <xdr:nvSpPr>
        <xdr:cNvPr id="146" name="楕円 145"/>
        <xdr:cNvSpPr/>
      </xdr:nvSpPr>
      <xdr:spPr>
        <a:xfrm>
          <a:off x="1968500" y="953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27093</xdr:rowOff>
    </xdr:from>
    <xdr:ext cx="534377" cy="259045"/>
    <xdr:sp macro="" textlink="">
      <xdr:nvSpPr>
        <xdr:cNvPr id="147" name="テキスト ボックス 146"/>
        <xdr:cNvSpPr txBox="1"/>
      </xdr:nvSpPr>
      <xdr:spPr>
        <a:xfrm>
          <a:off x="1752111" y="962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164142</xdr:rowOff>
    </xdr:from>
    <xdr:to>
      <xdr:col>6</xdr:col>
      <xdr:colOff>38100</xdr:colOff>
      <xdr:row>56</xdr:row>
      <xdr:rowOff>94292</xdr:rowOff>
    </xdr:to>
    <xdr:sp macro="" textlink="">
      <xdr:nvSpPr>
        <xdr:cNvPr id="148" name="楕円 147"/>
        <xdr:cNvSpPr/>
      </xdr:nvSpPr>
      <xdr:spPr>
        <a:xfrm>
          <a:off x="1079500" y="959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85419</xdr:rowOff>
    </xdr:from>
    <xdr:ext cx="534377" cy="259045"/>
    <xdr:sp macro="" textlink="">
      <xdr:nvSpPr>
        <xdr:cNvPr id="149" name="テキスト ボックス 148"/>
        <xdr:cNvSpPr txBox="1"/>
      </xdr:nvSpPr>
      <xdr:spPr>
        <a:xfrm>
          <a:off x="863111" y="9686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50820</xdr:rowOff>
    </xdr:from>
    <xdr:to>
      <xdr:col>24</xdr:col>
      <xdr:colOff>62865</xdr:colOff>
      <xdr:row>78</xdr:row>
      <xdr:rowOff>120315</xdr:rowOff>
    </xdr:to>
    <xdr:cxnSp macro="">
      <xdr:nvCxnSpPr>
        <xdr:cNvPr id="171" name="直線コネクタ 170"/>
        <xdr:cNvCxnSpPr/>
      </xdr:nvCxnSpPr>
      <xdr:spPr>
        <a:xfrm flipV="1">
          <a:off x="4633595" y="12395220"/>
          <a:ext cx="1270" cy="1098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124142</xdr:rowOff>
    </xdr:from>
    <xdr:ext cx="378565" cy="259045"/>
    <xdr:sp macro="" textlink="">
      <xdr:nvSpPr>
        <xdr:cNvPr id="172" name="維持補修費最小値テキスト"/>
        <xdr:cNvSpPr txBox="1"/>
      </xdr:nvSpPr>
      <xdr:spPr>
        <a:xfrm>
          <a:off x="4686300" y="13497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120315</xdr:rowOff>
    </xdr:from>
    <xdr:to>
      <xdr:col>24</xdr:col>
      <xdr:colOff>152400</xdr:colOff>
      <xdr:row>78</xdr:row>
      <xdr:rowOff>120315</xdr:rowOff>
    </xdr:to>
    <xdr:cxnSp macro="">
      <xdr:nvCxnSpPr>
        <xdr:cNvPr id="173" name="直線コネクタ 172"/>
        <xdr:cNvCxnSpPr/>
      </xdr:nvCxnSpPr>
      <xdr:spPr>
        <a:xfrm>
          <a:off x="4546600" y="134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168947</xdr:rowOff>
    </xdr:from>
    <xdr:ext cx="534377" cy="259045"/>
    <xdr:sp macro="" textlink="">
      <xdr:nvSpPr>
        <xdr:cNvPr id="174" name="維持補修費最大値テキスト"/>
        <xdr:cNvSpPr txBox="1"/>
      </xdr:nvSpPr>
      <xdr:spPr>
        <a:xfrm>
          <a:off x="4686300" y="1217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50820</xdr:rowOff>
    </xdr:from>
    <xdr:to>
      <xdr:col>24</xdr:col>
      <xdr:colOff>152400</xdr:colOff>
      <xdr:row>72</xdr:row>
      <xdr:rowOff>50820</xdr:rowOff>
    </xdr:to>
    <xdr:cxnSp macro="">
      <xdr:nvCxnSpPr>
        <xdr:cNvPr id="175" name="直線コネクタ 174"/>
        <xdr:cNvCxnSpPr/>
      </xdr:nvCxnSpPr>
      <xdr:spPr>
        <a:xfrm>
          <a:off x="4546600" y="1239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96540</xdr:rowOff>
    </xdr:from>
    <xdr:to>
      <xdr:col>24</xdr:col>
      <xdr:colOff>63500</xdr:colOff>
      <xdr:row>78</xdr:row>
      <xdr:rowOff>110942</xdr:rowOff>
    </xdr:to>
    <xdr:cxnSp macro="">
      <xdr:nvCxnSpPr>
        <xdr:cNvPr id="176" name="直線コネクタ 175"/>
        <xdr:cNvCxnSpPr/>
      </xdr:nvCxnSpPr>
      <xdr:spPr>
        <a:xfrm flipV="1">
          <a:off x="3797300" y="13469640"/>
          <a:ext cx="8382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106610</xdr:rowOff>
    </xdr:from>
    <xdr:ext cx="469744" cy="259045"/>
    <xdr:sp macro="" textlink="">
      <xdr:nvSpPr>
        <xdr:cNvPr id="177" name="維持補修費平均値テキスト"/>
        <xdr:cNvSpPr txBox="1"/>
      </xdr:nvSpPr>
      <xdr:spPr>
        <a:xfrm>
          <a:off x="4686300" y="13136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83733</xdr:rowOff>
    </xdr:from>
    <xdr:to>
      <xdr:col>24</xdr:col>
      <xdr:colOff>114300</xdr:colOff>
      <xdr:row>78</xdr:row>
      <xdr:rowOff>13883</xdr:rowOff>
    </xdr:to>
    <xdr:sp macro="" textlink="">
      <xdr:nvSpPr>
        <xdr:cNvPr id="178" name="フローチャート: 判断 177"/>
        <xdr:cNvSpPr/>
      </xdr:nvSpPr>
      <xdr:spPr>
        <a:xfrm>
          <a:off x="45847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110942</xdr:rowOff>
    </xdr:from>
    <xdr:to>
      <xdr:col>19</xdr:col>
      <xdr:colOff>177800</xdr:colOff>
      <xdr:row>78</xdr:row>
      <xdr:rowOff>113595</xdr:rowOff>
    </xdr:to>
    <xdr:cxnSp macro="">
      <xdr:nvCxnSpPr>
        <xdr:cNvPr id="179" name="直線コネクタ 178"/>
        <xdr:cNvCxnSpPr/>
      </xdr:nvCxnSpPr>
      <xdr:spPr>
        <a:xfrm flipV="1">
          <a:off x="2908300" y="13484042"/>
          <a:ext cx="889000" cy="2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98365</xdr:rowOff>
    </xdr:from>
    <xdr:to>
      <xdr:col>20</xdr:col>
      <xdr:colOff>38100</xdr:colOff>
      <xdr:row>78</xdr:row>
      <xdr:rowOff>28515</xdr:rowOff>
    </xdr:to>
    <xdr:sp macro="" textlink="">
      <xdr:nvSpPr>
        <xdr:cNvPr id="180" name="フローチャート: 判断 179"/>
        <xdr:cNvSpPr/>
      </xdr:nvSpPr>
      <xdr:spPr>
        <a:xfrm>
          <a:off x="3746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45042</xdr:rowOff>
    </xdr:from>
    <xdr:ext cx="469744" cy="259045"/>
    <xdr:sp macro="" textlink="">
      <xdr:nvSpPr>
        <xdr:cNvPr id="181" name="テキスト ボックス 180"/>
        <xdr:cNvSpPr txBox="1"/>
      </xdr:nvSpPr>
      <xdr:spPr>
        <a:xfrm>
          <a:off x="3562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107102</xdr:rowOff>
    </xdr:from>
    <xdr:to>
      <xdr:col>15</xdr:col>
      <xdr:colOff>50800</xdr:colOff>
      <xdr:row>78</xdr:row>
      <xdr:rowOff>113595</xdr:rowOff>
    </xdr:to>
    <xdr:cxnSp macro="">
      <xdr:nvCxnSpPr>
        <xdr:cNvPr id="182" name="直線コネクタ 181"/>
        <xdr:cNvCxnSpPr/>
      </xdr:nvCxnSpPr>
      <xdr:spPr>
        <a:xfrm>
          <a:off x="2019300" y="13480202"/>
          <a:ext cx="889000" cy="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85471</xdr:rowOff>
    </xdr:from>
    <xdr:to>
      <xdr:col>15</xdr:col>
      <xdr:colOff>101600</xdr:colOff>
      <xdr:row>78</xdr:row>
      <xdr:rowOff>15621</xdr:rowOff>
    </xdr:to>
    <xdr:sp macro="" textlink="">
      <xdr:nvSpPr>
        <xdr:cNvPr id="183" name="フローチャート: 判断 182"/>
        <xdr:cNvSpPr/>
      </xdr:nvSpPr>
      <xdr:spPr>
        <a:xfrm>
          <a:off x="2857500" y="1328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32148</xdr:rowOff>
    </xdr:from>
    <xdr:ext cx="469744" cy="259045"/>
    <xdr:sp macro="" textlink="">
      <xdr:nvSpPr>
        <xdr:cNvPr id="184" name="テキスト ボックス 183"/>
        <xdr:cNvSpPr txBox="1"/>
      </xdr:nvSpPr>
      <xdr:spPr>
        <a:xfrm>
          <a:off x="2673428" y="13062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100656</xdr:rowOff>
    </xdr:from>
    <xdr:to>
      <xdr:col>10</xdr:col>
      <xdr:colOff>114300</xdr:colOff>
      <xdr:row>78</xdr:row>
      <xdr:rowOff>107102</xdr:rowOff>
    </xdr:to>
    <xdr:cxnSp macro="">
      <xdr:nvCxnSpPr>
        <xdr:cNvPr id="185" name="直線コネクタ 184"/>
        <xdr:cNvCxnSpPr/>
      </xdr:nvCxnSpPr>
      <xdr:spPr>
        <a:xfrm>
          <a:off x="1130300" y="13473756"/>
          <a:ext cx="889000" cy="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51958</xdr:rowOff>
    </xdr:from>
    <xdr:to>
      <xdr:col>10</xdr:col>
      <xdr:colOff>165100</xdr:colOff>
      <xdr:row>77</xdr:row>
      <xdr:rowOff>153558</xdr:rowOff>
    </xdr:to>
    <xdr:sp macro="" textlink="">
      <xdr:nvSpPr>
        <xdr:cNvPr id="186" name="フローチャート: 判断 185"/>
        <xdr:cNvSpPr/>
      </xdr:nvSpPr>
      <xdr:spPr>
        <a:xfrm>
          <a:off x="1968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170085</xdr:rowOff>
    </xdr:from>
    <xdr:ext cx="469744" cy="259045"/>
    <xdr:sp macro="" textlink="">
      <xdr:nvSpPr>
        <xdr:cNvPr id="187" name="テキスト ボックス 186"/>
        <xdr:cNvSpPr txBox="1"/>
      </xdr:nvSpPr>
      <xdr:spPr>
        <a:xfrm>
          <a:off x="1784428"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60691</xdr:rowOff>
    </xdr:from>
    <xdr:to>
      <xdr:col>6</xdr:col>
      <xdr:colOff>38100</xdr:colOff>
      <xdr:row>77</xdr:row>
      <xdr:rowOff>162291</xdr:rowOff>
    </xdr:to>
    <xdr:sp macro="" textlink="">
      <xdr:nvSpPr>
        <xdr:cNvPr id="188" name="フローチャート: 判断 187"/>
        <xdr:cNvSpPr/>
      </xdr:nvSpPr>
      <xdr:spPr>
        <a:xfrm>
          <a:off x="1079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7368</xdr:rowOff>
    </xdr:from>
    <xdr:ext cx="469744" cy="259045"/>
    <xdr:sp macro="" textlink="">
      <xdr:nvSpPr>
        <xdr:cNvPr id="189" name="テキスト ボックス 188"/>
        <xdr:cNvSpPr txBox="1"/>
      </xdr:nvSpPr>
      <xdr:spPr>
        <a:xfrm>
          <a:off x="895428" y="13037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45740</xdr:rowOff>
    </xdr:from>
    <xdr:to>
      <xdr:col>24</xdr:col>
      <xdr:colOff>114300</xdr:colOff>
      <xdr:row>78</xdr:row>
      <xdr:rowOff>147340</xdr:rowOff>
    </xdr:to>
    <xdr:sp macro="" textlink="">
      <xdr:nvSpPr>
        <xdr:cNvPr id="195" name="楕円 194"/>
        <xdr:cNvSpPr/>
      </xdr:nvSpPr>
      <xdr:spPr>
        <a:xfrm>
          <a:off x="4584700" y="1341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132117</xdr:rowOff>
    </xdr:from>
    <xdr:ext cx="378565" cy="259045"/>
    <xdr:sp macro="" textlink="">
      <xdr:nvSpPr>
        <xdr:cNvPr id="196" name="維持補修費該当値テキスト"/>
        <xdr:cNvSpPr txBox="1"/>
      </xdr:nvSpPr>
      <xdr:spPr>
        <a:xfrm>
          <a:off x="4686300" y="13333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60142</xdr:rowOff>
    </xdr:from>
    <xdr:to>
      <xdr:col>20</xdr:col>
      <xdr:colOff>38100</xdr:colOff>
      <xdr:row>78</xdr:row>
      <xdr:rowOff>161742</xdr:rowOff>
    </xdr:to>
    <xdr:sp macro="" textlink="">
      <xdr:nvSpPr>
        <xdr:cNvPr id="197" name="楕円 196"/>
        <xdr:cNvSpPr/>
      </xdr:nvSpPr>
      <xdr:spPr>
        <a:xfrm>
          <a:off x="3746500" y="1343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152869</xdr:rowOff>
    </xdr:from>
    <xdr:ext cx="378565" cy="259045"/>
    <xdr:sp macro="" textlink="">
      <xdr:nvSpPr>
        <xdr:cNvPr id="198" name="テキスト ボックス 197"/>
        <xdr:cNvSpPr txBox="1"/>
      </xdr:nvSpPr>
      <xdr:spPr>
        <a:xfrm>
          <a:off x="3608017" y="13525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62795</xdr:rowOff>
    </xdr:from>
    <xdr:to>
      <xdr:col>15</xdr:col>
      <xdr:colOff>101600</xdr:colOff>
      <xdr:row>78</xdr:row>
      <xdr:rowOff>164395</xdr:rowOff>
    </xdr:to>
    <xdr:sp macro="" textlink="">
      <xdr:nvSpPr>
        <xdr:cNvPr id="199" name="楕円 198"/>
        <xdr:cNvSpPr/>
      </xdr:nvSpPr>
      <xdr:spPr>
        <a:xfrm>
          <a:off x="2857500" y="1343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155522</xdr:rowOff>
    </xdr:from>
    <xdr:ext cx="378565" cy="259045"/>
    <xdr:sp macro="" textlink="">
      <xdr:nvSpPr>
        <xdr:cNvPr id="200" name="テキスト ボックス 199"/>
        <xdr:cNvSpPr txBox="1"/>
      </xdr:nvSpPr>
      <xdr:spPr>
        <a:xfrm>
          <a:off x="2719017" y="13528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56302</xdr:rowOff>
    </xdr:from>
    <xdr:to>
      <xdr:col>10</xdr:col>
      <xdr:colOff>165100</xdr:colOff>
      <xdr:row>78</xdr:row>
      <xdr:rowOff>157902</xdr:rowOff>
    </xdr:to>
    <xdr:sp macro="" textlink="">
      <xdr:nvSpPr>
        <xdr:cNvPr id="201" name="楕円 200"/>
        <xdr:cNvSpPr/>
      </xdr:nvSpPr>
      <xdr:spPr>
        <a:xfrm>
          <a:off x="1968500" y="1342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149029</xdr:rowOff>
    </xdr:from>
    <xdr:ext cx="378565" cy="259045"/>
    <xdr:sp macro="" textlink="">
      <xdr:nvSpPr>
        <xdr:cNvPr id="202" name="テキスト ボックス 201"/>
        <xdr:cNvSpPr txBox="1"/>
      </xdr:nvSpPr>
      <xdr:spPr>
        <a:xfrm>
          <a:off x="1830017" y="13522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49856</xdr:rowOff>
    </xdr:from>
    <xdr:to>
      <xdr:col>6</xdr:col>
      <xdr:colOff>38100</xdr:colOff>
      <xdr:row>78</xdr:row>
      <xdr:rowOff>151456</xdr:rowOff>
    </xdr:to>
    <xdr:sp macro="" textlink="">
      <xdr:nvSpPr>
        <xdr:cNvPr id="203" name="楕円 202"/>
        <xdr:cNvSpPr/>
      </xdr:nvSpPr>
      <xdr:spPr>
        <a:xfrm>
          <a:off x="1079500" y="1342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142583</xdr:rowOff>
    </xdr:from>
    <xdr:ext cx="378565" cy="259045"/>
    <xdr:sp macro="" textlink="">
      <xdr:nvSpPr>
        <xdr:cNvPr id="204" name="テキスト ボックス 203"/>
        <xdr:cNvSpPr txBox="1"/>
      </xdr:nvSpPr>
      <xdr:spPr>
        <a:xfrm>
          <a:off x="941017" y="13515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1" name="テキスト ボックス 220"/>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25050</xdr:rowOff>
    </xdr:from>
    <xdr:to>
      <xdr:col>24</xdr:col>
      <xdr:colOff>62865</xdr:colOff>
      <xdr:row>99</xdr:row>
      <xdr:rowOff>78420</xdr:rowOff>
    </xdr:to>
    <xdr:cxnSp macro="">
      <xdr:nvCxnSpPr>
        <xdr:cNvPr id="227" name="直線コネクタ 226"/>
        <xdr:cNvCxnSpPr/>
      </xdr:nvCxnSpPr>
      <xdr:spPr>
        <a:xfrm flipV="1">
          <a:off x="4633595" y="15455550"/>
          <a:ext cx="1270" cy="1596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82247</xdr:rowOff>
    </xdr:from>
    <xdr:ext cx="534377" cy="259045"/>
    <xdr:sp macro="" textlink="">
      <xdr:nvSpPr>
        <xdr:cNvPr id="228" name="扶助費最小値テキスト"/>
        <xdr:cNvSpPr txBox="1"/>
      </xdr:nvSpPr>
      <xdr:spPr>
        <a:xfrm>
          <a:off x="4686300" y="1705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78420</xdr:rowOff>
    </xdr:from>
    <xdr:to>
      <xdr:col>24</xdr:col>
      <xdr:colOff>152400</xdr:colOff>
      <xdr:row>99</xdr:row>
      <xdr:rowOff>78420</xdr:rowOff>
    </xdr:to>
    <xdr:cxnSp macro="">
      <xdr:nvCxnSpPr>
        <xdr:cNvPr id="229" name="直線コネクタ 228"/>
        <xdr:cNvCxnSpPr/>
      </xdr:nvCxnSpPr>
      <xdr:spPr>
        <a:xfrm>
          <a:off x="4546600" y="170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143177</xdr:rowOff>
    </xdr:from>
    <xdr:ext cx="599010" cy="259045"/>
    <xdr:sp macro="" textlink="">
      <xdr:nvSpPr>
        <xdr:cNvPr id="230" name="扶助費最大値テキスト"/>
        <xdr:cNvSpPr txBox="1"/>
      </xdr:nvSpPr>
      <xdr:spPr>
        <a:xfrm>
          <a:off x="4686300" y="1523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25050</xdr:rowOff>
    </xdr:from>
    <xdr:to>
      <xdr:col>24</xdr:col>
      <xdr:colOff>152400</xdr:colOff>
      <xdr:row>90</xdr:row>
      <xdr:rowOff>25050</xdr:rowOff>
    </xdr:to>
    <xdr:cxnSp macro="">
      <xdr:nvCxnSpPr>
        <xdr:cNvPr id="231" name="直線コネクタ 230"/>
        <xdr:cNvCxnSpPr/>
      </xdr:nvCxnSpPr>
      <xdr:spPr>
        <a:xfrm>
          <a:off x="4546600" y="1545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31953</xdr:rowOff>
    </xdr:from>
    <xdr:to>
      <xdr:col>24</xdr:col>
      <xdr:colOff>63500</xdr:colOff>
      <xdr:row>96</xdr:row>
      <xdr:rowOff>123941</xdr:rowOff>
    </xdr:to>
    <xdr:cxnSp macro="">
      <xdr:nvCxnSpPr>
        <xdr:cNvPr id="232" name="直線コネクタ 231"/>
        <xdr:cNvCxnSpPr/>
      </xdr:nvCxnSpPr>
      <xdr:spPr>
        <a:xfrm flipV="1">
          <a:off x="3797300" y="16491153"/>
          <a:ext cx="838200" cy="9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151736</xdr:rowOff>
    </xdr:from>
    <xdr:ext cx="534377" cy="259045"/>
    <xdr:sp macro="" textlink="">
      <xdr:nvSpPr>
        <xdr:cNvPr id="233" name="扶助費平均値テキスト"/>
        <xdr:cNvSpPr txBox="1"/>
      </xdr:nvSpPr>
      <xdr:spPr>
        <a:xfrm>
          <a:off x="4686300" y="16268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128859</xdr:rowOff>
    </xdr:from>
    <xdr:to>
      <xdr:col>24</xdr:col>
      <xdr:colOff>114300</xdr:colOff>
      <xdr:row>96</xdr:row>
      <xdr:rowOff>59009</xdr:rowOff>
    </xdr:to>
    <xdr:sp macro="" textlink="">
      <xdr:nvSpPr>
        <xdr:cNvPr id="234" name="フローチャート: 判断 233"/>
        <xdr:cNvSpPr/>
      </xdr:nvSpPr>
      <xdr:spPr>
        <a:xfrm>
          <a:off x="45847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123941</xdr:rowOff>
    </xdr:from>
    <xdr:to>
      <xdr:col>19</xdr:col>
      <xdr:colOff>177800</xdr:colOff>
      <xdr:row>97</xdr:row>
      <xdr:rowOff>38339</xdr:rowOff>
    </xdr:to>
    <xdr:cxnSp macro="">
      <xdr:nvCxnSpPr>
        <xdr:cNvPr id="235" name="直線コネクタ 234"/>
        <xdr:cNvCxnSpPr/>
      </xdr:nvCxnSpPr>
      <xdr:spPr>
        <a:xfrm flipV="1">
          <a:off x="2908300" y="16583141"/>
          <a:ext cx="889000" cy="8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164734</xdr:rowOff>
    </xdr:from>
    <xdr:to>
      <xdr:col>20</xdr:col>
      <xdr:colOff>38100</xdr:colOff>
      <xdr:row>96</xdr:row>
      <xdr:rowOff>94884</xdr:rowOff>
    </xdr:to>
    <xdr:sp macro="" textlink="">
      <xdr:nvSpPr>
        <xdr:cNvPr id="236" name="フローチャート: 判断 235"/>
        <xdr:cNvSpPr/>
      </xdr:nvSpPr>
      <xdr:spPr>
        <a:xfrm>
          <a:off x="3746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111411</xdr:rowOff>
    </xdr:from>
    <xdr:ext cx="534377" cy="259045"/>
    <xdr:sp macro="" textlink="">
      <xdr:nvSpPr>
        <xdr:cNvPr id="237" name="テキスト ボックス 236"/>
        <xdr:cNvSpPr txBox="1"/>
      </xdr:nvSpPr>
      <xdr:spPr>
        <a:xfrm>
          <a:off x="3530111" y="1622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38339</xdr:rowOff>
    </xdr:from>
    <xdr:to>
      <xdr:col>15</xdr:col>
      <xdr:colOff>50800</xdr:colOff>
      <xdr:row>97</xdr:row>
      <xdr:rowOff>108122</xdr:rowOff>
    </xdr:to>
    <xdr:cxnSp macro="">
      <xdr:nvCxnSpPr>
        <xdr:cNvPr id="238" name="直線コネクタ 237"/>
        <xdr:cNvCxnSpPr/>
      </xdr:nvCxnSpPr>
      <xdr:spPr>
        <a:xfrm flipV="1">
          <a:off x="2019300" y="16668989"/>
          <a:ext cx="889000" cy="69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43210</xdr:rowOff>
    </xdr:from>
    <xdr:to>
      <xdr:col>15</xdr:col>
      <xdr:colOff>101600</xdr:colOff>
      <xdr:row>97</xdr:row>
      <xdr:rowOff>144810</xdr:rowOff>
    </xdr:to>
    <xdr:sp macro="" textlink="">
      <xdr:nvSpPr>
        <xdr:cNvPr id="239" name="フローチャート: 判断 238"/>
        <xdr:cNvSpPr/>
      </xdr:nvSpPr>
      <xdr:spPr>
        <a:xfrm>
          <a:off x="2857500" y="1667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135937</xdr:rowOff>
    </xdr:from>
    <xdr:ext cx="534377" cy="259045"/>
    <xdr:sp macro="" textlink="">
      <xdr:nvSpPr>
        <xdr:cNvPr id="240" name="テキスト ボックス 239"/>
        <xdr:cNvSpPr txBox="1"/>
      </xdr:nvSpPr>
      <xdr:spPr>
        <a:xfrm>
          <a:off x="2641111" y="1676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108122</xdr:rowOff>
    </xdr:from>
    <xdr:to>
      <xdr:col>10</xdr:col>
      <xdr:colOff>114300</xdr:colOff>
      <xdr:row>98</xdr:row>
      <xdr:rowOff>22885</xdr:rowOff>
    </xdr:to>
    <xdr:cxnSp macro="">
      <xdr:nvCxnSpPr>
        <xdr:cNvPr id="241" name="直線コネクタ 240"/>
        <xdr:cNvCxnSpPr/>
      </xdr:nvCxnSpPr>
      <xdr:spPr>
        <a:xfrm flipV="1">
          <a:off x="1130300" y="16738772"/>
          <a:ext cx="889000" cy="86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102341</xdr:rowOff>
    </xdr:from>
    <xdr:to>
      <xdr:col>10</xdr:col>
      <xdr:colOff>165100</xdr:colOff>
      <xdr:row>97</xdr:row>
      <xdr:rowOff>32491</xdr:rowOff>
    </xdr:to>
    <xdr:sp macro="" textlink="">
      <xdr:nvSpPr>
        <xdr:cNvPr id="242" name="フローチャート: 判断 241"/>
        <xdr:cNvSpPr/>
      </xdr:nvSpPr>
      <xdr:spPr>
        <a:xfrm>
          <a:off x="1968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49018</xdr:rowOff>
    </xdr:from>
    <xdr:ext cx="534377" cy="259045"/>
    <xdr:sp macro="" textlink="">
      <xdr:nvSpPr>
        <xdr:cNvPr id="243" name="テキスト ボックス 242"/>
        <xdr:cNvSpPr txBox="1"/>
      </xdr:nvSpPr>
      <xdr:spPr>
        <a:xfrm>
          <a:off x="1752111" y="1633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24251</xdr:rowOff>
    </xdr:from>
    <xdr:to>
      <xdr:col>6</xdr:col>
      <xdr:colOff>38100</xdr:colOff>
      <xdr:row>97</xdr:row>
      <xdr:rowOff>125851</xdr:rowOff>
    </xdr:to>
    <xdr:sp macro="" textlink="">
      <xdr:nvSpPr>
        <xdr:cNvPr id="244" name="フローチャート: 判断 243"/>
        <xdr:cNvSpPr/>
      </xdr:nvSpPr>
      <xdr:spPr>
        <a:xfrm>
          <a:off x="1079500" y="1665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142378</xdr:rowOff>
    </xdr:from>
    <xdr:ext cx="534377" cy="259045"/>
    <xdr:sp macro="" textlink="">
      <xdr:nvSpPr>
        <xdr:cNvPr id="245" name="テキスト ボックス 244"/>
        <xdr:cNvSpPr txBox="1"/>
      </xdr:nvSpPr>
      <xdr:spPr>
        <a:xfrm>
          <a:off x="863111" y="1643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152603</xdr:rowOff>
    </xdr:from>
    <xdr:to>
      <xdr:col>24</xdr:col>
      <xdr:colOff>114300</xdr:colOff>
      <xdr:row>96</xdr:row>
      <xdr:rowOff>82753</xdr:rowOff>
    </xdr:to>
    <xdr:sp macro="" textlink="">
      <xdr:nvSpPr>
        <xdr:cNvPr id="251" name="楕円 250"/>
        <xdr:cNvSpPr/>
      </xdr:nvSpPr>
      <xdr:spPr>
        <a:xfrm>
          <a:off x="4584700" y="1644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131030</xdr:rowOff>
    </xdr:from>
    <xdr:ext cx="534377" cy="259045"/>
    <xdr:sp macro="" textlink="">
      <xdr:nvSpPr>
        <xdr:cNvPr id="252" name="扶助費該当値テキスト"/>
        <xdr:cNvSpPr txBox="1"/>
      </xdr:nvSpPr>
      <xdr:spPr>
        <a:xfrm>
          <a:off x="4686300" y="1641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73141</xdr:rowOff>
    </xdr:from>
    <xdr:to>
      <xdr:col>20</xdr:col>
      <xdr:colOff>38100</xdr:colOff>
      <xdr:row>97</xdr:row>
      <xdr:rowOff>3291</xdr:rowOff>
    </xdr:to>
    <xdr:sp macro="" textlink="">
      <xdr:nvSpPr>
        <xdr:cNvPr id="253" name="楕円 252"/>
        <xdr:cNvSpPr/>
      </xdr:nvSpPr>
      <xdr:spPr>
        <a:xfrm>
          <a:off x="3746500" y="1653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165868</xdr:rowOff>
    </xdr:from>
    <xdr:ext cx="534377" cy="259045"/>
    <xdr:sp macro="" textlink="">
      <xdr:nvSpPr>
        <xdr:cNvPr id="254" name="テキスト ボックス 253"/>
        <xdr:cNvSpPr txBox="1"/>
      </xdr:nvSpPr>
      <xdr:spPr>
        <a:xfrm>
          <a:off x="3530111" y="1662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158989</xdr:rowOff>
    </xdr:from>
    <xdr:to>
      <xdr:col>15</xdr:col>
      <xdr:colOff>101600</xdr:colOff>
      <xdr:row>97</xdr:row>
      <xdr:rowOff>89139</xdr:rowOff>
    </xdr:to>
    <xdr:sp macro="" textlink="">
      <xdr:nvSpPr>
        <xdr:cNvPr id="255" name="楕円 254"/>
        <xdr:cNvSpPr/>
      </xdr:nvSpPr>
      <xdr:spPr>
        <a:xfrm>
          <a:off x="2857500" y="1661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105666</xdr:rowOff>
    </xdr:from>
    <xdr:ext cx="534377" cy="259045"/>
    <xdr:sp macro="" textlink="">
      <xdr:nvSpPr>
        <xdr:cNvPr id="256" name="テキスト ボックス 255"/>
        <xdr:cNvSpPr txBox="1"/>
      </xdr:nvSpPr>
      <xdr:spPr>
        <a:xfrm>
          <a:off x="2641111" y="1639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57322</xdr:rowOff>
    </xdr:from>
    <xdr:to>
      <xdr:col>10</xdr:col>
      <xdr:colOff>165100</xdr:colOff>
      <xdr:row>97</xdr:row>
      <xdr:rowOff>158922</xdr:rowOff>
    </xdr:to>
    <xdr:sp macro="" textlink="">
      <xdr:nvSpPr>
        <xdr:cNvPr id="257" name="楕円 256"/>
        <xdr:cNvSpPr/>
      </xdr:nvSpPr>
      <xdr:spPr>
        <a:xfrm>
          <a:off x="1968500" y="166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150049</xdr:rowOff>
    </xdr:from>
    <xdr:ext cx="534377" cy="259045"/>
    <xdr:sp macro="" textlink="">
      <xdr:nvSpPr>
        <xdr:cNvPr id="258" name="テキスト ボックス 257"/>
        <xdr:cNvSpPr txBox="1"/>
      </xdr:nvSpPr>
      <xdr:spPr>
        <a:xfrm>
          <a:off x="1752111" y="1678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143535</xdr:rowOff>
    </xdr:from>
    <xdr:to>
      <xdr:col>6</xdr:col>
      <xdr:colOff>38100</xdr:colOff>
      <xdr:row>98</xdr:row>
      <xdr:rowOff>73685</xdr:rowOff>
    </xdr:to>
    <xdr:sp macro="" textlink="">
      <xdr:nvSpPr>
        <xdr:cNvPr id="259" name="楕円 258"/>
        <xdr:cNvSpPr/>
      </xdr:nvSpPr>
      <xdr:spPr>
        <a:xfrm>
          <a:off x="1079500" y="1677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64812</xdr:rowOff>
    </xdr:from>
    <xdr:ext cx="534377" cy="259045"/>
    <xdr:sp macro="" textlink="">
      <xdr:nvSpPr>
        <xdr:cNvPr id="260" name="テキスト ボックス 259"/>
        <xdr:cNvSpPr txBox="1"/>
      </xdr:nvSpPr>
      <xdr:spPr>
        <a:xfrm>
          <a:off x="863111" y="1686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104978</xdr:rowOff>
    </xdr:from>
    <xdr:to>
      <xdr:col>54</xdr:col>
      <xdr:colOff>189865</xdr:colOff>
      <xdr:row>38</xdr:row>
      <xdr:rowOff>61531</xdr:rowOff>
    </xdr:to>
    <xdr:cxnSp macro="">
      <xdr:nvCxnSpPr>
        <xdr:cNvPr id="284" name="直線コネクタ 283"/>
        <xdr:cNvCxnSpPr/>
      </xdr:nvCxnSpPr>
      <xdr:spPr>
        <a:xfrm flipV="1">
          <a:off x="10475595" y="5248478"/>
          <a:ext cx="1270" cy="132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65358</xdr:rowOff>
    </xdr:from>
    <xdr:ext cx="534377" cy="259045"/>
    <xdr:sp macro="" textlink="">
      <xdr:nvSpPr>
        <xdr:cNvPr id="285" name="補助費等最小値テキスト"/>
        <xdr:cNvSpPr txBox="1"/>
      </xdr:nvSpPr>
      <xdr:spPr>
        <a:xfrm>
          <a:off x="10528300" y="658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61531</xdr:rowOff>
    </xdr:from>
    <xdr:to>
      <xdr:col>55</xdr:col>
      <xdr:colOff>88900</xdr:colOff>
      <xdr:row>38</xdr:row>
      <xdr:rowOff>61531</xdr:rowOff>
    </xdr:to>
    <xdr:cxnSp macro="">
      <xdr:nvCxnSpPr>
        <xdr:cNvPr id="286" name="直線コネクタ 285"/>
        <xdr:cNvCxnSpPr/>
      </xdr:nvCxnSpPr>
      <xdr:spPr>
        <a:xfrm>
          <a:off x="10388600" y="6576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51655</xdr:rowOff>
    </xdr:from>
    <xdr:ext cx="599010" cy="259045"/>
    <xdr:sp macro="" textlink="">
      <xdr:nvSpPr>
        <xdr:cNvPr id="287" name="補助費等最大値テキスト"/>
        <xdr:cNvSpPr txBox="1"/>
      </xdr:nvSpPr>
      <xdr:spPr>
        <a:xfrm>
          <a:off x="10528300" y="502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104978</xdr:rowOff>
    </xdr:from>
    <xdr:to>
      <xdr:col>55</xdr:col>
      <xdr:colOff>88900</xdr:colOff>
      <xdr:row>30</xdr:row>
      <xdr:rowOff>104978</xdr:rowOff>
    </xdr:to>
    <xdr:cxnSp macro="">
      <xdr:nvCxnSpPr>
        <xdr:cNvPr id="288" name="直線コネクタ 287"/>
        <xdr:cNvCxnSpPr/>
      </xdr:nvCxnSpPr>
      <xdr:spPr>
        <a:xfrm>
          <a:off x="10388600" y="5248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97447</xdr:rowOff>
    </xdr:from>
    <xdr:to>
      <xdr:col>55</xdr:col>
      <xdr:colOff>0</xdr:colOff>
      <xdr:row>36</xdr:row>
      <xdr:rowOff>100381</xdr:rowOff>
    </xdr:to>
    <xdr:cxnSp macro="">
      <xdr:nvCxnSpPr>
        <xdr:cNvPr id="289" name="直線コネクタ 288"/>
        <xdr:cNvCxnSpPr/>
      </xdr:nvCxnSpPr>
      <xdr:spPr>
        <a:xfrm>
          <a:off x="9639300" y="6269647"/>
          <a:ext cx="838200" cy="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31983</xdr:rowOff>
    </xdr:from>
    <xdr:ext cx="534377" cy="259045"/>
    <xdr:sp macro="" textlink="">
      <xdr:nvSpPr>
        <xdr:cNvPr id="290" name="補助費等平均値テキスト"/>
        <xdr:cNvSpPr txBox="1"/>
      </xdr:nvSpPr>
      <xdr:spPr>
        <a:xfrm>
          <a:off x="10528300" y="6032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9106</xdr:rowOff>
    </xdr:from>
    <xdr:to>
      <xdr:col>55</xdr:col>
      <xdr:colOff>50800</xdr:colOff>
      <xdr:row>36</xdr:row>
      <xdr:rowOff>110706</xdr:rowOff>
    </xdr:to>
    <xdr:sp macro="" textlink="">
      <xdr:nvSpPr>
        <xdr:cNvPr id="291" name="フローチャート: 判断 290"/>
        <xdr:cNvSpPr/>
      </xdr:nvSpPr>
      <xdr:spPr>
        <a:xfrm>
          <a:off x="10426700" y="618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50965</xdr:rowOff>
    </xdr:from>
    <xdr:to>
      <xdr:col>50</xdr:col>
      <xdr:colOff>114300</xdr:colOff>
      <xdr:row>36</xdr:row>
      <xdr:rowOff>97447</xdr:rowOff>
    </xdr:to>
    <xdr:cxnSp macro="">
      <xdr:nvCxnSpPr>
        <xdr:cNvPr id="292" name="直線コネクタ 291"/>
        <xdr:cNvCxnSpPr/>
      </xdr:nvCxnSpPr>
      <xdr:spPr>
        <a:xfrm>
          <a:off x="8750300" y="6223165"/>
          <a:ext cx="889000" cy="4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23038</xdr:rowOff>
    </xdr:from>
    <xdr:to>
      <xdr:col>50</xdr:col>
      <xdr:colOff>165100</xdr:colOff>
      <xdr:row>36</xdr:row>
      <xdr:rowOff>124638</xdr:rowOff>
    </xdr:to>
    <xdr:sp macro="" textlink="">
      <xdr:nvSpPr>
        <xdr:cNvPr id="293" name="フローチャート: 判断 292"/>
        <xdr:cNvSpPr/>
      </xdr:nvSpPr>
      <xdr:spPr>
        <a:xfrm>
          <a:off x="95885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141165</xdr:rowOff>
    </xdr:from>
    <xdr:ext cx="534377" cy="259045"/>
    <xdr:sp macro="" textlink="">
      <xdr:nvSpPr>
        <xdr:cNvPr id="294" name="テキスト ボックス 293"/>
        <xdr:cNvSpPr txBox="1"/>
      </xdr:nvSpPr>
      <xdr:spPr>
        <a:xfrm>
          <a:off x="9372111" y="597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50965</xdr:rowOff>
    </xdr:from>
    <xdr:to>
      <xdr:col>45</xdr:col>
      <xdr:colOff>177800</xdr:colOff>
      <xdr:row>36</xdr:row>
      <xdr:rowOff>96203</xdr:rowOff>
    </xdr:to>
    <xdr:cxnSp macro="">
      <xdr:nvCxnSpPr>
        <xdr:cNvPr id="295" name="直線コネクタ 294"/>
        <xdr:cNvCxnSpPr/>
      </xdr:nvCxnSpPr>
      <xdr:spPr>
        <a:xfrm flipV="1">
          <a:off x="7861300" y="6223165"/>
          <a:ext cx="889000" cy="4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122466</xdr:rowOff>
    </xdr:from>
    <xdr:to>
      <xdr:col>46</xdr:col>
      <xdr:colOff>38100</xdr:colOff>
      <xdr:row>36</xdr:row>
      <xdr:rowOff>52616</xdr:rowOff>
    </xdr:to>
    <xdr:sp macro="" textlink="">
      <xdr:nvSpPr>
        <xdr:cNvPr id="296" name="フローチャート: 判断 295"/>
        <xdr:cNvSpPr/>
      </xdr:nvSpPr>
      <xdr:spPr>
        <a:xfrm>
          <a:off x="8699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69143</xdr:rowOff>
    </xdr:from>
    <xdr:ext cx="534377" cy="259045"/>
    <xdr:sp macro="" textlink="">
      <xdr:nvSpPr>
        <xdr:cNvPr id="297" name="テキスト ボックス 296"/>
        <xdr:cNvSpPr txBox="1"/>
      </xdr:nvSpPr>
      <xdr:spPr>
        <a:xfrm>
          <a:off x="8483111" y="589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96203</xdr:rowOff>
    </xdr:from>
    <xdr:to>
      <xdr:col>41</xdr:col>
      <xdr:colOff>50800</xdr:colOff>
      <xdr:row>36</xdr:row>
      <xdr:rowOff>130708</xdr:rowOff>
    </xdr:to>
    <xdr:cxnSp macro="">
      <xdr:nvCxnSpPr>
        <xdr:cNvPr id="298" name="直線コネクタ 297"/>
        <xdr:cNvCxnSpPr/>
      </xdr:nvCxnSpPr>
      <xdr:spPr>
        <a:xfrm flipV="1">
          <a:off x="6972300" y="6268403"/>
          <a:ext cx="889000" cy="34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6820</xdr:rowOff>
    </xdr:from>
    <xdr:to>
      <xdr:col>41</xdr:col>
      <xdr:colOff>101600</xdr:colOff>
      <xdr:row>36</xdr:row>
      <xdr:rowOff>108420</xdr:rowOff>
    </xdr:to>
    <xdr:sp macro="" textlink="">
      <xdr:nvSpPr>
        <xdr:cNvPr id="299" name="フローチャート: 判断 298"/>
        <xdr:cNvSpPr/>
      </xdr:nvSpPr>
      <xdr:spPr>
        <a:xfrm>
          <a:off x="7810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124947</xdr:rowOff>
    </xdr:from>
    <xdr:ext cx="534377" cy="259045"/>
    <xdr:sp macro="" textlink="">
      <xdr:nvSpPr>
        <xdr:cNvPr id="300" name="テキスト ボックス 299"/>
        <xdr:cNvSpPr txBox="1"/>
      </xdr:nvSpPr>
      <xdr:spPr>
        <a:xfrm>
          <a:off x="7594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136347</xdr:rowOff>
    </xdr:from>
    <xdr:to>
      <xdr:col>36</xdr:col>
      <xdr:colOff>165100</xdr:colOff>
      <xdr:row>36</xdr:row>
      <xdr:rowOff>66497</xdr:rowOff>
    </xdr:to>
    <xdr:sp macro="" textlink="">
      <xdr:nvSpPr>
        <xdr:cNvPr id="301" name="フローチャート: 判断 300"/>
        <xdr:cNvSpPr/>
      </xdr:nvSpPr>
      <xdr:spPr>
        <a:xfrm>
          <a:off x="6921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83024</xdr:rowOff>
    </xdr:from>
    <xdr:ext cx="534377" cy="259045"/>
    <xdr:sp macro="" textlink="">
      <xdr:nvSpPr>
        <xdr:cNvPr id="302" name="テキスト ボックス 301"/>
        <xdr:cNvSpPr txBox="1"/>
      </xdr:nvSpPr>
      <xdr:spPr>
        <a:xfrm>
          <a:off x="6705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49581</xdr:rowOff>
    </xdr:from>
    <xdr:to>
      <xdr:col>55</xdr:col>
      <xdr:colOff>50800</xdr:colOff>
      <xdr:row>36</xdr:row>
      <xdr:rowOff>151181</xdr:rowOff>
    </xdr:to>
    <xdr:sp macro="" textlink="">
      <xdr:nvSpPr>
        <xdr:cNvPr id="308" name="楕円 307"/>
        <xdr:cNvSpPr/>
      </xdr:nvSpPr>
      <xdr:spPr>
        <a:xfrm>
          <a:off x="10426700" y="622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28008</xdr:rowOff>
    </xdr:from>
    <xdr:ext cx="534377" cy="259045"/>
    <xdr:sp macro="" textlink="">
      <xdr:nvSpPr>
        <xdr:cNvPr id="309" name="補助費等該当値テキスト"/>
        <xdr:cNvSpPr txBox="1"/>
      </xdr:nvSpPr>
      <xdr:spPr>
        <a:xfrm>
          <a:off x="10528300" y="620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46647</xdr:rowOff>
    </xdr:from>
    <xdr:to>
      <xdr:col>50</xdr:col>
      <xdr:colOff>165100</xdr:colOff>
      <xdr:row>36</xdr:row>
      <xdr:rowOff>148247</xdr:rowOff>
    </xdr:to>
    <xdr:sp macro="" textlink="">
      <xdr:nvSpPr>
        <xdr:cNvPr id="310" name="楕円 309"/>
        <xdr:cNvSpPr/>
      </xdr:nvSpPr>
      <xdr:spPr>
        <a:xfrm>
          <a:off x="9588500" y="621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139374</xdr:rowOff>
    </xdr:from>
    <xdr:ext cx="534377" cy="259045"/>
    <xdr:sp macro="" textlink="">
      <xdr:nvSpPr>
        <xdr:cNvPr id="311" name="テキスト ボックス 310"/>
        <xdr:cNvSpPr txBox="1"/>
      </xdr:nvSpPr>
      <xdr:spPr>
        <a:xfrm>
          <a:off x="9372111" y="631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165</xdr:rowOff>
    </xdr:from>
    <xdr:to>
      <xdr:col>46</xdr:col>
      <xdr:colOff>38100</xdr:colOff>
      <xdr:row>36</xdr:row>
      <xdr:rowOff>101765</xdr:rowOff>
    </xdr:to>
    <xdr:sp macro="" textlink="">
      <xdr:nvSpPr>
        <xdr:cNvPr id="312" name="楕円 311"/>
        <xdr:cNvSpPr/>
      </xdr:nvSpPr>
      <xdr:spPr>
        <a:xfrm>
          <a:off x="8699500" y="617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92892</xdr:rowOff>
    </xdr:from>
    <xdr:ext cx="534377" cy="259045"/>
    <xdr:sp macro="" textlink="">
      <xdr:nvSpPr>
        <xdr:cNvPr id="313" name="テキスト ボックス 312"/>
        <xdr:cNvSpPr txBox="1"/>
      </xdr:nvSpPr>
      <xdr:spPr>
        <a:xfrm>
          <a:off x="8483111" y="626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45403</xdr:rowOff>
    </xdr:from>
    <xdr:to>
      <xdr:col>41</xdr:col>
      <xdr:colOff>101600</xdr:colOff>
      <xdr:row>36</xdr:row>
      <xdr:rowOff>147003</xdr:rowOff>
    </xdr:to>
    <xdr:sp macro="" textlink="">
      <xdr:nvSpPr>
        <xdr:cNvPr id="314" name="楕円 313"/>
        <xdr:cNvSpPr/>
      </xdr:nvSpPr>
      <xdr:spPr>
        <a:xfrm>
          <a:off x="7810500" y="621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138130</xdr:rowOff>
    </xdr:from>
    <xdr:ext cx="534377" cy="259045"/>
    <xdr:sp macro="" textlink="">
      <xdr:nvSpPr>
        <xdr:cNvPr id="315" name="テキスト ボックス 314"/>
        <xdr:cNvSpPr txBox="1"/>
      </xdr:nvSpPr>
      <xdr:spPr>
        <a:xfrm>
          <a:off x="7594111" y="631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79908</xdr:rowOff>
    </xdr:from>
    <xdr:to>
      <xdr:col>36</xdr:col>
      <xdr:colOff>165100</xdr:colOff>
      <xdr:row>37</xdr:row>
      <xdr:rowOff>10058</xdr:rowOff>
    </xdr:to>
    <xdr:sp macro="" textlink="">
      <xdr:nvSpPr>
        <xdr:cNvPr id="316" name="楕円 315"/>
        <xdr:cNvSpPr/>
      </xdr:nvSpPr>
      <xdr:spPr>
        <a:xfrm>
          <a:off x="6921500" y="625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1185</xdr:rowOff>
    </xdr:from>
    <xdr:ext cx="534377" cy="259045"/>
    <xdr:sp macro="" textlink="">
      <xdr:nvSpPr>
        <xdr:cNvPr id="317" name="テキスト ボックス 316"/>
        <xdr:cNvSpPr txBox="1"/>
      </xdr:nvSpPr>
      <xdr:spPr>
        <a:xfrm>
          <a:off x="6705111" y="634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8909</xdr:rowOff>
    </xdr:from>
    <xdr:to>
      <xdr:col>54</xdr:col>
      <xdr:colOff>189865</xdr:colOff>
      <xdr:row>58</xdr:row>
      <xdr:rowOff>59928</xdr:rowOff>
    </xdr:to>
    <xdr:cxnSp macro="">
      <xdr:nvCxnSpPr>
        <xdr:cNvPr id="339" name="直線コネクタ 338"/>
        <xdr:cNvCxnSpPr/>
      </xdr:nvCxnSpPr>
      <xdr:spPr>
        <a:xfrm flipV="1">
          <a:off x="10475595" y="8581409"/>
          <a:ext cx="1270" cy="142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63755</xdr:rowOff>
    </xdr:from>
    <xdr:ext cx="534377" cy="259045"/>
    <xdr:sp macro="" textlink="">
      <xdr:nvSpPr>
        <xdr:cNvPr id="340" name="普通建設事業費最小値テキスト"/>
        <xdr:cNvSpPr txBox="1"/>
      </xdr:nvSpPr>
      <xdr:spPr>
        <a:xfrm>
          <a:off x="10528300" y="1000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59928</xdr:rowOff>
    </xdr:from>
    <xdr:to>
      <xdr:col>55</xdr:col>
      <xdr:colOff>88900</xdr:colOff>
      <xdr:row>58</xdr:row>
      <xdr:rowOff>59928</xdr:rowOff>
    </xdr:to>
    <xdr:cxnSp macro="">
      <xdr:nvCxnSpPr>
        <xdr:cNvPr id="341" name="直線コネクタ 340"/>
        <xdr:cNvCxnSpPr/>
      </xdr:nvCxnSpPr>
      <xdr:spPr>
        <a:xfrm>
          <a:off x="10388600" y="1000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127036</xdr:rowOff>
    </xdr:from>
    <xdr:ext cx="599010" cy="259045"/>
    <xdr:sp macro="" textlink="">
      <xdr:nvSpPr>
        <xdr:cNvPr id="342" name="普通建設事業費最大値テキスト"/>
        <xdr:cNvSpPr txBox="1"/>
      </xdr:nvSpPr>
      <xdr:spPr>
        <a:xfrm>
          <a:off x="10528300" y="8356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8909</xdr:rowOff>
    </xdr:from>
    <xdr:to>
      <xdr:col>55</xdr:col>
      <xdr:colOff>88900</xdr:colOff>
      <xdr:row>50</xdr:row>
      <xdr:rowOff>8909</xdr:rowOff>
    </xdr:to>
    <xdr:cxnSp macro="">
      <xdr:nvCxnSpPr>
        <xdr:cNvPr id="343" name="直線コネクタ 342"/>
        <xdr:cNvCxnSpPr/>
      </xdr:nvCxnSpPr>
      <xdr:spPr>
        <a:xfrm>
          <a:off x="10388600" y="858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106704</xdr:rowOff>
    </xdr:from>
    <xdr:to>
      <xdr:col>55</xdr:col>
      <xdr:colOff>0</xdr:colOff>
      <xdr:row>58</xdr:row>
      <xdr:rowOff>57952</xdr:rowOff>
    </xdr:to>
    <xdr:cxnSp macro="">
      <xdr:nvCxnSpPr>
        <xdr:cNvPr id="344" name="直線コネクタ 343"/>
        <xdr:cNvCxnSpPr/>
      </xdr:nvCxnSpPr>
      <xdr:spPr>
        <a:xfrm flipV="1">
          <a:off x="9639300" y="9879354"/>
          <a:ext cx="838200" cy="12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64594</xdr:rowOff>
    </xdr:from>
    <xdr:ext cx="534377" cy="259045"/>
    <xdr:sp macro="" textlink="">
      <xdr:nvSpPr>
        <xdr:cNvPr id="345" name="普通建設事業費平均値テキスト"/>
        <xdr:cNvSpPr txBox="1"/>
      </xdr:nvSpPr>
      <xdr:spPr>
        <a:xfrm>
          <a:off x="10528300" y="9665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41717</xdr:rowOff>
    </xdr:from>
    <xdr:to>
      <xdr:col>55</xdr:col>
      <xdr:colOff>50800</xdr:colOff>
      <xdr:row>57</xdr:row>
      <xdr:rowOff>143317</xdr:rowOff>
    </xdr:to>
    <xdr:sp macro="" textlink="">
      <xdr:nvSpPr>
        <xdr:cNvPr id="346" name="フローチャート: 判断 345"/>
        <xdr:cNvSpPr/>
      </xdr:nvSpPr>
      <xdr:spPr>
        <a:xfrm>
          <a:off x="104267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698</xdr:rowOff>
    </xdr:from>
    <xdr:to>
      <xdr:col>50</xdr:col>
      <xdr:colOff>114300</xdr:colOff>
      <xdr:row>58</xdr:row>
      <xdr:rowOff>57952</xdr:rowOff>
    </xdr:to>
    <xdr:cxnSp macro="">
      <xdr:nvCxnSpPr>
        <xdr:cNvPr id="347" name="直線コネクタ 346"/>
        <xdr:cNvCxnSpPr/>
      </xdr:nvCxnSpPr>
      <xdr:spPr>
        <a:xfrm>
          <a:off x="8750300" y="9944798"/>
          <a:ext cx="889000" cy="5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56878</xdr:rowOff>
    </xdr:from>
    <xdr:to>
      <xdr:col>50</xdr:col>
      <xdr:colOff>165100</xdr:colOff>
      <xdr:row>57</xdr:row>
      <xdr:rowOff>158478</xdr:rowOff>
    </xdr:to>
    <xdr:sp macro="" textlink="">
      <xdr:nvSpPr>
        <xdr:cNvPr id="348" name="フローチャート: 判断 347"/>
        <xdr:cNvSpPr/>
      </xdr:nvSpPr>
      <xdr:spPr>
        <a:xfrm>
          <a:off x="9588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3555</xdr:rowOff>
    </xdr:from>
    <xdr:ext cx="534377" cy="259045"/>
    <xdr:sp macro="" textlink="">
      <xdr:nvSpPr>
        <xdr:cNvPr id="349" name="テキスト ボックス 348"/>
        <xdr:cNvSpPr txBox="1"/>
      </xdr:nvSpPr>
      <xdr:spPr>
        <a:xfrm>
          <a:off x="9372111" y="96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141497</xdr:rowOff>
    </xdr:from>
    <xdr:to>
      <xdr:col>45</xdr:col>
      <xdr:colOff>177800</xdr:colOff>
      <xdr:row>58</xdr:row>
      <xdr:rowOff>698</xdr:rowOff>
    </xdr:to>
    <xdr:cxnSp macro="">
      <xdr:nvCxnSpPr>
        <xdr:cNvPr id="350" name="直線コネクタ 349"/>
        <xdr:cNvCxnSpPr/>
      </xdr:nvCxnSpPr>
      <xdr:spPr>
        <a:xfrm>
          <a:off x="7861300" y="9914147"/>
          <a:ext cx="889000" cy="30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12424</xdr:rowOff>
    </xdr:from>
    <xdr:to>
      <xdr:col>46</xdr:col>
      <xdr:colOff>38100</xdr:colOff>
      <xdr:row>57</xdr:row>
      <xdr:rowOff>114024</xdr:rowOff>
    </xdr:to>
    <xdr:sp macro="" textlink="">
      <xdr:nvSpPr>
        <xdr:cNvPr id="351" name="フローチャート: 判断 350"/>
        <xdr:cNvSpPr/>
      </xdr:nvSpPr>
      <xdr:spPr>
        <a:xfrm>
          <a:off x="8699500" y="978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130551</xdr:rowOff>
    </xdr:from>
    <xdr:ext cx="534377" cy="259045"/>
    <xdr:sp macro="" textlink="">
      <xdr:nvSpPr>
        <xdr:cNvPr id="352" name="テキスト ボックス 351"/>
        <xdr:cNvSpPr txBox="1"/>
      </xdr:nvSpPr>
      <xdr:spPr>
        <a:xfrm>
          <a:off x="8483111" y="956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92256</xdr:rowOff>
    </xdr:from>
    <xdr:to>
      <xdr:col>41</xdr:col>
      <xdr:colOff>50800</xdr:colOff>
      <xdr:row>57</xdr:row>
      <xdr:rowOff>141497</xdr:rowOff>
    </xdr:to>
    <xdr:cxnSp macro="">
      <xdr:nvCxnSpPr>
        <xdr:cNvPr id="353" name="直線コネクタ 352"/>
        <xdr:cNvCxnSpPr/>
      </xdr:nvCxnSpPr>
      <xdr:spPr>
        <a:xfrm>
          <a:off x="6972300" y="9864906"/>
          <a:ext cx="889000" cy="4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128882</xdr:rowOff>
    </xdr:from>
    <xdr:to>
      <xdr:col>41</xdr:col>
      <xdr:colOff>101600</xdr:colOff>
      <xdr:row>57</xdr:row>
      <xdr:rowOff>59032</xdr:rowOff>
    </xdr:to>
    <xdr:sp macro="" textlink="">
      <xdr:nvSpPr>
        <xdr:cNvPr id="354" name="フローチャート: 判断 353"/>
        <xdr:cNvSpPr/>
      </xdr:nvSpPr>
      <xdr:spPr>
        <a:xfrm>
          <a:off x="7810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75559</xdr:rowOff>
    </xdr:from>
    <xdr:ext cx="534377" cy="259045"/>
    <xdr:sp macro="" textlink="">
      <xdr:nvSpPr>
        <xdr:cNvPr id="355" name="テキスト ボックス 354"/>
        <xdr:cNvSpPr txBox="1"/>
      </xdr:nvSpPr>
      <xdr:spPr>
        <a:xfrm>
          <a:off x="7594111" y="950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139393</xdr:rowOff>
    </xdr:from>
    <xdr:to>
      <xdr:col>36</xdr:col>
      <xdr:colOff>165100</xdr:colOff>
      <xdr:row>57</xdr:row>
      <xdr:rowOff>69543</xdr:rowOff>
    </xdr:to>
    <xdr:sp macro="" textlink="">
      <xdr:nvSpPr>
        <xdr:cNvPr id="356" name="フローチャート: 判断 355"/>
        <xdr:cNvSpPr/>
      </xdr:nvSpPr>
      <xdr:spPr>
        <a:xfrm>
          <a:off x="6921500" y="97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86070</xdr:rowOff>
    </xdr:from>
    <xdr:ext cx="534377" cy="259045"/>
    <xdr:sp macro="" textlink="">
      <xdr:nvSpPr>
        <xdr:cNvPr id="357" name="テキスト ボックス 356"/>
        <xdr:cNvSpPr txBox="1"/>
      </xdr:nvSpPr>
      <xdr:spPr>
        <a:xfrm>
          <a:off x="6705111" y="95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55904</xdr:rowOff>
    </xdr:from>
    <xdr:to>
      <xdr:col>55</xdr:col>
      <xdr:colOff>50800</xdr:colOff>
      <xdr:row>57</xdr:row>
      <xdr:rowOff>157504</xdr:rowOff>
    </xdr:to>
    <xdr:sp macro="" textlink="">
      <xdr:nvSpPr>
        <xdr:cNvPr id="363" name="楕円 362"/>
        <xdr:cNvSpPr/>
      </xdr:nvSpPr>
      <xdr:spPr>
        <a:xfrm>
          <a:off x="10426700" y="98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20144</xdr:rowOff>
    </xdr:from>
    <xdr:ext cx="534377" cy="259045"/>
    <xdr:sp macro="" textlink="">
      <xdr:nvSpPr>
        <xdr:cNvPr id="364" name="普通建設事業費該当値テキスト"/>
        <xdr:cNvSpPr txBox="1"/>
      </xdr:nvSpPr>
      <xdr:spPr>
        <a:xfrm>
          <a:off x="10528300" y="979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7152</xdr:rowOff>
    </xdr:from>
    <xdr:to>
      <xdr:col>50</xdr:col>
      <xdr:colOff>165100</xdr:colOff>
      <xdr:row>58</xdr:row>
      <xdr:rowOff>108752</xdr:rowOff>
    </xdr:to>
    <xdr:sp macro="" textlink="">
      <xdr:nvSpPr>
        <xdr:cNvPr id="365" name="楕円 364"/>
        <xdr:cNvSpPr/>
      </xdr:nvSpPr>
      <xdr:spPr>
        <a:xfrm>
          <a:off x="9588500" y="995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99879</xdr:rowOff>
    </xdr:from>
    <xdr:ext cx="534377" cy="259045"/>
    <xdr:sp macro="" textlink="">
      <xdr:nvSpPr>
        <xdr:cNvPr id="366" name="テキスト ボックス 365"/>
        <xdr:cNvSpPr txBox="1"/>
      </xdr:nvSpPr>
      <xdr:spPr>
        <a:xfrm>
          <a:off x="9372111" y="1004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121348</xdr:rowOff>
    </xdr:from>
    <xdr:to>
      <xdr:col>46</xdr:col>
      <xdr:colOff>38100</xdr:colOff>
      <xdr:row>58</xdr:row>
      <xdr:rowOff>51498</xdr:rowOff>
    </xdr:to>
    <xdr:sp macro="" textlink="">
      <xdr:nvSpPr>
        <xdr:cNvPr id="367" name="楕円 366"/>
        <xdr:cNvSpPr/>
      </xdr:nvSpPr>
      <xdr:spPr>
        <a:xfrm>
          <a:off x="8699500" y="989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42625</xdr:rowOff>
    </xdr:from>
    <xdr:ext cx="534377" cy="259045"/>
    <xdr:sp macro="" textlink="">
      <xdr:nvSpPr>
        <xdr:cNvPr id="368" name="テキスト ボックス 367"/>
        <xdr:cNvSpPr txBox="1"/>
      </xdr:nvSpPr>
      <xdr:spPr>
        <a:xfrm>
          <a:off x="8483111" y="9986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90697</xdr:rowOff>
    </xdr:from>
    <xdr:to>
      <xdr:col>41</xdr:col>
      <xdr:colOff>101600</xdr:colOff>
      <xdr:row>58</xdr:row>
      <xdr:rowOff>20847</xdr:rowOff>
    </xdr:to>
    <xdr:sp macro="" textlink="">
      <xdr:nvSpPr>
        <xdr:cNvPr id="369" name="楕円 368"/>
        <xdr:cNvSpPr/>
      </xdr:nvSpPr>
      <xdr:spPr>
        <a:xfrm>
          <a:off x="7810500" y="986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11974</xdr:rowOff>
    </xdr:from>
    <xdr:ext cx="534377" cy="259045"/>
    <xdr:sp macro="" textlink="">
      <xdr:nvSpPr>
        <xdr:cNvPr id="370" name="テキスト ボックス 369"/>
        <xdr:cNvSpPr txBox="1"/>
      </xdr:nvSpPr>
      <xdr:spPr>
        <a:xfrm>
          <a:off x="7594111" y="995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41456</xdr:rowOff>
    </xdr:from>
    <xdr:to>
      <xdr:col>36</xdr:col>
      <xdr:colOff>165100</xdr:colOff>
      <xdr:row>57</xdr:row>
      <xdr:rowOff>143056</xdr:rowOff>
    </xdr:to>
    <xdr:sp macro="" textlink="">
      <xdr:nvSpPr>
        <xdr:cNvPr id="371" name="楕円 370"/>
        <xdr:cNvSpPr/>
      </xdr:nvSpPr>
      <xdr:spPr>
        <a:xfrm>
          <a:off x="6921500" y="981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134183</xdr:rowOff>
    </xdr:from>
    <xdr:ext cx="534377" cy="259045"/>
    <xdr:sp macro="" textlink="">
      <xdr:nvSpPr>
        <xdr:cNvPr id="372" name="テキスト ボックス 371"/>
        <xdr:cNvSpPr txBox="1"/>
      </xdr:nvSpPr>
      <xdr:spPr>
        <a:xfrm>
          <a:off x="6705111" y="990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61285</xdr:rowOff>
    </xdr:from>
    <xdr:to>
      <xdr:col>54</xdr:col>
      <xdr:colOff>189865</xdr:colOff>
      <xdr:row>78</xdr:row>
      <xdr:rowOff>25400</xdr:rowOff>
    </xdr:to>
    <xdr:cxnSp macro="">
      <xdr:nvCxnSpPr>
        <xdr:cNvPr id="392" name="直線コネクタ 391"/>
        <xdr:cNvCxnSpPr/>
      </xdr:nvCxnSpPr>
      <xdr:spPr>
        <a:xfrm flipV="1">
          <a:off x="10475595" y="12234235"/>
          <a:ext cx="1270" cy="1164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3"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4" name="直線コネクタ 393"/>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7962</xdr:rowOff>
    </xdr:from>
    <xdr:ext cx="599010" cy="259045"/>
    <xdr:sp macro="" textlink="">
      <xdr:nvSpPr>
        <xdr:cNvPr id="395" name="普通建設事業費 （ うち新規整備　）最大値テキスト"/>
        <xdr:cNvSpPr txBox="1"/>
      </xdr:nvSpPr>
      <xdr:spPr>
        <a:xfrm>
          <a:off x="10528300" y="1200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61285</xdr:rowOff>
    </xdr:from>
    <xdr:to>
      <xdr:col>55</xdr:col>
      <xdr:colOff>88900</xdr:colOff>
      <xdr:row>71</xdr:row>
      <xdr:rowOff>61285</xdr:rowOff>
    </xdr:to>
    <xdr:cxnSp macro="">
      <xdr:nvCxnSpPr>
        <xdr:cNvPr id="396" name="直線コネクタ 395"/>
        <xdr:cNvCxnSpPr/>
      </xdr:nvCxnSpPr>
      <xdr:spPr>
        <a:xfrm>
          <a:off x="10388600" y="1223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105439</xdr:rowOff>
    </xdr:from>
    <xdr:to>
      <xdr:col>55</xdr:col>
      <xdr:colOff>0</xdr:colOff>
      <xdr:row>78</xdr:row>
      <xdr:rowOff>13495</xdr:rowOff>
    </xdr:to>
    <xdr:cxnSp macro="">
      <xdr:nvCxnSpPr>
        <xdr:cNvPr id="397" name="直線コネクタ 396"/>
        <xdr:cNvCxnSpPr/>
      </xdr:nvCxnSpPr>
      <xdr:spPr>
        <a:xfrm flipV="1">
          <a:off x="9639300" y="13307089"/>
          <a:ext cx="838200" cy="79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50519</xdr:rowOff>
    </xdr:from>
    <xdr:ext cx="534377" cy="259045"/>
    <xdr:sp macro="" textlink="">
      <xdr:nvSpPr>
        <xdr:cNvPr id="398" name="普通建設事業費 （ うち新規整備　）平均値テキスト"/>
        <xdr:cNvSpPr txBox="1"/>
      </xdr:nvSpPr>
      <xdr:spPr>
        <a:xfrm>
          <a:off x="10528300" y="13252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72092</xdr:rowOff>
    </xdr:from>
    <xdr:to>
      <xdr:col>55</xdr:col>
      <xdr:colOff>50800</xdr:colOff>
      <xdr:row>78</xdr:row>
      <xdr:rowOff>2242</xdr:rowOff>
    </xdr:to>
    <xdr:sp macro="" textlink="">
      <xdr:nvSpPr>
        <xdr:cNvPr id="399" name="フローチャート: 判断 398"/>
        <xdr:cNvSpPr/>
      </xdr:nvSpPr>
      <xdr:spPr>
        <a:xfrm>
          <a:off x="10426700" y="1327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110376</xdr:rowOff>
    </xdr:from>
    <xdr:to>
      <xdr:col>50</xdr:col>
      <xdr:colOff>114300</xdr:colOff>
      <xdr:row>78</xdr:row>
      <xdr:rowOff>13495</xdr:rowOff>
    </xdr:to>
    <xdr:cxnSp macro="">
      <xdr:nvCxnSpPr>
        <xdr:cNvPr id="400" name="直線コネクタ 399"/>
        <xdr:cNvCxnSpPr/>
      </xdr:nvCxnSpPr>
      <xdr:spPr>
        <a:xfrm>
          <a:off x="8750300" y="13312026"/>
          <a:ext cx="889000" cy="74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68571</xdr:rowOff>
    </xdr:from>
    <xdr:to>
      <xdr:col>50</xdr:col>
      <xdr:colOff>165100</xdr:colOff>
      <xdr:row>77</xdr:row>
      <xdr:rowOff>170171</xdr:rowOff>
    </xdr:to>
    <xdr:sp macro="" textlink="">
      <xdr:nvSpPr>
        <xdr:cNvPr id="401" name="フローチャート: 判断 400"/>
        <xdr:cNvSpPr/>
      </xdr:nvSpPr>
      <xdr:spPr>
        <a:xfrm>
          <a:off x="95885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15248</xdr:rowOff>
    </xdr:from>
    <xdr:ext cx="534377" cy="259045"/>
    <xdr:sp macro="" textlink="">
      <xdr:nvSpPr>
        <xdr:cNvPr id="402" name="テキスト ボックス 401"/>
        <xdr:cNvSpPr txBox="1"/>
      </xdr:nvSpPr>
      <xdr:spPr>
        <a:xfrm>
          <a:off x="9372111" y="1304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110376</xdr:rowOff>
    </xdr:from>
    <xdr:to>
      <xdr:col>45</xdr:col>
      <xdr:colOff>177800</xdr:colOff>
      <xdr:row>78</xdr:row>
      <xdr:rowOff>25400</xdr:rowOff>
    </xdr:to>
    <xdr:cxnSp macro="">
      <xdr:nvCxnSpPr>
        <xdr:cNvPr id="403" name="直線コネクタ 402"/>
        <xdr:cNvCxnSpPr/>
      </xdr:nvCxnSpPr>
      <xdr:spPr>
        <a:xfrm flipV="1">
          <a:off x="7861300" y="13312026"/>
          <a:ext cx="889000" cy="8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25721</xdr:rowOff>
    </xdr:from>
    <xdr:to>
      <xdr:col>46</xdr:col>
      <xdr:colOff>38100</xdr:colOff>
      <xdr:row>77</xdr:row>
      <xdr:rowOff>127321</xdr:rowOff>
    </xdr:to>
    <xdr:sp macro="" textlink="">
      <xdr:nvSpPr>
        <xdr:cNvPr id="404" name="フローチャート: 判断 403"/>
        <xdr:cNvSpPr/>
      </xdr:nvSpPr>
      <xdr:spPr>
        <a:xfrm>
          <a:off x="8699500" y="1322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143848</xdr:rowOff>
    </xdr:from>
    <xdr:ext cx="534377" cy="259045"/>
    <xdr:sp macro="" textlink="">
      <xdr:nvSpPr>
        <xdr:cNvPr id="405" name="テキスト ボックス 404"/>
        <xdr:cNvSpPr txBox="1"/>
      </xdr:nvSpPr>
      <xdr:spPr>
        <a:xfrm>
          <a:off x="8483111" y="1300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157308</xdr:rowOff>
    </xdr:from>
    <xdr:to>
      <xdr:col>41</xdr:col>
      <xdr:colOff>101600</xdr:colOff>
      <xdr:row>77</xdr:row>
      <xdr:rowOff>87458</xdr:rowOff>
    </xdr:to>
    <xdr:sp macro="" textlink="">
      <xdr:nvSpPr>
        <xdr:cNvPr id="406" name="フローチャート: 判断 405"/>
        <xdr:cNvSpPr/>
      </xdr:nvSpPr>
      <xdr:spPr>
        <a:xfrm>
          <a:off x="7810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103985</xdr:rowOff>
    </xdr:from>
    <xdr:ext cx="534377" cy="259045"/>
    <xdr:sp macro="" textlink="">
      <xdr:nvSpPr>
        <xdr:cNvPr id="407" name="テキスト ボックス 406"/>
        <xdr:cNvSpPr txBox="1"/>
      </xdr:nvSpPr>
      <xdr:spPr>
        <a:xfrm>
          <a:off x="7594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54639</xdr:rowOff>
    </xdr:from>
    <xdr:to>
      <xdr:col>55</xdr:col>
      <xdr:colOff>50800</xdr:colOff>
      <xdr:row>77</xdr:row>
      <xdr:rowOff>156239</xdr:rowOff>
    </xdr:to>
    <xdr:sp macro="" textlink="">
      <xdr:nvSpPr>
        <xdr:cNvPr id="413" name="楕円 412"/>
        <xdr:cNvSpPr/>
      </xdr:nvSpPr>
      <xdr:spPr>
        <a:xfrm>
          <a:off x="10426700" y="1325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14016</xdr:rowOff>
    </xdr:from>
    <xdr:ext cx="534377" cy="259045"/>
    <xdr:sp macro="" textlink="">
      <xdr:nvSpPr>
        <xdr:cNvPr id="414" name="普通建設事業費 （ うち新規整備　）該当値テキスト"/>
        <xdr:cNvSpPr txBox="1"/>
      </xdr:nvSpPr>
      <xdr:spPr>
        <a:xfrm>
          <a:off x="10528300" y="1304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134145</xdr:rowOff>
    </xdr:from>
    <xdr:to>
      <xdr:col>50</xdr:col>
      <xdr:colOff>165100</xdr:colOff>
      <xdr:row>78</xdr:row>
      <xdr:rowOff>64295</xdr:rowOff>
    </xdr:to>
    <xdr:sp macro="" textlink="">
      <xdr:nvSpPr>
        <xdr:cNvPr id="415" name="楕円 414"/>
        <xdr:cNvSpPr/>
      </xdr:nvSpPr>
      <xdr:spPr>
        <a:xfrm>
          <a:off x="9588500" y="1333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55422</xdr:rowOff>
    </xdr:from>
    <xdr:ext cx="469744" cy="259045"/>
    <xdr:sp macro="" textlink="">
      <xdr:nvSpPr>
        <xdr:cNvPr id="416" name="テキスト ボックス 415"/>
        <xdr:cNvSpPr txBox="1"/>
      </xdr:nvSpPr>
      <xdr:spPr>
        <a:xfrm>
          <a:off x="9404428" y="1342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59576</xdr:rowOff>
    </xdr:from>
    <xdr:to>
      <xdr:col>46</xdr:col>
      <xdr:colOff>38100</xdr:colOff>
      <xdr:row>77</xdr:row>
      <xdr:rowOff>161176</xdr:rowOff>
    </xdr:to>
    <xdr:sp macro="" textlink="">
      <xdr:nvSpPr>
        <xdr:cNvPr id="417" name="楕円 416"/>
        <xdr:cNvSpPr/>
      </xdr:nvSpPr>
      <xdr:spPr>
        <a:xfrm>
          <a:off x="8699500" y="1326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152303</xdr:rowOff>
    </xdr:from>
    <xdr:ext cx="534377" cy="259045"/>
    <xdr:sp macro="" textlink="">
      <xdr:nvSpPr>
        <xdr:cNvPr id="418" name="テキスト ボックス 417"/>
        <xdr:cNvSpPr txBox="1"/>
      </xdr:nvSpPr>
      <xdr:spPr>
        <a:xfrm>
          <a:off x="8483111" y="1335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146050</xdr:rowOff>
    </xdr:from>
    <xdr:to>
      <xdr:col>41</xdr:col>
      <xdr:colOff>101600</xdr:colOff>
      <xdr:row>78</xdr:row>
      <xdr:rowOff>76200</xdr:rowOff>
    </xdr:to>
    <xdr:sp macro="" textlink="">
      <xdr:nvSpPr>
        <xdr:cNvPr id="419" name="楕円 418"/>
        <xdr:cNvSpPr/>
      </xdr:nvSpPr>
      <xdr:spPr>
        <a:xfrm>
          <a:off x="781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78</xdr:row>
      <xdr:rowOff>67327</xdr:rowOff>
    </xdr:from>
    <xdr:ext cx="249299" cy="259045"/>
    <xdr:sp macro="" textlink="">
      <xdr:nvSpPr>
        <xdr:cNvPr id="420" name="テキスト ボックス 419"/>
        <xdr:cNvSpPr txBox="1"/>
      </xdr:nvSpPr>
      <xdr:spPr>
        <a:xfrm>
          <a:off x="773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1" name="直線コネクタ 43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2" name="テキスト ボックス 43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3" name="直線コネクタ 43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4" name="テキスト ボックス 43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5" name="直線コネクタ 43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6" name="テキスト ボックス 43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7" name="直線コネクタ 43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8" name="テキスト ボックス 43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9" name="直線コネクタ 43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0" name="テキスト ボックス 439"/>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1" name="直線コネクタ 44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2" name="テキスト ボックス 44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169532</xdr:rowOff>
    </xdr:from>
    <xdr:to>
      <xdr:col>54</xdr:col>
      <xdr:colOff>189865</xdr:colOff>
      <xdr:row>99</xdr:row>
      <xdr:rowOff>24960</xdr:rowOff>
    </xdr:to>
    <xdr:cxnSp macro="">
      <xdr:nvCxnSpPr>
        <xdr:cNvPr id="446" name="直線コネクタ 445"/>
        <xdr:cNvCxnSpPr/>
      </xdr:nvCxnSpPr>
      <xdr:spPr>
        <a:xfrm flipV="1">
          <a:off x="10475595" y="15428582"/>
          <a:ext cx="1270" cy="156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28787</xdr:rowOff>
    </xdr:from>
    <xdr:ext cx="469744" cy="259045"/>
    <xdr:sp macro="" textlink="">
      <xdr:nvSpPr>
        <xdr:cNvPr id="447" name="普通建設事業費 （ うち更新整備　）最小値テキスト"/>
        <xdr:cNvSpPr txBox="1"/>
      </xdr:nvSpPr>
      <xdr:spPr>
        <a:xfrm>
          <a:off x="10528300" y="1700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24960</xdr:rowOff>
    </xdr:from>
    <xdr:to>
      <xdr:col>55</xdr:col>
      <xdr:colOff>88900</xdr:colOff>
      <xdr:row>99</xdr:row>
      <xdr:rowOff>24960</xdr:rowOff>
    </xdr:to>
    <xdr:cxnSp macro="">
      <xdr:nvCxnSpPr>
        <xdr:cNvPr id="448" name="直線コネクタ 447"/>
        <xdr:cNvCxnSpPr/>
      </xdr:nvCxnSpPr>
      <xdr:spPr>
        <a:xfrm>
          <a:off x="10388600" y="1699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116209</xdr:rowOff>
    </xdr:from>
    <xdr:ext cx="599010" cy="259045"/>
    <xdr:sp macro="" textlink="">
      <xdr:nvSpPr>
        <xdr:cNvPr id="449" name="普通建設事業費 （ うち更新整備　）最大値テキスト"/>
        <xdr:cNvSpPr txBox="1"/>
      </xdr:nvSpPr>
      <xdr:spPr>
        <a:xfrm>
          <a:off x="10528300" y="15203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169532</xdr:rowOff>
    </xdr:from>
    <xdr:to>
      <xdr:col>55</xdr:col>
      <xdr:colOff>88900</xdr:colOff>
      <xdr:row>89</xdr:row>
      <xdr:rowOff>169532</xdr:rowOff>
    </xdr:to>
    <xdr:cxnSp macro="">
      <xdr:nvCxnSpPr>
        <xdr:cNvPr id="450" name="直線コネクタ 449"/>
        <xdr:cNvCxnSpPr/>
      </xdr:nvCxnSpPr>
      <xdr:spPr>
        <a:xfrm>
          <a:off x="10388600" y="1542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11520</xdr:rowOff>
    </xdr:from>
    <xdr:to>
      <xdr:col>55</xdr:col>
      <xdr:colOff>0</xdr:colOff>
      <xdr:row>98</xdr:row>
      <xdr:rowOff>47949</xdr:rowOff>
    </xdr:to>
    <xdr:cxnSp macro="">
      <xdr:nvCxnSpPr>
        <xdr:cNvPr id="451" name="直線コネクタ 450"/>
        <xdr:cNvCxnSpPr/>
      </xdr:nvCxnSpPr>
      <xdr:spPr>
        <a:xfrm flipV="1">
          <a:off x="9639300" y="16642170"/>
          <a:ext cx="838200" cy="20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122485</xdr:rowOff>
    </xdr:from>
    <xdr:ext cx="534377" cy="259045"/>
    <xdr:sp macro="" textlink="">
      <xdr:nvSpPr>
        <xdr:cNvPr id="452" name="普通建設事業費 （ うち更新整備　）平均値テキスト"/>
        <xdr:cNvSpPr txBox="1"/>
      </xdr:nvSpPr>
      <xdr:spPr>
        <a:xfrm>
          <a:off x="10528300" y="16581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144058</xdr:rowOff>
    </xdr:from>
    <xdr:to>
      <xdr:col>55</xdr:col>
      <xdr:colOff>50800</xdr:colOff>
      <xdr:row>97</xdr:row>
      <xdr:rowOff>74208</xdr:rowOff>
    </xdr:to>
    <xdr:sp macro="" textlink="">
      <xdr:nvSpPr>
        <xdr:cNvPr id="453" name="フローチャート: 判断 452"/>
        <xdr:cNvSpPr/>
      </xdr:nvSpPr>
      <xdr:spPr>
        <a:xfrm>
          <a:off x="104267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45256</xdr:rowOff>
    </xdr:from>
    <xdr:to>
      <xdr:col>50</xdr:col>
      <xdr:colOff>114300</xdr:colOff>
      <xdr:row>98</xdr:row>
      <xdr:rowOff>47949</xdr:rowOff>
    </xdr:to>
    <xdr:cxnSp macro="">
      <xdr:nvCxnSpPr>
        <xdr:cNvPr id="454" name="直線コネクタ 453"/>
        <xdr:cNvCxnSpPr/>
      </xdr:nvCxnSpPr>
      <xdr:spPr>
        <a:xfrm>
          <a:off x="8750300" y="16847356"/>
          <a:ext cx="889000" cy="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21920</xdr:rowOff>
    </xdr:from>
    <xdr:to>
      <xdr:col>50</xdr:col>
      <xdr:colOff>165100</xdr:colOff>
      <xdr:row>97</xdr:row>
      <xdr:rowOff>123520</xdr:rowOff>
    </xdr:to>
    <xdr:sp macro="" textlink="">
      <xdr:nvSpPr>
        <xdr:cNvPr id="455" name="フローチャート: 判断 454"/>
        <xdr:cNvSpPr/>
      </xdr:nvSpPr>
      <xdr:spPr>
        <a:xfrm>
          <a:off x="9588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140047</xdr:rowOff>
    </xdr:from>
    <xdr:ext cx="534377" cy="259045"/>
    <xdr:sp macro="" textlink="">
      <xdr:nvSpPr>
        <xdr:cNvPr id="456" name="テキスト ボックス 455"/>
        <xdr:cNvSpPr txBox="1"/>
      </xdr:nvSpPr>
      <xdr:spPr>
        <a:xfrm>
          <a:off x="9372111" y="164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17514</xdr:rowOff>
    </xdr:from>
    <xdr:to>
      <xdr:col>45</xdr:col>
      <xdr:colOff>177800</xdr:colOff>
      <xdr:row>98</xdr:row>
      <xdr:rowOff>45256</xdr:rowOff>
    </xdr:to>
    <xdr:cxnSp macro="">
      <xdr:nvCxnSpPr>
        <xdr:cNvPr id="457" name="直線コネクタ 456"/>
        <xdr:cNvCxnSpPr/>
      </xdr:nvCxnSpPr>
      <xdr:spPr>
        <a:xfrm>
          <a:off x="7861300" y="16476714"/>
          <a:ext cx="889000" cy="37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171376</xdr:rowOff>
    </xdr:from>
    <xdr:to>
      <xdr:col>46</xdr:col>
      <xdr:colOff>38100</xdr:colOff>
      <xdr:row>97</xdr:row>
      <xdr:rowOff>101526</xdr:rowOff>
    </xdr:to>
    <xdr:sp macro="" textlink="">
      <xdr:nvSpPr>
        <xdr:cNvPr id="458" name="フローチャート: 判断 457"/>
        <xdr:cNvSpPr/>
      </xdr:nvSpPr>
      <xdr:spPr>
        <a:xfrm>
          <a:off x="86995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118053</xdr:rowOff>
    </xdr:from>
    <xdr:ext cx="534377" cy="259045"/>
    <xdr:sp macro="" textlink="">
      <xdr:nvSpPr>
        <xdr:cNvPr id="459" name="テキスト ボックス 458"/>
        <xdr:cNvSpPr txBox="1"/>
      </xdr:nvSpPr>
      <xdr:spPr>
        <a:xfrm>
          <a:off x="8483111" y="1640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141413</xdr:rowOff>
    </xdr:from>
    <xdr:to>
      <xdr:col>41</xdr:col>
      <xdr:colOff>101600</xdr:colOff>
      <xdr:row>97</xdr:row>
      <xdr:rowOff>71563</xdr:rowOff>
    </xdr:to>
    <xdr:sp macro="" textlink="">
      <xdr:nvSpPr>
        <xdr:cNvPr id="460" name="フローチャート: 判断 459"/>
        <xdr:cNvSpPr/>
      </xdr:nvSpPr>
      <xdr:spPr>
        <a:xfrm>
          <a:off x="7810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62690</xdr:rowOff>
    </xdr:from>
    <xdr:ext cx="534377" cy="259045"/>
    <xdr:sp macro="" textlink="">
      <xdr:nvSpPr>
        <xdr:cNvPr id="461" name="テキスト ボックス 460"/>
        <xdr:cNvSpPr txBox="1"/>
      </xdr:nvSpPr>
      <xdr:spPr>
        <a:xfrm>
          <a:off x="7594111" y="1669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132170</xdr:rowOff>
    </xdr:from>
    <xdr:to>
      <xdr:col>55</xdr:col>
      <xdr:colOff>50800</xdr:colOff>
      <xdr:row>97</xdr:row>
      <xdr:rowOff>62320</xdr:rowOff>
    </xdr:to>
    <xdr:sp macro="" textlink="">
      <xdr:nvSpPr>
        <xdr:cNvPr id="467" name="楕円 466"/>
        <xdr:cNvSpPr/>
      </xdr:nvSpPr>
      <xdr:spPr>
        <a:xfrm>
          <a:off x="10426700" y="1659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155047</xdr:rowOff>
    </xdr:from>
    <xdr:ext cx="534377" cy="259045"/>
    <xdr:sp macro="" textlink="">
      <xdr:nvSpPr>
        <xdr:cNvPr id="468" name="普通建設事業費 （ うち更新整備　）該当値テキスト"/>
        <xdr:cNvSpPr txBox="1"/>
      </xdr:nvSpPr>
      <xdr:spPr>
        <a:xfrm>
          <a:off x="10528300" y="1644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168599</xdr:rowOff>
    </xdr:from>
    <xdr:to>
      <xdr:col>50</xdr:col>
      <xdr:colOff>165100</xdr:colOff>
      <xdr:row>98</xdr:row>
      <xdr:rowOff>98749</xdr:rowOff>
    </xdr:to>
    <xdr:sp macro="" textlink="">
      <xdr:nvSpPr>
        <xdr:cNvPr id="469" name="楕円 468"/>
        <xdr:cNvSpPr/>
      </xdr:nvSpPr>
      <xdr:spPr>
        <a:xfrm>
          <a:off x="9588500" y="1679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89876</xdr:rowOff>
    </xdr:from>
    <xdr:ext cx="534377" cy="259045"/>
    <xdr:sp macro="" textlink="">
      <xdr:nvSpPr>
        <xdr:cNvPr id="470" name="テキスト ボックス 469"/>
        <xdr:cNvSpPr txBox="1"/>
      </xdr:nvSpPr>
      <xdr:spPr>
        <a:xfrm>
          <a:off x="9372111" y="1689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165906</xdr:rowOff>
    </xdr:from>
    <xdr:to>
      <xdr:col>46</xdr:col>
      <xdr:colOff>38100</xdr:colOff>
      <xdr:row>98</xdr:row>
      <xdr:rowOff>96056</xdr:rowOff>
    </xdr:to>
    <xdr:sp macro="" textlink="">
      <xdr:nvSpPr>
        <xdr:cNvPr id="471" name="楕円 470"/>
        <xdr:cNvSpPr/>
      </xdr:nvSpPr>
      <xdr:spPr>
        <a:xfrm>
          <a:off x="8699500" y="1679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87183</xdr:rowOff>
    </xdr:from>
    <xdr:ext cx="534377" cy="259045"/>
    <xdr:sp macro="" textlink="">
      <xdr:nvSpPr>
        <xdr:cNvPr id="472" name="テキスト ボックス 471"/>
        <xdr:cNvSpPr txBox="1"/>
      </xdr:nvSpPr>
      <xdr:spPr>
        <a:xfrm>
          <a:off x="8483111" y="1688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138164</xdr:rowOff>
    </xdr:from>
    <xdr:to>
      <xdr:col>41</xdr:col>
      <xdr:colOff>101600</xdr:colOff>
      <xdr:row>96</xdr:row>
      <xdr:rowOff>68314</xdr:rowOff>
    </xdr:to>
    <xdr:sp macro="" textlink="">
      <xdr:nvSpPr>
        <xdr:cNvPr id="473" name="楕円 472"/>
        <xdr:cNvSpPr/>
      </xdr:nvSpPr>
      <xdr:spPr>
        <a:xfrm>
          <a:off x="7810500" y="1642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84841</xdr:rowOff>
    </xdr:from>
    <xdr:ext cx="534377" cy="259045"/>
    <xdr:sp macro="" textlink="">
      <xdr:nvSpPr>
        <xdr:cNvPr id="474" name="テキスト ボックス 473"/>
        <xdr:cNvSpPr txBox="1"/>
      </xdr:nvSpPr>
      <xdr:spPr>
        <a:xfrm>
          <a:off x="7594111" y="1620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6" name="正方形/長方形 47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7" name="正方形/長方形 47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8" name="正方形/長方形 47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9" name="正方形/長方形 47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0" name="正方形/長方形 47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1" name="正方形/長方形 48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5" name="直線コネクタ 48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6" name="テキスト ボックス 48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7" name="直線コネクタ 48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88" name="テキスト ボックス 48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9" name="直線コネクタ 48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0" name="テキスト ボックス 48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1" name="直線コネクタ 49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2" name="テキスト ボックス 49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3" name="直線コネクタ 49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4" name="テキスト ボックス 49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5" name="直線コネクタ 49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6" name="テキスト ボックス 49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51362</xdr:rowOff>
    </xdr:from>
    <xdr:to>
      <xdr:col>85</xdr:col>
      <xdr:colOff>126364</xdr:colOff>
      <xdr:row>39</xdr:row>
      <xdr:rowOff>98878</xdr:rowOff>
    </xdr:to>
    <xdr:cxnSp macro="">
      <xdr:nvCxnSpPr>
        <xdr:cNvPr id="500" name="直線コネクタ 499"/>
        <xdr:cNvCxnSpPr/>
      </xdr:nvCxnSpPr>
      <xdr:spPr>
        <a:xfrm flipV="1">
          <a:off x="16317595" y="5194862"/>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133584</xdr:rowOff>
    </xdr:from>
    <xdr:ext cx="249299" cy="259045"/>
    <xdr:sp macro="" textlink="">
      <xdr:nvSpPr>
        <xdr:cNvPr id="501" name="災害復旧事業費最小値テキスト"/>
        <xdr:cNvSpPr txBox="1"/>
      </xdr:nvSpPr>
      <xdr:spPr>
        <a:xfrm>
          <a:off x="16370300" y="68201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2" name="直線コネクタ 50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169489</xdr:rowOff>
    </xdr:from>
    <xdr:ext cx="534377" cy="259045"/>
    <xdr:sp macro="" textlink="">
      <xdr:nvSpPr>
        <xdr:cNvPr id="503" name="災害復旧事業費最大値テキスト"/>
        <xdr:cNvSpPr txBox="1"/>
      </xdr:nvSpPr>
      <xdr:spPr>
        <a:xfrm>
          <a:off x="16370300" y="497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51362</xdr:rowOff>
    </xdr:from>
    <xdr:to>
      <xdr:col>86</xdr:col>
      <xdr:colOff>25400</xdr:colOff>
      <xdr:row>30</xdr:row>
      <xdr:rowOff>51362</xdr:rowOff>
    </xdr:to>
    <xdr:cxnSp macro="">
      <xdr:nvCxnSpPr>
        <xdr:cNvPr id="504" name="直線コネクタ 503"/>
        <xdr:cNvCxnSpPr/>
      </xdr:nvCxnSpPr>
      <xdr:spPr>
        <a:xfrm>
          <a:off x="16230600" y="519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05" name="直線コネクタ 504"/>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51035</xdr:rowOff>
    </xdr:from>
    <xdr:ext cx="378565" cy="259045"/>
    <xdr:sp macro="" textlink="">
      <xdr:nvSpPr>
        <xdr:cNvPr id="506" name="災害復旧事業費平均値テキスト"/>
        <xdr:cNvSpPr txBox="1"/>
      </xdr:nvSpPr>
      <xdr:spPr>
        <a:xfrm>
          <a:off x="16370300" y="6566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28158</xdr:rowOff>
    </xdr:from>
    <xdr:to>
      <xdr:col>85</xdr:col>
      <xdr:colOff>177800</xdr:colOff>
      <xdr:row>39</xdr:row>
      <xdr:rowOff>129758</xdr:rowOff>
    </xdr:to>
    <xdr:sp macro="" textlink="">
      <xdr:nvSpPr>
        <xdr:cNvPr id="507" name="フローチャート: 判断 506"/>
        <xdr:cNvSpPr/>
      </xdr:nvSpPr>
      <xdr:spPr>
        <a:xfrm>
          <a:off x="162687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08" name="直線コネクタ 507"/>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34199</xdr:rowOff>
    </xdr:from>
    <xdr:to>
      <xdr:col>81</xdr:col>
      <xdr:colOff>101600</xdr:colOff>
      <xdr:row>39</xdr:row>
      <xdr:rowOff>135799</xdr:rowOff>
    </xdr:to>
    <xdr:sp macro="" textlink="">
      <xdr:nvSpPr>
        <xdr:cNvPr id="509" name="フローチャート: 判断 508"/>
        <xdr:cNvSpPr/>
      </xdr:nvSpPr>
      <xdr:spPr>
        <a:xfrm>
          <a:off x="15430500" y="672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152326</xdr:rowOff>
    </xdr:from>
    <xdr:ext cx="378565" cy="259045"/>
    <xdr:sp macro="" textlink="">
      <xdr:nvSpPr>
        <xdr:cNvPr id="510" name="テキスト ボックス 509"/>
        <xdr:cNvSpPr txBox="1"/>
      </xdr:nvSpPr>
      <xdr:spPr>
        <a:xfrm>
          <a:off x="15292017" y="649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11" name="直線コネクタ 510"/>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954</xdr:rowOff>
    </xdr:from>
    <xdr:to>
      <xdr:col>76</xdr:col>
      <xdr:colOff>165100</xdr:colOff>
      <xdr:row>39</xdr:row>
      <xdr:rowOff>102554</xdr:rowOff>
    </xdr:to>
    <xdr:sp macro="" textlink="">
      <xdr:nvSpPr>
        <xdr:cNvPr id="512" name="フローチャート: 判断 511"/>
        <xdr:cNvSpPr/>
      </xdr:nvSpPr>
      <xdr:spPr>
        <a:xfrm>
          <a:off x="14541500" y="668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119081</xdr:rowOff>
    </xdr:from>
    <xdr:ext cx="469744" cy="259045"/>
    <xdr:sp macro="" textlink="">
      <xdr:nvSpPr>
        <xdr:cNvPr id="513" name="テキスト ボックス 512"/>
        <xdr:cNvSpPr txBox="1"/>
      </xdr:nvSpPr>
      <xdr:spPr>
        <a:xfrm>
          <a:off x="14357428" y="646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14" name="直線コネクタ 513"/>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92525</xdr:rowOff>
    </xdr:from>
    <xdr:to>
      <xdr:col>72</xdr:col>
      <xdr:colOff>38100</xdr:colOff>
      <xdr:row>39</xdr:row>
      <xdr:rowOff>22675</xdr:rowOff>
    </xdr:to>
    <xdr:sp macro="" textlink="">
      <xdr:nvSpPr>
        <xdr:cNvPr id="515" name="フローチャート: 判断 514"/>
        <xdr:cNvSpPr/>
      </xdr:nvSpPr>
      <xdr:spPr>
        <a:xfrm>
          <a:off x="13652500" y="66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39202</xdr:rowOff>
    </xdr:from>
    <xdr:ext cx="469744" cy="259045"/>
    <xdr:sp macro="" textlink="">
      <xdr:nvSpPr>
        <xdr:cNvPr id="516" name="テキスト ボックス 515"/>
        <xdr:cNvSpPr txBox="1"/>
      </xdr:nvSpPr>
      <xdr:spPr>
        <a:xfrm>
          <a:off x="13468428" y="638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83087</xdr:rowOff>
    </xdr:from>
    <xdr:to>
      <xdr:col>67</xdr:col>
      <xdr:colOff>101600</xdr:colOff>
      <xdr:row>39</xdr:row>
      <xdr:rowOff>13237</xdr:rowOff>
    </xdr:to>
    <xdr:sp macro="" textlink="">
      <xdr:nvSpPr>
        <xdr:cNvPr id="517" name="フローチャート: 判断 516"/>
        <xdr:cNvSpPr/>
      </xdr:nvSpPr>
      <xdr:spPr>
        <a:xfrm>
          <a:off x="12763500" y="659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29764</xdr:rowOff>
    </xdr:from>
    <xdr:ext cx="469744" cy="259045"/>
    <xdr:sp macro="" textlink="">
      <xdr:nvSpPr>
        <xdr:cNvPr id="518" name="テキスト ボックス 517"/>
        <xdr:cNvSpPr txBox="1"/>
      </xdr:nvSpPr>
      <xdr:spPr>
        <a:xfrm>
          <a:off x="12579428" y="6373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24" name="楕円 523"/>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6584</xdr:rowOff>
    </xdr:from>
    <xdr:ext cx="249299" cy="259045"/>
    <xdr:sp macro="" textlink="">
      <xdr:nvSpPr>
        <xdr:cNvPr id="525" name="災害復旧事業費該当値テキスト"/>
        <xdr:cNvSpPr txBox="1"/>
      </xdr:nvSpPr>
      <xdr:spPr>
        <a:xfrm>
          <a:off x="16370300" y="66931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26" name="楕円 525"/>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27" name="テキスト ボックス 526"/>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28" name="楕円 527"/>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29" name="テキスト ボックス 528"/>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30" name="楕円 529"/>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1" name="テキスト ボックス 530"/>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32" name="楕円 531"/>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33" name="テキスト ボックス 532"/>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6" name="フローチャート: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8" name="フローチャート: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9" name="テキスト ボックス 55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1" name="フローチャート: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2" name="テキスト ボックス 56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4" name="フローチャート: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5" name="テキスト ボックス 56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6" name="フローチャート: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7" name="テキスト ボックス 56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5" name="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6" name="テキスト ボックス 57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7" name="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8" name="テキスト ボックス 57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9" name="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0" name="テキスト ボックス 57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2" name="テキスト ボックス 58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6" name="テキスト ボックス 59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8" name="テキスト ボックス 59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0" name="テキスト ボックス 59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154801</xdr:rowOff>
    </xdr:from>
    <xdr:to>
      <xdr:col>85</xdr:col>
      <xdr:colOff>126364</xdr:colOff>
      <xdr:row>78</xdr:row>
      <xdr:rowOff>101702</xdr:rowOff>
    </xdr:to>
    <xdr:cxnSp macro="">
      <xdr:nvCxnSpPr>
        <xdr:cNvPr id="606" name="直線コネクタ 605"/>
        <xdr:cNvCxnSpPr/>
      </xdr:nvCxnSpPr>
      <xdr:spPr>
        <a:xfrm flipV="1">
          <a:off x="16317595" y="11984851"/>
          <a:ext cx="1269" cy="148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105529</xdr:rowOff>
    </xdr:from>
    <xdr:ext cx="469744" cy="259045"/>
    <xdr:sp macro="" textlink="">
      <xdr:nvSpPr>
        <xdr:cNvPr id="607" name="公債費最小値テキスト"/>
        <xdr:cNvSpPr txBox="1"/>
      </xdr:nvSpPr>
      <xdr:spPr>
        <a:xfrm>
          <a:off x="16370300" y="1347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101702</xdr:rowOff>
    </xdr:from>
    <xdr:to>
      <xdr:col>86</xdr:col>
      <xdr:colOff>25400</xdr:colOff>
      <xdr:row>78</xdr:row>
      <xdr:rowOff>101702</xdr:rowOff>
    </xdr:to>
    <xdr:cxnSp macro="">
      <xdr:nvCxnSpPr>
        <xdr:cNvPr id="608" name="直線コネクタ 607"/>
        <xdr:cNvCxnSpPr/>
      </xdr:nvCxnSpPr>
      <xdr:spPr>
        <a:xfrm>
          <a:off x="16230600" y="13474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101478</xdr:rowOff>
    </xdr:from>
    <xdr:ext cx="599010" cy="259045"/>
    <xdr:sp macro="" textlink="">
      <xdr:nvSpPr>
        <xdr:cNvPr id="609" name="公債費最大値テキスト"/>
        <xdr:cNvSpPr txBox="1"/>
      </xdr:nvSpPr>
      <xdr:spPr>
        <a:xfrm>
          <a:off x="16370300" y="1176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154801</xdr:rowOff>
    </xdr:from>
    <xdr:to>
      <xdr:col>86</xdr:col>
      <xdr:colOff>25400</xdr:colOff>
      <xdr:row>69</xdr:row>
      <xdr:rowOff>154801</xdr:rowOff>
    </xdr:to>
    <xdr:cxnSp macro="">
      <xdr:nvCxnSpPr>
        <xdr:cNvPr id="610" name="直線コネクタ 609"/>
        <xdr:cNvCxnSpPr/>
      </xdr:nvCxnSpPr>
      <xdr:spPr>
        <a:xfrm>
          <a:off x="16230600" y="1198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64325</xdr:rowOff>
    </xdr:from>
    <xdr:to>
      <xdr:col>85</xdr:col>
      <xdr:colOff>127000</xdr:colOff>
      <xdr:row>76</xdr:row>
      <xdr:rowOff>66839</xdr:rowOff>
    </xdr:to>
    <xdr:cxnSp macro="">
      <xdr:nvCxnSpPr>
        <xdr:cNvPr id="611" name="直線コネクタ 610"/>
        <xdr:cNvCxnSpPr/>
      </xdr:nvCxnSpPr>
      <xdr:spPr>
        <a:xfrm flipV="1">
          <a:off x="15481300" y="13094525"/>
          <a:ext cx="8382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26040</xdr:rowOff>
    </xdr:from>
    <xdr:ext cx="534377" cy="259045"/>
    <xdr:sp macro="" textlink="">
      <xdr:nvSpPr>
        <xdr:cNvPr id="612" name="公債費平均値テキスト"/>
        <xdr:cNvSpPr txBox="1"/>
      </xdr:nvSpPr>
      <xdr:spPr>
        <a:xfrm>
          <a:off x="16370300" y="1305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47613</xdr:rowOff>
    </xdr:from>
    <xdr:to>
      <xdr:col>85</xdr:col>
      <xdr:colOff>177800</xdr:colOff>
      <xdr:row>76</xdr:row>
      <xdr:rowOff>149213</xdr:rowOff>
    </xdr:to>
    <xdr:sp macro="" textlink="">
      <xdr:nvSpPr>
        <xdr:cNvPr id="613" name="フローチャート: 判断 612"/>
        <xdr:cNvSpPr/>
      </xdr:nvSpPr>
      <xdr:spPr>
        <a:xfrm>
          <a:off x="162687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66839</xdr:rowOff>
    </xdr:from>
    <xdr:to>
      <xdr:col>81</xdr:col>
      <xdr:colOff>50800</xdr:colOff>
      <xdr:row>76</xdr:row>
      <xdr:rowOff>85764</xdr:rowOff>
    </xdr:to>
    <xdr:cxnSp macro="">
      <xdr:nvCxnSpPr>
        <xdr:cNvPr id="614" name="直線コネクタ 613"/>
        <xdr:cNvCxnSpPr/>
      </xdr:nvCxnSpPr>
      <xdr:spPr>
        <a:xfrm flipV="1">
          <a:off x="14592300" y="13097039"/>
          <a:ext cx="889000" cy="1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37516</xdr:rowOff>
    </xdr:from>
    <xdr:to>
      <xdr:col>81</xdr:col>
      <xdr:colOff>101600</xdr:colOff>
      <xdr:row>76</xdr:row>
      <xdr:rowOff>139116</xdr:rowOff>
    </xdr:to>
    <xdr:sp macro="" textlink="">
      <xdr:nvSpPr>
        <xdr:cNvPr id="615" name="フローチャート: 判断 614"/>
        <xdr:cNvSpPr/>
      </xdr:nvSpPr>
      <xdr:spPr>
        <a:xfrm>
          <a:off x="15430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130243</xdr:rowOff>
    </xdr:from>
    <xdr:ext cx="534377" cy="259045"/>
    <xdr:sp macro="" textlink="">
      <xdr:nvSpPr>
        <xdr:cNvPr id="616" name="テキスト ボックス 615"/>
        <xdr:cNvSpPr txBox="1"/>
      </xdr:nvSpPr>
      <xdr:spPr>
        <a:xfrm>
          <a:off x="15214111" y="1316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85764</xdr:rowOff>
    </xdr:from>
    <xdr:to>
      <xdr:col>76</xdr:col>
      <xdr:colOff>114300</xdr:colOff>
      <xdr:row>76</xdr:row>
      <xdr:rowOff>92697</xdr:rowOff>
    </xdr:to>
    <xdr:cxnSp macro="">
      <xdr:nvCxnSpPr>
        <xdr:cNvPr id="617" name="直線コネクタ 616"/>
        <xdr:cNvCxnSpPr/>
      </xdr:nvCxnSpPr>
      <xdr:spPr>
        <a:xfrm flipV="1">
          <a:off x="13703300" y="13115964"/>
          <a:ext cx="889000" cy="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157087</xdr:rowOff>
    </xdr:from>
    <xdr:to>
      <xdr:col>76</xdr:col>
      <xdr:colOff>165100</xdr:colOff>
      <xdr:row>76</xdr:row>
      <xdr:rowOff>87237</xdr:rowOff>
    </xdr:to>
    <xdr:sp macro="" textlink="">
      <xdr:nvSpPr>
        <xdr:cNvPr id="618" name="フローチャート: 判断 617"/>
        <xdr:cNvSpPr/>
      </xdr:nvSpPr>
      <xdr:spPr>
        <a:xfrm>
          <a:off x="14541500" y="1301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103764</xdr:rowOff>
    </xdr:from>
    <xdr:ext cx="534377" cy="259045"/>
    <xdr:sp macro="" textlink="">
      <xdr:nvSpPr>
        <xdr:cNvPr id="619" name="テキスト ボックス 618"/>
        <xdr:cNvSpPr txBox="1"/>
      </xdr:nvSpPr>
      <xdr:spPr>
        <a:xfrm>
          <a:off x="14325111" y="1279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92697</xdr:rowOff>
    </xdr:from>
    <xdr:to>
      <xdr:col>71</xdr:col>
      <xdr:colOff>177800</xdr:colOff>
      <xdr:row>76</xdr:row>
      <xdr:rowOff>104611</xdr:rowOff>
    </xdr:to>
    <xdr:cxnSp macro="">
      <xdr:nvCxnSpPr>
        <xdr:cNvPr id="620" name="直線コネクタ 619"/>
        <xdr:cNvCxnSpPr/>
      </xdr:nvCxnSpPr>
      <xdr:spPr>
        <a:xfrm flipV="1">
          <a:off x="12814300" y="13122897"/>
          <a:ext cx="889000" cy="1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21" name="フローチャート: 判断 620"/>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54792</xdr:rowOff>
    </xdr:from>
    <xdr:ext cx="534377" cy="259045"/>
    <xdr:sp macro="" textlink="">
      <xdr:nvSpPr>
        <xdr:cNvPr id="622" name="テキスト ボックス 621"/>
        <xdr:cNvSpPr txBox="1"/>
      </xdr:nvSpPr>
      <xdr:spPr>
        <a:xfrm>
          <a:off x="13436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23" name="フローチャート: 判断 622"/>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56837</xdr:rowOff>
    </xdr:from>
    <xdr:ext cx="534377" cy="259045"/>
    <xdr:sp macro="" textlink="">
      <xdr:nvSpPr>
        <xdr:cNvPr id="624" name="テキスト ボックス 623"/>
        <xdr:cNvSpPr txBox="1"/>
      </xdr:nvSpPr>
      <xdr:spPr>
        <a:xfrm>
          <a:off x="12547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13525</xdr:rowOff>
    </xdr:from>
    <xdr:to>
      <xdr:col>85</xdr:col>
      <xdr:colOff>177800</xdr:colOff>
      <xdr:row>76</xdr:row>
      <xdr:rowOff>115125</xdr:rowOff>
    </xdr:to>
    <xdr:sp macro="" textlink="">
      <xdr:nvSpPr>
        <xdr:cNvPr id="630" name="楕円 629"/>
        <xdr:cNvSpPr/>
      </xdr:nvSpPr>
      <xdr:spPr>
        <a:xfrm>
          <a:off x="16268700" y="1304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36403</xdr:rowOff>
    </xdr:from>
    <xdr:ext cx="534377" cy="259045"/>
    <xdr:sp macro="" textlink="">
      <xdr:nvSpPr>
        <xdr:cNvPr id="631" name="公債費該当値テキスト"/>
        <xdr:cNvSpPr txBox="1"/>
      </xdr:nvSpPr>
      <xdr:spPr>
        <a:xfrm>
          <a:off x="16370300" y="1289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16039</xdr:rowOff>
    </xdr:from>
    <xdr:to>
      <xdr:col>81</xdr:col>
      <xdr:colOff>101600</xdr:colOff>
      <xdr:row>76</xdr:row>
      <xdr:rowOff>117639</xdr:rowOff>
    </xdr:to>
    <xdr:sp macro="" textlink="">
      <xdr:nvSpPr>
        <xdr:cNvPr id="632" name="楕円 631"/>
        <xdr:cNvSpPr/>
      </xdr:nvSpPr>
      <xdr:spPr>
        <a:xfrm>
          <a:off x="15430500" y="1304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134167</xdr:rowOff>
    </xdr:from>
    <xdr:ext cx="534377" cy="259045"/>
    <xdr:sp macro="" textlink="">
      <xdr:nvSpPr>
        <xdr:cNvPr id="633" name="テキスト ボックス 632"/>
        <xdr:cNvSpPr txBox="1"/>
      </xdr:nvSpPr>
      <xdr:spPr>
        <a:xfrm>
          <a:off x="15214111" y="12821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34964</xdr:rowOff>
    </xdr:from>
    <xdr:to>
      <xdr:col>76</xdr:col>
      <xdr:colOff>165100</xdr:colOff>
      <xdr:row>76</xdr:row>
      <xdr:rowOff>136564</xdr:rowOff>
    </xdr:to>
    <xdr:sp macro="" textlink="">
      <xdr:nvSpPr>
        <xdr:cNvPr id="634" name="楕円 633"/>
        <xdr:cNvSpPr/>
      </xdr:nvSpPr>
      <xdr:spPr>
        <a:xfrm>
          <a:off x="14541500" y="1306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127691</xdr:rowOff>
    </xdr:from>
    <xdr:ext cx="534377" cy="259045"/>
    <xdr:sp macro="" textlink="">
      <xdr:nvSpPr>
        <xdr:cNvPr id="635" name="テキスト ボックス 634"/>
        <xdr:cNvSpPr txBox="1"/>
      </xdr:nvSpPr>
      <xdr:spPr>
        <a:xfrm>
          <a:off x="14325111" y="1315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41897</xdr:rowOff>
    </xdr:from>
    <xdr:to>
      <xdr:col>72</xdr:col>
      <xdr:colOff>38100</xdr:colOff>
      <xdr:row>76</xdr:row>
      <xdr:rowOff>143497</xdr:rowOff>
    </xdr:to>
    <xdr:sp macro="" textlink="">
      <xdr:nvSpPr>
        <xdr:cNvPr id="636" name="楕円 635"/>
        <xdr:cNvSpPr/>
      </xdr:nvSpPr>
      <xdr:spPr>
        <a:xfrm>
          <a:off x="13652500" y="1307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134624</xdr:rowOff>
    </xdr:from>
    <xdr:ext cx="534377" cy="259045"/>
    <xdr:sp macro="" textlink="">
      <xdr:nvSpPr>
        <xdr:cNvPr id="637" name="テキスト ボックス 636"/>
        <xdr:cNvSpPr txBox="1"/>
      </xdr:nvSpPr>
      <xdr:spPr>
        <a:xfrm>
          <a:off x="13436111" y="1316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53811</xdr:rowOff>
    </xdr:from>
    <xdr:to>
      <xdr:col>67</xdr:col>
      <xdr:colOff>101600</xdr:colOff>
      <xdr:row>76</xdr:row>
      <xdr:rowOff>155411</xdr:rowOff>
    </xdr:to>
    <xdr:sp macro="" textlink="">
      <xdr:nvSpPr>
        <xdr:cNvPr id="638" name="楕円 637"/>
        <xdr:cNvSpPr/>
      </xdr:nvSpPr>
      <xdr:spPr>
        <a:xfrm>
          <a:off x="12763500" y="1308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146538</xdr:rowOff>
    </xdr:from>
    <xdr:ext cx="534377" cy="259045"/>
    <xdr:sp macro="" textlink="">
      <xdr:nvSpPr>
        <xdr:cNvPr id="639" name="テキスト ボックス 638"/>
        <xdr:cNvSpPr txBox="1"/>
      </xdr:nvSpPr>
      <xdr:spPr>
        <a:xfrm>
          <a:off x="12547111" y="1317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0" name="直線コネクタ 64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1" name="テキスト ボックス 65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2" name="直線コネクタ 65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3" name="テキスト ボックス 65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4" name="直線コネクタ 65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5" name="テキスト ボックス 65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6" name="直線コネクタ 65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7" name="テキスト ボックス 65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58" name="直線コネクタ 65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59" name="テキスト ボックス 65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0" name="直線コネクタ 65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1" name="テキスト ボックス 66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81962</xdr:rowOff>
    </xdr:from>
    <xdr:to>
      <xdr:col>85</xdr:col>
      <xdr:colOff>126364</xdr:colOff>
      <xdr:row>99</xdr:row>
      <xdr:rowOff>97867</xdr:rowOff>
    </xdr:to>
    <xdr:cxnSp macro="">
      <xdr:nvCxnSpPr>
        <xdr:cNvPr id="665" name="直線コネクタ 664"/>
        <xdr:cNvCxnSpPr/>
      </xdr:nvCxnSpPr>
      <xdr:spPr>
        <a:xfrm flipV="1">
          <a:off x="16317595" y="15512462"/>
          <a:ext cx="1269" cy="1558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101694</xdr:rowOff>
    </xdr:from>
    <xdr:ext cx="313932" cy="259045"/>
    <xdr:sp macro="" textlink="">
      <xdr:nvSpPr>
        <xdr:cNvPr id="666" name="積立金最小値テキスト"/>
        <xdr:cNvSpPr txBox="1"/>
      </xdr:nvSpPr>
      <xdr:spPr>
        <a:xfrm>
          <a:off x="16370300" y="17075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97867</xdr:rowOff>
    </xdr:from>
    <xdr:to>
      <xdr:col>86</xdr:col>
      <xdr:colOff>25400</xdr:colOff>
      <xdr:row>99</xdr:row>
      <xdr:rowOff>97867</xdr:rowOff>
    </xdr:to>
    <xdr:cxnSp macro="">
      <xdr:nvCxnSpPr>
        <xdr:cNvPr id="667" name="直線コネクタ 666"/>
        <xdr:cNvCxnSpPr/>
      </xdr:nvCxnSpPr>
      <xdr:spPr>
        <a:xfrm>
          <a:off x="16230600" y="1707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28639</xdr:rowOff>
    </xdr:from>
    <xdr:ext cx="534377" cy="259045"/>
    <xdr:sp macro="" textlink="">
      <xdr:nvSpPr>
        <xdr:cNvPr id="668" name="積立金最大値テキスト"/>
        <xdr:cNvSpPr txBox="1"/>
      </xdr:nvSpPr>
      <xdr:spPr>
        <a:xfrm>
          <a:off x="16370300" y="1528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81962</xdr:rowOff>
    </xdr:from>
    <xdr:to>
      <xdr:col>86</xdr:col>
      <xdr:colOff>25400</xdr:colOff>
      <xdr:row>90</xdr:row>
      <xdr:rowOff>81962</xdr:rowOff>
    </xdr:to>
    <xdr:cxnSp macro="">
      <xdr:nvCxnSpPr>
        <xdr:cNvPr id="669" name="直線コネクタ 668"/>
        <xdr:cNvCxnSpPr/>
      </xdr:nvCxnSpPr>
      <xdr:spPr>
        <a:xfrm>
          <a:off x="16230600" y="15512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87057</xdr:rowOff>
    </xdr:from>
    <xdr:to>
      <xdr:col>85</xdr:col>
      <xdr:colOff>127000</xdr:colOff>
      <xdr:row>98</xdr:row>
      <xdr:rowOff>4809</xdr:rowOff>
    </xdr:to>
    <xdr:cxnSp macro="">
      <xdr:nvCxnSpPr>
        <xdr:cNvPr id="670" name="直線コネクタ 669"/>
        <xdr:cNvCxnSpPr/>
      </xdr:nvCxnSpPr>
      <xdr:spPr>
        <a:xfrm>
          <a:off x="15481300" y="16717707"/>
          <a:ext cx="838200" cy="8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35617</xdr:rowOff>
    </xdr:from>
    <xdr:ext cx="469744" cy="259045"/>
    <xdr:sp macro="" textlink="">
      <xdr:nvSpPr>
        <xdr:cNvPr id="671" name="積立金平均値テキスト"/>
        <xdr:cNvSpPr txBox="1"/>
      </xdr:nvSpPr>
      <xdr:spPr>
        <a:xfrm>
          <a:off x="16370300" y="16837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57190</xdr:rowOff>
    </xdr:from>
    <xdr:to>
      <xdr:col>85</xdr:col>
      <xdr:colOff>177800</xdr:colOff>
      <xdr:row>98</xdr:row>
      <xdr:rowOff>158790</xdr:rowOff>
    </xdr:to>
    <xdr:sp macro="" textlink="">
      <xdr:nvSpPr>
        <xdr:cNvPr id="672" name="フローチャート: 判断 671"/>
        <xdr:cNvSpPr/>
      </xdr:nvSpPr>
      <xdr:spPr>
        <a:xfrm>
          <a:off x="162687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68230</xdr:rowOff>
    </xdr:from>
    <xdr:to>
      <xdr:col>81</xdr:col>
      <xdr:colOff>50800</xdr:colOff>
      <xdr:row>97</xdr:row>
      <xdr:rowOff>87057</xdr:rowOff>
    </xdr:to>
    <xdr:cxnSp macro="">
      <xdr:nvCxnSpPr>
        <xdr:cNvPr id="673" name="直線コネクタ 672"/>
        <xdr:cNvCxnSpPr/>
      </xdr:nvCxnSpPr>
      <xdr:spPr>
        <a:xfrm>
          <a:off x="14592300" y="16698880"/>
          <a:ext cx="889000" cy="18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71771</xdr:rowOff>
    </xdr:from>
    <xdr:to>
      <xdr:col>81</xdr:col>
      <xdr:colOff>101600</xdr:colOff>
      <xdr:row>99</xdr:row>
      <xdr:rowOff>1921</xdr:rowOff>
    </xdr:to>
    <xdr:sp macro="" textlink="">
      <xdr:nvSpPr>
        <xdr:cNvPr id="674" name="フローチャート: 判断 673"/>
        <xdr:cNvSpPr/>
      </xdr:nvSpPr>
      <xdr:spPr>
        <a:xfrm>
          <a:off x="15430500" y="1687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164498</xdr:rowOff>
    </xdr:from>
    <xdr:ext cx="469744" cy="259045"/>
    <xdr:sp macro="" textlink="">
      <xdr:nvSpPr>
        <xdr:cNvPr id="675" name="テキスト ボックス 674"/>
        <xdr:cNvSpPr txBox="1"/>
      </xdr:nvSpPr>
      <xdr:spPr>
        <a:xfrm>
          <a:off x="15246428" y="1696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68230</xdr:rowOff>
    </xdr:from>
    <xdr:to>
      <xdr:col>76</xdr:col>
      <xdr:colOff>114300</xdr:colOff>
      <xdr:row>97</xdr:row>
      <xdr:rowOff>133511</xdr:rowOff>
    </xdr:to>
    <xdr:cxnSp macro="">
      <xdr:nvCxnSpPr>
        <xdr:cNvPr id="676" name="直線コネクタ 675"/>
        <xdr:cNvCxnSpPr/>
      </xdr:nvCxnSpPr>
      <xdr:spPr>
        <a:xfrm flipV="1">
          <a:off x="13703300" y="16698880"/>
          <a:ext cx="889000" cy="6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5559</xdr:rowOff>
    </xdr:from>
    <xdr:to>
      <xdr:col>76</xdr:col>
      <xdr:colOff>165100</xdr:colOff>
      <xdr:row>98</xdr:row>
      <xdr:rowOff>107159</xdr:rowOff>
    </xdr:to>
    <xdr:sp macro="" textlink="">
      <xdr:nvSpPr>
        <xdr:cNvPr id="677" name="フローチャート: 判断 676"/>
        <xdr:cNvSpPr/>
      </xdr:nvSpPr>
      <xdr:spPr>
        <a:xfrm>
          <a:off x="14541500" y="16807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98286</xdr:rowOff>
    </xdr:from>
    <xdr:ext cx="534377" cy="259045"/>
    <xdr:sp macro="" textlink="">
      <xdr:nvSpPr>
        <xdr:cNvPr id="678" name="テキスト ボックス 677"/>
        <xdr:cNvSpPr txBox="1"/>
      </xdr:nvSpPr>
      <xdr:spPr>
        <a:xfrm>
          <a:off x="14325111" y="1690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140075</xdr:rowOff>
    </xdr:from>
    <xdr:to>
      <xdr:col>71</xdr:col>
      <xdr:colOff>177800</xdr:colOff>
      <xdr:row>97</xdr:row>
      <xdr:rowOff>133511</xdr:rowOff>
    </xdr:to>
    <xdr:cxnSp macro="">
      <xdr:nvCxnSpPr>
        <xdr:cNvPr id="679" name="直線コネクタ 678"/>
        <xdr:cNvCxnSpPr/>
      </xdr:nvCxnSpPr>
      <xdr:spPr>
        <a:xfrm>
          <a:off x="12814300" y="16599275"/>
          <a:ext cx="889000" cy="164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108837</xdr:rowOff>
    </xdr:from>
    <xdr:to>
      <xdr:col>72</xdr:col>
      <xdr:colOff>38100</xdr:colOff>
      <xdr:row>98</xdr:row>
      <xdr:rowOff>38987</xdr:rowOff>
    </xdr:to>
    <xdr:sp macro="" textlink="">
      <xdr:nvSpPr>
        <xdr:cNvPr id="680" name="フローチャート: 判断 679"/>
        <xdr:cNvSpPr/>
      </xdr:nvSpPr>
      <xdr:spPr>
        <a:xfrm>
          <a:off x="13652500" y="1673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30114</xdr:rowOff>
    </xdr:from>
    <xdr:ext cx="534377" cy="259045"/>
    <xdr:sp macro="" textlink="">
      <xdr:nvSpPr>
        <xdr:cNvPr id="681" name="テキスト ボックス 680"/>
        <xdr:cNvSpPr txBox="1"/>
      </xdr:nvSpPr>
      <xdr:spPr>
        <a:xfrm>
          <a:off x="13436111" y="1683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66971</xdr:rowOff>
    </xdr:from>
    <xdr:to>
      <xdr:col>67</xdr:col>
      <xdr:colOff>101600</xdr:colOff>
      <xdr:row>97</xdr:row>
      <xdr:rowOff>168571</xdr:rowOff>
    </xdr:to>
    <xdr:sp macro="" textlink="">
      <xdr:nvSpPr>
        <xdr:cNvPr id="682" name="フローチャート: 判断 681"/>
        <xdr:cNvSpPr/>
      </xdr:nvSpPr>
      <xdr:spPr>
        <a:xfrm>
          <a:off x="12763500" y="1669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159698</xdr:rowOff>
    </xdr:from>
    <xdr:ext cx="534377" cy="259045"/>
    <xdr:sp macro="" textlink="">
      <xdr:nvSpPr>
        <xdr:cNvPr id="683" name="テキスト ボックス 682"/>
        <xdr:cNvSpPr txBox="1"/>
      </xdr:nvSpPr>
      <xdr:spPr>
        <a:xfrm>
          <a:off x="12547111" y="1679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125459</xdr:rowOff>
    </xdr:from>
    <xdr:to>
      <xdr:col>85</xdr:col>
      <xdr:colOff>177800</xdr:colOff>
      <xdr:row>98</xdr:row>
      <xdr:rowOff>55609</xdr:rowOff>
    </xdr:to>
    <xdr:sp macro="" textlink="">
      <xdr:nvSpPr>
        <xdr:cNvPr id="689" name="楕円 688"/>
        <xdr:cNvSpPr/>
      </xdr:nvSpPr>
      <xdr:spPr>
        <a:xfrm>
          <a:off x="16268700" y="1675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148336</xdr:rowOff>
    </xdr:from>
    <xdr:ext cx="534377" cy="259045"/>
    <xdr:sp macro="" textlink="">
      <xdr:nvSpPr>
        <xdr:cNvPr id="690" name="積立金該当値テキスト"/>
        <xdr:cNvSpPr txBox="1"/>
      </xdr:nvSpPr>
      <xdr:spPr>
        <a:xfrm>
          <a:off x="16370300" y="1660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36257</xdr:rowOff>
    </xdr:from>
    <xdr:to>
      <xdr:col>81</xdr:col>
      <xdr:colOff>101600</xdr:colOff>
      <xdr:row>97</xdr:row>
      <xdr:rowOff>137857</xdr:rowOff>
    </xdr:to>
    <xdr:sp macro="" textlink="">
      <xdr:nvSpPr>
        <xdr:cNvPr id="691" name="楕円 690"/>
        <xdr:cNvSpPr/>
      </xdr:nvSpPr>
      <xdr:spPr>
        <a:xfrm>
          <a:off x="15430500" y="1666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154384</xdr:rowOff>
    </xdr:from>
    <xdr:ext cx="534377" cy="259045"/>
    <xdr:sp macro="" textlink="">
      <xdr:nvSpPr>
        <xdr:cNvPr id="692" name="テキスト ボックス 691"/>
        <xdr:cNvSpPr txBox="1"/>
      </xdr:nvSpPr>
      <xdr:spPr>
        <a:xfrm>
          <a:off x="15214111" y="1644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17430</xdr:rowOff>
    </xdr:from>
    <xdr:to>
      <xdr:col>76</xdr:col>
      <xdr:colOff>165100</xdr:colOff>
      <xdr:row>97</xdr:row>
      <xdr:rowOff>119030</xdr:rowOff>
    </xdr:to>
    <xdr:sp macro="" textlink="">
      <xdr:nvSpPr>
        <xdr:cNvPr id="693" name="楕円 692"/>
        <xdr:cNvSpPr/>
      </xdr:nvSpPr>
      <xdr:spPr>
        <a:xfrm>
          <a:off x="14541500" y="1664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135557</xdr:rowOff>
    </xdr:from>
    <xdr:ext cx="534377" cy="259045"/>
    <xdr:sp macro="" textlink="">
      <xdr:nvSpPr>
        <xdr:cNvPr id="694" name="テキスト ボックス 693"/>
        <xdr:cNvSpPr txBox="1"/>
      </xdr:nvSpPr>
      <xdr:spPr>
        <a:xfrm>
          <a:off x="14325111" y="1642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82711</xdr:rowOff>
    </xdr:from>
    <xdr:to>
      <xdr:col>72</xdr:col>
      <xdr:colOff>38100</xdr:colOff>
      <xdr:row>98</xdr:row>
      <xdr:rowOff>12861</xdr:rowOff>
    </xdr:to>
    <xdr:sp macro="" textlink="">
      <xdr:nvSpPr>
        <xdr:cNvPr id="695" name="楕円 694"/>
        <xdr:cNvSpPr/>
      </xdr:nvSpPr>
      <xdr:spPr>
        <a:xfrm>
          <a:off x="13652500" y="1671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29388</xdr:rowOff>
    </xdr:from>
    <xdr:ext cx="534377" cy="259045"/>
    <xdr:sp macro="" textlink="">
      <xdr:nvSpPr>
        <xdr:cNvPr id="696" name="テキスト ボックス 695"/>
        <xdr:cNvSpPr txBox="1"/>
      </xdr:nvSpPr>
      <xdr:spPr>
        <a:xfrm>
          <a:off x="13436111" y="1648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89275</xdr:rowOff>
    </xdr:from>
    <xdr:to>
      <xdr:col>67</xdr:col>
      <xdr:colOff>101600</xdr:colOff>
      <xdr:row>97</xdr:row>
      <xdr:rowOff>19425</xdr:rowOff>
    </xdr:to>
    <xdr:sp macro="" textlink="">
      <xdr:nvSpPr>
        <xdr:cNvPr id="697" name="楕円 696"/>
        <xdr:cNvSpPr/>
      </xdr:nvSpPr>
      <xdr:spPr>
        <a:xfrm>
          <a:off x="12763500" y="1654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35952</xdr:rowOff>
    </xdr:from>
    <xdr:ext cx="534377" cy="259045"/>
    <xdr:sp macro="" textlink="">
      <xdr:nvSpPr>
        <xdr:cNvPr id="698" name="テキスト ボックス 697"/>
        <xdr:cNvSpPr txBox="1"/>
      </xdr:nvSpPr>
      <xdr:spPr>
        <a:xfrm>
          <a:off x="12547111" y="1632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9" name="直線コネクタ 70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0" name="テキスト ボックス 70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1" name="直線コネクタ 71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2" name="テキスト ボックス 71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3" name="直線コネクタ 71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4" name="テキスト ボックス 71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5" name="直線コネクタ 71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16" name="テキスト ボックス 71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7" name="直線コネクタ 71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8" name="テキスト ボックス 71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9" name="直線コネクタ 71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0" name="テキスト ボックス 71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117275</xdr:rowOff>
    </xdr:from>
    <xdr:to>
      <xdr:col>116</xdr:col>
      <xdr:colOff>62864</xdr:colOff>
      <xdr:row>39</xdr:row>
      <xdr:rowOff>98878</xdr:rowOff>
    </xdr:to>
    <xdr:cxnSp macro="">
      <xdr:nvCxnSpPr>
        <xdr:cNvPr id="724" name="直線コネクタ 723"/>
        <xdr:cNvCxnSpPr/>
      </xdr:nvCxnSpPr>
      <xdr:spPr>
        <a:xfrm flipV="1">
          <a:off x="22159595" y="5260775"/>
          <a:ext cx="1269" cy="1524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6" name="直線コネクタ 72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63952</xdr:rowOff>
    </xdr:from>
    <xdr:ext cx="534377" cy="259045"/>
    <xdr:sp macro="" textlink="">
      <xdr:nvSpPr>
        <xdr:cNvPr id="727" name="投資及び出資金最大値テキスト"/>
        <xdr:cNvSpPr txBox="1"/>
      </xdr:nvSpPr>
      <xdr:spPr>
        <a:xfrm>
          <a:off x="22212300" y="503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117275</xdr:rowOff>
    </xdr:from>
    <xdr:to>
      <xdr:col>116</xdr:col>
      <xdr:colOff>152400</xdr:colOff>
      <xdr:row>30</xdr:row>
      <xdr:rowOff>117275</xdr:rowOff>
    </xdr:to>
    <xdr:cxnSp macro="">
      <xdr:nvCxnSpPr>
        <xdr:cNvPr id="728" name="直線コネクタ 727"/>
        <xdr:cNvCxnSpPr/>
      </xdr:nvCxnSpPr>
      <xdr:spPr>
        <a:xfrm>
          <a:off x="22072600" y="526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29" name="直線コネクタ 72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145305</xdr:rowOff>
    </xdr:from>
    <xdr:ext cx="378565" cy="259045"/>
    <xdr:sp macro="" textlink="">
      <xdr:nvSpPr>
        <xdr:cNvPr id="730" name="投資及び出資金平均値テキスト"/>
        <xdr:cNvSpPr txBox="1"/>
      </xdr:nvSpPr>
      <xdr:spPr>
        <a:xfrm>
          <a:off x="22212300" y="6488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122428</xdr:rowOff>
    </xdr:from>
    <xdr:to>
      <xdr:col>116</xdr:col>
      <xdr:colOff>114300</xdr:colOff>
      <xdr:row>39</xdr:row>
      <xdr:rowOff>52578</xdr:rowOff>
    </xdr:to>
    <xdr:sp macro="" textlink="">
      <xdr:nvSpPr>
        <xdr:cNvPr id="731" name="フローチャート: 判断 730"/>
        <xdr:cNvSpPr/>
      </xdr:nvSpPr>
      <xdr:spPr>
        <a:xfrm>
          <a:off x="221107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2" name="直線コネクタ 73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136689</xdr:rowOff>
    </xdr:from>
    <xdr:to>
      <xdr:col>112</xdr:col>
      <xdr:colOff>38100</xdr:colOff>
      <xdr:row>39</xdr:row>
      <xdr:rowOff>66839</xdr:rowOff>
    </xdr:to>
    <xdr:sp macro="" textlink="">
      <xdr:nvSpPr>
        <xdr:cNvPr id="733" name="フローチャート: 判断 732"/>
        <xdr:cNvSpPr/>
      </xdr:nvSpPr>
      <xdr:spPr>
        <a:xfrm>
          <a:off x="21272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83365</xdr:rowOff>
    </xdr:from>
    <xdr:ext cx="378565" cy="259045"/>
    <xdr:sp macro="" textlink="">
      <xdr:nvSpPr>
        <xdr:cNvPr id="734" name="テキスト ボックス 733"/>
        <xdr:cNvSpPr txBox="1"/>
      </xdr:nvSpPr>
      <xdr:spPr>
        <a:xfrm>
          <a:off x="21134017" y="642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5" name="直線コネクタ 73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13136</xdr:rowOff>
    </xdr:from>
    <xdr:to>
      <xdr:col>107</xdr:col>
      <xdr:colOff>101600</xdr:colOff>
      <xdr:row>38</xdr:row>
      <xdr:rowOff>114736</xdr:rowOff>
    </xdr:to>
    <xdr:sp macro="" textlink="">
      <xdr:nvSpPr>
        <xdr:cNvPr id="736" name="フローチャート: 判断 735"/>
        <xdr:cNvSpPr/>
      </xdr:nvSpPr>
      <xdr:spPr>
        <a:xfrm>
          <a:off x="20383500" y="652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131262</xdr:rowOff>
    </xdr:from>
    <xdr:ext cx="469744" cy="259045"/>
    <xdr:sp macro="" textlink="">
      <xdr:nvSpPr>
        <xdr:cNvPr id="737" name="テキスト ボックス 736"/>
        <xdr:cNvSpPr txBox="1"/>
      </xdr:nvSpPr>
      <xdr:spPr>
        <a:xfrm>
          <a:off x="20199428" y="63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38" name="直線コネクタ 73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84001</xdr:rowOff>
    </xdr:from>
    <xdr:to>
      <xdr:col>102</xdr:col>
      <xdr:colOff>165100</xdr:colOff>
      <xdr:row>39</xdr:row>
      <xdr:rowOff>14151</xdr:rowOff>
    </xdr:to>
    <xdr:sp macro="" textlink="">
      <xdr:nvSpPr>
        <xdr:cNvPr id="739" name="フローチャート: 判断 738"/>
        <xdr:cNvSpPr/>
      </xdr:nvSpPr>
      <xdr:spPr>
        <a:xfrm>
          <a:off x="19494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30678</xdr:rowOff>
    </xdr:from>
    <xdr:ext cx="469744" cy="259045"/>
    <xdr:sp macro="" textlink="">
      <xdr:nvSpPr>
        <xdr:cNvPr id="740" name="テキスト ボックス 739"/>
        <xdr:cNvSpPr txBox="1"/>
      </xdr:nvSpPr>
      <xdr:spPr>
        <a:xfrm>
          <a:off x="19310428"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36104</xdr:rowOff>
    </xdr:from>
    <xdr:to>
      <xdr:col>98</xdr:col>
      <xdr:colOff>38100</xdr:colOff>
      <xdr:row>38</xdr:row>
      <xdr:rowOff>137704</xdr:rowOff>
    </xdr:to>
    <xdr:sp macro="" textlink="">
      <xdr:nvSpPr>
        <xdr:cNvPr id="741" name="フローチャート: 判断 740"/>
        <xdr:cNvSpPr/>
      </xdr:nvSpPr>
      <xdr:spPr>
        <a:xfrm>
          <a:off x="18605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154231</xdr:rowOff>
    </xdr:from>
    <xdr:ext cx="469744" cy="259045"/>
    <xdr:sp macro="" textlink="">
      <xdr:nvSpPr>
        <xdr:cNvPr id="742" name="テキスト ボックス 741"/>
        <xdr:cNvSpPr txBox="1"/>
      </xdr:nvSpPr>
      <xdr:spPr>
        <a:xfrm>
          <a:off x="18421428" y="632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48" name="楕円 74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4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0" name="楕円 74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1" name="テキスト ボックス 75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2" name="楕円 75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3" name="テキスト ボックス 75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4" name="楕円 75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5" name="テキスト ボックス 75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56" name="楕円 75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57" name="テキスト ボックス 75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8" name="直線コネクタ 76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9" name="テキスト ボックス 76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0" name="直線コネクタ 76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1" name="テキスト ボックス 77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2" name="直線コネクタ 77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3" name="テキスト ボックス 77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4" name="直線コネクタ 77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5" name="テキスト ボックス 77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82824</xdr:rowOff>
    </xdr:from>
    <xdr:to>
      <xdr:col>116</xdr:col>
      <xdr:colOff>62864</xdr:colOff>
      <xdr:row>58</xdr:row>
      <xdr:rowOff>139700</xdr:rowOff>
    </xdr:to>
    <xdr:cxnSp macro="">
      <xdr:nvCxnSpPr>
        <xdr:cNvPr id="779" name="直線コネクタ 778"/>
        <xdr:cNvCxnSpPr/>
      </xdr:nvCxnSpPr>
      <xdr:spPr>
        <a:xfrm flipV="1">
          <a:off x="22159595" y="8998224"/>
          <a:ext cx="1269" cy="1085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1" name="直線コネクタ 78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29501</xdr:rowOff>
    </xdr:from>
    <xdr:ext cx="534377" cy="259045"/>
    <xdr:sp macro="" textlink="">
      <xdr:nvSpPr>
        <xdr:cNvPr id="782" name="貸付金最大値テキスト"/>
        <xdr:cNvSpPr txBox="1"/>
      </xdr:nvSpPr>
      <xdr:spPr>
        <a:xfrm>
          <a:off x="22212300" y="877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82824</xdr:rowOff>
    </xdr:from>
    <xdr:to>
      <xdr:col>116</xdr:col>
      <xdr:colOff>152400</xdr:colOff>
      <xdr:row>52</xdr:row>
      <xdr:rowOff>82824</xdr:rowOff>
    </xdr:to>
    <xdr:cxnSp macro="">
      <xdr:nvCxnSpPr>
        <xdr:cNvPr id="783" name="直線コネクタ 782"/>
        <xdr:cNvCxnSpPr/>
      </xdr:nvCxnSpPr>
      <xdr:spPr>
        <a:xfrm>
          <a:off x="22072600" y="8998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137871</xdr:rowOff>
    </xdr:from>
    <xdr:to>
      <xdr:col>116</xdr:col>
      <xdr:colOff>63500</xdr:colOff>
      <xdr:row>58</xdr:row>
      <xdr:rowOff>137871</xdr:rowOff>
    </xdr:to>
    <xdr:cxnSp macro="">
      <xdr:nvCxnSpPr>
        <xdr:cNvPr id="784" name="直線コネクタ 783"/>
        <xdr:cNvCxnSpPr/>
      </xdr:nvCxnSpPr>
      <xdr:spPr>
        <a:xfrm>
          <a:off x="21323300" y="100819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4060</xdr:rowOff>
    </xdr:from>
    <xdr:ext cx="469744" cy="259045"/>
    <xdr:sp macro="" textlink="">
      <xdr:nvSpPr>
        <xdr:cNvPr id="785" name="貸付金平均値テキスト"/>
        <xdr:cNvSpPr txBox="1"/>
      </xdr:nvSpPr>
      <xdr:spPr>
        <a:xfrm>
          <a:off x="22212300" y="9776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152633</xdr:rowOff>
    </xdr:from>
    <xdr:to>
      <xdr:col>116</xdr:col>
      <xdr:colOff>114300</xdr:colOff>
      <xdr:row>58</xdr:row>
      <xdr:rowOff>82783</xdr:rowOff>
    </xdr:to>
    <xdr:sp macro="" textlink="">
      <xdr:nvSpPr>
        <xdr:cNvPr id="786" name="フローチャート: 判断 785"/>
        <xdr:cNvSpPr/>
      </xdr:nvSpPr>
      <xdr:spPr>
        <a:xfrm>
          <a:off x="22110700" y="992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137871</xdr:rowOff>
    </xdr:from>
    <xdr:to>
      <xdr:col>111</xdr:col>
      <xdr:colOff>177800</xdr:colOff>
      <xdr:row>58</xdr:row>
      <xdr:rowOff>137871</xdr:rowOff>
    </xdr:to>
    <xdr:cxnSp macro="">
      <xdr:nvCxnSpPr>
        <xdr:cNvPr id="787" name="直線コネクタ 786"/>
        <xdr:cNvCxnSpPr/>
      </xdr:nvCxnSpPr>
      <xdr:spPr>
        <a:xfrm>
          <a:off x="20434300" y="100819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127808</xdr:rowOff>
    </xdr:from>
    <xdr:to>
      <xdr:col>112</xdr:col>
      <xdr:colOff>38100</xdr:colOff>
      <xdr:row>58</xdr:row>
      <xdr:rowOff>57958</xdr:rowOff>
    </xdr:to>
    <xdr:sp macro="" textlink="">
      <xdr:nvSpPr>
        <xdr:cNvPr id="788" name="フローチャート: 判断 787"/>
        <xdr:cNvSpPr/>
      </xdr:nvSpPr>
      <xdr:spPr>
        <a:xfrm>
          <a:off x="212725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74485</xdr:rowOff>
    </xdr:from>
    <xdr:ext cx="469744" cy="259045"/>
    <xdr:sp macro="" textlink="">
      <xdr:nvSpPr>
        <xdr:cNvPr id="789" name="テキスト ボックス 788"/>
        <xdr:cNvSpPr txBox="1"/>
      </xdr:nvSpPr>
      <xdr:spPr>
        <a:xfrm>
          <a:off x="21088428" y="9675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137871</xdr:rowOff>
    </xdr:from>
    <xdr:to>
      <xdr:col>107</xdr:col>
      <xdr:colOff>50800</xdr:colOff>
      <xdr:row>58</xdr:row>
      <xdr:rowOff>137871</xdr:rowOff>
    </xdr:to>
    <xdr:cxnSp macro="">
      <xdr:nvCxnSpPr>
        <xdr:cNvPr id="790" name="直線コネクタ 789"/>
        <xdr:cNvCxnSpPr/>
      </xdr:nvCxnSpPr>
      <xdr:spPr>
        <a:xfrm>
          <a:off x="19545300" y="100819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130917</xdr:rowOff>
    </xdr:from>
    <xdr:to>
      <xdr:col>107</xdr:col>
      <xdr:colOff>101600</xdr:colOff>
      <xdr:row>57</xdr:row>
      <xdr:rowOff>61067</xdr:rowOff>
    </xdr:to>
    <xdr:sp macro="" textlink="">
      <xdr:nvSpPr>
        <xdr:cNvPr id="791" name="フローチャート: 判断 790"/>
        <xdr:cNvSpPr/>
      </xdr:nvSpPr>
      <xdr:spPr>
        <a:xfrm>
          <a:off x="20383500" y="97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77594</xdr:rowOff>
    </xdr:from>
    <xdr:ext cx="469744" cy="259045"/>
    <xdr:sp macro="" textlink="">
      <xdr:nvSpPr>
        <xdr:cNvPr id="792" name="テキスト ボックス 791"/>
        <xdr:cNvSpPr txBox="1"/>
      </xdr:nvSpPr>
      <xdr:spPr>
        <a:xfrm>
          <a:off x="20199428" y="950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137871</xdr:rowOff>
    </xdr:from>
    <xdr:to>
      <xdr:col>102</xdr:col>
      <xdr:colOff>114300</xdr:colOff>
      <xdr:row>58</xdr:row>
      <xdr:rowOff>137871</xdr:rowOff>
    </xdr:to>
    <xdr:cxnSp macro="">
      <xdr:nvCxnSpPr>
        <xdr:cNvPr id="793" name="直線コネクタ 792"/>
        <xdr:cNvCxnSpPr/>
      </xdr:nvCxnSpPr>
      <xdr:spPr>
        <a:xfrm>
          <a:off x="18656300" y="100819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50998</xdr:rowOff>
    </xdr:from>
    <xdr:to>
      <xdr:col>102</xdr:col>
      <xdr:colOff>165100</xdr:colOff>
      <xdr:row>57</xdr:row>
      <xdr:rowOff>152598</xdr:rowOff>
    </xdr:to>
    <xdr:sp macro="" textlink="">
      <xdr:nvSpPr>
        <xdr:cNvPr id="794" name="フローチャート: 判断 793"/>
        <xdr:cNvSpPr/>
      </xdr:nvSpPr>
      <xdr:spPr>
        <a:xfrm>
          <a:off x="19494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169125</xdr:rowOff>
    </xdr:from>
    <xdr:ext cx="469744" cy="259045"/>
    <xdr:sp macro="" textlink="">
      <xdr:nvSpPr>
        <xdr:cNvPr id="795" name="テキスト ボックス 794"/>
        <xdr:cNvSpPr txBox="1"/>
      </xdr:nvSpPr>
      <xdr:spPr>
        <a:xfrm>
          <a:off x="19310428" y="959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137592</xdr:rowOff>
    </xdr:from>
    <xdr:to>
      <xdr:col>98</xdr:col>
      <xdr:colOff>38100</xdr:colOff>
      <xdr:row>57</xdr:row>
      <xdr:rowOff>67742</xdr:rowOff>
    </xdr:to>
    <xdr:sp macro="" textlink="">
      <xdr:nvSpPr>
        <xdr:cNvPr id="796" name="フローチャート: 判断 795"/>
        <xdr:cNvSpPr/>
      </xdr:nvSpPr>
      <xdr:spPr>
        <a:xfrm>
          <a:off x="18605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84269</xdr:rowOff>
    </xdr:from>
    <xdr:ext cx="469744" cy="259045"/>
    <xdr:sp macro="" textlink="">
      <xdr:nvSpPr>
        <xdr:cNvPr id="797" name="テキスト ボックス 796"/>
        <xdr:cNvSpPr txBox="1"/>
      </xdr:nvSpPr>
      <xdr:spPr>
        <a:xfrm>
          <a:off x="18421428" y="951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87071</xdr:rowOff>
    </xdr:from>
    <xdr:to>
      <xdr:col>116</xdr:col>
      <xdr:colOff>114300</xdr:colOff>
      <xdr:row>59</xdr:row>
      <xdr:rowOff>17221</xdr:rowOff>
    </xdr:to>
    <xdr:sp macro="" textlink="">
      <xdr:nvSpPr>
        <xdr:cNvPr id="803" name="楕円 802"/>
        <xdr:cNvSpPr/>
      </xdr:nvSpPr>
      <xdr:spPr>
        <a:xfrm>
          <a:off x="22110700" y="1003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1998</xdr:rowOff>
    </xdr:from>
    <xdr:ext cx="313932" cy="259045"/>
    <xdr:sp macro="" textlink="">
      <xdr:nvSpPr>
        <xdr:cNvPr id="804" name="貸付金該当値テキスト"/>
        <xdr:cNvSpPr txBox="1"/>
      </xdr:nvSpPr>
      <xdr:spPr>
        <a:xfrm>
          <a:off x="22212300" y="99460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87071</xdr:rowOff>
    </xdr:from>
    <xdr:to>
      <xdr:col>112</xdr:col>
      <xdr:colOff>38100</xdr:colOff>
      <xdr:row>59</xdr:row>
      <xdr:rowOff>17221</xdr:rowOff>
    </xdr:to>
    <xdr:sp macro="" textlink="">
      <xdr:nvSpPr>
        <xdr:cNvPr id="805" name="楕円 804"/>
        <xdr:cNvSpPr/>
      </xdr:nvSpPr>
      <xdr:spPr>
        <a:xfrm>
          <a:off x="21272500" y="1003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8348</xdr:rowOff>
    </xdr:from>
    <xdr:ext cx="313932" cy="259045"/>
    <xdr:sp macro="" textlink="">
      <xdr:nvSpPr>
        <xdr:cNvPr id="806" name="テキスト ボックス 805"/>
        <xdr:cNvSpPr txBox="1"/>
      </xdr:nvSpPr>
      <xdr:spPr>
        <a:xfrm>
          <a:off x="21166333" y="101238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87071</xdr:rowOff>
    </xdr:from>
    <xdr:to>
      <xdr:col>107</xdr:col>
      <xdr:colOff>101600</xdr:colOff>
      <xdr:row>59</xdr:row>
      <xdr:rowOff>17221</xdr:rowOff>
    </xdr:to>
    <xdr:sp macro="" textlink="">
      <xdr:nvSpPr>
        <xdr:cNvPr id="807" name="楕円 806"/>
        <xdr:cNvSpPr/>
      </xdr:nvSpPr>
      <xdr:spPr>
        <a:xfrm>
          <a:off x="20383500" y="1003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8348</xdr:rowOff>
    </xdr:from>
    <xdr:ext cx="313932" cy="259045"/>
    <xdr:sp macro="" textlink="">
      <xdr:nvSpPr>
        <xdr:cNvPr id="808" name="テキスト ボックス 807"/>
        <xdr:cNvSpPr txBox="1"/>
      </xdr:nvSpPr>
      <xdr:spPr>
        <a:xfrm>
          <a:off x="20277333" y="101238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87071</xdr:rowOff>
    </xdr:from>
    <xdr:to>
      <xdr:col>102</xdr:col>
      <xdr:colOff>165100</xdr:colOff>
      <xdr:row>59</xdr:row>
      <xdr:rowOff>17221</xdr:rowOff>
    </xdr:to>
    <xdr:sp macro="" textlink="">
      <xdr:nvSpPr>
        <xdr:cNvPr id="809" name="楕円 808"/>
        <xdr:cNvSpPr/>
      </xdr:nvSpPr>
      <xdr:spPr>
        <a:xfrm>
          <a:off x="19494500" y="1003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8348</xdr:rowOff>
    </xdr:from>
    <xdr:ext cx="313932" cy="259045"/>
    <xdr:sp macro="" textlink="">
      <xdr:nvSpPr>
        <xdr:cNvPr id="810" name="テキスト ボックス 809"/>
        <xdr:cNvSpPr txBox="1"/>
      </xdr:nvSpPr>
      <xdr:spPr>
        <a:xfrm>
          <a:off x="19388333" y="101238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87071</xdr:rowOff>
    </xdr:from>
    <xdr:to>
      <xdr:col>98</xdr:col>
      <xdr:colOff>38100</xdr:colOff>
      <xdr:row>59</xdr:row>
      <xdr:rowOff>17221</xdr:rowOff>
    </xdr:to>
    <xdr:sp macro="" textlink="">
      <xdr:nvSpPr>
        <xdr:cNvPr id="811" name="楕円 810"/>
        <xdr:cNvSpPr/>
      </xdr:nvSpPr>
      <xdr:spPr>
        <a:xfrm>
          <a:off x="18605500" y="1003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8348</xdr:rowOff>
    </xdr:from>
    <xdr:ext cx="313932" cy="259045"/>
    <xdr:sp macro="" textlink="">
      <xdr:nvSpPr>
        <xdr:cNvPr id="812" name="テキスト ボックス 811"/>
        <xdr:cNvSpPr txBox="1"/>
      </xdr:nvSpPr>
      <xdr:spPr>
        <a:xfrm>
          <a:off x="18499333" y="101238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5" name="テキスト ボックス 82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7" name="テキスト ボックス 82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29" name="テキスト ボックス 82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1" name="テキスト ボックス 830"/>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48009</xdr:rowOff>
    </xdr:from>
    <xdr:to>
      <xdr:col>116</xdr:col>
      <xdr:colOff>62864</xdr:colOff>
      <xdr:row>78</xdr:row>
      <xdr:rowOff>128178</xdr:rowOff>
    </xdr:to>
    <xdr:cxnSp macro="">
      <xdr:nvCxnSpPr>
        <xdr:cNvPr id="835" name="直線コネクタ 834"/>
        <xdr:cNvCxnSpPr/>
      </xdr:nvCxnSpPr>
      <xdr:spPr>
        <a:xfrm flipV="1">
          <a:off x="22159595" y="12220959"/>
          <a:ext cx="1269" cy="1280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132005</xdr:rowOff>
    </xdr:from>
    <xdr:ext cx="534377" cy="259045"/>
    <xdr:sp macro="" textlink="">
      <xdr:nvSpPr>
        <xdr:cNvPr id="836" name="繰出金最小値テキスト"/>
        <xdr:cNvSpPr txBox="1"/>
      </xdr:nvSpPr>
      <xdr:spPr>
        <a:xfrm>
          <a:off x="22212300" y="1350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128178</xdr:rowOff>
    </xdr:from>
    <xdr:to>
      <xdr:col>116</xdr:col>
      <xdr:colOff>152400</xdr:colOff>
      <xdr:row>78</xdr:row>
      <xdr:rowOff>128178</xdr:rowOff>
    </xdr:to>
    <xdr:cxnSp macro="">
      <xdr:nvCxnSpPr>
        <xdr:cNvPr id="837" name="直線コネクタ 836"/>
        <xdr:cNvCxnSpPr/>
      </xdr:nvCxnSpPr>
      <xdr:spPr>
        <a:xfrm>
          <a:off x="22072600" y="13501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166136</xdr:rowOff>
    </xdr:from>
    <xdr:ext cx="534377" cy="259045"/>
    <xdr:sp macro="" textlink="">
      <xdr:nvSpPr>
        <xdr:cNvPr id="838" name="繰出金最大値テキスト"/>
        <xdr:cNvSpPr txBox="1"/>
      </xdr:nvSpPr>
      <xdr:spPr>
        <a:xfrm>
          <a:off x="22212300" y="1199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48009</xdr:rowOff>
    </xdr:from>
    <xdr:to>
      <xdr:col>116</xdr:col>
      <xdr:colOff>152400</xdr:colOff>
      <xdr:row>71</xdr:row>
      <xdr:rowOff>48009</xdr:rowOff>
    </xdr:to>
    <xdr:cxnSp macro="">
      <xdr:nvCxnSpPr>
        <xdr:cNvPr id="839" name="直線コネクタ 838"/>
        <xdr:cNvCxnSpPr/>
      </xdr:nvCxnSpPr>
      <xdr:spPr>
        <a:xfrm>
          <a:off x="22072600" y="1222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159291</xdr:rowOff>
    </xdr:from>
    <xdr:to>
      <xdr:col>116</xdr:col>
      <xdr:colOff>63500</xdr:colOff>
      <xdr:row>76</xdr:row>
      <xdr:rowOff>22313</xdr:rowOff>
    </xdr:to>
    <xdr:cxnSp macro="">
      <xdr:nvCxnSpPr>
        <xdr:cNvPr id="840" name="直線コネクタ 839"/>
        <xdr:cNvCxnSpPr/>
      </xdr:nvCxnSpPr>
      <xdr:spPr>
        <a:xfrm flipV="1">
          <a:off x="21323300" y="13018041"/>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155590</xdr:rowOff>
    </xdr:from>
    <xdr:ext cx="534377" cy="259045"/>
    <xdr:sp macro="" textlink="">
      <xdr:nvSpPr>
        <xdr:cNvPr id="841" name="繰出金平均値テキスト"/>
        <xdr:cNvSpPr txBox="1"/>
      </xdr:nvSpPr>
      <xdr:spPr>
        <a:xfrm>
          <a:off x="22212300" y="13014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5713</xdr:rowOff>
    </xdr:from>
    <xdr:to>
      <xdr:col>116</xdr:col>
      <xdr:colOff>114300</xdr:colOff>
      <xdr:row>76</xdr:row>
      <xdr:rowOff>107313</xdr:rowOff>
    </xdr:to>
    <xdr:sp macro="" textlink="">
      <xdr:nvSpPr>
        <xdr:cNvPr id="842" name="フローチャート: 判断 841"/>
        <xdr:cNvSpPr/>
      </xdr:nvSpPr>
      <xdr:spPr>
        <a:xfrm>
          <a:off x="221107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22313</xdr:rowOff>
    </xdr:from>
    <xdr:to>
      <xdr:col>111</xdr:col>
      <xdr:colOff>177800</xdr:colOff>
      <xdr:row>76</xdr:row>
      <xdr:rowOff>30269</xdr:rowOff>
    </xdr:to>
    <xdr:cxnSp macro="">
      <xdr:nvCxnSpPr>
        <xdr:cNvPr id="843" name="直線コネクタ 842"/>
        <xdr:cNvCxnSpPr/>
      </xdr:nvCxnSpPr>
      <xdr:spPr>
        <a:xfrm flipV="1">
          <a:off x="20434300" y="13052513"/>
          <a:ext cx="889000" cy="7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169207</xdr:rowOff>
    </xdr:from>
    <xdr:to>
      <xdr:col>112</xdr:col>
      <xdr:colOff>38100</xdr:colOff>
      <xdr:row>76</xdr:row>
      <xdr:rowOff>99357</xdr:rowOff>
    </xdr:to>
    <xdr:sp macro="" textlink="">
      <xdr:nvSpPr>
        <xdr:cNvPr id="844" name="フローチャート: 判断 843"/>
        <xdr:cNvSpPr/>
      </xdr:nvSpPr>
      <xdr:spPr>
        <a:xfrm>
          <a:off x="21272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90484</xdr:rowOff>
    </xdr:from>
    <xdr:ext cx="534377" cy="259045"/>
    <xdr:sp macro="" textlink="">
      <xdr:nvSpPr>
        <xdr:cNvPr id="845" name="テキスト ボックス 844"/>
        <xdr:cNvSpPr txBox="1"/>
      </xdr:nvSpPr>
      <xdr:spPr>
        <a:xfrm>
          <a:off x="21056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30269</xdr:rowOff>
    </xdr:from>
    <xdr:to>
      <xdr:col>107</xdr:col>
      <xdr:colOff>50800</xdr:colOff>
      <xdr:row>76</xdr:row>
      <xdr:rowOff>55256</xdr:rowOff>
    </xdr:to>
    <xdr:cxnSp macro="">
      <xdr:nvCxnSpPr>
        <xdr:cNvPr id="846" name="直線コネクタ 845"/>
        <xdr:cNvCxnSpPr/>
      </xdr:nvCxnSpPr>
      <xdr:spPr>
        <a:xfrm flipV="1">
          <a:off x="19545300" y="13060469"/>
          <a:ext cx="889000" cy="24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106983</xdr:rowOff>
    </xdr:from>
    <xdr:to>
      <xdr:col>107</xdr:col>
      <xdr:colOff>101600</xdr:colOff>
      <xdr:row>76</xdr:row>
      <xdr:rowOff>37133</xdr:rowOff>
    </xdr:to>
    <xdr:sp macro="" textlink="">
      <xdr:nvSpPr>
        <xdr:cNvPr id="847" name="フローチャート: 判断 846"/>
        <xdr:cNvSpPr/>
      </xdr:nvSpPr>
      <xdr:spPr>
        <a:xfrm>
          <a:off x="20383500" y="129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53660</xdr:rowOff>
    </xdr:from>
    <xdr:ext cx="534377" cy="259045"/>
    <xdr:sp macro="" textlink="">
      <xdr:nvSpPr>
        <xdr:cNvPr id="848" name="テキスト ボックス 847"/>
        <xdr:cNvSpPr txBox="1"/>
      </xdr:nvSpPr>
      <xdr:spPr>
        <a:xfrm>
          <a:off x="20167111" y="1274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55256</xdr:rowOff>
    </xdr:from>
    <xdr:to>
      <xdr:col>102</xdr:col>
      <xdr:colOff>114300</xdr:colOff>
      <xdr:row>76</xdr:row>
      <xdr:rowOff>89339</xdr:rowOff>
    </xdr:to>
    <xdr:cxnSp macro="">
      <xdr:nvCxnSpPr>
        <xdr:cNvPr id="849" name="直線コネクタ 848"/>
        <xdr:cNvCxnSpPr/>
      </xdr:nvCxnSpPr>
      <xdr:spPr>
        <a:xfrm flipV="1">
          <a:off x="18656300" y="13085456"/>
          <a:ext cx="889000" cy="3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83756</xdr:rowOff>
    </xdr:from>
    <xdr:to>
      <xdr:col>102</xdr:col>
      <xdr:colOff>165100</xdr:colOff>
      <xdr:row>76</xdr:row>
      <xdr:rowOff>13906</xdr:rowOff>
    </xdr:to>
    <xdr:sp macro="" textlink="">
      <xdr:nvSpPr>
        <xdr:cNvPr id="850" name="フローチャート: 判断 849"/>
        <xdr:cNvSpPr/>
      </xdr:nvSpPr>
      <xdr:spPr>
        <a:xfrm>
          <a:off x="19494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30433</xdr:rowOff>
    </xdr:from>
    <xdr:ext cx="534377" cy="259045"/>
    <xdr:sp macro="" textlink="">
      <xdr:nvSpPr>
        <xdr:cNvPr id="851" name="テキスト ボックス 850"/>
        <xdr:cNvSpPr txBox="1"/>
      </xdr:nvSpPr>
      <xdr:spPr>
        <a:xfrm>
          <a:off x="19278111" y="12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115486</xdr:rowOff>
    </xdr:from>
    <xdr:to>
      <xdr:col>98</xdr:col>
      <xdr:colOff>38100</xdr:colOff>
      <xdr:row>76</xdr:row>
      <xdr:rowOff>45636</xdr:rowOff>
    </xdr:to>
    <xdr:sp macro="" textlink="">
      <xdr:nvSpPr>
        <xdr:cNvPr id="852" name="フローチャート: 判断 851"/>
        <xdr:cNvSpPr/>
      </xdr:nvSpPr>
      <xdr:spPr>
        <a:xfrm>
          <a:off x="18605500" y="129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62163</xdr:rowOff>
    </xdr:from>
    <xdr:ext cx="534377" cy="259045"/>
    <xdr:sp macro="" textlink="">
      <xdr:nvSpPr>
        <xdr:cNvPr id="853" name="テキスト ボックス 852"/>
        <xdr:cNvSpPr txBox="1"/>
      </xdr:nvSpPr>
      <xdr:spPr>
        <a:xfrm>
          <a:off x="18389111" y="1274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108491</xdr:rowOff>
    </xdr:from>
    <xdr:to>
      <xdr:col>116</xdr:col>
      <xdr:colOff>114300</xdr:colOff>
      <xdr:row>76</xdr:row>
      <xdr:rowOff>38641</xdr:rowOff>
    </xdr:to>
    <xdr:sp macro="" textlink="">
      <xdr:nvSpPr>
        <xdr:cNvPr id="859" name="楕円 858"/>
        <xdr:cNvSpPr/>
      </xdr:nvSpPr>
      <xdr:spPr>
        <a:xfrm>
          <a:off x="22110700" y="1296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131368</xdr:rowOff>
    </xdr:from>
    <xdr:ext cx="534377" cy="259045"/>
    <xdr:sp macro="" textlink="">
      <xdr:nvSpPr>
        <xdr:cNvPr id="860" name="繰出金該当値テキスト"/>
        <xdr:cNvSpPr txBox="1"/>
      </xdr:nvSpPr>
      <xdr:spPr>
        <a:xfrm>
          <a:off x="22212300" y="1281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142964</xdr:rowOff>
    </xdr:from>
    <xdr:to>
      <xdr:col>112</xdr:col>
      <xdr:colOff>38100</xdr:colOff>
      <xdr:row>76</xdr:row>
      <xdr:rowOff>73115</xdr:rowOff>
    </xdr:to>
    <xdr:sp macro="" textlink="">
      <xdr:nvSpPr>
        <xdr:cNvPr id="861" name="楕円 860"/>
        <xdr:cNvSpPr/>
      </xdr:nvSpPr>
      <xdr:spPr>
        <a:xfrm>
          <a:off x="21272500" y="130017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89641</xdr:rowOff>
    </xdr:from>
    <xdr:ext cx="534377" cy="259045"/>
    <xdr:sp macro="" textlink="">
      <xdr:nvSpPr>
        <xdr:cNvPr id="862" name="テキスト ボックス 861"/>
        <xdr:cNvSpPr txBox="1"/>
      </xdr:nvSpPr>
      <xdr:spPr>
        <a:xfrm>
          <a:off x="21056111" y="1277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150919</xdr:rowOff>
    </xdr:from>
    <xdr:to>
      <xdr:col>107</xdr:col>
      <xdr:colOff>101600</xdr:colOff>
      <xdr:row>76</xdr:row>
      <xdr:rowOff>81069</xdr:rowOff>
    </xdr:to>
    <xdr:sp macro="" textlink="">
      <xdr:nvSpPr>
        <xdr:cNvPr id="863" name="楕円 862"/>
        <xdr:cNvSpPr/>
      </xdr:nvSpPr>
      <xdr:spPr>
        <a:xfrm>
          <a:off x="20383500" y="1300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72196</xdr:rowOff>
    </xdr:from>
    <xdr:ext cx="534377" cy="259045"/>
    <xdr:sp macro="" textlink="">
      <xdr:nvSpPr>
        <xdr:cNvPr id="864" name="テキスト ボックス 863"/>
        <xdr:cNvSpPr txBox="1"/>
      </xdr:nvSpPr>
      <xdr:spPr>
        <a:xfrm>
          <a:off x="20167111" y="1310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4456</xdr:rowOff>
    </xdr:from>
    <xdr:to>
      <xdr:col>102</xdr:col>
      <xdr:colOff>165100</xdr:colOff>
      <xdr:row>76</xdr:row>
      <xdr:rowOff>106056</xdr:rowOff>
    </xdr:to>
    <xdr:sp macro="" textlink="">
      <xdr:nvSpPr>
        <xdr:cNvPr id="865" name="楕円 864"/>
        <xdr:cNvSpPr/>
      </xdr:nvSpPr>
      <xdr:spPr>
        <a:xfrm>
          <a:off x="19494500" y="1303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97183</xdr:rowOff>
    </xdr:from>
    <xdr:ext cx="534377" cy="259045"/>
    <xdr:sp macro="" textlink="">
      <xdr:nvSpPr>
        <xdr:cNvPr id="866" name="テキスト ボックス 865"/>
        <xdr:cNvSpPr txBox="1"/>
      </xdr:nvSpPr>
      <xdr:spPr>
        <a:xfrm>
          <a:off x="19278111" y="1312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38539</xdr:rowOff>
    </xdr:from>
    <xdr:to>
      <xdr:col>98</xdr:col>
      <xdr:colOff>38100</xdr:colOff>
      <xdr:row>76</xdr:row>
      <xdr:rowOff>140139</xdr:rowOff>
    </xdr:to>
    <xdr:sp macro="" textlink="">
      <xdr:nvSpPr>
        <xdr:cNvPr id="867" name="楕円 866"/>
        <xdr:cNvSpPr/>
      </xdr:nvSpPr>
      <xdr:spPr>
        <a:xfrm>
          <a:off x="18605500" y="1306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131266</xdr:rowOff>
    </xdr:from>
    <xdr:ext cx="534377" cy="259045"/>
    <xdr:sp macro="" textlink="">
      <xdr:nvSpPr>
        <xdr:cNvPr id="868" name="テキスト ボックス 867"/>
        <xdr:cNvSpPr txBox="1"/>
      </xdr:nvSpPr>
      <xdr:spPr>
        <a:xfrm>
          <a:off x="18389111" y="1316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歳出決算総額は住民一人あた</a:t>
          </a:r>
          <a:r>
            <a:rPr kumimoji="1" lang="ja-JP" altLang="en-US" sz="1200">
              <a:solidFill>
                <a:schemeClr val="dk1"/>
              </a:solidFill>
              <a:effectLst/>
              <a:latin typeface="+mn-lt"/>
              <a:ea typeface="+mn-ea"/>
              <a:cs typeface="+mn-cs"/>
            </a:rPr>
            <a:t>り</a:t>
          </a:r>
          <a:r>
            <a:rPr kumimoji="1" lang="en-US" altLang="ja-JP" sz="1200">
              <a:solidFill>
                <a:schemeClr val="dk1"/>
              </a:solidFill>
              <a:effectLst/>
              <a:latin typeface="+mn-lt"/>
              <a:ea typeface="+mn-ea"/>
              <a:cs typeface="+mn-cs"/>
            </a:rPr>
            <a:t>363,808</a:t>
          </a:r>
          <a:r>
            <a:rPr kumimoji="1" lang="ja-JP" altLang="ja-JP" sz="1200">
              <a:solidFill>
                <a:schemeClr val="dk1"/>
              </a:solidFill>
              <a:effectLst/>
              <a:latin typeface="+mn-lt"/>
              <a:ea typeface="+mn-ea"/>
              <a:cs typeface="+mn-cs"/>
            </a:rPr>
            <a:t>円となっている。前年度は</a:t>
          </a:r>
          <a:r>
            <a:rPr kumimoji="1" lang="en-US" altLang="ja-JP" sz="1200">
              <a:solidFill>
                <a:schemeClr val="dk1"/>
              </a:solidFill>
              <a:effectLst/>
              <a:latin typeface="+mn-lt"/>
              <a:ea typeface="+mn-ea"/>
              <a:cs typeface="+mn-cs"/>
            </a:rPr>
            <a:t>334,280</a:t>
          </a:r>
          <a:r>
            <a:rPr kumimoji="1" lang="ja-JP" altLang="ja-JP" sz="1200">
              <a:solidFill>
                <a:schemeClr val="dk1"/>
              </a:solidFill>
              <a:effectLst/>
              <a:latin typeface="+mn-lt"/>
              <a:ea typeface="+mn-ea"/>
              <a:cs typeface="+mn-cs"/>
            </a:rPr>
            <a:t>円であったため、</a:t>
          </a:r>
          <a:r>
            <a:rPr kumimoji="1" lang="en-US" altLang="ja-JP" sz="1200">
              <a:solidFill>
                <a:schemeClr val="dk1"/>
              </a:solidFill>
              <a:effectLst/>
              <a:latin typeface="+mn-lt"/>
              <a:ea typeface="+mn-ea"/>
              <a:cs typeface="+mn-cs"/>
            </a:rPr>
            <a:t>+29,528</a:t>
          </a:r>
          <a:r>
            <a:rPr kumimoji="1" lang="ja-JP" altLang="ja-JP" sz="1200">
              <a:solidFill>
                <a:schemeClr val="dk1"/>
              </a:solidFill>
              <a:effectLst/>
              <a:latin typeface="+mn-lt"/>
              <a:ea typeface="+mn-ea"/>
              <a:cs typeface="+mn-cs"/>
            </a:rPr>
            <a:t>円となった。</a:t>
          </a:r>
          <a:endParaRPr lang="ja-JP" altLang="ja-JP" sz="1200">
            <a:effectLst/>
          </a:endParaRPr>
        </a:p>
        <a:p>
          <a:r>
            <a:rPr kumimoji="1" lang="ja-JP" altLang="ja-JP" sz="1200">
              <a:solidFill>
                <a:schemeClr val="dk1"/>
              </a:solidFill>
              <a:effectLst/>
              <a:latin typeface="+mn-lt"/>
              <a:ea typeface="+mn-ea"/>
              <a:cs typeface="+mn-cs"/>
            </a:rPr>
            <a:t>主な構成項目のうち、扶助費については住民一人あたり</a:t>
          </a:r>
          <a:r>
            <a:rPr kumimoji="1" lang="en-US" altLang="ja-JP" sz="1200">
              <a:solidFill>
                <a:schemeClr val="dk1"/>
              </a:solidFill>
              <a:effectLst/>
              <a:latin typeface="+mn-lt"/>
              <a:ea typeface="+mn-ea"/>
              <a:cs typeface="+mn-cs"/>
            </a:rPr>
            <a:t>89,570</a:t>
          </a:r>
          <a:r>
            <a:rPr kumimoji="1" lang="ja-JP" altLang="ja-JP" sz="1200">
              <a:solidFill>
                <a:schemeClr val="dk1"/>
              </a:solidFill>
              <a:effectLst/>
              <a:latin typeface="+mn-lt"/>
              <a:ea typeface="+mn-ea"/>
              <a:cs typeface="+mn-cs"/>
            </a:rPr>
            <a:t>円であり、前年度よりも</a:t>
          </a:r>
          <a:r>
            <a:rPr kumimoji="1" lang="en-US" altLang="ja-JP" sz="1200">
              <a:solidFill>
                <a:schemeClr val="dk1"/>
              </a:solidFill>
              <a:effectLst/>
              <a:latin typeface="+mn-lt"/>
              <a:ea typeface="+mn-ea"/>
              <a:cs typeface="+mn-cs"/>
            </a:rPr>
            <a:t>6,036</a:t>
          </a:r>
          <a:r>
            <a:rPr kumimoji="1" lang="ja-JP" altLang="ja-JP" sz="1200">
              <a:solidFill>
                <a:schemeClr val="dk1"/>
              </a:solidFill>
              <a:effectLst/>
              <a:latin typeface="+mn-lt"/>
              <a:ea typeface="+mn-ea"/>
              <a:cs typeface="+mn-cs"/>
            </a:rPr>
            <a:t>円増額しており、これは認定こども園事業、市内保育所事業、自立支援給付費などの増額によるものである。</a:t>
          </a:r>
          <a:endParaRPr lang="ja-JP" altLang="ja-JP" sz="1200">
            <a:effectLst/>
          </a:endParaRPr>
        </a:p>
        <a:p>
          <a:r>
            <a:rPr kumimoji="1" lang="ja-JP" altLang="ja-JP" sz="1200">
              <a:solidFill>
                <a:schemeClr val="dk1"/>
              </a:solidFill>
              <a:effectLst/>
              <a:latin typeface="+mn-lt"/>
              <a:ea typeface="+mn-ea"/>
              <a:cs typeface="+mn-cs"/>
            </a:rPr>
            <a:t>一方、普通建設事業費では、塩崎駅周辺整備事業</a:t>
          </a:r>
          <a:r>
            <a:rPr kumimoji="1" lang="ja-JP" altLang="en-US" sz="1200">
              <a:solidFill>
                <a:schemeClr val="dk1"/>
              </a:solidFill>
              <a:effectLst/>
              <a:latin typeface="+mn-lt"/>
              <a:ea typeface="+mn-ea"/>
              <a:cs typeface="+mn-cs"/>
            </a:rPr>
            <a:t>、中学校施設整備事業</a:t>
          </a:r>
          <a:r>
            <a:rPr kumimoji="1" lang="ja-JP" altLang="ja-JP" sz="1200">
              <a:solidFill>
                <a:schemeClr val="dk1"/>
              </a:solidFill>
              <a:effectLst/>
              <a:latin typeface="+mn-lt"/>
              <a:ea typeface="+mn-ea"/>
              <a:cs typeface="+mn-cs"/>
            </a:rPr>
            <a:t>等</a:t>
          </a:r>
          <a:r>
            <a:rPr kumimoji="1" lang="ja-JP" altLang="en-US" sz="1200">
              <a:solidFill>
                <a:schemeClr val="dk1"/>
              </a:solidFill>
              <a:effectLst/>
              <a:latin typeface="+mn-lt"/>
              <a:ea typeface="+mn-ea"/>
              <a:cs typeface="+mn-cs"/>
            </a:rPr>
            <a:t>の増額</a:t>
          </a:r>
          <a:r>
            <a:rPr kumimoji="1" lang="ja-JP" altLang="ja-JP" sz="1200">
              <a:solidFill>
                <a:schemeClr val="dk1"/>
              </a:solidFill>
              <a:effectLst/>
              <a:latin typeface="+mn-lt"/>
              <a:ea typeface="+mn-ea"/>
              <a:cs typeface="+mn-cs"/>
            </a:rPr>
            <a:t>により</a:t>
          </a:r>
          <a:r>
            <a:rPr kumimoji="1" lang="en-US" altLang="ja-JP" sz="1200">
              <a:solidFill>
                <a:schemeClr val="dk1"/>
              </a:solidFill>
              <a:effectLst/>
              <a:latin typeface="+mn-lt"/>
              <a:ea typeface="+mn-ea"/>
              <a:cs typeface="+mn-cs"/>
            </a:rPr>
            <a:t>+26,837</a:t>
          </a:r>
          <a:r>
            <a:rPr kumimoji="1" lang="ja-JP" altLang="ja-JP" sz="1200">
              <a:solidFill>
                <a:schemeClr val="dk1"/>
              </a:solidFill>
              <a:effectLst/>
              <a:latin typeface="+mn-lt"/>
              <a:ea typeface="+mn-ea"/>
              <a:cs typeface="+mn-cs"/>
            </a:rPr>
            <a:t>円となった。</a:t>
          </a:r>
          <a:endParaRPr lang="ja-JP" altLang="ja-JP" sz="1200">
            <a:effectLst/>
          </a:endParaRPr>
        </a:p>
        <a:p>
          <a:r>
            <a:rPr kumimoji="1" lang="ja-JP" altLang="ja-JP" sz="1200">
              <a:solidFill>
                <a:schemeClr val="dk1"/>
              </a:solidFill>
              <a:effectLst/>
              <a:latin typeface="+mn-lt"/>
              <a:ea typeface="+mn-ea"/>
              <a:cs typeface="+mn-cs"/>
            </a:rPr>
            <a:t>歳出総額では前年度より</a:t>
          </a:r>
          <a:r>
            <a:rPr kumimoji="1" lang="ja-JP" altLang="en-US" sz="1200">
              <a:solidFill>
                <a:schemeClr val="dk1"/>
              </a:solidFill>
              <a:effectLst/>
              <a:latin typeface="+mn-lt"/>
              <a:ea typeface="+mn-ea"/>
              <a:cs typeface="+mn-cs"/>
            </a:rPr>
            <a:t>増額</a:t>
          </a:r>
          <a:r>
            <a:rPr kumimoji="1" lang="ja-JP" altLang="ja-JP" sz="1200">
              <a:solidFill>
                <a:schemeClr val="dk1"/>
              </a:solidFill>
              <a:effectLst/>
              <a:latin typeface="+mn-lt"/>
              <a:ea typeface="+mn-ea"/>
              <a:cs typeface="+mn-cs"/>
            </a:rPr>
            <a:t>となっており、類似団体と比較すると、総じて低い水準となっているが、</a:t>
          </a:r>
          <a:r>
            <a:rPr kumimoji="1" lang="ja-JP" altLang="en-US" sz="1200">
              <a:solidFill>
                <a:schemeClr val="dk1"/>
              </a:solidFill>
              <a:effectLst/>
              <a:latin typeface="+mn-lt"/>
              <a:ea typeface="+mn-ea"/>
              <a:cs typeface="+mn-cs"/>
            </a:rPr>
            <a:t>増</a:t>
          </a:r>
          <a:r>
            <a:rPr kumimoji="1" lang="ja-JP" altLang="ja-JP" sz="1200">
              <a:solidFill>
                <a:schemeClr val="dk1"/>
              </a:solidFill>
              <a:effectLst/>
              <a:latin typeface="+mn-lt"/>
              <a:ea typeface="+mn-ea"/>
              <a:cs typeface="+mn-cs"/>
            </a:rPr>
            <a:t>額が顕著であった普通建設事業費は、</a:t>
          </a:r>
          <a:r>
            <a:rPr kumimoji="1" lang="ja-JP" altLang="en-US"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30</a:t>
          </a:r>
          <a:r>
            <a:rPr kumimoji="1" lang="ja-JP" altLang="en-US" sz="1200">
              <a:solidFill>
                <a:schemeClr val="dk1"/>
              </a:solidFill>
              <a:effectLst/>
              <a:latin typeface="+mn-lt"/>
              <a:ea typeface="+mn-ea"/>
              <a:cs typeface="+mn-cs"/>
            </a:rPr>
            <a:t>年度まで続く事業もあり、</a:t>
          </a:r>
          <a:r>
            <a:rPr kumimoji="1" lang="ja-JP" altLang="ja-JP" sz="1200">
              <a:solidFill>
                <a:schemeClr val="dk1"/>
              </a:solidFill>
              <a:effectLst/>
              <a:latin typeface="+mn-lt"/>
              <a:ea typeface="+mn-ea"/>
              <a:cs typeface="+mn-cs"/>
            </a:rPr>
            <a:t>扶助費は、今後も増額が見込まれることから、更なる経費削減、</a:t>
          </a:r>
          <a:r>
            <a:rPr lang="ja-JP" altLang="ja-JP" sz="1200">
              <a:solidFill>
                <a:schemeClr val="dk1"/>
              </a:solidFill>
              <a:effectLst/>
              <a:latin typeface="+mn-lt"/>
              <a:ea typeface="+mn-ea"/>
              <a:cs typeface="+mn-cs"/>
            </a:rPr>
            <a:t>事業の必要性の判断はもとより、財源となる国庫支出金等を確保したうえで事業を行うことが必要である。</a:t>
          </a:r>
          <a:endParaRPr lang="ja-JP" altLang="ja-JP" sz="12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75,545
74,476
71.95
28,702,433
27,483,838
1,166,341
16,309,149
24,905,830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93523</xdr:rowOff>
    </xdr:from>
    <xdr:to>
      <xdr:col>24</xdr:col>
      <xdr:colOff>62865</xdr:colOff>
      <xdr:row>37</xdr:row>
      <xdr:rowOff>163017</xdr:rowOff>
    </xdr:to>
    <xdr:cxnSp macro="">
      <xdr:nvCxnSpPr>
        <xdr:cNvPr id="54" name="直線コネクタ 53"/>
        <xdr:cNvCxnSpPr/>
      </xdr:nvCxnSpPr>
      <xdr:spPr>
        <a:xfrm flipV="1">
          <a:off x="4633595" y="5237023"/>
          <a:ext cx="1270" cy="126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166844</xdr:rowOff>
    </xdr:from>
    <xdr:ext cx="469744" cy="259045"/>
    <xdr:sp macro="" textlink="">
      <xdr:nvSpPr>
        <xdr:cNvPr id="55" name="議会費最小値テキスト"/>
        <xdr:cNvSpPr txBox="1"/>
      </xdr:nvSpPr>
      <xdr:spPr>
        <a:xfrm>
          <a:off x="4686300"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163017</xdr:rowOff>
    </xdr:from>
    <xdr:to>
      <xdr:col>24</xdr:col>
      <xdr:colOff>152400</xdr:colOff>
      <xdr:row>37</xdr:row>
      <xdr:rowOff>163017</xdr:rowOff>
    </xdr:to>
    <xdr:cxnSp macro="">
      <xdr:nvCxnSpPr>
        <xdr:cNvPr id="56" name="直線コネクタ 55"/>
        <xdr:cNvCxnSpPr/>
      </xdr:nvCxnSpPr>
      <xdr:spPr>
        <a:xfrm>
          <a:off x="4546600" y="650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40200</xdr:rowOff>
    </xdr:from>
    <xdr:ext cx="469744" cy="259045"/>
    <xdr:sp macro="" textlink="">
      <xdr:nvSpPr>
        <xdr:cNvPr id="57" name="議会費最大値テキスト"/>
        <xdr:cNvSpPr txBox="1"/>
      </xdr:nvSpPr>
      <xdr:spPr>
        <a:xfrm>
          <a:off x="4686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93523</xdr:rowOff>
    </xdr:from>
    <xdr:to>
      <xdr:col>24</xdr:col>
      <xdr:colOff>152400</xdr:colOff>
      <xdr:row>30</xdr:row>
      <xdr:rowOff>93523</xdr:rowOff>
    </xdr:to>
    <xdr:cxnSp macro="">
      <xdr:nvCxnSpPr>
        <xdr:cNvPr id="58" name="直線コネクタ 57"/>
        <xdr:cNvCxnSpPr/>
      </xdr:nvCxnSpPr>
      <xdr:spPr>
        <a:xfrm>
          <a:off x="4546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65634</xdr:rowOff>
    </xdr:from>
    <xdr:to>
      <xdr:col>24</xdr:col>
      <xdr:colOff>63500</xdr:colOff>
      <xdr:row>36</xdr:row>
      <xdr:rowOff>118669</xdr:rowOff>
    </xdr:to>
    <xdr:cxnSp macro="">
      <xdr:nvCxnSpPr>
        <xdr:cNvPr id="59" name="直線コネクタ 58"/>
        <xdr:cNvCxnSpPr/>
      </xdr:nvCxnSpPr>
      <xdr:spPr>
        <a:xfrm flipV="1">
          <a:off x="3797300" y="6237834"/>
          <a:ext cx="838200" cy="5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17594</xdr:rowOff>
    </xdr:from>
    <xdr:ext cx="469744" cy="259045"/>
    <xdr:sp macro="" textlink="">
      <xdr:nvSpPr>
        <xdr:cNvPr id="60" name="議会費平均値テキスト"/>
        <xdr:cNvSpPr txBox="1"/>
      </xdr:nvSpPr>
      <xdr:spPr>
        <a:xfrm>
          <a:off x="4686300" y="5846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166167</xdr:rowOff>
    </xdr:from>
    <xdr:to>
      <xdr:col>24</xdr:col>
      <xdr:colOff>114300</xdr:colOff>
      <xdr:row>35</xdr:row>
      <xdr:rowOff>96317</xdr:rowOff>
    </xdr:to>
    <xdr:sp macro="" textlink="">
      <xdr:nvSpPr>
        <xdr:cNvPr id="61" name="フローチャート: 判断 60"/>
        <xdr:cNvSpPr/>
      </xdr:nvSpPr>
      <xdr:spPr>
        <a:xfrm>
          <a:off x="45847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45517</xdr:rowOff>
    </xdr:from>
    <xdr:to>
      <xdr:col>19</xdr:col>
      <xdr:colOff>177800</xdr:colOff>
      <xdr:row>36</xdr:row>
      <xdr:rowOff>118669</xdr:rowOff>
    </xdr:to>
    <xdr:cxnSp macro="">
      <xdr:nvCxnSpPr>
        <xdr:cNvPr id="62" name="直線コネクタ 61"/>
        <xdr:cNvCxnSpPr/>
      </xdr:nvCxnSpPr>
      <xdr:spPr>
        <a:xfrm>
          <a:off x="2908300" y="6217717"/>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157480</xdr:rowOff>
    </xdr:from>
    <xdr:to>
      <xdr:col>20</xdr:col>
      <xdr:colOff>38100</xdr:colOff>
      <xdr:row>35</xdr:row>
      <xdr:rowOff>87630</xdr:rowOff>
    </xdr:to>
    <xdr:sp macro="" textlink="">
      <xdr:nvSpPr>
        <xdr:cNvPr id="63" name="フローチャート: 判断 62"/>
        <xdr:cNvSpPr/>
      </xdr:nvSpPr>
      <xdr:spPr>
        <a:xfrm>
          <a:off x="3746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104157</xdr:rowOff>
    </xdr:from>
    <xdr:ext cx="469744" cy="259045"/>
    <xdr:sp macro="" textlink="">
      <xdr:nvSpPr>
        <xdr:cNvPr id="64" name="テキスト ボックス 63"/>
        <xdr:cNvSpPr txBox="1"/>
      </xdr:nvSpPr>
      <xdr:spPr>
        <a:xfrm>
          <a:off x="3562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45517</xdr:rowOff>
    </xdr:from>
    <xdr:to>
      <xdr:col>15</xdr:col>
      <xdr:colOff>50800</xdr:colOff>
      <xdr:row>36</xdr:row>
      <xdr:rowOff>64719</xdr:rowOff>
    </xdr:to>
    <xdr:cxnSp macro="">
      <xdr:nvCxnSpPr>
        <xdr:cNvPr id="65" name="直線コネクタ 64"/>
        <xdr:cNvCxnSpPr/>
      </xdr:nvCxnSpPr>
      <xdr:spPr>
        <a:xfrm flipV="1">
          <a:off x="2019300" y="6217717"/>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63297</xdr:rowOff>
    </xdr:from>
    <xdr:to>
      <xdr:col>15</xdr:col>
      <xdr:colOff>101600</xdr:colOff>
      <xdr:row>34</xdr:row>
      <xdr:rowOff>164897</xdr:rowOff>
    </xdr:to>
    <xdr:sp macro="" textlink="">
      <xdr:nvSpPr>
        <xdr:cNvPr id="66" name="フローチャート: 判断 65"/>
        <xdr:cNvSpPr/>
      </xdr:nvSpPr>
      <xdr:spPr>
        <a:xfrm>
          <a:off x="2857500" y="5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9974</xdr:rowOff>
    </xdr:from>
    <xdr:ext cx="469744" cy="259045"/>
    <xdr:sp macro="" textlink="">
      <xdr:nvSpPr>
        <xdr:cNvPr id="67" name="テキスト ボックス 66"/>
        <xdr:cNvSpPr txBox="1"/>
      </xdr:nvSpPr>
      <xdr:spPr>
        <a:xfrm>
          <a:off x="2673428" y="5667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64719</xdr:rowOff>
    </xdr:from>
    <xdr:to>
      <xdr:col>10</xdr:col>
      <xdr:colOff>114300</xdr:colOff>
      <xdr:row>36</xdr:row>
      <xdr:rowOff>83007</xdr:rowOff>
    </xdr:to>
    <xdr:cxnSp macro="">
      <xdr:nvCxnSpPr>
        <xdr:cNvPr id="68" name="直線コネクタ 67"/>
        <xdr:cNvCxnSpPr/>
      </xdr:nvCxnSpPr>
      <xdr:spPr>
        <a:xfrm flipV="1">
          <a:off x="1130300" y="6236919"/>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23520</xdr:rowOff>
    </xdr:from>
    <xdr:to>
      <xdr:col>10</xdr:col>
      <xdr:colOff>165100</xdr:colOff>
      <xdr:row>34</xdr:row>
      <xdr:rowOff>125120</xdr:rowOff>
    </xdr:to>
    <xdr:sp macro="" textlink="">
      <xdr:nvSpPr>
        <xdr:cNvPr id="69" name="フローチャート: 判断 68"/>
        <xdr:cNvSpPr/>
      </xdr:nvSpPr>
      <xdr:spPr>
        <a:xfrm>
          <a:off x="1968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141647</xdr:rowOff>
    </xdr:from>
    <xdr:ext cx="469744" cy="259045"/>
    <xdr:sp macro="" textlink="">
      <xdr:nvSpPr>
        <xdr:cNvPr id="70" name="テキスト ボックス 69"/>
        <xdr:cNvSpPr txBox="1"/>
      </xdr:nvSpPr>
      <xdr:spPr>
        <a:xfrm>
          <a:off x="1784428"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39065</xdr:rowOff>
    </xdr:from>
    <xdr:to>
      <xdr:col>6</xdr:col>
      <xdr:colOff>38100</xdr:colOff>
      <xdr:row>34</xdr:row>
      <xdr:rowOff>140665</xdr:rowOff>
    </xdr:to>
    <xdr:sp macro="" textlink="">
      <xdr:nvSpPr>
        <xdr:cNvPr id="71" name="フローチャート: 判断 70"/>
        <xdr:cNvSpPr/>
      </xdr:nvSpPr>
      <xdr:spPr>
        <a:xfrm>
          <a:off x="1079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157192</xdr:rowOff>
    </xdr:from>
    <xdr:ext cx="469744" cy="259045"/>
    <xdr:sp macro="" textlink="">
      <xdr:nvSpPr>
        <xdr:cNvPr id="72" name="テキスト ボックス 71"/>
        <xdr:cNvSpPr txBox="1"/>
      </xdr:nvSpPr>
      <xdr:spPr>
        <a:xfrm>
          <a:off x="895428"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14834</xdr:rowOff>
    </xdr:from>
    <xdr:to>
      <xdr:col>24</xdr:col>
      <xdr:colOff>114300</xdr:colOff>
      <xdr:row>36</xdr:row>
      <xdr:rowOff>116434</xdr:rowOff>
    </xdr:to>
    <xdr:sp macro="" textlink="">
      <xdr:nvSpPr>
        <xdr:cNvPr id="78" name="楕円 77"/>
        <xdr:cNvSpPr/>
      </xdr:nvSpPr>
      <xdr:spPr>
        <a:xfrm>
          <a:off x="4584700" y="618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164711</xdr:rowOff>
    </xdr:from>
    <xdr:ext cx="469744" cy="259045"/>
    <xdr:sp macro="" textlink="">
      <xdr:nvSpPr>
        <xdr:cNvPr id="79" name="議会費該当値テキスト"/>
        <xdr:cNvSpPr txBox="1"/>
      </xdr:nvSpPr>
      <xdr:spPr>
        <a:xfrm>
          <a:off x="4686300" y="616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67869</xdr:rowOff>
    </xdr:from>
    <xdr:to>
      <xdr:col>20</xdr:col>
      <xdr:colOff>38100</xdr:colOff>
      <xdr:row>36</xdr:row>
      <xdr:rowOff>169469</xdr:rowOff>
    </xdr:to>
    <xdr:sp macro="" textlink="">
      <xdr:nvSpPr>
        <xdr:cNvPr id="80" name="楕円 79"/>
        <xdr:cNvSpPr/>
      </xdr:nvSpPr>
      <xdr:spPr>
        <a:xfrm>
          <a:off x="3746500" y="624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160596</xdr:rowOff>
    </xdr:from>
    <xdr:ext cx="469744" cy="259045"/>
    <xdr:sp macro="" textlink="">
      <xdr:nvSpPr>
        <xdr:cNvPr id="81" name="テキスト ボックス 80"/>
        <xdr:cNvSpPr txBox="1"/>
      </xdr:nvSpPr>
      <xdr:spPr>
        <a:xfrm>
          <a:off x="3562428" y="6332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166167</xdr:rowOff>
    </xdr:from>
    <xdr:to>
      <xdr:col>15</xdr:col>
      <xdr:colOff>101600</xdr:colOff>
      <xdr:row>36</xdr:row>
      <xdr:rowOff>96317</xdr:rowOff>
    </xdr:to>
    <xdr:sp macro="" textlink="">
      <xdr:nvSpPr>
        <xdr:cNvPr id="82" name="楕円 81"/>
        <xdr:cNvSpPr/>
      </xdr:nvSpPr>
      <xdr:spPr>
        <a:xfrm>
          <a:off x="2857500" y="616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87444</xdr:rowOff>
    </xdr:from>
    <xdr:ext cx="469744" cy="259045"/>
    <xdr:sp macro="" textlink="">
      <xdr:nvSpPr>
        <xdr:cNvPr id="83" name="テキスト ボックス 82"/>
        <xdr:cNvSpPr txBox="1"/>
      </xdr:nvSpPr>
      <xdr:spPr>
        <a:xfrm>
          <a:off x="2673428" y="6259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13919</xdr:rowOff>
    </xdr:from>
    <xdr:to>
      <xdr:col>10</xdr:col>
      <xdr:colOff>165100</xdr:colOff>
      <xdr:row>36</xdr:row>
      <xdr:rowOff>115519</xdr:rowOff>
    </xdr:to>
    <xdr:sp macro="" textlink="">
      <xdr:nvSpPr>
        <xdr:cNvPr id="84" name="楕円 83"/>
        <xdr:cNvSpPr/>
      </xdr:nvSpPr>
      <xdr:spPr>
        <a:xfrm>
          <a:off x="1968500" y="618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106646</xdr:rowOff>
    </xdr:from>
    <xdr:ext cx="469744" cy="259045"/>
    <xdr:sp macro="" textlink="">
      <xdr:nvSpPr>
        <xdr:cNvPr id="85" name="テキスト ボックス 84"/>
        <xdr:cNvSpPr txBox="1"/>
      </xdr:nvSpPr>
      <xdr:spPr>
        <a:xfrm>
          <a:off x="1784428" y="6278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32207</xdr:rowOff>
    </xdr:from>
    <xdr:to>
      <xdr:col>6</xdr:col>
      <xdr:colOff>38100</xdr:colOff>
      <xdr:row>36</xdr:row>
      <xdr:rowOff>133807</xdr:rowOff>
    </xdr:to>
    <xdr:sp macro="" textlink="">
      <xdr:nvSpPr>
        <xdr:cNvPr id="86" name="楕円 85"/>
        <xdr:cNvSpPr/>
      </xdr:nvSpPr>
      <xdr:spPr>
        <a:xfrm>
          <a:off x="1079500" y="620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124934</xdr:rowOff>
    </xdr:from>
    <xdr:ext cx="469744" cy="259045"/>
    <xdr:sp macro="" textlink="">
      <xdr:nvSpPr>
        <xdr:cNvPr id="87" name="テキスト ボックス 86"/>
        <xdr:cNvSpPr txBox="1"/>
      </xdr:nvSpPr>
      <xdr:spPr>
        <a:xfrm>
          <a:off x="895428" y="6297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169049</xdr:rowOff>
    </xdr:from>
    <xdr:to>
      <xdr:col>24</xdr:col>
      <xdr:colOff>62865</xdr:colOff>
      <xdr:row>59</xdr:row>
      <xdr:rowOff>71260</xdr:rowOff>
    </xdr:to>
    <xdr:cxnSp macro="">
      <xdr:nvCxnSpPr>
        <xdr:cNvPr id="112" name="直線コネクタ 111"/>
        <xdr:cNvCxnSpPr/>
      </xdr:nvCxnSpPr>
      <xdr:spPr>
        <a:xfrm flipV="1">
          <a:off x="4633595" y="8570099"/>
          <a:ext cx="1270" cy="161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75087</xdr:rowOff>
    </xdr:from>
    <xdr:ext cx="534377" cy="259045"/>
    <xdr:sp macro="" textlink="">
      <xdr:nvSpPr>
        <xdr:cNvPr id="113" name="総務費最小値テキスト"/>
        <xdr:cNvSpPr txBox="1"/>
      </xdr:nvSpPr>
      <xdr:spPr>
        <a:xfrm>
          <a:off x="4686300" y="1019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71260</xdr:rowOff>
    </xdr:from>
    <xdr:to>
      <xdr:col>24</xdr:col>
      <xdr:colOff>152400</xdr:colOff>
      <xdr:row>59</xdr:row>
      <xdr:rowOff>71260</xdr:rowOff>
    </xdr:to>
    <xdr:cxnSp macro="">
      <xdr:nvCxnSpPr>
        <xdr:cNvPr id="114" name="直線コネクタ 113"/>
        <xdr:cNvCxnSpPr/>
      </xdr:nvCxnSpPr>
      <xdr:spPr>
        <a:xfrm>
          <a:off x="4546600" y="1018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115726</xdr:rowOff>
    </xdr:from>
    <xdr:ext cx="599010" cy="259045"/>
    <xdr:sp macro="" textlink="">
      <xdr:nvSpPr>
        <xdr:cNvPr id="115" name="総務費最大値テキスト"/>
        <xdr:cNvSpPr txBox="1"/>
      </xdr:nvSpPr>
      <xdr:spPr>
        <a:xfrm>
          <a:off x="4686300" y="8345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155,189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169049</xdr:rowOff>
    </xdr:from>
    <xdr:to>
      <xdr:col>24</xdr:col>
      <xdr:colOff>152400</xdr:colOff>
      <xdr:row>49</xdr:row>
      <xdr:rowOff>169049</xdr:rowOff>
    </xdr:to>
    <xdr:cxnSp macro="">
      <xdr:nvCxnSpPr>
        <xdr:cNvPr id="116" name="直線コネクタ 115"/>
        <xdr:cNvCxnSpPr/>
      </xdr:nvCxnSpPr>
      <xdr:spPr>
        <a:xfrm>
          <a:off x="4546600" y="8570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91707</xdr:rowOff>
    </xdr:from>
    <xdr:to>
      <xdr:col>24</xdr:col>
      <xdr:colOff>63500</xdr:colOff>
      <xdr:row>57</xdr:row>
      <xdr:rowOff>171018</xdr:rowOff>
    </xdr:to>
    <xdr:cxnSp macro="">
      <xdr:nvCxnSpPr>
        <xdr:cNvPr id="117" name="直線コネクタ 116"/>
        <xdr:cNvCxnSpPr/>
      </xdr:nvCxnSpPr>
      <xdr:spPr>
        <a:xfrm>
          <a:off x="3797300" y="9864357"/>
          <a:ext cx="838200" cy="79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122280</xdr:rowOff>
    </xdr:from>
    <xdr:ext cx="534377" cy="259045"/>
    <xdr:sp macro="" textlink="">
      <xdr:nvSpPr>
        <xdr:cNvPr id="118" name="総務費平均値テキスト"/>
        <xdr:cNvSpPr txBox="1"/>
      </xdr:nvSpPr>
      <xdr:spPr>
        <a:xfrm>
          <a:off x="4686300" y="9723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99403</xdr:rowOff>
    </xdr:from>
    <xdr:to>
      <xdr:col>24</xdr:col>
      <xdr:colOff>114300</xdr:colOff>
      <xdr:row>58</xdr:row>
      <xdr:rowOff>29553</xdr:rowOff>
    </xdr:to>
    <xdr:sp macro="" textlink="">
      <xdr:nvSpPr>
        <xdr:cNvPr id="119" name="フローチャート: 判断 118"/>
        <xdr:cNvSpPr/>
      </xdr:nvSpPr>
      <xdr:spPr>
        <a:xfrm>
          <a:off x="4584700" y="987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64097</xdr:rowOff>
    </xdr:from>
    <xdr:to>
      <xdr:col>19</xdr:col>
      <xdr:colOff>177800</xdr:colOff>
      <xdr:row>57</xdr:row>
      <xdr:rowOff>91707</xdr:rowOff>
    </xdr:to>
    <xdr:cxnSp macro="">
      <xdr:nvCxnSpPr>
        <xdr:cNvPr id="120" name="直線コネクタ 119"/>
        <xdr:cNvCxnSpPr/>
      </xdr:nvCxnSpPr>
      <xdr:spPr>
        <a:xfrm>
          <a:off x="2908300" y="9836747"/>
          <a:ext cx="889000" cy="27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112357</xdr:rowOff>
    </xdr:from>
    <xdr:to>
      <xdr:col>20</xdr:col>
      <xdr:colOff>38100</xdr:colOff>
      <xdr:row>58</xdr:row>
      <xdr:rowOff>42507</xdr:rowOff>
    </xdr:to>
    <xdr:sp macro="" textlink="">
      <xdr:nvSpPr>
        <xdr:cNvPr id="121" name="フローチャート: 判断 120"/>
        <xdr:cNvSpPr/>
      </xdr:nvSpPr>
      <xdr:spPr>
        <a:xfrm>
          <a:off x="3746500" y="988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33634</xdr:rowOff>
    </xdr:from>
    <xdr:ext cx="534377" cy="259045"/>
    <xdr:sp macro="" textlink="">
      <xdr:nvSpPr>
        <xdr:cNvPr id="122" name="テキスト ボックス 121"/>
        <xdr:cNvSpPr txBox="1"/>
      </xdr:nvSpPr>
      <xdr:spPr>
        <a:xfrm>
          <a:off x="3530111" y="997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64097</xdr:rowOff>
    </xdr:from>
    <xdr:to>
      <xdr:col>15</xdr:col>
      <xdr:colOff>50800</xdr:colOff>
      <xdr:row>57</xdr:row>
      <xdr:rowOff>125120</xdr:rowOff>
    </xdr:to>
    <xdr:cxnSp macro="">
      <xdr:nvCxnSpPr>
        <xdr:cNvPr id="123" name="直線コネクタ 122"/>
        <xdr:cNvCxnSpPr/>
      </xdr:nvCxnSpPr>
      <xdr:spPr>
        <a:xfrm flipV="1">
          <a:off x="2019300" y="9836747"/>
          <a:ext cx="889000" cy="6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29146</xdr:rowOff>
    </xdr:from>
    <xdr:to>
      <xdr:col>15</xdr:col>
      <xdr:colOff>101600</xdr:colOff>
      <xdr:row>57</xdr:row>
      <xdr:rowOff>130746</xdr:rowOff>
    </xdr:to>
    <xdr:sp macro="" textlink="">
      <xdr:nvSpPr>
        <xdr:cNvPr id="124" name="フローチャート: 判断 123"/>
        <xdr:cNvSpPr/>
      </xdr:nvSpPr>
      <xdr:spPr>
        <a:xfrm>
          <a:off x="2857500" y="98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121873</xdr:rowOff>
    </xdr:from>
    <xdr:ext cx="534377" cy="259045"/>
    <xdr:sp macro="" textlink="">
      <xdr:nvSpPr>
        <xdr:cNvPr id="125" name="テキスト ボックス 124"/>
        <xdr:cNvSpPr txBox="1"/>
      </xdr:nvSpPr>
      <xdr:spPr>
        <a:xfrm>
          <a:off x="2641111" y="989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38329</xdr:rowOff>
    </xdr:from>
    <xdr:to>
      <xdr:col>10</xdr:col>
      <xdr:colOff>114300</xdr:colOff>
      <xdr:row>57</xdr:row>
      <xdr:rowOff>125120</xdr:rowOff>
    </xdr:to>
    <xdr:cxnSp macro="">
      <xdr:nvCxnSpPr>
        <xdr:cNvPr id="126" name="直線コネクタ 125"/>
        <xdr:cNvCxnSpPr/>
      </xdr:nvCxnSpPr>
      <xdr:spPr>
        <a:xfrm>
          <a:off x="1130300" y="9810979"/>
          <a:ext cx="889000" cy="86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130708</xdr:rowOff>
    </xdr:from>
    <xdr:to>
      <xdr:col>10</xdr:col>
      <xdr:colOff>165100</xdr:colOff>
      <xdr:row>57</xdr:row>
      <xdr:rowOff>60858</xdr:rowOff>
    </xdr:to>
    <xdr:sp macro="" textlink="">
      <xdr:nvSpPr>
        <xdr:cNvPr id="127" name="フローチャート: 判断 126"/>
        <xdr:cNvSpPr/>
      </xdr:nvSpPr>
      <xdr:spPr>
        <a:xfrm>
          <a:off x="1968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77385</xdr:rowOff>
    </xdr:from>
    <xdr:ext cx="534377" cy="259045"/>
    <xdr:sp macro="" textlink="">
      <xdr:nvSpPr>
        <xdr:cNvPr id="128" name="テキスト ボックス 127"/>
        <xdr:cNvSpPr txBox="1"/>
      </xdr:nvSpPr>
      <xdr:spPr>
        <a:xfrm>
          <a:off x="1752111" y="950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80276</xdr:rowOff>
    </xdr:from>
    <xdr:to>
      <xdr:col>6</xdr:col>
      <xdr:colOff>38100</xdr:colOff>
      <xdr:row>57</xdr:row>
      <xdr:rowOff>10426</xdr:rowOff>
    </xdr:to>
    <xdr:sp macro="" textlink="">
      <xdr:nvSpPr>
        <xdr:cNvPr id="129" name="フローチャート: 判断 128"/>
        <xdr:cNvSpPr/>
      </xdr:nvSpPr>
      <xdr:spPr>
        <a:xfrm>
          <a:off x="1079500" y="968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26953</xdr:rowOff>
    </xdr:from>
    <xdr:ext cx="534377" cy="259045"/>
    <xdr:sp macro="" textlink="">
      <xdr:nvSpPr>
        <xdr:cNvPr id="130" name="テキスト ボックス 129"/>
        <xdr:cNvSpPr txBox="1"/>
      </xdr:nvSpPr>
      <xdr:spPr>
        <a:xfrm>
          <a:off x="863111" y="945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120218</xdr:rowOff>
    </xdr:from>
    <xdr:to>
      <xdr:col>24</xdr:col>
      <xdr:colOff>114300</xdr:colOff>
      <xdr:row>58</xdr:row>
      <xdr:rowOff>50368</xdr:rowOff>
    </xdr:to>
    <xdr:sp macro="" textlink="">
      <xdr:nvSpPr>
        <xdr:cNvPr id="136" name="楕円 135"/>
        <xdr:cNvSpPr/>
      </xdr:nvSpPr>
      <xdr:spPr>
        <a:xfrm>
          <a:off x="4584700" y="989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98645</xdr:rowOff>
    </xdr:from>
    <xdr:ext cx="534377" cy="259045"/>
    <xdr:sp macro="" textlink="">
      <xdr:nvSpPr>
        <xdr:cNvPr id="137" name="総務費該当値テキスト"/>
        <xdr:cNvSpPr txBox="1"/>
      </xdr:nvSpPr>
      <xdr:spPr>
        <a:xfrm>
          <a:off x="4686300" y="987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40907</xdr:rowOff>
    </xdr:from>
    <xdr:to>
      <xdr:col>20</xdr:col>
      <xdr:colOff>38100</xdr:colOff>
      <xdr:row>57</xdr:row>
      <xdr:rowOff>142507</xdr:rowOff>
    </xdr:to>
    <xdr:sp macro="" textlink="">
      <xdr:nvSpPr>
        <xdr:cNvPr id="138" name="楕円 137"/>
        <xdr:cNvSpPr/>
      </xdr:nvSpPr>
      <xdr:spPr>
        <a:xfrm>
          <a:off x="3746500" y="981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159034</xdr:rowOff>
    </xdr:from>
    <xdr:ext cx="534377" cy="259045"/>
    <xdr:sp macro="" textlink="">
      <xdr:nvSpPr>
        <xdr:cNvPr id="139" name="テキスト ボックス 138"/>
        <xdr:cNvSpPr txBox="1"/>
      </xdr:nvSpPr>
      <xdr:spPr>
        <a:xfrm>
          <a:off x="3530111" y="958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13297</xdr:rowOff>
    </xdr:from>
    <xdr:to>
      <xdr:col>15</xdr:col>
      <xdr:colOff>101600</xdr:colOff>
      <xdr:row>57</xdr:row>
      <xdr:rowOff>114897</xdr:rowOff>
    </xdr:to>
    <xdr:sp macro="" textlink="">
      <xdr:nvSpPr>
        <xdr:cNvPr id="140" name="楕円 139"/>
        <xdr:cNvSpPr/>
      </xdr:nvSpPr>
      <xdr:spPr>
        <a:xfrm>
          <a:off x="2857500" y="978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131424</xdr:rowOff>
    </xdr:from>
    <xdr:ext cx="534377" cy="259045"/>
    <xdr:sp macro="" textlink="">
      <xdr:nvSpPr>
        <xdr:cNvPr id="141" name="テキスト ボックス 140"/>
        <xdr:cNvSpPr txBox="1"/>
      </xdr:nvSpPr>
      <xdr:spPr>
        <a:xfrm>
          <a:off x="2641111" y="956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74320</xdr:rowOff>
    </xdr:from>
    <xdr:to>
      <xdr:col>10</xdr:col>
      <xdr:colOff>165100</xdr:colOff>
      <xdr:row>58</xdr:row>
      <xdr:rowOff>4470</xdr:rowOff>
    </xdr:to>
    <xdr:sp macro="" textlink="">
      <xdr:nvSpPr>
        <xdr:cNvPr id="142" name="楕円 141"/>
        <xdr:cNvSpPr/>
      </xdr:nvSpPr>
      <xdr:spPr>
        <a:xfrm>
          <a:off x="1968500" y="984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167047</xdr:rowOff>
    </xdr:from>
    <xdr:ext cx="534377" cy="259045"/>
    <xdr:sp macro="" textlink="">
      <xdr:nvSpPr>
        <xdr:cNvPr id="143" name="テキスト ボックス 142"/>
        <xdr:cNvSpPr txBox="1"/>
      </xdr:nvSpPr>
      <xdr:spPr>
        <a:xfrm>
          <a:off x="1752111" y="993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158979</xdr:rowOff>
    </xdr:from>
    <xdr:to>
      <xdr:col>6</xdr:col>
      <xdr:colOff>38100</xdr:colOff>
      <xdr:row>57</xdr:row>
      <xdr:rowOff>89129</xdr:rowOff>
    </xdr:to>
    <xdr:sp macro="" textlink="">
      <xdr:nvSpPr>
        <xdr:cNvPr id="144" name="楕円 143"/>
        <xdr:cNvSpPr/>
      </xdr:nvSpPr>
      <xdr:spPr>
        <a:xfrm>
          <a:off x="1079500" y="976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80256</xdr:rowOff>
    </xdr:from>
    <xdr:ext cx="534377" cy="259045"/>
    <xdr:sp macro="" textlink="">
      <xdr:nvSpPr>
        <xdr:cNvPr id="145" name="テキスト ボックス 144"/>
        <xdr:cNvSpPr txBox="1"/>
      </xdr:nvSpPr>
      <xdr:spPr>
        <a:xfrm>
          <a:off x="863111" y="985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8" name="テキスト ボックス 157"/>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125590</xdr:rowOff>
    </xdr:from>
    <xdr:to>
      <xdr:col>24</xdr:col>
      <xdr:colOff>62865</xdr:colOff>
      <xdr:row>78</xdr:row>
      <xdr:rowOff>62485</xdr:rowOff>
    </xdr:to>
    <xdr:cxnSp macro="">
      <xdr:nvCxnSpPr>
        <xdr:cNvPr id="170" name="直線コネクタ 169"/>
        <xdr:cNvCxnSpPr/>
      </xdr:nvCxnSpPr>
      <xdr:spPr>
        <a:xfrm flipV="1">
          <a:off x="4633595" y="11955640"/>
          <a:ext cx="1270" cy="1479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66312</xdr:rowOff>
    </xdr:from>
    <xdr:ext cx="599010" cy="259045"/>
    <xdr:sp macro="" textlink="">
      <xdr:nvSpPr>
        <xdr:cNvPr id="171" name="民生費最小値テキスト"/>
        <xdr:cNvSpPr txBox="1"/>
      </xdr:nvSpPr>
      <xdr:spPr>
        <a:xfrm>
          <a:off x="4686300" y="1343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62485</xdr:rowOff>
    </xdr:from>
    <xdr:to>
      <xdr:col>24</xdr:col>
      <xdr:colOff>152400</xdr:colOff>
      <xdr:row>78</xdr:row>
      <xdr:rowOff>62485</xdr:rowOff>
    </xdr:to>
    <xdr:cxnSp macro="">
      <xdr:nvCxnSpPr>
        <xdr:cNvPr id="172" name="直線コネクタ 171"/>
        <xdr:cNvCxnSpPr/>
      </xdr:nvCxnSpPr>
      <xdr:spPr>
        <a:xfrm>
          <a:off x="4546600" y="13435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72267</xdr:rowOff>
    </xdr:from>
    <xdr:ext cx="599010" cy="259045"/>
    <xdr:sp macro="" textlink="">
      <xdr:nvSpPr>
        <xdr:cNvPr id="173" name="民生費最大値テキスト"/>
        <xdr:cNvSpPr txBox="1"/>
      </xdr:nvSpPr>
      <xdr:spPr>
        <a:xfrm>
          <a:off x="4686300" y="11730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218,611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125590</xdr:rowOff>
    </xdr:from>
    <xdr:to>
      <xdr:col>24</xdr:col>
      <xdr:colOff>152400</xdr:colOff>
      <xdr:row>69</xdr:row>
      <xdr:rowOff>125590</xdr:rowOff>
    </xdr:to>
    <xdr:cxnSp macro="">
      <xdr:nvCxnSpPr>
        <xdr:cNvPr id="174" name="直線コネクタ 173"/>
        <xdr:cNvCxnSpPr/>
      </xdr:nvCxnSpPr>
      <xdr:spPr>
        <a:xfrm>
          <a:off x="4546600" y="1195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129515</xdr:rowOff>
    </xdr:from>
    <xdr:to>
      <xdr:col>24</xdr:col>
      <xdr:colOff>63500</xdr:colOff>
      <xdr:row>76</xdr:row>
      <xdr:rowOff>58789</xdr:rowOff>
    </xdr:to>
    <xdr:cxnSp macro="">
      <xdr:nvCxnSpPr>
        <xdr:cNvPr id="175" name="直線コネクタ 174"/>
        <xdr:cNvCxnSpPr/>
      </xdr:nvCxnSpPr>
      <xdr:spPr>
        <a:xfrm flipV="1">
          <a:off x="3797300" y="12988265"/>
          <a:ext cx="838200" cy="10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151566</xdr:rowOff>
    </xdr:from>
    <xdr:ext cx="599010" cy="259045"/>
    <xdr:sp macro="" textlink="">
      <xdr:nvSpPr>
        <xdr:cNvPr id="176" name="民生費平均値テキスト"/>
        <xdr:cNvSpPr txBox="1"/>
      </xdr:nvSpPr>
      <xdr:spPr>
        <a:xfrm>
          <a:off x="4686300" y="12667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128689</xdr:rowOff>
    </xdr:from>
    <xdr:to>
      <xdr:col>24</xdr:col>
      <xdr:colOff>114300</xdr:colOff>
      <xdr:row>75</xdr:row>
      <xdr:rowOff>58839</xdr:rowOff>
    </xdr:to>
    <xdr:sp macro="" textlink="">
      <xdr:nvSpPr>
        <xdr:cNvPr id="177" name="フローチャート: 判断 176"/>
        <xdr:cNvSpPr/>
      </xdr:nvSpPr>
      <xdr:spPr>
        <a:xfrm>
          <a:off x="4584700" y="128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58789</xdr:rowOff>
    </xdr:from>
    <xdr:to>
      <xdr:col>19</xdr:col>
      <xdr:colOff>177800</xdr:colOff>
      <xdr:row>76</xdr:row>
      <xdr:rowOff>101485</xdr:rowOff>
    </xdr:to>
    <xdr:cxnSp macro="">
      <xdr:nvCxnSpPr>
        <xdr:cNvPr id="178" name="直線コネクタ 177"/>
        <xdr:cNvCxnSpPr/>
      </xdr:nvCxnSpPr>
      <xdr:spPr>
        <a:xfrm flipV="1">
          <a:off x="2908300" y="13088989"/>
          <a:ext cx="889000" cy="42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168732</xdr:rowOff>
    </xdr:from>
    <xdr:to>
      <xdr:col>20</xdr:col>
      <xdr:colOff>38100</xdr:colOff>
      <xdr:row>75</xdr:row>
      <xdr:rowOff>98882</xdr:rowOff>
    </xdr:to>
    <xdr:sp macro="" textlink="">
      <xdr:nvSpPr>
        <xdr:cNvPr id="179" name="フローチャート: 判断 178"/>
        <xdr:cNvSpPr/>
      </xdr:nvSpPr>
      <xdr:spPr>
        <a:xfrm>
          <a:off x="37465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115409</xdr:rowOff>
    </xdr:from>
    <xdr:ext cx="599010" cy="259045"/>
    <xdr:sp macro="" textlink="">
      <xdr:nvSpPr>
        <xdr:cNvPr id="180" name="テキスト ボックス 179"/>
        <xdr:cNvSpPr txBox="1"/>
      </xdr:nvSpPr>
      <xdr:spPr>
        <a:xfrm>
          <a:off x="3497795" y="12631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101485</xdr:rowOff>
    </xdr:from>
    <xdr:to>
      <xdr:col>15</xdr:col>
      <xdr:colOff>50800</xdr:colOff>
      <xdr:row>76</xdr:row>
      <xdr:rowOff>101930</xdr:rowOff>
    </xdr:to>
    <xdr:cxnSp macro="">
      <xdr:nvCxnSpPr>
        <xdr:cNvPr id="181" name="直線コネクタ 180"/>
        <xdr:cNvCxnSpPr/>
      </xdr:nvCxnSpPr>
      <xdr:spPr>
        <a:xfrm flipV="1">
          <a:off x="2019300" y="13131685"/>
          <a:ext cx="889000" cy="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166091</xdr:rowOff>
    </xdr:from>
    <xdr:to>
      <xdr:col>15</xdr:col>
      <xdr:colOff>101600</xdr:colOff>
      <xdr:row>76</xdr:row>
      <xdr:rowOff>96241</xdr:rowOff>
    </xdr:to>
    <xdr:sp macro="" textlink="">
      <xdr:nvSpPr>
        <xdr:cNvPr id="182" name="フローチャート: 判断 181"/>
        <xdr:cNvSpPr/>
      </xdr:nvSpPr>
      <xdr:spPr>
        <a:xfrm>
          <a:off x="2857500" y="1302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112768</xdr:rowOff>
    </xdr:from>
    <xdr:ext cx="599010" cy="259045"/>
    <xdr:sp macro="" textlink="">
      <xdr:nvSpPr>
        <xdr:cNvPr id="183" name="テキスト ボックス 182"/>
        <xdr:cNvSpPr txBox="1"/>
      </xdr:nvSpPr>
      <xdr:spPr>
        <a:xfrm>
          <a:off x="2608795" y="12800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101930</xdr:rowOff>
    </xdr:from>
    <xdr:to>
      <xdr:col>10</xdr:col>
      <xdr:colOff>114300</xdr:colOff>
      <xdr:row>77</xdr:row>
      <xdr:rowOff>38278</xdr:rowOff>
    </xdr:to>
    <xdr:cxnSp macro="">
      <xdr:nvCxnSpPr>
        <xdr:cNvPr id="184" name="直線コネクタ 183"/>
        <xdr:cNvCxnSpPr/>
      </xdr:nvCxnSpPr>
      <xdr:spPr>
        <a:xfrm flipV="1">
          <a:off x="1130300" y="13132130"/>
          <a:ext cx="889000" cy="10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162281</xdr:rowOff>
    </xdr:from>
    <xdr:to>
      <xdr:col>10</xdr:col>
      <xdr:colOff>165100</xdr:colOff>
      <xdr:row>75</xdr:row>
      <xdr:rowOff>92431</xdr:rowOff>
    </xdr:to>
    <xdr:sp macro="" textlink="">
      <xdr:nvSpPr>
        <xdr:cNvPr id="185" name="フローチャート: 判断 184"/>
        <xdr:cNvSpPr/>
      </xdr:nvSpPr>
      <xdr:spPr>
        <a:xfrm>
          <a:off x="1968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108958</xdr:rowOff>
    </xdr:from>
    <xdr:ext cx="599010" cy="259045"/>
    <xdr:sp macro="" textlink="">
      <xdr:nvSpPr>
        <xdr:cNvPr id="186" name="テキスト ボックス 185"/>
        <xdr:cNvSpPr txBox="1"/>
      </xdr:nvSpPr>
      <xdr:spPr>
        <a:xfrm>
          <a:off x="1719795"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74613</xdr:rowOff>
    </xdr:from>
    <xdr:to>
      <xdr:col>6</xdr:col>
      <xdr:colOff>38100</xdr:colOff>
      <xdr:row>76</xdr:row>
      <xdr:rowOff>4763</xdr:rowOff>
    </xdr:to>
    <xdr:sp macro="" textlink="">
      <xdr:nvSpPr>
        <xdr:cNvPr id="187" name="フローチャート: 判断 186"/>
        <xdr:cNvSpPr/>
      </xdr:nvSpPr>
      <xdr:spPr>
        <a:xfrm>
          <a:off x="1079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21290</xdr:rowOff>
    </xdr:from>
    <xdr:ext cx="599010" cy="259045"/>
    <xdr:sp macro="" textlink="">
      <xdr:nvSpPr>
        <xdr:cNvPr id="188" name="テキスト ボックス 187"/>
        <xdr:cNvSpPr txBox="1"/>
      </xdr:nvSpPr>
      <xdr:spPr>
        <a:xfrm>
          <a:off x="830795"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78715</xdr:rowOff>
    </xdr:from>
    <xdr:to>
      <xdr:col>24</xdr:col>
      <xdr:colOff>114300</xdr:colOff>
      <xdr:row>76</xdr:row>
      <xdr:rowOff>8865</xdr:rowOff>
    </xdr:to>
    <xdr:sp macro="" textlink="">
      <xdr:nvSpPr>
        <xdr:cNvPr id="194" name="楕円 193"/>
        <xdr:cNvSpPr/>
      </xdr:nvSpPr>
      <xdr:spPr>
        <a:xfrm>
          <a:off x="4584700" y="1293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57142</xdr:rowOff>
    </xdr:from>
    <xdr:ext cx="599010" cy="259045"/>
    <xdr:sp macro="" textlink="">
      <xdr:nvSpPr>
        <xdr:cNvPr id="195" name="民生費該当値テキスト"/>
        <xdr:cNvSpPr txBox="1"/>
      </xdr:nvSpPr>
      <xdr:spPr>
        <a:xfrm>
          <a:off x="4686300" y="12915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7989</xdr:rowOff>
    </xdr:from>
    <xdr:to>
      <xdr:col>20</xdr:col>
      <xdr:colOff>38100</xdr:colOff>
      <xdr:row>76</xdr:row>
      <xdr:rowOff>109589</xdr:rowOff>
    </xdr:to>
    <xdr:sp macro="" textlink="">
      <xdr:nvSpPr>
        <xdr:cNvPr id="196" name="楕円 195"/>
        <xdr:cNvSpPr/>
      </xdr:nvSpPr>
      <xdr:spPr>
        <a:xfrm>
          <a:off x="3746500" y="1303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100716</xdr:rowOff>
    </xdr:from>
    <xdr:ext cx="599010" cy="259045"/>
    <xdr:sp macro="" textlink="">
      <xdr:nvSpPr>
        <xdr:cNvPr id="197" name="テキスト ボックス 196"/>
        <xdr:cNvSpPr txBox="1"/>
      </xdr:nvSpPr>
      <xdr:spPr>
        <a:xfrm>
          <a:off x="3497795" y="13130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50685</xdr:rowOff>
    </xdr:from>
    <xdr:to>
      <xdr:col>15</xdr:col>
      <xdr:colOff>101600</xdr:colOff>
      <xdr:row>76</xdr:row>
      <xdr:rowOff>152285</xdr:rowOff>
    </xdr:to>
    <xdr:sp macro="" textlink="">
      <xdr:nvSpPr>
        <xdr:cNvPr id="198" name="楕円 197"/>
        <xdr:cNvSpPr/>
      </xdr:nvSpPr>
      <xdr:spPr>
        <a:xfrm>
          <a:off x="2857500" y="1308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143412</xdr:rowOff>
    </xdr:from>
    <xdr:ext cx="599010" cy="259045"/>
    <xdr:sp macro="" textlink="">
      <xdr:nvSpPr>
        <xdr:cNvPr id="199" name="テキスト ボックス 198"/>
        <xdr:cNvSpPr txBox="1"/>
      </xdr:nvSpPr>
      <xdr:spPr>
        <a:xfrm>
          <a:off x="2608795" y="13173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51130</xdr:rowOff>
    </xdr:from>
    <xdr:to>
      <xdr:col>10</xdr:col>
      <xdr:colOff>165100</xdr:colOff>
      <xdr:row>76</xdr:row>
      <xdr:rowOff>152730</xdr:rowOff>
    </xdr:to>
    <xdr:sp macro="" textlink="">
      <xdr:nvSpPr>
        <xdr:cNvPr id="200" name="楕円 199"/>
        <xdr:cNvSpPr/>
      </xdr:nvSpPr>
      <xdr:spPr>
        <a:xfrm>
          <a:off x="1968500" y="1308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143857</xdr:rowOff>
    </xdr:from>
    <xdr:ext cx="599010" cy="259045"/>
    <xdr:sp macro="" textlink="">
      <xdr:nvSpPr>
        <xdr:cNvPr id="201" name="テキスト ボックス 200"/>
        <xdr:cNvSpPr txBox="1"/>
      </xdr:nvSpPr>
      <xdr:spPr>
        <a:xfrm>
          <a:off x="1719795" y="13174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158928</xdr:rowOff>
    </xdr:from>
    <xdr:to>
      <xdr:col>6</xdr:col>
      <xdr:colOff>38100</xdr:colOff>
      <xdr:row>77</xdr:row>
      <xdr:rowOff>89078</xdr:rowOff>
    </xdr:to>
    <xdr:sp macro="" textlink="">
      <xdr:nvSpPr>
        <xdr:cNvPr id="202" name="楕円 201"/>
        <xdr:cNvSpPr/>
      </xdr:nvSpPr>
      <xdr:spPr>
        <a:xfrm>
          <a:off x="1079500" y="1318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80205</xdr:rowOff>
    </xdr:from>
    <xdr:ext cx="599010" cy="259045"/>
    <xdr:sp macro="" textlink="">
      <xdr:nvSpPr>
        <xdr:cNvPr id="203" name="テキスト ボックス 202"/>
        <xdr:cNvSpPr txBox="1"/>
      </xdr:nvSpPr>
      <xdr:spPr>
        <a:xfrm>
          <a:off x="830795" y="13281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72340</xdr:rowOff>
    </xdr:from>
    <xdr:to>
      <xdr:col>24</xdr:col>
      <xdr:colOff>62865</xdr:colOff>
      <xdr:row>99</xdr:row>
      <xdr:rowOff>78645</xdr:rowOff>
    </xdr:to>
    <xdr:cxnSp macro="">
      <xdr:nvCxnSpPr>
        <xdr:cNvPr id="228" name="直線コネクタ 227"/>
        <xdr:cNvCxnSpPr/>
      </xdr:nvCxnSpPr>
      <xdr:spPr>
        <a:xfrm flipV="1">
          <a:off x="4633595" y="15502840"/>
          <a:ext cx="1270" cy="1549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82472</xdr:rowOff>
    </xdr:from>
    <xdr:ext cx="534377" cy="259045"/>
    <xdr:sp macro="" textlink="">
      <xdr:nvSpPr>
        <xdr:cNvPr id="229" name="衛生費最小値テキスト"/>
        <xdr:cNvSpPr txBox="1"/>
      </xdr:nvSpPr>
      <xdr:spPr>
        <a:xfrm>
          <a:off x="4686300" y="1705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78645</xdr:rowOff>
    </xdr:from>
    <xdr:to>
      <xdr:col>24</xdr:col>
      <xdr:colOff>152400</xdr:colOff>
      <xdr:row>99</xdr:row>
      <xdr:rowOff>78645</xdr:rowOff>
    </xdr:to>
    <xdr:cxnSp macro="">
      <xdr:nvCxnSpPr>
        <xdr:cNvPr id="230" name="直線コネクタ 229"/>
        <xdr:cNvCxnSpPr/>
      </xdr:nvCxnSpPr>
      <xdr:spPr>
        <a:xfrm>
          <a:off x="4546600" y="1705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19017</xdr:rowOff>
    </xdr:from>
    <xdr:ext cx="534377" cy="259045"/>
    <xdr:sp macro="" textlink="">
      <xdr:nvSpPr>
        <xdr:cNvPr id="231" name="衛生費最大値テキスト"/>
        <xdr:cNvSpPr txBox="1"/>
      </xdr:nvSpPr>
      <xdr:spPr>
        <a:xfrm>
          <a:off x="4686300" y="1527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99,536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72340</xdr:rowOff>
    </xdr:from>
    <xdr:to>
      <xdr:col>24</xdr:col>
      <xdr:colOff>152400</xdr:colOff>
      <xdr:row>90</xdr:row>
      <xdr:rowOff>72340</xdr:rowOff>
    </xdr:to>
    <xdr:cxnSp macro="">
      <xdr:nvCxnSpPr>
        <xdr:cNvPr id="232" name="直線コネクタ 231"/>
        <xdr:cNvCxnSpPr/>
      </xdr:nvCxnSpPr>
      <xdr:spPr>
        <a:xfrm>
          <a:off x="4546600" y="1550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95428</xdr:rowOff>
    </xdr:from>
    <xdr:to>
      <xdr:col>24</xdr:col>
      <xdr:colOff>63500</xdr:colOff>
      <xdr:row>98</xdr:row>
      <xdr:rowOff>97828</xdr:rowOff>
    </xdr:to>
    <xdr:cxnSp macro="">
      <xdr:nvCxnSpPr>
        <xdr:cNvPr id="233" name="直線コネクタ 232"/>
        <xdr:cNvCxnSpPr/>
      </xdr:nvCxnSpPr>
      <xdr:spPr>
        <a:xfrm>
          <a:off x="3797300" y="16897528"/>
          <a:ext cx="8382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104785</xdr:rowOff>
    </xdr:from>
    <xdr:ext cx="534377" cy="259045"/>
    <xdr:sp macro="" textlink="">
      <xdr:nvSpPr>
        <xdr:cNvPr id="234" name="衛生費平均値テキスト"/>
        <xdr:cNvSpPr txBox="1"/>
      </xdr:nvSpPr>
      <xdr:spPr>
        <a:xfrm>
          <a:off x="4686300" y="16563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81908</xdr:rowOff>
    </xdr:from>
    <xdr:to>
      <xdr:col>24</xdr:col>
      <xdr:colOff>114300</xdr:colOff>
      <xdr:row>98</xdr:row>
      <xdr:rowOff>12058</xdr:rowOff>
    </xdr:to>
    <xdr:sp macro="" textlink="">
      <xdr:nvSpPr>
        <xdr:cNvPr id="235" name="フローチャート: 判断 234"/>
        <xdr:cNvSpPr/>
      </xdr:nvSpPr>
      <xdr:spPr>
        <a:xfrm>
          <a:off x="45847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70129</xdr:rowOff>
    </xdr:from>
    <xdr:to>
      <xdr:col>19</xdr:col>
      <xdr:colOff>177800</xdr:colOff>
      <xdr:row>98</xdr:row>
      <xdr:rowOff>95428</xdr:rowOff>
    </xdr:to>
    <xdr:cxnSp macro="">
      <xdr:nvCxnSpPr>
        <xdr:cNvPr id="236" name="直線コネクタ 235"/>
        <xdr:cNvCxnSpPr/>
      </xdr:nvCxnSpPr>
      <xdr:spPr>
        <a:xfrm>
          <a:off x="2908300" y="16872229"/>
          <a:ext cx="889000" cy="25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79870</xdr:rowOff>
    </xdr:from>
    <xdr:to>
      <xdr:col>20</xdr:col>
      <xdr:colOff>38100</xdr:colOff>
      <xdr:row>98</xdr:row>
      <xdr:rowOff>10020</xdr:rowOff>
    </xdr:to>
    <xdr:sp macro="" textlink="">
      <xdr:nvSpPr>
        <xdr:cNvPr id="237" name="フローチャート: 判断 236"/>
        <xdr:cNvSpPr/>
      </xdr:nvSpPr>
      <xdr:spPr>
        <a:xfrm>
          <a:off x="37465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26547</xdr:rowOff>
    </xdr:from>
    <xdr:ext cx="534377" cy="259045"/>
    <xdr:sp macro="" textlink="">
      <xdr:nvSpPr>
        <xdr:cNvPr id="238" name="テキスト ボックス 237"/>
        <xdr:cNvSpPr txBox="1"/>
      </xdr:nvSpPr>
      <xdr:spPr>
        <a:xfrm>
          <a:off x="3530111" y="1648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70129</xdr:rowOff>
    </xdr:from>
    <xdr:to>
      <xdr:col>15</xdr:col>
      <xdr:colOff>50800</xdr:colOff>
      <xdr:row>98</xdr:row>
      <xdr:rowOff>93884</xdr:rowOff>
    </xdr:to>
    <xdr:cxnSp macro="">
      <xdr:nvCxnSpPr>
        <xdr:cNvPr id="239" name="直線コネクタ 238"/>
        <xdr:cNvCxnSpPr/>
      </xdr:nvCxnSpPr>
      <xdr:spPr>
        <a:xfrm flipV="1">
          <a:off x="2019300" y="16872229"/>
          <a:ext cx="889000" cy="2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1155</xdr:rowOff>
    </xdr:from>
    <xdr:to>
      <xdr:col>15</xdr:col>
      <xdr:colOff>101600</xdr:colOff>
      <xdr:row>97</xdr:row>
      <xdr:rowOff>102755</xdr:rowOff>
    </xdr:to>
    <xdr:sp macro="" textlink="">
      <xdr:nvSpPr>
        <xdr:cNvPr id="240" name="フローチャート: 判断 239"/>
        <xdr:cNvSpPr/>
      </xdr:nvSpPr>
      <xdr:spPr>
        <a:xfrm>
          <a:off x="2857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119282</xdr:rowOff>
    </xdr:from>
    <xdr:ext cx="534377" cy="259045"/>
    <xdr:sp macro="" textlink="">
      <xdr:nvSpPr>
        <xdr:cNvPr id="241" name="テキスト ボックス 240"/>
        <xdr:cNvSpPr txBox="1"/>
      </xdr:nvSpPr>
      <xdr:spPr>
        <a:xfrm>
          <a:off x="2641111" y="1640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93884</xdr:rowOff>
    </xdr:from>
    <xdr:to>
      <xdr:col>10</xdr:col>
      <xdr:colOff>114300</xdr:colOff>
      <xdr:row>98</xdr:row>
      <xdr:rowOff>112554</xdr:rowOff>
    </xdr:to>
    <xdr:cxnSp macro="">
      <xdr:nvCxnSpPr>
        <xdr:cNvPr id="242" name="直線コネクタ 241"/>
        <xdr:cNvCxnSpPr/>
      </xdr:nvCxnSpPr>
      <xdr:spPr>
        <a:xfrm flipV="1">
          <a:off x="1130300" y="16895984"/>
          <a:ext cx="889000" cy="1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17405</xdr:rowOff>
    </xdr:from>
    <xdr:to>
      <xdr:col>10</xdr:col>
      <xdr:colOff>165100</xdr:colOff>
      <xdr:row>97</xdr:row>
      <xdr:rowOff>119005</xdr:rowOff>
    </xdr:to>
    <xdr:sp macro="" textlink="">
      <xdr:nvSpPr>
        <xdr:cNvPr id="243" name="フローチャート: 判断 242"/>
        <xdr:cNvSpPr/>
      </xdr:nvSpPr>
      <xdr:spPr>
        <a:xfrm>
          <a:off x="1968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135532</xdr:rowOff>
    </xdr:from>
    <xdr:ext cx="534377" cy="259045"/>
    <xdr:sp macro="" textlink="">
      <xdr:nvSpPr>
        <xdr:cNvPr id="244" name="テキスト ボックス 243"/>
        <xdr:cNvSpPr txBox="1"/>
      </xdr:nvSpPr>
      <xdr:spPr>
        <a:xfrm>
          <a:off x="1752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170644</xdr:rowOff>
    </xdr:from>
    <xdr:to>
      <xdr:col>6</xdr:col>
      <xdr:colOff>38100</xdr:colOff>
      <xdr:row>97</xdr:row>
      <xdr:rowOff>100794</xdr:rowOff>
    </xdr:to>
    <xdr:sp macro="" textlink="">
      <xdr:nvSpPr>
        <xdr:cNvPr id="245" name="フローチャート: 判断 244"/>
        <xdr:cNvSpPr/>
      </xdr:nvSpPr>
      <xdr:spPr>
        <a:xfrm>
          <a:off x="1079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117321</xdr:rowOff>
    </xdr:from>
    <xdr:ext cx="534377" cy="259045"/>
    <xdr:sp macro="" textlink="">
      <xdr:nvSpPr>
        <xdr:cNvPr id="246" name="テキスト ボックス 245"/>
        <xdr:cNvSpPr txBox="1"/>
      </xdr:nvSpPr>
      <xdr:spPr>
        <a:xfrm>
          <a:off x="863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47028</xdr:rowOff>
    </xdr:from>
    <xdr:to>
      <xdr:col>24</xdr:col>
      <xdr:colOff>114300</xdr:colOff>
      <xdr:row>98</xdr:row>
      <xdr:rowOff>148628</xdr:rowOff>
    </xdr:to>
    <xdr:sp macro="" textlink="">
      <xdr:nvSpPr>
        <xdr:cNvPr id="252" name="楕円 251"/>
        <xdr:cNvSpPr/>
      </xdr:nvSpPr>
      <xdr:spPr>
        <a:xfrm>
          <a:off x="4584700" y="1684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25455</xdr:rowOff>
    </xdr:from>
    <xdr:ext cx="534377" cy="259045"/>
    <xdr:sp macro="" textlink="">
      <xdr:nvSpPr>
        <xdr:cNvPr id="253" name="衛生費該当値テキスト"/>
        <xdr:cNvSpPr txBox="1"/>
      </xdr:nvSpPr>
      <xdr:spPr>
        <a:xfrm>
          <a:off x="4686300" y="1682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44628</xdr:rowOff>
    </xdr:from>
    <xdr:to>
      <xdr:col>20</xdr:col>
      <xdr:colOff>38100</xdr:colOff>
      <xdr:row>98</xdr:row>
      <xdr:rowOff>146228</xdr:rowOff>
    </xdr:to>
    <xdr:sp macro="" textlink="">
      <xdr:nvSpPr>
        <xdr:cNvPr id="254" name="楕円 253"/>
        <xdr:cNvSpPr/>
      </xdr:nvSpPr>
      <xdr:spPr>
        <a:xfrm>
          <a:off x="3746500" y="1684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137355</xdr:rowOff>
    </xdr:from>
    <xdr:ext cx="534377" cy="259045"/>
    <xdr:sp macro="" textlink="">
      <xdr:nvSpPr>
        <xdr:cNvPr id="255" name="テキスト ボックス 254"/>
        <xdr:cNvSpPr txBox="1"/>
      </xdr:nvSpPr>
      <xdr:spPr>
        <a:xfrm>
          <a:off x="3530111" y="1693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19329</xdr:rowOff>
    </xdr:from>
    <xdr:to>
      <xdr:col>15</xdr:col>
      <xdr:colOff>101600</xdr:colOff>
      <xdr:row>98</xdr:row>
      <xdr:rowOff>120929</xdr:rowOff>
    </xdr:to>
    <xdr:sp macro="" textlink="">
      <xdr:nvSpPr>
        <xdr:cNvPr id="256" name="楕円 255"/>
        <xdr:cNvSpPr/>
      </xdr:nvSpPr>
      <xdr:spPr>
        <a:xfrm>
          <a:off x="2857500" y="1682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112056</xdr:rowOff>
    </xdr:from>
    <xdr:ext cx="534377" cy="259045"/>
    <xdr:sp macro="" textlink="">
      <xdr:nvSpPr>
        <xdr:cNvPr id="257" name="テキスト ボックス 256"/>
        <xdr:cNvSpPr txBox="1"/>
      </xdr:nvSpPr>
      <xdr:spPr>
        <a:xfrm>
          <a:off x="2641111" y="1691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43084</xdr:rowOff>
    </xdr:from>
    <xdr:to>
      <xdr:col>10</xdr:col>
      <xdr:colOff>165100</xdr:colOff>
      <xdr:row>98</xdr:row>
      <xdr:rowOff>144684</xdr:rowOff>
    </xdr:to>
    <xdr:sp macro="" textlink="">
      <xdr:nvSpPr>
        <xdr:cNvPr id="258" name="楕円 257"/>
        <xdr:cNvSpPr/>
      </xdr:nvSpPr>
      <xdr:spPr>
        <a:xfrm>
          <a:off x="1968500" y="1684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135811</xdr:rowOff>
    </xdr:from>
    <xdr:ext cx="534377" cy="259045"/>
    <xdr:sp macro="" textlink="">
      <xdr:nvSpPr>
        <xdr:cNvPr id="259" name="テキスト ボックス 258"/>
        <xdr:cNvSpPr txBox="1"/>
      </xdr:nvSpPr>
      <xdr:spPr>
        <a:xfrm>
          <a:off x="1752111" y="1693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61754</xdr:rowOff>
    </xdr:from>
    <xdr:to>
      <xdr:col>6</xdr:col>
      <xdr:colOff>38100</xdr:colOff>
      <xdr:row>98</xdr:row>
      <xdr:rowOff>163354</xdr:rowOff>
    </xdr:to>
    <xdr:sp macro="" textlink="">
      <xdr:nvSpPr>
        <xdr:cNvPr id="260" name="楕円 259"/>
        <xdr:cNvSpPr/>
      </xdr:nvSpPr>
      <xdr:spPr>
        <a:xfrm>
          <a:off x="1079500" y="1686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154481</xdr:rowOff>
    </xdr:from>
    <xdr:ext cx="534377" cy="259045"/>
    <xdr:sp macro="" textlink="">
      <xdr:nvSpPr>
        <xdr:cNvPr id="261" name="テキスト ボックス 260"/>
        <xdr:cNvSpPr txBox="1"/>
      </xdr:nvSpPr>
      <xdr:spPr>
        <a:xfrm>
          <a:off x="863111" y="1695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105791</xdr:rowOff>
    </xdr:from>
    <xdr:to>
      <xdr:col>54</xdr:col>
      <xdr:colOff>189865</xdr:colOff>
      <xdr:row>39</xdr:row>
      <xdr:rowOff>44450</xdr:rowOff>
    </xdr:to>
    <xdr:cxnSp macro="">
      <xdr:nvCxnSpPr>
        <xdr:cNvPr id="285" name="直線コネクタ 284"/>
        <xdr:cNvCxnSpPr/>
      </xdr:nvCxnSpPr>
      <xdr:spPr>
        <a:xfrm flipV="1">
          <a:off x="10475595" y="5249291"/>
          <a:ext cx="1270" cy="148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52468</xdr:rowOff>
    </xdr:from>
    <xdr:ext cx="469744" cy="259045"/>
    <xdr:sp macro="" textlink="">
      <xdr:nvSpPr>
        <xdr:cNvPr id="288" name="労働費最大値テキスト"/>
        <xdr:cNvSpPr txBox="1"/>
      </xdr:nvSpPr>
      <xdr:spPr>
        <a:xfrm>
          <a:off x="10528300" y="5024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105791</xdr:rowOff>
    </xdr:from>
    <xdr:to>
      <xdr:col>55</xdr:col>
      <xdr:colOff>88900</xdr:colOff>
      <xdr:row>30</xdr:row>
      <xdr:rowOff>105791</xdr:rowOff>
    </xdr:to>
    <xdr:cxnSp macro="">
      <xdr:nvCxnSpPr>
        <xdr:cNvPr id="289" name="直線コネクタ 288"/>
        <xdr:cNvCxnSpPr/>
      </xdr:nvCxnSpPr>
      <xdr:spPr>
        <a:xfrm>
          <a:off x="10388600" y="5249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124079</xdr:rowOff>
    </xdr:from>
    <xdr:to>
      <xdr:col>55</xdr:col>
      <xdr:colOff>0</xdr:colOff>
      <xdr:row>38</xdr:row>
      <xdr:rowOff>126365</xdr:rowOff>
    </xdr:to>
    <xdr:cxnSp macro="">
      <xdr:nvCxnSpPr>
        <xdr:cNvPr id="290" name="直線コネクタ 289"/>
        <xdr:cNvCxnSpPr/>
      </xdr:nvCxnSpPr>
      <xdr:spPr>
        <a:xfrm>
          <a:off x="9639300" y="6639179"/>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49103</xdr:rowOff>
    </xdr:from>
    <xdr:ext cx="378565" cy="259045"/>
    <xdr:sp macro="" textlink="">
      <xdr:nvSpPr>
        <xdr:cNvPr id="291" name="労働費平均値テキスト"/>
        <xdr:cNvSpPr txBox="1"/>
      </xdr:nvSpPr>
      <xdr:spPr>
        <a:xfrm>
          <a:off x="10528300" y="63927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26226</xdr:rowOff>
    </xdr:from>
    <xdr:to>
      <xdr:col>55</xdr:col>
      <xdr:colOff>50800</xdr:colOff>
      <xdr:row>38</xdr:row>
      <xdr:rowOff>127826</xdr:rowOff>
    </xdr:to>
    <xdr:sp macro="" textlink="">
      <xdr:nvSpPr>
        <xdr:cNvPr id="292" name="フローチャート: 判断 291"/>
        <xdr:cNvSpPr/>
      </xdr:nvSpPr>
      <xdr:spPr>
        <a:xfrm>
          <a:off x="10426700" y="654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124079</xdr:rowOff>
    </xdr:from>
    <xdr:to>
      <xdr:col>50</xdr:col>
      <xdr:colOff>114300</xdr:colOff>
      <xdr:row>38</xdr:row>
      <xdr:rowOff>129032</xdr:rowOff>
    </xdr:to>
    <xdr:cxnSp macro="">
      <xdr:nvCxnSpPr>
        <xdr:cNvPr id="293" name="直線コネクタ 292"/>
        <xdr:cNvCxnSpPr/>
      </xdr:nvCxnSpPr>
      <xdr:spPr>
        <a:xfrm flipV="1">
          <a:off x="8750300" y="6639179"/>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33083</xdr:rowOff>
    </xdr:from>
    <xdr:to>
      <xdr:col>50</xdr:col>
      <xdr:colOff>165100</xdr:colOff>
      <xdr:row>38</xdr:row>
      <xdr:rowOff>134683</xdr:rowOff>
    </xdr:to>
    <xdr:sp macro="" textlink="">
      <xdr:nvSpPr>
        <xdr:cNvPr id="294" name="フローチャート: 判断 293"/>
        <xdr:cNvSpPr/>
      </xdr:nvSpPr>
      <xdr:spPr>
        <a:xfrm>
          <a:off x="9588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151211</xdr:rowOff>
    </xdr:from>
    <xdr:ext cx="378565" cy="259045"/>
    <xdr:sp macro="" textlink="">
      <xdr:nvSpPr>
        <xdr:cNvPr id="295" name="テキスト ボックス 294"/>
        <xdr:cNvSpPr txBox="1"/>
      </xdr:nvSpPr>
      <xdr:spPr>
        <a:xfrm>
          <a:off x="9450017" y="6323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120459</xdr:rowOff>
    </xdr:from>
    <xdr:to>
      <xdr:col>45</xdr:col>
      <xdr:colOff>177800</xdr:colOff>
      <xdr:row>38</xdr:row>
      <xdr:rowOff>129032</xdr:rowOff>
    </xdr:to>
    <xdr:cxnSp macro="">
      <xdr:nvCxnSpPr>
        <xdr:cNvPr id="296" name="直線コネクタ 295"/>
        <xdr:cNvCxnSpPr/>
      </xdr:nvCxnSpPr>
      <xdr:spPr>
        <a:xfrm>
          <a:off x="7861300" y="6635559"/>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30607</xdr:rowOff>
    </xdr:from>
    <xdr:to>
      <xdr:col>46</xdr:col>
      <xdr:colOff>38100</xdr:colOff>
      <xdr:row>37</xdr:row>
      <xdr:rowOff>132207</xdr:rowOff>
    </xdr:to>
    <xdr:sp macro="" textlink="">
      <xdr:nvSpPr>
        <xdr:cNvPr id="297" name="フローチャート: 判断 296"/>
        <xdr:cNvSpPr/>
      </xdr:nvSpPr>
      <xdr:spPr>
        <a:xfrm>
          <a:off x="8699500" y="637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148734</xdr:rowOff>
    </xdr:from>
    <xdr:ext cx="469744" cy="259045"/>
    <xdr:sp macro="" textlink="">
      <xdr:nvSpPr>
        <xdr:cNvPr id="298" name="テキスト ボックス 297"/>
        <xdr:cNvSpPr txBox="1"/>
      </xdr:nvSpPr>
      <xdr:spPr>
        <a:xfrm>
          <a:off x="8515428" y="614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120459</xdr:rowOff>
    </xdr:from>
    <xdr:to>
      <xdr:col>41</xdr:col>
      <xdr:colOff>50800</xdr:colOff>
      <xdr:row>38</xdr:row>
      <xdr:rowOff>121603</xdr:rowOff>
    </xdr:to>
    <xdr:cxnSp macro="">
      <xdr:nvCxnSpPr>
        <xdr:cNvPr id="299" name="直線コネクタ 298"/>
        <xdr:cNvCxnSpPr/>
      </xdr:nvCxnSpPr>
      <xdr:spPr>
        <a:xfrm flipV="1">
          <a:off x="6972300" y="6635559"/>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100711</xdr:rowOff>
    </xdr:from>
    <xdr:to>
      <xdr:col>41</xdr:col>
      <xdr:colOff>101600</xdr:colOff>
      <xdr:row>38</xdr:row>
      <xdr:rowOff>30861</xdr:rowOff>
    </xdr:to>
    <xdr:sp macro="" textlink="">
      <xdr:nvSpPr>
        <xdr:cNvPr id="300" name="フローチャート: 判断 299"/>
        <xdr:cNvSpPr/>
      </xdr:nvSpPr>
      <xdr:spPr>
        <a:xfrm>
          <a:off x="7810500" y="644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47388</xdr:rowOff>
    </xdr:from>
    <xdr:ext cx="469744" cy="259045"/>
    <xdr:sp macro="" textlink="">
      <xdr:nvSpPr>
        <xdr:cNvPr id="301" name="テキスト ボックス 300"/>
        <xdr:cNvSpPr txBox="1"/>
      </xdr:nvSpPr>
      <xdr:spPr>
        <a:xfrm>
          <a:off x="7626428" y="621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40703</xdr:rowOff>
    </xdr:from>
    <xdr:to>
      <xdr:col>36</xdr:col>
      <xdr:colOff>165100</xdr:colOff>
      <xdr:row>37</xdr:row>
      <xdr:rowOff>142303</xdr:rowOff>
    </xdr:to>
    <xdr:sp macro="" textlink="">
      <xdr:nvSpPr>
        <xdr:cNvPr id="302" name="フローチャート: 判断 301"/>
        <xdr:cNvSpPr/>
      </xdr:nvSpPr>
      <xdr:spPr>
        <a:xfrm>
          <a:off x="6921500" y="638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158830</xdr:rowOff>
    </xdr:from>
    <xdr:ext cx="469744" cy="259045"/>
    <xdr:sp macro="" textlink="">
      <xdr:nvSpPr>
        <xdr:cNvPr id="303" name="テキスト ボックス 302"/>
        <xdr:cNvSpPr txBox="1"/>
      </xdr:nvSpPr>
      <xdr:spPr>
        <a:xfrm>
          <a:off x="6737428" y="615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75565</xdr:rowOff>
    </xdr:from>
    <xdr:to>
      <xdr:col>55</xdr:col>
      <xdr:colOff>50800</xdr:colOff>
      <xdr:row>39</xdr:row>
      <xdr:rowOff>5715</xdr:rowOff>
    </xdr:to>
    <xdr:sp macro="" textlink="">
      <xdr:nvSpPr>
        <xdr:cNvPr id="309" name="楕円 308"/>
        <xdr:cNvSpPr/>
      </xdr:nvSpPr>
      <xdr:spPr>
        <a:xfrm>
          <a:off x="10426700" y="659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4653</xdr:rowOff>
    </xdr:from>
    <xdr:ext cx="378565" cy="259045"/>
    <xdr:sp macro="" textlink="">
      <xdr:nvSpPr>
        <xdr:cNvPr id="310" name="労働費該当値テキスト"/>
        <xdr:cNvSpPr txBox="1"/>
      </xdr:nvSpPr>
      <xdr:spPr>
        <a:xfrm>
          <a:off x="10528300" y="6519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73279</xdr:rowOff>
    </xdr:from>
    <xdr:to>
      <xdr:col>50</xdr:col>
      <xdr:colOff>165100</xdr:colOff>
      <xdr:row>39</xdr:row>
      <xdr:rowOff>3429</xdr:rowOff>
    </xdr:to>
    <xdr:sp macro="" textlink="">
      <xdr:nvSpPr>
        <xdr:cNvPr id="311" name="楕円 310"/>
        <xdr:cNvSpPr/>
      </xdr:nvSpPr>
      <xdr:spPr>
        <a:xfrm>
          <a:off x="9588500" y="658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166006</xdr:rowOff>
    </xdr:from>
    <xdr:ext cx="378565" cy="259045"/>
    <xdr:sp macro="" textlink="">
      <xdr:nvSpPr>
        <xdr:cNvPr id="312" name="テキスト ボックス 311"/>
        <xdr:cNvSpPr txBox="1"/>
      </xdr:nvSpPr>
      <xdr:spPr>
        <a:xfrm>
          <a:off x="9450017" y="6681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78232</xdr:rowOff>
    </xdr:from>
    <xdr:to>
      <xdr:col>46</xdr:col>
      <xdr:colOff>38100</xdr:colOff>
      <xdr:row>39</xdr:row>
      <xdr:rowOff>8382</xdr:rowOff>
    </xdr:to>
    <xdr:sp macro="" textlink="">
      <xdr:nvSpPr>
        <xdr:cNvPr id="313" name="楕円 312"/>
        <xdr:cNvSpPr/>
      </xdr:nvSpPr>
      <xdr:spPr>
        <a:xfrm>
          <a:off x="8699500" y="659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170959</xdr:rowOff>
    </xdr:from>
    <xdr:ext cx="378565" cy="259045"/>
    <xdr:sp macro="" textlink="">
      <xdr:nvSpPr>
        <xdr:cNvPr id="314" name="テキスト ボックス 313"/>
        <xdr:cNvSpPr txBox="1"/>
      </xdr:nvSpPr>
      <xdr:spPr>
        <a:xfrm>
          <a:off x="8561017" y="6686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69659</xdr:rowOff>
    </xdr:from>
    <xdr:to>
      <xdr:col>41</xdr:col>
      <xdr:colOff>101600</xdr:colOff>
      <xdr:row>38</xdr:row>
      <xdr:rowOff>171259</xdr:rowOff>
    </xdr:to>
    <xdr:sp macro="" textlink="">
      <xdr:nvSpPr>
        <xdr:cNvPr id="315" name="楕円 314"/>
        <xdr:cNvSpPr/>
      </xdr:nvSpPr>
      <xdr:spPr>
        <a:xfrm>
          <a:off x="7810500" y="658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162386</xdr:rowOff>
    </xdr:from>
    <xdr:ext cx="378565" cy="259045"/>
    <xdr:sp macro="" textlink="">
      <xdr:nvSpPr>
        <xdr:cNvPr id="316" name="テキスト ボックス 315"/>
        <xdr:cNvSpPr txBox="1"/>
      </xdr:nvSpPr>
      <xdr:spPr>
        <a:xfrm>
          <a:off x="7672017" y="66774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70803</xdr:rowOff>
    </xdr:from>
    <xdr:to>
      <xdr:col>36</xdr:col>
      <xdr:colOff>165100</xdr:colOff>
      <xdr:row>39</xdr:row>
      <xdr:rowOff>953</xdr:rowOff>
    </xdr:to>
    <xdr:sp macro="" textlink="">
      <xdr:nvSpPr>
        <xdr:cNvPr id="317" name="楕円 316"/>
        <xdr:cNvSpPr/>
      </xdr:nvSpPr>
      <xdr:spPr>
        <a:xfrm>
          <a:off x="6921500" y="658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163530</xdr:rowOff>
    </xdr:from>
    <xdr:ext cx="378565" cy="259045"/>
    <xdr:sp macro="" textlink="">
      <xdr:nvSpPr>
        <xdr:cNvPr id="318" name="テキスト ボックス 317"/>
        <xdr:cNvSpPr txBox="1"/>
      </xdr:nvSpPr>
      <xdr:spPr>
        <a:xfrm>
          <a:off x="6783017" y="6678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10221</xdr:rowOff>
    </xdr:from>
    <xdr:to>
      <xdr:col>54</xdr:col>
      <xdr:colOff>189865</xdr:colOff>
      <xdr:row>58</xdr:row>
      <xdr:rowOff>131836</xdr:rowOff>
    </xdr:to>
    <xdr:cxnSp macro="">
      <xdr:nvCxnSpPr>
        <xdr:cNvPr id="340" name="直線コネクタ 339"/>
        <xdr:cNvCxnSpPr/>
      </xdr:nvCxnSpPr>
      <xdr:spPr>
        <a:xfrm flipV="1">
          <a:off x="10475595" y="8582721"/>
          <a:ext cx="1270" cy="149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135663</xdr:rowOff>
    </xdr:from>
    <xdr:ext cx="378565" cy="259045"/>
    <xdr:sp macro="" textlink="">
      <xdr:nvSpPr>
        <xdr:cNvPr id="341" name="農林水産業費最小値テキスト"/>
        <xdr:cNvSpPr txBox="1"/>
      </xdr:nvSpPr>
      <xdr:spPr>
        <a:xfrm>
          <a:off x="10528300" y="1007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131836</xdr:rowOff>
    </xdr:from>
    <xdr:to>
      <xdr:col>55</xdr:col>
      <xdr:colOff>88900</xdr:colOff>
      <xdr:row>58</xdr:row>
      <xdr:rowOff>131836</xdr:rowOff>
    </xdr:to>
    <xdr:cxnSp macro="">
      <xdr:nvCxnSpPr>
        <xdr:cNvPr id="342" name="直線コネクタ 341"/>
        <xdr:cNvCxnSpPr/>
      </xdr:nvCxnSpPr>
      <xdr:spPr>
        <a:xfrm>
          <a:off x="10388600" y="10075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128348</xdr:rowOff>
    </xdr:from>
    <xdr:ext cx="534377" cy="259045"/>
    <xdr:sp macro="" textlink="">
      <xdr:nvSpPr>
        <xdr:cNvPr id="343" name="農林水産業費最大値テキスト"/>
        <xdr:cNvSpPr txBox="1"/>
      </xdr:nvSpPr>
      <xdr:spPr>
        <a:xfrm>
          <a:off x="10528300" y="835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65,664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10221</xdr:rowOff>
    </xdr:from>
    <xdr:to>
      <xdr:col>55</xdr:col>
      <xdr:colOff>88900</xdr:colOff>
      <xdr:row>50</xdr:row>
      <xdr:rowOff>10221</xdr:rowOff>
    </xdr:to>
    <xdr:cxnSp macro="">
      <xdr:nvCxnSpPr>
        <xdr:cNvPr id="344" name="直線コネクタ 343"/>
        <xdr:cNvCxnSpPr/>
      </xdr:nvCxnSpPr>
      <xdr:spPr>
        <a:xfrm>
          <a:off x="10388600" y="858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12598</xdr:rowOff>
    </xdr:from>
    <xdr:to>
      <xdr:col>55</xdr:col>
      <xdr:colOff>0</xdr:colOff>
      <xdr:row>58</xdr:row>
      <xdr:rowOff>13284</xdr:rowOff>
    </xdr:to>
    <xdr:cxnSp macro="">
      <xdr:nvCxnSpPr>
        <xdr:cNvPr id="345" name="直線コネクタ 344"/>
        <xdr:cNvCxnSpPr/>
      </xdr:nvCxnSpPr>
      <xdr:spPr>
        <a:xfrm>
          <a:off x="9639300" y="9956698"/>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151256</xdr:rowOff>
    </xdr:from>
    <xdr:ext cx="469744" cy="259045"/>
    <xdr:sp macro="" textlink="">
      <xdr:nvSpPr>
        <xdr:cNvPr id="346" name="農林水産業費平均値テキスト"/>
        <xdr:cNvSpPr txBox="1"/>
      </xdr:nvSpPr>
      <xdr:spPr>
        <a:xfrm>
          <a:off x="10528300" y="9752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128379</xdr:rowOff>
    </xdr:from>
    <xdr:to>
      <xdr:col>55</xdr:col>
      <xdr:colOff>50800</xdr:colOff>
      <xdr:row>58</xdr:row>
      <xdr:rowOff>58529</xdr:rowOff>
    </xdr:to>
    <xdr:sp macro="" textlink="">
      <xdr:nvSpPr>
        <xdr:cNvPr id="347" name="フローチャート: 判断 346"/>
        <xdr:cNvSpPr/>
      </xdr:nvSpPr>
      <xdr:spPr>
        <a:xfrm>
          <a:off x="104267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12598</xdr:rowOff>
    </xdr:from>
    <xdr:to>
      <xdr:col>50</xdr:col>
      <xdr:colOff>114300</xdr:colOff>
      <xdr:row>58</xdr:row>
      <xdr:rowOff>12941</xdr:rowOff>
    </xdr:to>
    <xdr:cxnSp macro="">
      <xdr:nvCxnSpPr>
        <xdr:cNvPr id="348" name="直線コネクタ 347"/>
        <xdr:cNvCxnSpPr/>
      </xdr:nvCxnSpPr>
      <xdr:spPr>
        <a:xfrm flipV="1">
          <a:off x="8750300" y="9956698"/>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128265</xdr:rowOff>
    </xdr:from>
    <xdr:to>
      <xdr:col>50</xdr:col>
      <xdr:colOff>165100</xdr:colOff>
      <xdr:row>58</xdr:row>
      <xdr:rowOff>58415</xdr:rowOff>
    </xdr:to>
    <xdr:sp macro="" textlink="">
      <xdr:nvSpPr>
        <xdr:cNvPr id="349" name="フローチャート: 判断 348"/>
        <xdr:cNvSpPr/>
      </xdr:nvSpPr>
      <xdr:spPr>
        <a:xfrm>
          <a:off x="95885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74942</xdr:rowOff>
    </xdr:from>
    <xdr:ext cx="469744" cy="259045"/>
    <xdr:sp macro="" textlink="">
      <xdr:nvSpPr>
        <xdr:cNvPr id="350" name="テキスト ボックス 349"/>
        <xdr:cNvSpPr txBox="1"/>
      </xdr:nvSpPr>
      <xdr:spPr>
        <a:xfrm>
          <a:off x="9404428" y="9676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160868</xdr:rowOff>
    </xdr:from>
    <xdr:to>
      <xdr:col>45</xdr:col>
      <xdr:colOff>177800</xdr:colOff>
      <xdr:row>58</xdr:row>
      <xdr:rowOff>12941</xdr:rowOff>
    </xdr:to>
    <xdr:cxnSp macro="">
      <xdr:nvCxnSpPr>
        <xdr:cNvPr id="351" name="直線コネクタ 350"/>
        <xdr:cNvCxnSpPr/>
      </xdr:nvCxnSpPr>
      <xdr:spPr>
        <a:xfrm>
          <a:off x="7861300" y="9933518"/>
          <a:ext cx="889000" cy="23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163492</xdr:rowOff>
    </xdr:from>
    <xdr:to>
      <xdr:col>46</xdr:col>
      <xdr:colOff>38100</xdr:colOff>
      <xdr:row>57</xdr:row>
      <xdr:rowOff>93642</xdr:rowOff>
    </xdr:to>
    <xdr:sp macro="" textlink="">
      <xdr:nvSpPr>
        <xdr:cNvPr id="352" name="フローチャート: 判断 351"/>
        <xdr:cNvSpPr/>
      </xdr:nvSpPr>
      <xdr:spPr>
        <a:xfrm>
          <a:off x="8699500" y="976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110169</xdr:rowOff>
    </xdr:from>
    <xdr:ext cx="534377" cy="259045"/>
    <xdr:sp macro="" textlink="">
      <xdr:nvSpPr>
        <xdr:cNvPr id="353" name="テキスト ボックス 352"/>
        <xdr:cNvSpPr txBox="1"/>
      </xdr:nvSpPr>
      <xdr:spPr>
        <a:xfrm>
          <a:off x="8483111" y="953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121435</xdr:rowOff>
    </xdr:from>
    <xdr:to>
      <xdr:col>41</xdr:col>
      <xdr:colOff>50800</xdr:colOff>
      <xdr:row>57</xdr:row>
      <xdr:rowOff>160868</xdr:rowOff>
    </xdr:to>
    <xdr:cxnSp macro="">
      <xdr:nvCxnSpPr>
        <xdr:cNvPr id="354" name="直線コネクタ 353"/>
        <xdr:cNvCxnSpPr/>
      </xdr:nvCxnSpPr>
      <xdr:spPr>
        <a:xfrm>
          <a:off x="6972300" y="9894085"/>
          <a:ext cx="889000" cy="3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104628</xdr:rowOff>
    </xdr:from>
    <xdr:to>
      <xdr:col>41</xdr:col>
      <xdr:colOff>101600</xdr:colOff>
      <xdr:row>57</xdr:row>
      <xdr:rowOff>34778</xdr:rowOff>
    </xdr:to>
    <xdr:sp macro="" textlink="">
      <xdr:nvSpPr>
        <xdr:cNvPr id="355" name="フローチャート: 判断 354"/>
        <xdr:cNvSpPr/>
      </xdr:nvSpPr>
      <xdr:spPr>
        <a:xfrm>
          <a:off x="7810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51305</xdr:rowOff>
    </xdr:from>
    <xdr:ext cx="534377" cy="259045"/>
    <xdr:sp macro="" textlink="">
      <xdr:nvSpPr>
        <xdr:cNvPr id="356" name="テキスト ボックス 355"/>
        <xdr:cNvSpPr txBox="1"/>
      </xdr:nvSpPr>
      <xdr:spPr>
        <a:xfrm>
          <a:off x="7594111" y="948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114115</xdr:rowOff>
    </xdr:from>
    <xdr:to>
      <xdr:col>36</xdr:col>
      <xdr:colOff>165100</xdr:colOff>
      <xdr:row>57</xdr:row>
      <xdr:rowOff>44265</xdr:rowOff>
    </xdr:to>
    <xdr:sp macro="" textlink="">
      <xdr:nvSpPr>
        <xdr:cNvPr id="357" name="フローチャート: 判断 356"/>
        <xdr:cNvSpPr/>
      </xdr:nvSpPr>
      <xdr:spPr>
        <a:xfrm>
          <a:off x="6921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60792</xdr:rowOff>
    </xdr:from>
    <xdr:ext cx="534377" cy="259045"/>
    <xdr:sp macro="" textlink="">
      <xdr:nvSpPr>
        <xdr:cNvPr id="358" name="テキスト ボックス 357"/>
        <xdr:cNvSpPr txBox="1"/>
      </xdr:nvSpPr>
      <xdr:spPr>
        <a:xfrm>
          <a:off x="6705111" y="94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133934</xdr:rowOff>
    </xdr:from>
    <xdr:to>
      <xdr:col>55</xdr:col>
      <xdr:colOff>50800</xdr:colOff>
      <xdr:row>58</xdr:row>
      <xdr:rowOff>64084</xdr:rowOff>
    </xdr:to>
    <xdr:sp macro="" textlink="">
      <xdr:nvSpPr>
        <xdr:cNvPr id="364" name="楕円 363"/>
        <xdr:cNvSpPr/>
      </xdr:nvSpPr>
      <xdr:spPr>
        <a:xfrm>
          <a:off x="10426700" y="990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106806</xdr:rowOff>
    </xdr:from>
    <xdr:ext cx="469744" cy="259045"/>
    <xdr:sp macro="" textlink="">
      <xdr:nvSpPr>
        <xdr:cNvPr id="365" name="農林水産業費該当値テキスト"/>
        <xdr:cNvSpPr txBox="1"/>
      </xdr:nvSpPr>
      <xdr:spPr>
        <a:xfrm>
          <a:off x="10528300" y="987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133248</xdr:rowOff>
    </xdr:from>
    <xdr:to>
      <xdr:col>50</xdr:col>
      <xdr:colOff>165100</xdr:colOff>
      <xdr:row>58</xdr:row>
      <xdr:rowOff>63398</xdr:rowOff>
    </xdr:to>
    <xdr:sp macro="" textlink="">
      <xdr:nvSpPr>
        <xdr:cNvPr id="366" name="楕円 365"/>
        <xdr:cNvSpPr/>
      </xdr:nvSpPr>
      <xdr:spPr>
        <a:xfrm>
          <a:off x="9588500" y="990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54525</xdr:rowOff>
    </xdr:from>
    <xdr:ext cx="469744" cy="259045"/>
    <xdr:sp macro="" textlink="">
      <xdr:nvSpPr>
        <xdr:cNvPr id="367" name="テキスト ボックス 366"/>
        <xdr:cNvSpPr txBox="1"/>
      </xdr:nvSpPr>
      <xdr:spPr>
        <a:xfrm>
          <a:off x="9404428" y="9998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133591</xdr:rowOff>
    </xdr:from>
    <xdr:to>
      <xdr:col>46</xdr:col>
      <xdr:colOff>38100</xdr:colOff>
      <xdr:row>58</xdr:row>
      <xdr:rowOff>63741</xdr:rowOff>
    </xdr:to>
    <xdr:sp macro="" textlink="">
      <xdr:nvSpPr>
        <xdr:cNvPr id="368" name="楕円 367"/>
        <xdr:cNvSpPr/>
      </xdr:nvSpPr>
      <xdr:spPr>
        <a:xfrm>
          <a:off x="8699500" y="990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54868</xdr:rowOff>
    </xdr:from>
    <xdr:ext cx="469744" cy="259045"/>
    <xdr:sp macro="" textlink="">
      <xdr:nvSpPr>
        <xdr:cNvPr id="369" name="テキスト ボックス 368"/>
        <xdr:cNvSpPr txBox="1"/>
      </xdr:nvSpPr>
      <xdr:spPr>
        <a:xfrm>
          <a:off x="8515428" y="999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110068</xdr:rowOff>
    </xdr:from>
    <xdr:to>
      <xdr:col>41</xdr:col>
      <xdr:colOff>101600</xdr:colOff>
      <xdr:row>58</xdr:row>
      <xdr:rowOff>40218</xdr:rowOff>
    </xdr:to>
    <xdr:sp macro="" textlink="">
      <xdr:nvSpPr>
        <xdr:cNvPr id="370" name="楕円 369"/>
        <xdr:cNvSpPr/>
      </xdr:nvSpPr>
      <xdr:spPr>
        <a:xfrm>
          <a:off x="7810500" y="988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31345</xdr:rowOff>
    </xdr:from>
    <xdr:ext cx="469744" cy="259045"/>
    <xdr:sp macro="" textlink="">
      <xdr:nvSpPr>
        <xdr:cNvPr id="371" name="テキスト ボックス 370"/>
        <xdr:cNvSpPr txBox="1"/>
      </xdr:nvSpPr>
      <xdr:spPr>
        <a:xfrm>
          <a:off x="7626428" y="997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70635</xdr:rowOff>
    </xdr:from>
    <xdr:to>
      <xdr:col>36</xdr:col>
      <xdr:colOff>165100</xdr:colOff>
      <xdr:row>58</xdr:row>
      <xdr:rowOff>785</xdr:rowOff>
    </xdr:to>
    <xdr:sp macro="" textlink="">
      <xdr:nvSpPr>
        <xdr:cNvPr id="372" name="楕円 371"/>
        <xdr:cNvSpPr/>
      </xdr:nvSpPr>
      <xdr:spPr>
        <a:xfrm>
          <a:off x="6921500" y="984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163362</xdr:rowOff>
    </xdr:from>
    <xdr:ext cx="469744" cy="259045"/>
    <xdr:sp macro="" textlink="">
      <xdr:nvSpPr>
        <xdr:cNvPr id="373" name="テキスト ボックス 372"/>
        <xdr:cNvSpPr txBox="1"/>
      </xdr:nvSpPr>
      <xdr:spPr>
        <a:xfrm>
          <a:off x="6737428" y="9936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31915</xdr:rowOff>
    </xdr:from>
    <xdr:to>
      <xdr:col>54</xdr:col>
      <xdr:colOff>189865</xdr:colOff>
      <xdr:row>79</xdr:row>
      <xdr:rowOff>16904</xdr:rowOff>
    </xdr:to>
    <xdr:cxnSp macro="">
      <xdr:nvCxnSpPr>
        <xdr:cNvPr id="397" name="直線コネクタ 396"/>
        <xdr:cNvCxnSpPr/>
      </xdr:nvCxnSpPr>
      <xdr:spPr>
        <a:xfrm flipV="1">
          <a:off x="10475595" y="12033415"/>
          <a:ext cx="1270" cy="1528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20731</xdr:rowOff>
    </xdr:from>
    <xdr:ext cx="378565" cy="259045"/>
    <xdr:sp macro="" textlink="">
      <xdr:nvSpPr>
        <xdr:cNvPr id="398" name="商工費最小値テキスト"/>
        <xdr:cNvSpPr txBox="1"/>
      </xdr:nvSpPr>
      <xdr:spPr>
        <a:xfrm>
          <a:off x="10528300" y="13565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16904</xdr:rowOff>
    </xdr:from>
    <xdr:to>
      <xdr:col>55</xdr:col>
      <xdr:colOff>88900</xdr:colOff>
      <xdr:row>79</xdr:row>
      <xdr:rowOff>16904</xdr:rowOff>
    </xdr:to>
    <xdr:cxnSp macro="">
      <xdr:nvCxnSpPr>
        <xdr:cNvPr id="399" name="直線コネクタ 398"/>
        <xdr:cNvCxnSpPr/>
      </xdr:nvCxnSpPr>
      <xdr:spPr>
        <a:xfrm>
          <a:off x="10388600" y="1356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150042</xdr:rowOff>
    </xdr:from>
    <xdr:ext cx="534377" cy="259045"/>
    <xdr:sp macro="" textlink="">
      <xdr:nvSpPr>
        <xdr:cNvPr id="400" name="商工費最大値テキスト"/>
        <xdr:cNvSpPr txBox="1"/>
      </xdr:nvSpPr>
      <xdr:spPr>
        <a:xfrm>
          <a:off x="10528300" y="1180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40,829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31915</xdr:rowOff>
    </xdr:from>
    <xdr:to>
      <xdr:col>55</xdr:col>
      <xdr:colOff>88900</xdr:colOff>
      <xdr:row>70</xdr:row>
      <xdr:rowOff>31915</xdr:rowOff>
    </xdr:to>
    <xdr:cxnSp macro="">
      <xdr:nvCxnSpPr>
        <xdr:cNvPr id="401" name="直線コネクタ 400"/>
        <xdr:cNvCxnSpPr/>
      </xdr:nvCxnSpPr>
      <xdr:spPr>
        <a:xfrm>
          <a:off x="10388600" y="1203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168542</xdr:rowOff>
    </xdr:from>
    <xdr:to>
      <xdr:col>55</xdr:col>
      <xdr:colOff>0</xdr:colOff>
      <xdr:row>78</xdr:row>
      <xdr:rowOff>169151</xdr:rowOff>
    </xdr:to>
    <xdr:cxnSp macro="">
      <xdr:nvCxnSpPr>
        <xdr:cNvPr id="402" name="直線コネクタ 401"/>
        <xdr:cNvCxnSpPr/>
      </xdr:nvCxnSpPr>
      <xdr:spPr>
        <a:xfrm>
          <a:off x="9639300" y="13541642"/>
          <a:ext cx="8382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125189</xdr:rowOff>
    </xdr:from>
    <xdr:ext cx="469744" cy="259045"/>
    <xdr:sp macro="" textlink="">
      <xdr:nvSpPr>
        <xdr:cNvPr id="403" name="商工費平均値テキスト"/>
        <xdr:cNvSpPr txBox="1"/>
      </xdr:nvSpPr>
      <xdr:spPr>
        <a:xfrm>
          <a:off x="10528300" y="131553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102312</xdr:rowOff>
    </xdr:from>
    <xdr:to>
      <xdr:col>55</xdr:col>
      <xdr:colOff>50800</xdr:colOff>
      <xdr:row>78</xdr:row>
      <xdr:rowOff>32462</xdr:rowOff>
    </xdr:to>
    <xdr:sp macro="" textlink="">
      <xdr:nvSpPr>
        <xdr:cNvPr id="404" name="フローチャート: 判断 403"/>
        <xdr:cNvSpPr/>
      </xdr:nvSpPr>
      <xdr:spPr>
        <a:xfrm>
          <a:off x="104267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115012</xdr:rowOff>
    </xdr:from>
    <xdr:to>
      <xdr:col>50</xdr:col>
      <xdr:colOff>114300</xdr:colOff>
      <xdr:row>78</xdr:row>
      <xdr:rowOff>168542</xdr:rowOff>
    </xdr:to>
    <xdr:cxnSp macro="">
      <xdr:nvCxnSpPr>
        <xdr:cNvPr id="405" name="直線コネクタ 404"/>
        <xdr:cNvCxnSpPr/>
      </xdr:nvCxnSpPr>
      <xdr:spPr>
        <a:xfrm>
          <a:off x="8750300" y="13488112"/>
          <a:ext cx="889000" cy="5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98997</xdr:rowOff>
    </xdr:from>
    <xdr:to>
      <xdr:col>50</xdr:col>
      <xdr:colOff>165100</xdr:colOff>
      <xdr:row>78</xdr:row>
      <xdr:rowOff>29147</xdr:rowOff>
    </xdr:to>
    <xdr:sp macro="" textlink="">
      <xdr:nvSpPr>
        <xdr:cNvPr id="406" name="フローチャート: 判断 405"/>
        <xdr:cNvSpPr/>
      </xdr:nvSpPr>
      <xdr:spPr>
        <a:xfrm>
          <a:off x="9588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45674</xdr:rowOff>
    </xdr:from>
    <xdr:ext cx="469744" cy="259045"/>
    <xdr:sp macro="" textlink="">
      <xdr:nvSpPr>
        <xdr:cNvPr id="407" name="テキスト ボックス 406"/>
        <xdr:cNvSpPr txBox="1"/>
      </xdr:nvSpPr>
      <xdr:spPr>
        <a:xfrm>
          <a:off x="9404428" y="130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115012</xdr:rowOff>
    </xdr:from>
    <xdr:to>
      <xdr:col>45</xdr:col>
      <xdr:colOff>177800</xdr:colOff>
      <xdr:row>78</xdr:row>
      <xdr:rowOff>165875</xdr:rowOff>
    </xdr:to>
    <xdr:cxnSp macro="">
      <xdr:nvCxnSpPr>
        <xdr:cNvPr id="408" name="直線コネクタ 407"/>
        <xdr:cNvCxnSpPr/>
      </xdr:nvCxnSpPr>
      <xdr:spPr>
        <a:xfrm flipV="1">
          <a:off x="7861300" y="13488112"/>
          <a:ext cx="889000" cy="5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4090</xdr:rowOff>
    </xdr:from>
    <xdr:to>
      <xdr:col>46</xdr:col>
      <xdr:colOff>38100</xdr:colOff>
      <xdr:row>76</xdr:row>
      <xdr:rowOff>105690</xdr:rowOff>
    </xdr:to>
    <xdr:sp macro="" textlink="">
      <xdr:nvSpPr>
        <xdr:cNvPr id="409" name="フローチャート: 判断 408"/>
        <xdr:cNvSpPr/>
      </xdr:nvSpPr>
      <xdr:spPr>
        <a:xfrm>
          <a:off x="8699500" y="1303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122217</xdr:rowOff>
    </xdr:from>
    <xdr:ext cx="534377" cy="259045"/>
    <xdr:sp macro="" textlink="">
      <xdr:nvSpPr>
        <xdr:cNvPr id="410" name="テキスト ボックス 409"/>
        <xdr:cNvSpPr txBox="1"/>
      </xdr:nvSpPr>
      <xdr:spPr>
        <a:xfrm>
          <a:off x="8483111" y="1280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163740</xdr:rowOff>
    </xdr:from>
    <xdr:to>
      <xdr:col>41</xdr:col>
      <xdr:colOff>50800</xdr:colOff>
      <xdr:row>78</xdr:row>
      <xdr:rowOff>165875</xdr:rowOff>
    </xdr:to>
    <xdr:cxnSp macro="">
      <xdr:nvCxnSpPr>
        <xdr:cNvPr id="411" name="直線コネクタ 410"/>
        <xdr:cNvCxnSpPr/>
      </xdr:nvCxnSpPr>
      <xdr:spPr>
        <a:xfrm>
          <a:off x="6972300" y="13536840"/>
          <a:ext cx="889000" cy="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163843</xdr:rowOff>
    </xdr:from>
    <xdr:to>
      <xdr:col>41</xdr:col>
      <xdr:colOff>101600</xdr:colOff>
      <xdr:row>77</xdr:row>
      <xdr:rowOff>93993</xdr:rowOff>
    </xdr:to>
    <xdr:sp macro="" textlink="">
      <xdr:nvSpPr>
        <xdr:cNvPr id="412" name="フローチャート: 判断 411"/>
        <xdr:cNvSpPr/>
      </xdr:nvSpPr>
      <xdr:spPr>
        <a:xfrm>
          <a:off x="7810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110520</xdr:rowOff>
    </xdr:from>
    <xdr:ext cx="469744" cy="259045"/>
    <xdr:sp macro="" textlink="">
      <xdr:nvSpPr>
        <xdr:cNvPr id="413" name="テキスト ボックス 412"/>
        <xdr:cNvSpPr txBox="1"/>
      </xdr:nvSpPr>
      <xdr:spPr>
        <a:xfrm>
          <a:off x="7626428" y="1296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8013</xdr:rowOff>
    </xdr:from>
    <xdr:to>
      <xdr:col>36</xdr:col>
      <xdr:colOff>165100</xdr:colOff>
      <xdr:row>77</xdr:row>
      <xdr:rowOff>109613</xdr:rowOff>
    </xdr:to>
    <xdr:sp macro="" textlink="">
      <xdr:nvSpPr>
        <xdr:cNvPr id="414" name="フローチャート: 判断 413"/>
        <xdr:cNvSpPr/>
      </xdr:nvSpPr>
      <xdr:spPr>
        <a:xfrm>
          <a:off x="6921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126140</xdr:rowOff>
    </xdr:from>
    <xdr:ext cx="469744" cy="259045"/>
    <xdr:sp macro="" textlink="">
      <xdr:nvSpPr>
        <xdr:cNvPr id="415" name="テキスト ボックス 414"/>
        <xdr:cNvSpPr txBox="1"/>
      </xdr:nvSpPr>
      <xdr:spPr>
        <a:xfrm>
          <a:off x="6737428" y="129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118351</xdr:rowOff>
    </xdr:from>
    <xdr:to>
      <xdr:col>55</xdr:col>
      <xdr:colOff>50800</xdr:colOff>
      <xdr:row>79</xdr:row>
      <xdr:rowOff>48501</xdr:rowOff>
    </xdr:to>
    <xdr:sp macro="" textlink="">
      <xdr:nvSpPr>
        <xdr:cNvPr id="421" name="楕円 420"/>
        <xdr:cNvSpPr/>
      </xdr:nvSpPr>
      <xdr:spPr>
        <a:xfrm>
          <a:off x="10426700" y="1349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33278</xdr:rowOff>
    </xdr:from>
    <xdr:ext cx="469744" cy="259045"/>
    <xdr:sp macro="" textlink="">
      <xdr:nvSpPr>
        <xdr:cNvPr id="422" name="商工費該当値テキスト"/>
        <xdr:cNvSpPr txBox="1"/>
      </xdr:nvSpPr>
      <xdr:spPr>
        <a:xfrm>
          <a:off x="10528300" y="13406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117742</xdr:rowOff>
    </xdr:from>
    <xdr:to>
      <xdr:col>50</xdr:col>
      <xdr:colOff>165100</xdr:colOff>
      <xdr:row>79</xdr:row>
      <xdr:rowOff>47892</xdr:rowOff>
    </xdr:to>
    <xdr:sp macro="" textlink="">
      <xdr:nvSpPr>
        <xdr:cNvPr id="423" name="楕円 422"/>
        <xdr:cNvSpPr/>
      </xdr:nvSpPr>
      <xdr:spPr>
        <a:xfrm>
          <a:off x="9588500" y="1349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39019</xdr:rowOff>
    </xdr:from>
    <xdr:ext cx="469744" cy="259045"/>
    <xdr:sp macro="" textlink="">
      <xdr:nvSpPr>
        <xdr:cNvPr id="424" name="テキスト ボックス 423"/>
        <xdr:cNvSpPr txBox="1"/>
      </xdr:nvSpPr>
      <xdr:spPr>
        <a:xfrm>
          <a:off x="9404428" y="1358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64212</xdr:rowOff>
    </xdr:from>
    <xdr:to>
      <xdr:col>46</xdr:col>
      <xdr:colOff>38100</xdr:colOff>
      <xdr:row>78</xdr:row>
      <xdr:rowOff>165812</xdr:rowOff>
    </xdr:to>
    <xdr:sp macro="" textlink="">
      <xdr:nvSpPr>
        <xdr:cNvPr id="425" name="楕円 424"/>
        <xdr:cNvSpPr/>
      </xdr:nvSpPr>
      <xdr:spPr>
        <a:xfrm>
          <a:off x="8699500" y="1343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156939</xdr:rowOff>
    </xdr:from>
    <xdr:ext cx="469744" cy="259045"/>
    <xdr:sp macro="" textlink="">
      <xdr:nvSpPr>
        <xdr:cNvPr id="426" name="テキスト ボックス 425"/>
        <xdr:cNvSpPr txBox="1"/>
      </xdr:nvSpPr>
      <xdr:spPr>
        <a:xfrm>
          <a:off x="8515428" y="13530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115075</xdr:rowOff>
    </xdr:from>
    <xdr:to>
      <xdr:col>41</xdr:col>
      <xdr:colOff>101600</xdr:colOff>
      <xdr:row>79</xdr:row>
      <xdr:rowOff>45225</xdr:rowOff>
    </xdr:to>
    <xdr:sp macro="" textlink="">
      <xdr:nvSpPr>
        <xdr:cNvPr id="427" name="楕円 426"/>
        <xdr:cNvSpPr/>
      </xdr:nvSpPr>
      <xdr:spPr>
        <a:xfrm>
          <a:off x="7810500" y="1348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36352</xdr:rowOff>
    </xdr:from>
    <xdr:ext cx="469744" cy="259045"/>
    <xdr:sp macro="" textlink="">
      <xdr:nvSpPr>
        <xdr:cNvPr id="428" name="テキスト ボックス 427"/>
        <xdr:cNvSpPr txBox="1"/>
      </xdr:nvSpPr>
      <xdr:spPr>
        <a:xfrm>
          <a:off x="7626428" y="1358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112940</xdr:rowOff>
    </xdr:from>
    <xdr:to>
      <xdr:col>36</xdr:col>
      <xdr:colOff>165100</xdr:colOff>
      <xdr:row>79</xdr:row>
      <xdr:rowOff>43090</xdr:rowOff>
    </xdr:to>
    <xdr:sp macro="" textlink="">
      <xdr:nvSpPr>
        <xdr:cNvPr id="429" name="楕円 428"/>
        <xdr:cNvSpPr/>
      </xdr:nvSpPr>
      <xdr:spPr>
        <a:xfrm>
          <a:off x="6921500" y="1348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34217</xdr:rowOff>
    </xdr:from>
    <xdr:ext cx="469744" cy="259045"/>
    <xdr:sp macro="" textlink="">
      <xdr:nvSpPr>
        <xdr:cNvPr id="430" name="テキスト ボックス 429"/>
        <xdr:cNvSpPr txBox="1"/>
      </xdr:nvSpPr>
      <xdr:spPr>
        <a:xfrm>
          <a:off x="6737428" y="1357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12292</xdr:rowOff>
    </xdr:from>
    <xdr:to>
      <xdr:col>54</xdr:col>
      <xdr:colOff>189865</xdr:colOff>
      <xdr:row>98</xdr:row>
      <xdr:rowOff>74512</xdr:rowOff>
    </xdr:to>
    <xdr:cxnSp macro="">
      <xdr:nvCxnSpPr>
        <xdr:cNvPr id="452" name="直線コネクタ 451"/>
        <xdr:cNvCxnSpPr/>
      </xdr:nvCxnSpPr>
      <xdr:spPr>
        <a:xfrm flipV="1">
          <a:off x="10475595" y="15442792"/>
          <a:ext cx="1270" cy="143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78339</xdr:rowOff>
    </xdr:from>
    <xdr:ext cx="534377" cy="259045"/>
    <xdr:sp macro="" textlink="">
      <xdr:nvSpPr>
        <xdr:cNvPr id="453" name="土木費最小値テキスト"/>
        <xdr:cNvSpPr txBox="1"/>
      </xdr:nvSpPr>
      <xdr:spPr>
        <a:xfrm>
          <a:off x="10528300" y="1688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74512</xdr:rowOff>
    </xdr:from>
    <xdr:to>
      <xdr:col>55</xdr:col>
      <xdr:colOff>88900</xdr:colOff>
      <xdr:row>98</xdr:row>
      <xdr:rowOff>74512</xdr:rowOff>
    </xdr:to>
    <xdr:cxnSp macro="">
      <xdr:nvCxnSpPr>
        <xdr:cNvPr id="454" name="直線コネクタ 453"/>
        <xdr:cNvCxnSpPr/>
      </xdr:nvCxnSpPr>
      <xdr:spPr>
        <a:xfrm>
          <a:off x="10388600" y="16876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130419</xdr:rowOff>
    </xdr:from>
    <xdr:ext cx="599010" cy="259045"/>
    <xdr:sp macro="" textlink="">
      <xdr:nvSpPr>
        <xdr:cNvPr id="455" name="土木費最大値テキスト"/>
        <xdr:cNvSpPr txBox="1"/>
      </xdr:nvSpPr>
      <xdr:spPr>
        <a:xfrm>
          <a:off x="10528300" y="1521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327,867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12292</xdr:rowOff>
    </xdr:from>
    <xdr:to>
      <xdr:col>55</xdr:col>
      <xdr:colOff>88900</xdr:colOff>
      <xdr:row>90</xdr:row>
      <xdr:rowOff>12292</xdr:rowOff>
    </xdr:to>
    <xdr:cxnSp macro="">
      <xdr:nvCxnSpPr>
        <xdr:cNvPr id="456" name="直線コネクタ 455"/>
        <xdr:cNvCxnSpPr/>
      </xdr:nvCxnSpPr>
      <xdr:spPr>
        <a:xfrm>
          <a:off x="10388600" y="15442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139833</xdr:rowOff>
    </xdr:from>
    <xdr:to>
      <xdr:col>55</xdr:col>
      <xdr:colOff>0</xdr:colOff>
      <xdr:row>98</xdr:row>
      <xdr:rowOff>11889</xdr:rowOff>
    </xdr:to>
    <xdr:cxnSp macro="">
      <xdr:nvCxnSpPr>
        <xdr:cNvPr id="457" name="直線コネクタ 456"/>
        <xdr:cNvCxnSpPr/>
      </xdr:nvCxnSpPr>
      <xdr:spPr>
        <a:xfrm flipV="1">
          <a:off x="9639300" y="16770483"/>
          <a:ext cx="838200" cy="4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102826</xdr:rowOff>
    </xdr:from>
    <xdr:ext cx="534377" cy="259045"/>
    <xdr:sp macro="" textlink="">
      <xdr:nvSpPr>
        <xdr:cNvPr id="458" name="土木費平均値テキスト"/>
        <xdr:cNvSpPr txBox="1"/>
      </xdr:nvSpPr>
      <xdr:spPr>
        <a:xfrm>
          <a:off x="10528300" y="16562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79949</xdr:rowOff>
    </xdr:from>
    <xdr:to>
      <xdr:col>55</xdr:col>
      <xdr:colOff>50800</xdr:colOff>
      <xdr:row>98</xdr:row>
      <xdr:rowOff>10099</xdr:rowOff>
    </xdr:to>
    <xdr:sp macro="" textlink="">
      <xdr:nvSpPr>
        <xdr:cNvPr id="459" name="フローチャート: 判断 458"/>
        <xdr:cNvSpPr/>
      </xdr:nvSpPr>
      <xdr:spPr>
        <a:xfrm>
          <a:off x="104267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135970</xdr:rowOff>
    </xdr:from>
    <xdr:to>
      <xdr:col>50</xdr:col>
      <xdr:colOff>114300</xdr:colOff>
      <xdr:row>98</xdr:row>
      <xdr:rowOff>11889</xdr:rowOff>
    </xdr:to>
    <xdr:cxnSp macro="">
      <xdr:nvCxnSpPr>
        <xdr:cNvPr id="460" name="直線コネクタ 459"/>
        <xdr:cNvCxnSpPr/>
      </xdr:nvCxnSpPr>
      <xdr:spPr>
        <a:xfrm>
          <a:off x="8750300" y="16766620"/>
          <a:ext cx="889000" cy="47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85375</xdr:rowOff>
    </xdr:from>
    <xdr:to>
      <xdr:col>50</xdr:col>
      <xdr:colOff>165100</xdr:colOff>
      <xdr:row>98</xdr:row>
      <xdr:rowOff>15525</xdr:rowOff>
    </xdr:to>
    <xdr:sp macro="" textlink="">
      <xdr:nvSpPr>
        <xdr:cNvPr id="461" name="フローチャート: 判断 460"/>
        <xdr:cNvSpPr/>
      </xdr:nvSpPr>
      <xdr:spPr>
        <a:xfrm>
          <a:off x="9588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32052</xdr:rowOff>
    </xdr:from>
    <xdr:ext cx="534377" cy="259045"/>
    <xdr:sp macro="" textlink="">
      <xdr:nvSpPr>
        <xdr:cNvPr id="462" name="テキスト ボックス 461"/>
        <xdr:cNvSpPr txBox="1"/>
      </xdr:nvSpPr>
      <xdr:spPr>
        <a:xfrm>
          <a:off x="9372111" y="1649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135970</xdr:rowOff>
    </xdr:from>
    <xdr:to>
      <xdr:col>45</xdr:col>
      <xdr:colOff>177800</xdr:colOff>
      <xdr:row>97</xdr:row>
      <xdr:rowOff>142086</xdr:rowOff>
    </xdr:to>
    <xdr:cxnSp macro="">
      <xdr:nvCxnSpPr>
        <xdr:cNvPr id="463" name="直線コネクタ 462"/>
        <xdr:cNvCxnSpPr/>
      </xdr:nvCxnSpPr>
      <xdr:spPr>
        <a:xfrm flipV="1">
          <a:off x="7861300" y="16766620"/>
          <a:ext cx="889000" cy="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63644</xdr:rowOff>
    </xdr:from>
    <xdr:to>
      <xdr:col>46</xdr:col>
      <xdr:colOff>38100</xdr:colOff>
      <xdr:row>97</xdr:row>
      <xdr:rowOff>165244</xdr:rowOff>
    </xdr:to>
    <xdr:sp macro="" textlink="">
      <xdr:nvSpPr>
        <xdr:cNvPr id="464" name="フローチャート: 判断 463"/>
        <xdr:cNvSpPr/>
      </xdr:nvSpPr>
      <xdr:spPr>
        <a:xfrm>
          <a:off x="8699500" y="1669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10321</xdr:rowOff>
    </xdr:from>
    <xdr:ext cx="534377" cy="259045"/>
    <xdr:sp macro="" textlink="">
      <xdr:nvSpPr>
        <xdr:cNvPr id="465" name="テキスト ボックス 464"/>
        <xdr:cNvSpPr txBox="1"/>
      </xdr:nvSpPr>
      <xdr:spPr>
        <a:xfrm>
          <a:off x="8483111" y="1646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122861</xdr:rowOff>
    </xdr:from>
    <xdr:to>
      <xdr:col>41</xdr:col>
      <xdr:colOff>50800</xdr:colOff>
      <xdr:row>97</xdr:row>
      <xdr:rowOff>142086</xdr:rowOff>
    </xdr:to>
    <xdr:cxnSp macro="">
      <xdr:nvCxnSpPr>
        <xdr:cNvPr id="466" name="直線コネクタ 465"/>
        <xdr:cNvCxnSpPr/>
      </xdr:nvCxnSpPr>
      <xdr:spPr>
        <a:xfrm>
          <a:off x="6972300" y="16753511"/>
          <a:ext cx="889000" cy="1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45540</xdr:rowOff>
    </xdr:from>
    <xdr:to>
      <xdr:col>41</xdr:col>
      <xdr:colOff>101600</xdr:colOff>
      <xdr:row>97</xdr:row>
      <xdr:rowOff>147140</xdr:rowOff>
    </xdr:to>
    <xdr:sp macro="" textlink="">
      <xdr:nvSpPr>
        <xdr:cNvPr id="467" name="フローチャート: 判断 466"/>
        <xdr:cNvSpPr/>
      </xdr:nvSpPr>
      <xdr:spPr>
        <a:xfrm>
          <a:off x="7810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163667</xdr:rowOff>
    </xdr:from>
    <xdr:ext cx="534377" cy="259045"/>
    <xdr:sp macro="" textlink="">
      <xdr:nvSpPr>
        <xdr:cNvPr id="468" name="テキスト ボックス 467"/>
        <xdr:cNvSpPr txBox="1"/>
      </xdr:nvSpPr>
      <xdr:spPr>
        <a:xfrm>
          <a:off x="7594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38457</xdr:rowOff>
    </xdr:from>
    <xdr:to>
      <xdr:col>36</xdr:col>
      <xdr:colOff>165100</xdr:colOff>
      <xdr:row>97</xdr:row>
      <xdr:rowOff>140057</xdr:rowOff>
    </xdr:to>
    <xdr:sp macro="" textlink="">
      <xdr:nvSpPr>
        <xdr:cNvPr id="469" name="フローチャート: 判断 468"/>
        <xdr:cNvSpPr/>
      </xdr:nvSpPr>
      <xdr:spPr>
        <a:xfrm>
          <a:off x="6921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156584</xdr:rowOff>
    </xdr:from>
    <xdr:ext cx="534377" cy="259045"/>
    <xdr:sp macro="" textlink="">
      <xdr:nvSpPr>
        <xdr:cNvPr id="470" name="テキスト ボックス 469"/>
        <xdr:cNvSpPr txBox="1"/>
      </xdr:nvSpPr>
      <xdr:spPr>
        <a:xfrm>
          <a:off x="6705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89033</xdr:rowOff>
    </xdr:from>
    <xdr:to>
      <xdr:col>55</xdr:col>
      <xdr:colOff>50800</xdr:colOff>
      <xdr:row>98</xdr:row>
      <xdr:rowOff>19183</xdr:rowOff>
    </xdr:to>
    <xdr:sp macro="" textlink="">
      <xdr:nvSpPr>
        <xdr:cNvPr id="476" name="楕円 475"/>
        <xdr:cNvSpPr/>
      </xdr:nvSpPr>
      <xdr:spPr>
        <a:xfrm>
          <a:off x="10426700" y="1671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58375</xdr:rowOff>
    </xdr:from>
    <xdr:ext cx="534377" cy="259045"/>
    <xdr:sp macro="" textlink="">
      <xdr:nvSpPr>
        <xdr:cNvPr id="477" name="土木費該当値テキスト"/>
        <xdr:cNvSpPr txBox="1"/>
      </xdr:nvSpPr>
      <xdr:spPr>
        <a:xfrm>
          <a:off x="10528300" y="1668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132539</xdr:rowOff>
    </xdr:from>
    <xdr:to>
      <xdr:col>50</xdr:col>
      <xdr:colOff>165100</xdr:colOff>
      <xdr:row>98</xdr:row>
      <xdr:rowOff>62689</xdr:rowOff>
    </xdr:to>
    <xdr:sp macro="" textlink="">
      <xdr:nvSpPr>
        <xdr:cNvPr id="478" name="楕円 477"/>
        <xdr:cNvSpPr/>
      </xdr:nvSpPr>
      <xdr:spPr>
        <a:xfrm>
          <a:off x="9588500" y="1676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53816</xdr:rowOff>
    </xdr:from>
    <xdr:ext cx="534377" cy="259045"/>
    <xdr:sp macro="" textlink="">
      <xdr:nvSpPr>
        <xdr:cNvPr id="479" name="テキスト ボックス 478"/>
        <xdr:cNvSpPr txBox="1"/>
      </xdr:nvSpPr>
      <xdr:spPr>
        <a:xfrm>
          <a:off x="9372111" y="1685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85170</xdr:rowOff>
    </xdr:from>
    <xdr:to>
      <xdr:col>46</xdr:col>
      <xdr:colOff>38100</xdr:colOff>
      <xdr:row>98</xdr:row>
      <xdr:rowOff>15320</xdr:rowOff>
    </xdr:to>
    <xdr:sp macro="" textlink="">
      <xdr:nvSpPr>
        <xdr:cNvPr id="480" name="楕円 479"/>
        <xdr:cNvSpPr/>
      </xdr:nvSpPr>
      <xdr:spPr>
        <a:xfrm>
          <a:off x="8699500" y="1671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6447</xdr:rowOff>
    </xdr:from>
    <xdr:ext cx="534377" cy="259045"/>
    <xdr:sp macro="" textlink="">
      <xdr:nvSpPr>
        <xdr:cNvPr id="481" name="テキスト ボックス 480"/>
        <xdr:cNvSpPr txBox="1"/>
      </xdr:nvSpPr>
      <xdr:spPr>
        <a:xfrm>
          <a:off x="8483111" y="1680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91286</xdr:rowOff>
    </xdr:from>
    <xdr:to>
      <xdr:col>41</xdr:col>
      <xdr:colOff>101600</xdr:colOff>
      <xdr:row>98</xdr:row>
      <xdr:rowOff>21436</xdr:rowOff>
    </xdr:to>
    <xdr:sp macro="" textlink="">
      <xdr:nvSpPr>
        <xdr:cNvPr id="482" name="楕円 481"/>
        <xdr:cNvSpPr/>
      </xdr:nvSpPr>
      <xdr:spPr>
        <a:xfrm>
          <a:off x="7810500" y="1672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12563</xdr:rowOff>
    </xdr:from>
    <xdr:ext cx="534377" cy="259045"/>
    <xdr:sp macro="" textlink="">
      <xdr:nvSpPr>
        <xdr:cNvPr id="483" name="テキスト ボックス 482"/>
        <xdr:cNvSpPr txBox="1"/>
      </xdr:nvSpPr>
      <xdr:spPr>
        <a:xfrm>
          <a:off x="7594111" y="1681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72061</xdr:rowOff>
    </xdr:from>
    <xdr:to>
      <xdr:col>36</xdr:col>
      <xdr:colOff>165100</xdr:colOff>
      <xdr:row>98</xdr:row>
      <xdr:rowOff>2211</xdr:rowOff>
    </xdr:to>
    <xdr:sp macro="" textlink="">
      <xdr:nvSpPr>
        <xdr:cNvPr id="484" name="楕円 483"/>
        <xdr:cNvSpPr/>
      </xdr:nvSpPr>
      <xdr:spPr>
        <a:xfrm>
          <a:off x="6921500" y="1670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164788</xdr:rowOff>
    </xdr:from>
    <xdr:ext cx="534377" cy="259045"/>
    <xdr:sp macro="" textlink="">
      <xdr:nvSpPr>
        <xdr:cNvPr id="485" name="テキスト ボックス 484"/>
        <xdr:cNvSpPr txBox="1"/>
      </xdr:nvSpPr>
      <xdr:spPr>
        <a:xfrm>
          <a:off x="6705111" y="1679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31389</xdr:rowOff>
    </xdr:from>
    <xdr:to>
      <xdr:col>85</xdr:col>
      <xdr:colOff>126364</xdr:colOff>
      <xdr:row>39</xdr:row>
      <xdr:rowOff>55621</xdr:rowOff>
    </xdr:to>
    <xdr:cxnSp macro="">
      <xdr:nvCxnSpPr>
        <xdr:cNvPr id="508" name="直線コネクタ 507"/>
        <xdr:cNvCxnSpPr/>
      </xdr:nvCxnSpPr>
      <xdr:spPr>
        <a:xfrm flipV="1">
          <a:off x="16317595" y="5517789"/>
          <a:ext cx="1269" cy="1224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59448</xdr:rowOff>
    </xdr:from>
    <xdr:ext cx="469744" cy="259045"/>
    <xdr:sp macro="" textlink="">
      <xdr:nvSpPr>
        <xdr:cNvPr id="509" name="消防費最小値テキスト"/>
        <xdr:cNvSpPr txBox="1"/>
      </xdr:nvSpPr>
      <xdr:spPr>
        <a:xfrm>
          <a:off x="16370300" y="674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55621</xdr:rowOff>
    </xdr:from>
    <xdr:to>
      <xdr:col>86</xdr:col>
      <xdr:colOff>25400</xdr:colOff>
      <xdr:row>39</xdr:row>
      <xdr:rowOff>55621</xdr:rowOff>
    </xdr:to>
    <xdr:cxnSp macro="">
      <xdr:nvCxnSpPr>
        <xdr:cNvPr id="510" name="直線コネクタ 509"/>
        <xdr:cNvCxnSpPr/>
      </xdr:nvCxnSpPr>
      <xdr:spPr>
        <a:xfrm>
          <a:off x="16230600" y="674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149516</xdr:rowOff>
    </xdr:from>
    <xdr:ext cx="534377" cy="259045"/>
    <xdr:sp macro="" textlink="">
      <xdr:nvSpPr>
        <xdr:cNvPr id="511" name="消防費最大値テキスト"/>
        <xdr:cNvSpPr txBox="1"/>
      </xdr:nvSpPr>
      <xdr:spPr>
        <a:xfrm>
          <a:off x="16370300" y="529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31389</xdr:rowOff>
    </xdr:from>
    <xdr:to>
      <xdr:col>86</xdr:col>
      <xdr:colOff>25400</xdr:colOff>
      <xdr:row>32</xdr:row>
      <xdr:rowOff>31389</xdr:rowOff>
    </xdr:to>
    <xdr:cxnSp macro="">
      <xdr:nvCxnSpPr>
        <xdr:cNvPr id="512" name="直線コネクタ 511"/>
        <xdr:cNvCxnSpPr/>
      </xdr:nvCxnSpPr>
      <xdr:spPr>
        <a:xfrm>
          <a:off x="16230600" y="551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3957</xdr:rowOff>
    </xdr:from>
    <xdr:to>
      <xdr:col>85</xdr:col>
      <xdr:colOff>127000</xdr:colOff>
      <xdr:row>38</xdr:row>
      <xdr:rowOff>5375</xdr:rowOff>
    </xdr:to>
    <xdr:cxnSp macro="">
      <xdr:nvCxnSpPr>
        <xdr:cNvPr id="513" name="直線コネクタ 512"/>
        <xdr:cNvCxnSpPr/>
      </xdr:nvCxnSpPr>
      <xdr:spPr>
        <a:xfrm>
          <a:off x="15481300" y="6519057"/>
          <a:ext cx="838200" cy="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66423</xdr:rowOff>
    </xdr:from>
    <xdr:ext cx="534377" cy="259045"/>
    <xdr:sp macro="" textlink="">
      <xdr:nvSpPr>
        <xdr:cNvPr id="514" name="消防費平均値テキスト"/>
        <xdr:cNvSpPr txBox="1"/>
      </xdr:nvSpPr>
      <xdr:spPr>
        <a:xfrm>
          <a:off x="16370300" y="6238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43546</xdr:rowOff>
    </xdr:from>
    <xdr:to>
      <xdr:col>85</xdr:col>
      <xdr:colOff>177800</xdr:colOff>
      <xdr:row>37</xdr:row>
      <xdr:rowOff>145146</xdr:rowOff>
    </xdr:to>
    <xdr:sp macro="" textlink="">
      <xdr:nvSpPr>
        <xdr:cNvPr id="515" name="フローチャート: 判断 514"/>
        <xdr:cNvSpPr/>
      </xdr:nvSpPr>
      <xdr:spPr>
        <a:xfrm>
          <a:off x="162687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3957</xdr:rowOff>
    </xdr:from>
    <xdr:to>
      <xdr:col>81</xdr:col>
      <xdr:colOff>50800</xdr:colOff>
      <xdr:row>38</xdr:row>
      <xdr:rowOff>10495</xdr:rowOff>
    </xdr:to>
    <xdr:cxnSp macro="">
      <xdr:nvCxnSpPr>
        <xdr:cNvPr id="516" name="直線コネクタ 515"/>
        <xdr:cNvCxnSpPr/>
      </xdr:nvCxnSpPr>
      <xdr:spPr>
        <a:xfrm flipV="1">
          <a:off x="14592300" y="6519057"/>
          <a:ext cx="889000" cy="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55525</xdr:rowOff>
    </xdr:from>
    <xdr:to>
      <xdr:col>81</xdr:col>
      <xdr:colOff>101600</xdr:colOff>
      <xdr:row>37</xdr:row>
      <xdr:rowOff>157125</xdr:rowOff>
    </xdr:to>
    <xdr:sp macro="" textlink="">
      <xdr:nvSpPr>
        <xdr:cNvPr id="517" name="フローチャート: 判断 516"/>
        <xdr:cNvSpPr/>
      </xdr:nvSpPr>
      <xdr:spPr>
        <a:xfrm>
          <a:off x="15430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2202</xdr:rowOff>
    </xdr:from>
    <xdr:ext cx="534377" cy="259045"/>
    <xdr:sp macro="" textlink="">
      <xdr:nvSpPr>
        <xdr:cNvPr id="518" name="テキスト ボックス 517"/>
        <xdr:cNvSpPr txBox="1"/>
      </xdr:nvSpPr>
      <xdr:spPr>
        <a:xfrm>
          <a:off x="15214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10495</xdr:rowOff>
    </xdr:from>
    <xdr:to>
      <xdr:col>76</xdr:col>
      <xdr:colOff>114300</xdr:colOff>
      <xdr:row>38</xdr:row>
      <xdr:rowOff>33813</xdr:rowOff>
    </xdr:to>
    <xdr:cxnSp macro="">
      <xdr:nvCxnSpPr>
        <xdr:cNvPr id="519" name="直線コネクタ 518"/>
        <xdr:cNvCxnSpPr/>
      </xdr:nvCxnSpPr>
      <xdr:spPr>
        <a:xfrm flipV="1">
          <a:off x="13703300" y="6525595"/>
          <a:ext cx="889000" cy="2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149525</xdr:rowOff>
    </xdr:from>
    <xdr:to>
      <xdr:col>76</xdr:col>
      <xdr:colOff>165100</xdr:colOff>
      <xdr:row>37</xdr:row>
      <xdr:rowOff>79675</xdr:rowOff>
    </xdr:to>
    <xdr:sp macro="" textlink="">
      <xdr:nvSpPr>
        <xdr:cNvPr id="520" name="フローチャート: 判断 519"/>
        <xdr:cNvSpPr/>
      </xdr:nvSpPr>
      <xdr:spPr>
        <a:xfrm>
          <a:off x="14541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96202</xdr:rowOff>
    </xdr:from>
    <xdr:ext cx="534377" cy="259045"/>
    <xdr:sp macro="" textlink="">
      <xdr:nvSpPr>
        <xdr:cNvPr id="521" name="テキスト ボックス 520"/>
        <xdr:cNvSpPr txBox="1"/>
      </xdr:nvSpPr>
      <xdr:spPr>
        <a:xfrm>
          <a:off x="14325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19456</xdr:rowOff>
    </xdr:from>
    <xdr:to>
      <xdr:col>71</xdr:col>
      <xdr:colOff>177800</xdr:colOff>
      <xdr:row>38</xdr:row>
      <xdr:rowOff>33813</xdr:rowOff>
    </xdr:to>
    <xdr:cxnSp macro="">
      <xdr:nvCxnSpPr>
        <xdr:cNvPr id="522" name="直線コネクタ 521"/>
        <xdr:cNvCxnSpPr/>
      </xdr:nvCxnSpPr>
      <xdr:spPr>
        <a:xfrm>
          <a:off x="12814300" y="6534556"/>
          <a:ext cx="889000" cy="14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23" name="フローチャート: 判断 522"/>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46641</xdr:rowOff>
    </xdr:from>
    <xdr:ext cx="534377" cy="259045"/>
    <xdr:sp macro="" textlink="">
      <xdr:nvSpPr>
        <xdr:cNvPr id="524" name="テキスト ボックス 523"/>
        <xdr:cNvSpPr txBox="1"/>
      </xdr:nvSpPr>
      <xdr:spPr>
        <a:xfrm>
          <a:off x="13436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25" name="フローチャート: 判断 524"/>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75034</xdr:rowOff>
    </xdr:from>
    <xdr:ext cx="534377" cy="259045"/>
    <xdr:sp macro="" textlink="">
      <xdr:nvSpPr>
        <xdr:cNvPr id="526" name="テキスト ボックス 525"/>
        <xdr:cNvSpPr txBox="1"/>
      </xdr:nvSpPr>
      <xdr:spPr>
        <a:xfrm>
          <a:off x="12547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126024</xdr:rowOff>
    </xdr:from>
    <xdr:to>
      <xdr:col>85</xdr:col>
      <xdr:colOff>177800</xdr:colOff>
      <xdr:row>38</xdr:row>
      <xdr:rowOff>56175</xdr:rowOff>
    </xdr:to>
    <xdr:sp macro="" textlink="">
      <xdr:nvSpPr>
        <xdr:cNvPr id="532" name="楕円 531"/>
        <xdr:cNvSpPr/>
      </xdr:nvSpPr>
      <xdr:spPr>
        <a:xfrm>
          <a:off x="16268700" y="646967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104451</xdr:rowOff>
    </xdr:from>
    <xdr:ext cx="534377" cy="259045"/>
    <xdr:sp macro="" textlink="">
      <xdr:nvSpPr>
        <xdr:cNvPr id="533" name="消防費該当値テキスト"/>
        <xdr:cNvSpPr txBox="1"/>
      </xdr:nvSpPr>
      <xdr:spPr>
        <a:xfrm>
          <a:off x="16370300" y="644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124608</xdr:rowOff>
    </xdr:from>
    <xdr:to>
      <xdr:col>81</xdr:col>
      <xdr:colOff>101600</xdr:colOff>
      <xdr:row>38</xdr:row>
      <xdr:rowOff>54758</xdr:rowOff>
    </xdr:to>
    <xdr:sp macro="" textlink="">
      <xdr:nvSpPr>
        <xdr:cNvPr id="534" name="楕円 533"/>
        <xdr:cNvSpPr/>
      </xdr:nvSpPr>
      <xdr:spPr>
        <a:xfrm>
          <a:off x="15430500" y="646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45884</xdr:rowOff>
    </xdr:from>
    <xdr:ext cx="534377" cy="259045"/>
    <xdr:sp macro="" textlink="">
      <xdr:nvSpPr>
        <xdr:cNvPr id="535" name="テキスト ボックス 534"/>
        <xdr:cNvSpPr txBox="1"/>
      </xdr:nvSpPr>
      <xdr:spPr>
        <a:xfrm>
          <a:off x="15214111" y="656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131145</xdr:rowOff>
    </xdr:from>
    <xdr:to>
      <xdr:col>76</xdr:col>
      <xdr:colOff>165100</xdr:colOff>
      <xdr:row>38</xdr:row>
      <xdr:rowOff>61295</xdr:rowOff>
    </xdr:to>
    <xdr:sp macro="" textlink="">
      <xdr:nvSpPr>
        <xdr:cNvPr id="536" name="楕円 535"/>
        <xdr:cNvSpPr/>
      </xdr:nvSpPr>
      <xdr:spPr>
        <a:xfrm>
          <a:off x="14541500" y="647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52422</xdr:rowOff>
    </xdr:from>
    <xdr:ext cx="534377" cy="259045"/>
    <xdr:sp macro="" textlink="">
      <xdr:nvSpPr>
        <xdr:cNvPr id="537" name="テキスト ボックス 536"/>
        <xdr:cNvSpPr txBox="1"/>
      </xdr:nvSpPr>
      <xdr:spPr>
        <a:xfrm>
          <a:off x="14325111" y="656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154463</xdr:rowOff>
    </xdr:from>
    <xdr:to>
      <xdr:col>72</xdr:col>
      <xdr:colOff>38100</xdr:colOff>
      <xdr:row>38</xdr:row>
      <xdr:rowOff>84613</xdr:rowOff>
    </xdr:to>
    <xdr:sp macro="" textlink="">
      <xdr:nvSpPr>
        <xdr:cNvPr id="538" name="楕円 537"/>
        <xdr:cNvSpPr/>
      </xdr:nvSpPr>
      <xdr:spPr>
        <a:xfrm>
          <a:off x="13652500" y="649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75740</xdr:rowOff>
    </xdr:from>
    <xdr:ext cx="534377" cy="259045"/>
    <xdr:sp macro="" textlink="">
      <xdr:nvSpPr>
        <xdr:cNvPr id="539" name="テキスト ボックス 538"/>
        <xdr:cNvSpPr txBox="1"/>
      </xdr:nvSpPr>
      <xdr:spPr>
        <a:xfrm>
          <a:off x="13436111" y="659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140107</xdr:rowOff>
    </xdr:from>
    <xdr:to>
      <xdr:col>67</xdr:col>
      <xdr:colOff>101600</xdr:colOff>
      <xdr:row>38</xdr:row>
      <xdr:rowOff>70256</xdr:rowOff>
    </xdr:to>
    <xdr:sp macro="" textlink="">
      <xdr:nvSpPr>
        <xdr:cNvPr id="540" name="楕円 539"/>
        <xdr:cNvSpPr/>
      </xdr:nvSpPr>
      <xdr:spPr>
        <a:xfrm>
          <a:off x="12763500" y="64837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61383</xdr:rowOff>
    </xdr:from>
    <xdr:ext cx="534377" cy="259045"/>
    <xdr:sp macro="" textlink="">
      <xdr:nvSpPr>
        <xdr:cNvPr id="541" name="テキスト ボックス 540"/>
        <xdr:cNvSpPr txBox="1"/>
      </xdr:nvSpPr>
      <xdr:spPr>
        <a:xfrm>
          <a:off x="12547111" y="657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4" name="テキスト ボックス 553"/>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6" name="テキスト ボックス 555"/>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8" name="テキスト ボックス 557"/>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0" name="テキスト ボックス 559"/>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104632</xdr:rowOff>
    </xdr:from>
    <xdr:to>
      <xdr:col>85</xdr:col>
      <xdr:colOff>126364</xdr:colOff>
      <xdr:row>58</xdr:row>
      <xdr:rowOff>127722</xdr:rowOff>
    </xdr:to>
    <xdr:cxnSp macro="">
      <xdr:nvCxnSpPr>
        <xdr:cNvPr id="564" name="直線コネクタ 563"/>
        <xdr:cNvCxnSpPr/>
      </xdr:nvCxnSpPr>
      <xdr:spPr>
        <a:xfrm flipV="1">
          <a:off x="16317595" y="8848582"/>
          <a:ext cx="1269" cy="122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131549</xdr:rowOff>
    </xdr:from>
    <xdr:ext cx="534377" cy="259045"/>
    <xdr:sp macro="" textlink="">
      <xdr:nvSpPr>
        <xdr:cNvPr id="565" name="教育費最小値テキスト"/>
        <xdr:cNvSpPr txBox="1"/>
      </xdr:nvSpPr>
      <xdr:spPr>
        <a:xfrm>
          <a:off x="16370300" y="1007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127722</xdr:rowOff>
    </xdr:from>
    <xdr:to>
      <xdr:col>86</xdr:col>
      <xdr:colOff>25400</xdr:colOff>
      <xdr:row>58</xdr:row>
      <xdr:rowOff>127722</xdr:rowOff>
    </xdr:to>
    <xdr:cxnSp macro="">
      <xdr:nvCxnSpPr>
        <xdr:cNvPr id="566" name="直線コネクタ 565"/>
        <xdr:cNvCxnSpPr/>
      </xdr:nvCxnSpPr>
      <xdr:spPr>
        <a:xfrm>
          <a:off x="16230600" y="1007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51309</xdr:rowOff>
    </xdr:from>
    <xdr:ext cx="534377" cy="259045"/>
    <xdr:sp macro="" textlink="">
      <xdr:nvSpPr>
        <xdr:cNvPr id="567" name="教育費最大値テキスト"/>
        <xdr:cNvSpPr txBox="1"/>
      </xdr:nvSpPr>
      <xdr:spPr>
        <a:xfrm>
          <a:off x="16370300" y="862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104632</xdr:rowOff>
    </xdr:from>
    <xdr:to>
      <xdr:col>86</xdr:col>
      <xdr:colOff>25400</xdr:colOff>
      <xdr:row>51</xdr:row>
      <xdr:rowOff>104632</xdr:rowOff>
    </xdr:to>
    <xdr:cxnSp macro="">
      <xdr:nvCxnSpPr>
        <xdr:cNvPr id="568" name="直線コネクタ 567"/>
        <xdr:cNvCxnSpPr/>
      </xdr:nvCxnSpPr>
      <xdr:spPr>
        <a:xfrm>
          <a:off x="16230600" y="884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53038</xdr:rowOff>
    </xdr:from>
    <xdr:to>
      <xdr:col>85</xdr:col>
      <xdr:colOff>127000</xdr:colOff>
      <xdr:row>56</xdr:row>
      <xdr:rowOff>126784</xdr:rowOff>
    </xdr:to>
    <xdr:cxnSp macro="">
      <xdr:nvCxnSpPr>
        <xdr:cNvPr id="569" name="直線コネクタ 568"/>
        <xdr:cNvCxnSpPr/>
      </xdr:nvCxnSpPr>
      <xdr:spPr>
        <a:xfrm flipV="1">
          <a:off x="15481300" y="9311338"/>
          <a:ext cx="838200" cy="416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67944</xdr:rowOff>
    </xdr:from>
    <xdr:ext cx="534377" cy="259045"/>
    <xdr:sp macro="" textlink="">
      <xdr:nvSpPr>
        <xdr:cNvPr id="570" name="教育費平均値テキスト"/>
        <xdr:cNvSpPr txBox="1"/>
      </xdr:nvSpPr>
      <xdr:spPr>
        <a:xfrm>
          <a:off x="16370300" y="94976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89517</xdr:rowOff>
    </xdr:from>
    <xdr:to>
      <xdr:col>85</xdr:col>
      <xdr:colOff>177800</xdr:colOff>
      <xdr:row>56</xdr:row>
      <xdr:rowOff>19667</xdr:rowOff>
    </xdr:to>
    <xdr:sp macro="" textlink="">
      <xdr:nvSpPr>
        <xdr:cNvPr id="571" name="フローチャート: 判断 570"/>
        <xdr:cNvSpPr/>
      </xdr:nvSpPr>
      <xdr:spPr>
        <a:xfrm>
          <a:off x="16268700" y="951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113114</xdr:rowOff>
    </xdr:from>
    <xdr:to>
      <xdr:col>81</xdr:col>
      <xdr:colOff>50800</xdr:colOff>
      <xdr:row>56</xdr:row>
      <xdr:rowOff>126784</xdr:rowOff>
    </xdr:to>
    <xdr:cxnSp macro="">
      <xdr:nvCxnSpPr>
        <xdr:cNvPr id="572" name="直線コネクタ 571"/>
        <xdr:cNvCxnSpPr/>
      </xdr:nvCxnSpPr>
      <xdr:spPr>
        <a:xfrm>
          <a:off x="14592300" y="9714314"/>
          <a:ext cx="889000" cy="1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125293</xdr:rowOff>
    </xdr:from>
    <xdr:to>
      <xdr:col>81</xdr:col>
      <xdr:colOff>101600</xdr:colOff>
      <xdr:row>56</xdr:row>
      <xdr:rowOff>55443</xdr:rowOff>
    </xdr:to>
    <xdr:sp macro="" textlink="">
      <xdr:nvSpPr>
        <xdr:cNvPr id="573" name="フローチャート: 判断 572"/>
        <xdr:cNvSpPr/>
      </xdr:nvSpPr>
      <xdr:spPr>
        <a:xfrm>
          <a:off x="15430500" y="95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71970</xdr:rowOff>
    </xdr:from>
    <xdr:ext cx="534377" cy="259045"/>
    <xdr:sp macro="" textlink="">
      <xdr:nvSpPr>
        <xdr:cNvPr id="574" name="テキスト ボックス 573"/>
        <xdr:cNvSpPr txBox="1"/>
      </xdr:nvSpPr>
      <xdr:spPr>
        <a:xfrm>
          <a:off x="15214111" y="933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109936</xdr:rowOff>
    </xdr:from>
    <xdr:to>
      <xdr:col>76</xdr:col>
      <xdr:colOff>114300</xdr:colOff>
      <xdr:row>56</xdr:row>
      <xdr:rowOff>113114</xdr:rowOff>
    </xdr:to>
    <xdr:cxnSp macro="">
      <xdr:nvCxnSpPr>
        <xdr:cNvPr id="575" name="直線コネクタ 574"/>
        <xdr:cNvCxnSpPr/>
      </xdr:nvCxnSpPr>
      <xdr:spPr>
        <a:xfrm>
          <a:off x="13703300" y="9711136"/>
          <a:ext cx="889000" cy="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156360</xdr:rowOff>
    </xdr:from>
    <xdr:to>
      <xdr:col>76</xdr:col>
      <xdr:colOff>165100</xdr:colOff>
      <xdr:row>55</xdr:row>
      <xdr:rowOff>86510</xdr:rowOff>
    </xdr:to>
    <xdr:sp macro="" textlink="">
      <xdr:nvSpPr>
        <xdr:cNvPr id="576" name="フローチャート: 判断 575"/>
        <xdr:cNvSpPr/>
      </xdr:nvSpPr>
      <xdr:spPr>
        <a:xfrm>
          <a:off x="14541500" y="941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103037</xdr:rowOff>
    </xdr:from>
    <xdr:ext cx="534377" cy="259045"/>
    <xdr:sp macro="" textlink="">
      <xdr:nvSpPr>
        <xdr:cNvPr id="577" name="テキスト ボックス 576"/>
        <xdr:cNvSpPr txBox="1"/>
      </xdr:nvSpPr>
      <xdr:spPr>
        <a:xfrm>
          <a:off x="14325111" y="918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25378</xdr:rowOff>
    </xdr:from>
    <xdr:to>
      <xdr:col>71</xdr:col>
      <xdr:colOff>177800</xdr:colOff>
      <xdr:row>56</xdr:row>
      <xdr:rowOff>109936</xdr:rowOff>
    </xdr:to>
    <xdr:cxnSp macro="">
      <xdr:nvCxnSpPr>
        <xdr:cNvPr id="578" name="直線コネクタ 577"/>
        <xdr:cNvCxnSpPr/>
      </xdr:nvCxnSpPr>
      <xdr:spPr>
        <a:xfrm>
          <a:off x="12814300" y="9626578"/>
          <a:ext cx="889000" cy="8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169527</xdr:rowOff>
    </xdr:from>
    <xdr:to>
      <xdr:col>72</xdr:col>
      <xdr:colOff>38100</xdr:colOff>
      <xdr:row>55</xdr:row>
      <xdr:rowOff>99677</xdr:rowOff>
    </xdr:to>
    <xdr:sp macro="" textlink="">
      <xdr:nvSpPr>
        <xdr:cNvPr id="579" name="フローチャート: 判断 578"/>
        <xdr:cNvSpPr/>
      </xdr:nvSpPr>
      <xdr:spPr>
        <a:xfrm>
          <a:off x="13652500" y="942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116204</xdr:rowOff>
    </xdr:from>
    <xdr:ext cx="534377" cy="259045"/>
    <xdr:sp macro="" textlink="">
      <xdr:nvSpPr>
        <xdr:cNvPr id="580" name="テキスト ボックス 579"/>
        <xdr:cNvSpPr txBox="1"/>
      </xdr:nvSpPr>
      <xdr:spPr>
        <a:xfrm>
          <a:off x="13436111" y="920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8067</xdr:rowOff>
    </xdr:from>
    <xdr:to>
      <xdr:col>67</xdr:col>
      <xdr:colOff>101600</xdr:colOff>
      <xdr:row>55</xdr:row>
      <xdr:rowOff>109667</xdr:rowOff>
    </xdr:to>
    <xdr:sp macro="" textlink="">
      <xdr:nvSpPr>
        <xdr:cNvPr id="581" name="フローチャート: 判断 580"/>
        <xdr:cNvSpPr/>
      </xdr:nvSpPr>
      <xdr:spPr>
        <a:xfrm>
          <a:off x="12763500" y="943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126194</xdr:rowOff>
    </xdr:from>
    <xdr:ext cx="534377" cy="259045"/>
    <xdr:sp macro="" textlink="">
      <xdr:nvSpPr>
        <xdr:cNvPr id="582" name="テキスト ボックス 581"/>
        <xdr:cNvSpPr txBox="1"/>
      </xdr:nvSpPr>
      <xdr:spPr>
        <a:xfrm>
          <a:off x="12547111" y="921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2238</xdr:rowOff>
    </xdr:from>
    <xdr:to>
      <xdr:col>85</xdr:col>
      <xdr:colOff>177800</xdr:colOff>
      <xdr:row>54</xdr:row>
      <xdr:rowOff>103838</xdr:rowOff>
    </xdr:to>
    <xdr:sp macro="" textlink="">
      <xdr:nvSpPr>
        <xdr:cNvPr id="588" name="楕円 587"/>
        <xdr:cNvSpPr/>
      </xdr:nvSpPr>
      <xdr:spPr>
        <a:xfrm>
          <a:off x="16268700" y="926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25115</xdr:rowOff>
    </xdr:from>
    <xdr:ext cx="534377" cy="259045"/>
    <xdr:sp macro="" textlink="">
      <xdr:nvSpPr>
        <xdr:cNvPr id="589" name="教育費該当値テキスト"/>
        <xdr:cNvSpPr txBox="1"/>
      </xdr:nvSpPr>
      <xdr:spPr>
        <a:xfrm>
          <a:off x="16370300" y="911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75984</xdr:rowOff>
    </xdr:from>
    <xdr:to>
      <xdr:col>81</xdr:col>
      <xdr:colOff>101600</xdr:colOff>
      <xdr:row>57</xdr:row>
      <xdr:rowOff>6134</xdr:rowOff>
    </xdr:to>
    <xdr:sp macro="" textlink="">
      <xdr:nvSpPr>
        <xdr:cNvPr id="590" name="楕円 589"/>
        <xdr:cNvSpPr/>
      </xdr:nvSpPr>
      <xdr:spPr>
        <a:xfrm>
          <a:off x="15430500" y="967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168711</xdr:rowOff>
    </xdr:from>
    <xdr:ext cx="534377" cy="259045"/>
    <xdr:sp macro="" textlink="">
      <xdr:nvSpPr>
        <xdr:cNvPr id="591" name="テキスト ボックス 590"/>
        <xdr:cNvSpPr txBox="1"/>
      </xdr:nvSpPr>
      <xdr:spPr>
        <a:xfrm>
          <a:off x="15214111" y="976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62314</xdr:rowOff>
    </xdr:from>
    <xdr:to>
      <xdr:col>76</xdr:col>
      <xdr:colOff>165100</xdr:colOff>
      <xdr:row>56</xdr:row>
      <xdr:rowOff>163914</xdr:rowOff>
    </xdr:to>
    <xdr:sp macro="" textlink="">
      <xdr:nvSpPr>
        <xdr:cNvPr id="592" name="楕円 591"/>
        <xdr:cNvSpPr/>
      </xdr:nvSpPr>
      <xdr:spPr>
        <a:xfrm>
          <a:off x="14541500" y="966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155041</xdr:rowOff>
    </xdr:from>
    <xdr:ext cx="534377" cy="259045"/>
    <xdr:sp macro="" textlink="">
      <xdr:nvSpPr>
        <xdr:cNvPr id="593" name="テキスト ボックス 592"/>
        <xdr:cNvSpPr txBox="1"/>
      </xdr:nvSpPr>
      <xdr:spPr>
        <a:xfrm>
          <a:off x="14325111" y="975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59136</xdr:rowOff>
    </xdr:from>
    <xdr:to>
      <xdr:col>72</xdr:col>
      <xdr:colOff>38100</xdr:colOff>
      <xdr:row>56</xdr:row>
      <xdr:rowOff>160736</xdr:rowOff>
    </xdr:to>
    <xdr:sp macro="" textlink="">
      <xdr:nvSpPr>
        <xdr:cNvPr id="594" name="楕円 593"/>
        <xdr:cNvSpPr/>
      </xdr:nvSpPr>
      <xdr:spPr>
        <a:xfrm>
          <a:off x="13652500" y="966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151863</xdr:rowOff>
    </xdr:from>
    <xdr:ext cx="534377" cy="259045"/>
    <xdr:sp macro="" textlink="">
      <xdr:nvSpPr>
        <xdr:cNvPr id="595" name="テキスト ボックス 594"/>
        <xdr:cNvSpPr txBox="1"/>
      </xdr:nvSpPr>
      <xdr:spPr>
        <a:xfrm>
          <a:off x="13436111" y="9753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146028</xdr:rowOff>
    </xdr:from>
    <xdr:to>
      <xdr:col>67</xdr:col>
      <xdr:colOff>101600</xdr:colOff>
      <xdr:row>56</xdr:row>
      <xdr:rowOff>76178</xdr:rowOff>
    </xdr:to>
    <xdr:sp macro="" textlink="">
      <xdr:nvSpPr>
        <xdr:cNvPr id="596" name="楕円 595"/>
        <xdr:cNvSpPr/>
      </xdr:nvSpPr>
      <xdr:spPr>
        <a:xfrm>
          <a:off x="12763500" y="957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67305</xdr:rowOff>
    </xdr:from>
    <xdr:ext cx="534377" cy="259045"/>
    <xdr:sp macro="" textlink="">
      <xdr:nvSpPr>
        <xdr:cNvPr id="597" name="テキスト ボックス 596"/>
        <xdr:cNvSpPr txBox="1"/>
      </xdr:nvSpPr>
      <xdr:spPr>
        <a:xfrm>
          <a:off x="12547111" y="966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7" name="テキスト ボックス 61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9" name="テキスト ボックス 618"/>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51363</xdr:rowOff>
    </xdr:from>
    <xdr:to>
      <xdr:col>85</xdr:col>
      <xdr:colOff>126364</xdr:colOff>
      <xdr:row>79</xdr:row>
      <xdr:rowOff>98879</xdr:rowOff>
    </xdr:to>
    <xdr:cxnSp macro="">
      <xdr:nvCxnSpPr>
        <xdr:cNvPr id="623" name="直線コネクタ 622"/>
        <xdr:cNvCxnSpPr/>
      </xdr:nvCxnSpPr>
      <xdr:spPr>
        <a:xfrm flipV="1">
          <a:off x="16317595" y="12052863"/>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133585</xdr:rowOff>
    </xdr:from>
    <xdr:ext cx="249299" cy="259045"/>
    <xdr:sp macro="" textlink="">
      <xdr:nvSpPr>
        <xdr:cNvPr id="624" name="災害復旧費最小値テキスト"/>
        <xdr:cNvSpPr txBox="1"/>
      </xdr:nvSpPr>
      <xdr:spPr>
        <a:xfrm>
          <a:off x="16370300" y="13678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169490</xdr:rowOff>
    </xdr:from>
    <xdr:ext cx="534377" cy="259045"/>
    <xdr:sp macro="" textlink="">
      <xdr:nvSpPr>
        <xdr:cNvPr id="626" name="災害復旧費最大値テキスト"/>
        <xdr:cNvSpPr txBox="1"/>
      </xdr:nvSpPr>
      <xdr:spPr>
        <a:xfrm>
          <a:off x="16370300" y="1182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51363</xdr:rowOff>
    </xdr:from>
    <xdr:to>
      <xdr:col>86</xdr:col>
      <xdr:colOff>25400</xdr:colOff>
      <xdr:row>70</xdr:row>
      <xdr:rowOff>51363</xdr:rowOff>
    </xdr:to>
    <xdr:cxnSp macro="">
      <xdr:nvCxnSpPr>
        <xdr:cNvPr id="627" name="直線コネクタ 626"/>
        <xdr:cNvCxnSpPr/>
      </xdr:nvCxnSpPr>
      <xdr:spPr>
        <a:xfrm>
          <a:off x="16230600" y="12052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28" name="直線コネクタ 627"/>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51035</xdr:rowOff>
    </xdr:from>
    <xdr:ext cx="378565" cy="259045"/>
    <xdr:sp macro="" textlink="">
      <xdr:nvSpPr>
        <xdr:cNvPr id="629" name="災害復旧費平均値テキスト"/>
        <xdr:cNvSpPr txBox="1"/>
      </xdr:nvSpPr>
      <xdr:spPr>
        <a:xfrm>
          <a:off x="16370300" y="13424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28158</xdr:rowOff>
    </xdr:from>
    <xdr:to>
      <xdr:col>85</xdr:col>
      <xdr:colOff>177800</xdr:colOff>
      <xdr:row>79</xdr:row>
      <xdr:rowOff>129758</xdr:rowOff>
    </xdr:to>
    <xdr:sp macro="" textlink="">
      <xdr:nvSpPr>
        <xdr:cNvPr id="630" name="フローチャート: 判断 629"/>
        <xdr:cNvSpPr/>
      </xdr:nvSpPr>
      <xdr:spPr>
        <a:xfrm>
          <a:off x="162687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1" name="直線コネクタ 630"/>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34199</xdr:rowOff>
    </xdr:from>
    <xdr:to>
      <xdr:col>81</xdr:col>
      <xdr:colOff>101600</xdr:colOff>
      <xdr:row>79</xdr:row>
      <xdr:rowOff>135799</xdr:rowOff>
    </xdr:to>
    <xdr:sp macro="" textlink="">
      <xdr:nvSpPr>
        <xdr:cNvPr id="632" name="フローチャート: 判断 631"/>
        <xdr:cNvSpPr/>
      </xdr:nvSpPr>
      <xdr:spPr>
        <a:xfrm>
          <a:off x="15430500" y="1357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152326</xdr:rowOff>
    </xdr:from>
    <xdr:ext cx="378565" cy="259045"/>
    <xdr:sp macro="" textlink="">
      <xdr:nvSpPr>
        <xdr:cNvPr id="633" name="テキスト ボックス 632"/>
        <xdr:cNvSpPr txBox="1"/>
      </xdr:nvSpPr>
      <xdr:spPr>
        <a:xfrm>
          <a:off x="15292017" y="13353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4" name="直線コネクタ 633"/>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955</xdr:rowOff>
    </xdr:from>
    <xdr:to>
      <xdr:col>76</xdr:col>
      <xdr:colOff>165100</xdr:colOff>
      <xdr:row>79</xdr:row>
      <xdr:rowOff>102555</xdr:rowOff>
    </xdr:to>
    <xdr:sp macro="" textlink="">
      <xdr:nvSpPr>
        <xdr:cNvPr id="635" name="フローチャート: 判断 634"/>
        <xdr:cNvSpPr/>
      </xdr:nvSpPr>
      <xdr:spPr>
        <a:xfrm>
          <a:off x="14541500" y="135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119082</xdr:rowOff>
    </xdr:from>
    <xdr:ext cx="469744" cy="259045"/>
    <xdr:sp macro="" textlink="">
      <xdr:nvSpPr>
        <xdr:cNvPr id="636" name="テキスト ボックス 635"/>
        <xdr:cNvSpPr txBox="1"/>
      </xdr:nvSpPr>
      <xdr:spPr>
        <a:xfrm>
          <a:off x="14357428" y="13320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37" name="直線コネクタ 636"/>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92329</xdr:rowOff>
    </xdr:from>
    <xdr:to>
      <xdr:col>72</xdr:col>
      <xdr:colOff>38100</xdr:colOff>
      <xdr:row>79</xdr:row>
      <xdr:rowOff>22479</xdr:rowOff>
    </xdr:to>
    <xdr:sp macro="" textlink="">
      <xdr:nvSpPr>
        <xdr:cNvPr id="638" name="フローチャート: 判断 637"/>
        <xdr:cNvSpPr/>
      </xdr:nvSpPr>
      <xdr:spPr>
        <a:xfrm>
          <a:off x="136525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39006</xdr:rowOff>
    </xdr:from>
    <xdr:ext cx="469744" cy="259045"/>
    <xdr:sp macro="" textlink="">
      <xdr:nvSpPr>
        <xdr:cNvPr id="639" name="テキスト ボックス 638"/>
        <xdr:cNvSpPr txBox="1"/>
      </xdr:nvSpPr>
      <xdr:spPr>
        <a:xfrm>
          <a:off x="13468428" y="1324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82956</xdr:rowOff>
    </xdr:from>
    <xdr:to>
      <xdr:col>67</xdr:col>
      <xdr:colOff>101600</xdr:colOff>
      <xdr:row>79</xdr:row>
      <xdr:rowOff>13106</xdr:rowOff>
    </xdr:to>
    <xdr:sp macro="" textlink="">
      <xdr:nvSpPr>
        <xdr:cNvPr id="640" name="フローチャート: 判断 639"/>
        <xdr:cNvSpPr/>
      </xdr:nvSpPr>
      <xdr:spPr>
        <a:xfrm>
          <a:off x="12763500" y="134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29633</xdr:rowOff>
    </xdr:from>
    <xdr:ext cx="469744" cy="259045"/>
    <xdr:sp macro="" textlink="">
      <xdr:nvSpPr>
        <xdr:cNvPr id="641" name="テキスト ボックス 640"/>
        <xdr:cNvSpPr txBox="1"/>
      </xdr:nvSpPr>
      <xdr:spPr>
        <a:xfrm>
          <a:off x="12579428" y="1323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47" name="楕円 646"/>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6585</xdr:rowOff>
    </xdr:from>
    <xdr:ext cx="249299" cy="259045"/>
    <xdr:sp macro="" textlink="">
      <xdr:nvSpPr>
        <xdr:cNvPr id="648" name="災害復旧費該当値テキスト"/>
        <xdr:cNvSpPr txBox="1"/>
      </xdr:nvSpPr>
      <xdr:spPr>
        <a:xfrm>
          <a:off x="16370300" y="13551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49" name="楕円 648"/>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0" name="テキスト ボックス 649"/>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1" name="楕円 650"/>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2" name="テキスト ボックス 651"/>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3" name="楕円 652"/>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4" name="テキスト ボックス 653"/>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5" name="楕円 654"/>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6" name="テキスト ボックス 655"/>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154800</xdr:rowOff>
    </xdr:from>
    <xdr:to>
      <xdr:col>85</xdr:col>
      <xdr:colOff>126364</xdr:colOff>
      <xdr:row>98</xdr:row>
      <xdr:rowOff>101702</xdr:rowOff>
    </xdr:to>
    <xdr:cxnSp macro="">
      <xdr:nvCxnSpPr>
        <xdr:cNvPr id="680" name="直線コネクタ 679"/>
        <xdr:cNvCxnSpPr/>
      </xdr:nvCxnSpPr>
      <xdr:spPr>
        <a:xfrm flipV="1">
          <a:off x="16317595" y="15413850"/>
          <a:ext cx="1269" cy="1489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105529</xdr:rowOff>
    </xdr:from>
    <xdr:ext cx="469744" cy="259045"/>
    <xdr:sp macro="" textlink="">
      <xdr:nvSpPr>
        <xdr:cNvPr id="681" name="公債費最小値テキスト"/>
        <xdr:cNvSpPr txBox="1"/>
      </xdr:nvSpPr>
      <xdr:spPr>
        <a:xfrm>
          <a:off x="16370300" y="1690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101702</xdr:rowOff>
    </xdr:from>
    <xdr:to>
      <xdr:col>86</xdr:col>
      <xdr:colOff>25400</xdr:colOff>
      <xdr:row>98</xdr:row>
      <xdr:rowOff>101702</xdr:rowOff>
    </xdr:to>
    <xdr:cxnSp macro="">
      <xdr:nvCxnSpPr>
        <xdr:cNvPr id="682" name="直線コネクタ 681"/>
        <xdr:cNvCxnSpPr/>
      </xdr:nvCxnSpPr>
      <xdr:spPr>
        <a:xfrm>
          <a:off x="16230600" y="1690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101477</xdr:rowOff>
    </xdr:from>
    <xdr:ext cx="599010" cy="259045"/>
    <xdr:sp macro="" textlink="">
      <xdr:nvSpPr>
        <xdr:cNvPr id="683" name="公債費最大値テキスト"/>
        <xdr:cNvSpPr txBox="1"/>
      </xdr:nvSpPr>
      <xdr:spPr>
        <a:xfrm>
          <a:off x="16370300" y="15189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126,311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154800</xdr:rowOff>
    </xdr:from>
    <xdr:to>
      <xdr:col>86</xdr:col>
      <xdr:colOff>25400</xdr:colOff>
      <xdr:row>89</xdr:row>
      <xdr:rowOff>154800</xdr:rowOff>
    </xdr:to>
    <xdr:cxnSp macro="">
      <xdr:nvCxnSpPr>
        <xdr:cNvPr id="684" name="直線コネクタ 683"/>
        <xdr:cNvCxnSpPr/>
      </xdr:nvCxnSpPr>
      <xdr:spPr>
        <a:xfrm>
          <a:off x="16230600" y="154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64325</xdr:rowOff>
    </xdr:from>
    <xdr:to>
      <xdr:col>85</xdr:col>
      <xdr:colOff>127000</xdr:colOff>
      <xdr:row>96</xdr:row>
      <xdr:rowOff>66839</xdr:rowOff>
    </xdr:to>
    <xdr:cxnSp macro="">
      <xdr:nvCxnSpPr>
        <xdr:cNvPr id="685" name="直線コネクタ 684"/>
        <xdr:cNvCxnSpPr/>
      </xdr:nvCxnSpPr>
      <xdr:spPr>
        <a:xfrm flipV="1">
          <a:off x="15481300" y="16523525"/>
          <a:ext cx="8382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26001</xdr:rowOff>
    </xdr:from>
    <xdr:ext cx="534377" cy="259045"/>
    <xdr:sp macro="" textlink="">
      <xdr:nvSpPr>
        <xdr:cNvPr id="686" name="公債費平均値テキスト"/>
        <xdr:cNvSpPr txBox="1"/>
      </xdr:nvSpPr>
      <xdr:spPr>
        <a:xfrm>
          <a:off x="16370300" y="16485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47574</xdr:rowOff>
    </xdr:from>
    <xdr:to>
      <xdr:col>85</xdr:col>
      <xdr:colOff>177800</xdr:colOff>
      <xdr:row>96</xdr:row>
      <xdr:rowOff>149174</xdr:rowOff>
    </xdr:to>
    <xdr:sp macro="" textlink="">
      <xdr:nvSpPr>
        <xdr:cNvPr id="687" name="フローチャート: 判断 686"/>
        <xdr:cNvSpPr/>
      </xdr:nvSpPr>
      <xdr:spPr>
        <a:xfrm>
          <a:off x="162687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66839</xdr:rowOff>
    </xdr:from>
    <xdr:to>
      <xdr:col>81</xdr:col>
      <xdr:colOff>50800</xdr:colOff>
      <xdr:row>96</xdr:row>
      <xdr:rowOff>85764</xdr:rowOff>
    </xdr:to>
    <xdr:cxnSp macro="">
      <xdr:nvCxnSpPr>
        <xdr:cNvPr id="688" name="直線コネクタ 687"/>
        <xdr:cNvCxnSpPr/>
      </xdr:nvCxnSpPr>
      <xdr:spPr>
        <a:xfrm flipV="1">
          <a:off x="14592300" y="16526039"/>
          <a:ext cx="889000" cy="1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37491</xdr:rowOff>
    </xdr:from>
    <xdr:to>
      <xdr:col>81</xdr:col>
      <xdr:colOff>101600</xdr:colOff>
      <xdr:row>96</xdr:row>
      <xdr:rowOff>139091</xdr:rowOff>
    </xdr:to>
    <xdr:sp macro="" textlink="">
      <xdr:nvSpPr>
        <xdr:cNvPr id="689" name="フローチャート: 判断 688"/>
        <xdr:cNvSpPr/>
      </xdr:nvSpPr>
      <xdr:spPr>
        <a:xfrm>
          <a:off x="15430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130218</xdr:rowOff>
    </xdr:from>
    <xdr:ext cx="534377" cy="259045"/>
    <xdr:sp macro="" textlink="">
      <xdr:nvSpPr>
        <xdr:cNvPr id="690" name="テキスト ボックス 689"/>
        <xdr:cNvSpPr txBox="1"/>
      </xdr:nvSpPr>
      <xdr:spPr>
        <a:xfrm>
          <a:off x="15214111" y="1658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85764</xdr:rowOff>
    </xdr:from>
    <xdr:to>
      <xdr:col>76</xdr:col>
      <xdr:colOff>114300</xdr:colOff>
      <xdr:row>96</xdr:row>
      <xdr:rowOff>92697</xdr:rowOff>
    </xdr:to>
    <xdr:cxnSp macro="">
      <xdr:nvCxnSpPr>
        <xdr:cNvPr id="691" name="直線コネクタ 690"/>
        <xdr:cNvCxnSpPr/>
      </xdr:nvCxnSpPr>
      <xdr:spPr>
        <a:xfrm flipV="1">
          <a:off x="13703300" y="16544964"/>
          <a:ext cx="889000" cy="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157035</xdr:rowOff>
    </xdr:from>
    <xdr:to>
      <xdr:col>76</xdr:col>
      <xdr:colOff>165100</xdr:colOff>
      <xdr:row>96</xdr:row>
      <xdr:rowOff>87185</xdr:rowOff>
    </xdr:to>
    <xdr:sp macro="" textlink="">
      <xdr:nvSpPr>
        <xdr:cNvPr id="692" name="フローチャート: 判断 691"/>
        <xdr:cNvSpPr/>
      </xdr:nvSpPr>
      <xdr:spPr>
        <a:xfrm>
          <a:off x="14541500" y="164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103712</xdr:rowOff>
    </xdr:from>
    <xdr:ext cx="534377" cy="259045"/>
    <xdr:sp macro="" textlink="">
      <xdr:nvSpPr>
        <xdr:cNvPr id="693" name="テキスト ボックス 692"/>
        <xdr:cNvSpPr txBox="1"/>
      </xdr:nvSpPr>
      <xdr:spPr>
        <a:xfrm>
          <a:off x="14325111" y="1622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92697</xdr:rowOff>
    </xdr:from>
    <xdr:to>
      <xdr:col>71</xdr:col>
      <xdr:colOff>177800</xdr:colOff>
      <xdr:row>96</xdr:row>
      <xdr:rowOff>104611</xdr:rowOff>
    </xdr:to>
    <xdr:cxnSp macro="">
      <xdr:nvCxnSpPr>
        <xdr:cNvPr id="694" name="直線コネクタ 693"/>
        <xdr:cNvCxnSpPr/>
      </xdr:nvCxnSpPr>
      <xdr:spPr>
        <a:xfrm flipV="1">
          <a:off x="12814300" y="16551897"/>
          <a:ext cx="889000" cy="1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695" name="フローチャート: 判断 694"/>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54487</xdr:rowOff>
    </xdr:from>
    <xdr:ext cx="534377" cy="259045"/>
    <xdr:sp macro="" textlink="">
      <xdr:nvSpPr>
        <xdr:cNvPr id="696" name="テキスト ボックス 695"/>
        <xdr:cNvSpPr txBox="1"/>
      </xdr:nvSpPr>
      <xdr:spPr>
        <a:xfrm>
          <a:off x="13436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697" name="フローチャート: 判断 696"/>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56672</xdr:rowOff>
    </xdr:from>
    <xdr:ext cx="534377" cy="259045"/>
    <xdr:sp macro="" textlink="">
      <xdr:nvSpPr>
        <xdr:cNvPr id="698" name="テキスト ボックス 697"/>
        <xdr:cNvSpPr txBox="1"/>
      </xdr:nvSpPr>
      <xdr:spPr>
        <a:xfrm>
          <a:off x="12547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13525</xdr:rowOff>
    </xdr:from>
    <xdr:to>
      <xdr:col>85</xdr:col>
      <xdr:colOff>177800</xdr:colOff>
      <xdr:row>96</xdr:row>
      <xdr:rowOff>115125</xdr:rowOff>
    </xdr:to>
    <xdr:sp macro="" textlink="">
      <xdr:nvSpPr>
        <xdr:cNvPr id="704" name="楕円 703"/>
        <xdr:cNvSpPr/>
      </xdr:nvSpPr>
      <xdr:spPr>
        <a:xfrm>
          <a:off x="16268700" y="1647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36402</xdr:rowOff>
    </xdr:from>
    <xdr:ext cx="534377" cy="259045"/>
    <xdr:sp macro="" textlink="">
      <xdr:nvSpPr>
        <xdr:cNvPr id="705" name="公債費該当値テキスト"/>
        <xdr:cNvSpPr txBox="1"/>
      </xdr:nvSpPr>
      <xdr:spPr>
        <a:xfrm>
          <a:off x="16370300" y="1632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16039</xdr:rowOff>
    </xdr:from>
    <xdr:to>
      <xdr:col>81</xdr:col>
      <xdr:colOff>101600</xdr:colOff>
      <xdr:row>96</xdr:row>
      <xdr:rowOff>117639</xdr:rowOff>
    </xdr:to>
    <xdr:sp macro="" textlink="">
      <xdr:nvSpPr>
        <xdr:cNvPr id="706" name="楕円 705"/>
        <xdr:cNvSpPr/>
      </xdr:nvSpPr>
      <xdr:spPr>
        <a:xfrm>
          <a:off x="15430500" y="1647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134166</xdr:rowOff>
    </xdr:from>
    <xdr:ext cx="534377" cy="259045"/>
    <xdr:sp macro="" textlink="">
      <xdr:nvSpPr>
        <xdr:cNvPr id="707" name="テキスト ボックス 706"/>
        <xdr:cNvSpPr txBox="1"/>
      </xdr:nvSpPr>
      <xdr:spPr>
        <a:xfrm>
          <a:off x="15214111" y="1625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34964</xdr:rowOff>
    </xdr:from>
    <xdr:to>
      <xdr:col>76</xdr:col>
      <xdr:colOff>165100</xdr:colOff>
      <xdr:row>96</xdr:row>
      <xdr:rowOff>136564</xdr:rowOff>
    </xdr:to>
    <xdr:sp macro="" textlink="">
      <xdr:nvSpPr>
        <xdr:cNvPr id="708" name="楕円 707"/>
        <xdr:cNvSpPr/>
      </xdr:nvSpPr>
      <xdr:spPr>
        <a:xfrm>
          <a:off x="14541500" y="1649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127691</xdr:rowOff>
    </xdr:from>
    <xdr:ext cx="534377" cy="259045"/>
    <xdr:sp macro="" textlink="">
      <xdr:nvSpPr>
        <xdr:cNvPr id="709" name="テキスト ボックス 708"/>
        <xdr:cNvSpPr txBox="1"/>
      </xdr:nvSpPr>
      <xdr:spPr>
        <a:xfrm>
          <a:off x="14325111" y="1658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41897</xdr:rowOff>
    </xdr:from>
    <xdr:to>
      <xdr:col>72</xdr:col>
      <xdr:colOff>38100</xdr:colOff>
      <xdr:row>96</xdr:row>
      <xdr:rowOff>143497</xdr:rowOff>
    </xdr:to>
    <xdr:sp macro="" textlink="">
      <xdr:nvSpPr>
        <xdr:cNvPr id="710" name="楕円 709"/>
        <xdr:cNvSpPr/>
      </xdr:nvSpPr>
      <xdr:spPr>
        <a:xfrm>
          <a:off x="13652500" y="1650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134624</xdr:rowOff>
    </xdr:from>
    <xdr:ext cx="534377" cy="259045"/>
    <xdr:sp macro="" textlink="">
      <xdr:nvSpPr>
        <xdr:cNvPr id="711" name="テキスト ボックス 710"/>
        <xdr:cNvSpPr txBox="1"/>
      </xdr:nvSpPr>
      <xdr:spPr>
        <a:xfrm>
          <a:off x="13436111" y="1659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53811</xdr:rowOff>
    </xdr:from>
    <xdr:to>
      <xdr:col>67</xdr:col>
      <xdr:colOff>101600</xdr:colOff>
      <xdr:row>96</xdr:row>
      <xdr:rowOff>155411</xdr:rowOff>
    </xdr:to>
    <xdr:sp macro="" textlink="">
      <xdr:nvSpPr>
        <xdr:cNvPr id="712" name="楕円 711"/>
        <xdr:cNvSpPr/>
      </xdr:nvSpPr>
      <xdr:spPr>
        <a:xfrm>
          <a:off x="12763500" y="1651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146538</xdr:rowOff>
    </xdr:from>
    <xdr:ext cx="534377" cy="259045"/>
    <xdr:sp macro="" textlink="">
      <xdr:nvSpPr>
        <xdr:cNvPr id="713" name="テキスト ボックス 712"/>
        <xdr:cNvSpPr txBox="1"/>
      </xdr:nvSpPr>
      <xdr:spPr>
        <a:xfrm>
          <a:off x="12547111" y="1660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7" name="テキスト ボックス 72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9" name="テキスト ボックス 72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1" name="テキスト ボックス 73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26314</xdr:rowOff>
    </xdr:from>
    <xdr:to>
      <xdr:col>116</xdr:col>
      <xdr:colOff>62864</xdr:colOff>
      <xdr:row>38</xdr:row>
      <xdr:rowOff>139700</xdr:rowOff>
    </xdr:to>
    <xdr:cxnSp macro="">
      <xdr:nvCxnSpPr>
        <xdr:cNvPr id="735" name="直線コネクタ 734"/>
        <xdr:cNvCxnSpPr/>
      </xdr:nvCxnSpPr>
      <xdr:spPr>
        <a:xfrm flipV="1">
          <a:off x="22159595" y="5512714"/>
          <a:ext cx="1269" cy="114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36" name="諸支出金最小値テキスト"/>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144441</xdr:rowOff>
    </xdr:from>
    <xdr:ext cx="469744" cy="259045"/>
    <xdr:sp macro="" textlink="">
      <xdr:nvSpPr>
        <xdr:cNvPr id="738" name="諸支出金最大値テキスト"/>
        <xdr:cNvSpPr txBox="1"/>
      </xdr:nvSpPr>
      <xdr:spPr>
        <a:xfrm>
          <a:off x="22212300" y="528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26314</xdr:rowOff>
    </xdr:from>
    <xdr:to>
      <xdr:col>116</xdr:col>
      <xdr:colOff>152400</xdr:colOff>
      <xdr:row>32</xdr:row>
      <xdr:rowOff>26314</xdr:rowOff>
    </xdr:to>
    <xdr:cxnSp macro="">
      <xdr:nvCxnSpPr>
        <xdr:cNvPr id="739" name="直線コネクタ 738"/>
        <xdr:cNvCxnSpPr/>
      </xdr:nvCxnSpPr>
      <xdr:spPr>
        <a:xfrm>
          <a:off x="22072600" y="551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41" name="諸支出金平均値テキスト"/>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42" name="フローチャート: 判断 741"/>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26264</xdr:rowOff>
    </xdr:from>
    <xdr:to>
      <xdr:col>112</xdr:col>
      <xdr:colOff>38100</xdr:colOff>
      <xdr:row>38</xdr:row>
      <xdr:rowOff>127864</xdr:rowOff>
    </xdr:to>
    <xdr:sp macro="" textlink="">
      <xdr:nvSpPr>
        <xdr:cNvPr id="744" name="フローチャート: 判断 743"/>
        <xdr:cNvSpPr/>
      </xdr:nvSpPr>
      <xdr:spPr>
        <a:xfrm>
          <a:off x="21272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144391</xdr:rowOff>
    </xdr:from>
    <xdr:ext cx="378565" cy="259045"/>
    <xdr:sp macro="" textlink="">
      <xdr:nvSpPr>
        <xdr:cNvPr id="745" name="テキスト ボックス 744"/>
        <xdr:cNvSpPr txBox="1"/>
      </xdr:nvSpPr>
      <xdr:spPr>
        <a:xfrm>
          <a:off x="21134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156566</xdr:rowOff>
    </xdr:from>
    <xdr:to>
      <xdr:col>107</xdr:col>
      <xdr:colOff>101600</xdr:colOff>
      <xdr:row>38</xdr:row>
      <xdr:rowOff>86716</xdr:rowOff>
    </xdr:to>
    <xdr:sp macro="" textlink="">
      <xdr:nvSpPr>
        <xdr:cNvPr id="747" name="フローチャート: 判断 746"/>
        <xdr:cNvSpPr/>
      </xdr:nvSpPr>
      <xdr:spPr>
        <a:xfrm>
          <a:off x="20383500" y="650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103243</xdr:rowOff>
    </xdr:from>
    <xdr:ext cx="378565" cy="259045"/>
    <xdr:sp macro="" textlink="">
      <xdr:nvSpPr>
        <xdr:cNvPr id="748" name="テキスト ボックス 747"/>
        <xdr:cNvSpPr txBox="1"/>
      </xdr:nvSpPr>
      <xdr:spPr>
        <a:xfrm>
          <a:off x="20245017" y="6275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23063</xdr:rowOff>
    </xdr:from>
    <xdr:to>
      <xdr:col>102</xdr:col>
      <xdr:colOff>165100</xdr:colOff>
      <xdr:row>38</xdr:row>
      <xdr:rowOff>124663</xdr:rowOff>
    </xdr:to>
    <xdr:sp macro="" textlink="">
      <xdr:nvSpPr>
        <xdr:cNvPr id="750" name="フローチャート: 判断 749"/>
        <xdr:cNvSpPr/>
      </xdr:nvSpPr>
      <xdr:spPr>
        <a:xfrm>
          <a:off x="19494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141190</xdr:rowOff>
    </xdr:from>
    <xdr:ext cx="378565" cy="259045"/>
    <xdr:sp macro="" textlink="">
      <xdr:nvSpPr>
        <xdr:cNvPr id="751" name="テキスト ボックス 750"/>
        <xdr:cNvSpPr txBox="1"/>
      </xdr:nvSpPr>
      <xdr:spPr>
        <a:xfrm>
          <a:off x="19356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29007</xdr:rowOff>
    </xdr:from>
    <xdr:to>
      <xdr:col>98</xdr:col>
      <xdr:colOff>38100</xdr:colOff>
      <xdr:row>38</xdr:row>
      <xdr:rowOff>130607</xdr:rowOff>
    </xdr:to>
    <xdr:sp macro="" textlink="">
      <xdr:nvSpPr>
        <xdr:cNvPr id="752" name="フローチャート: 判断 751"/>
        <xdr:cNvSpPr/>
      </xdr:nvSpPr>
      <xdr:spPr>
        <a:xfrm>
          <a:off x="18605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147134</xdr:rowOff>
    </xdr:from>
    <xdr:ext cx="378565" cy="259045"/>
    <xdr:sp macro="" textlink="">
      <xdr:nvSpPr>
        <xdr:cNvPr id="753" name="テキスト ボックス 752"/>
        <xdr:cNvSpPr txBox="1"/>
      </xdr:nvSpPr>
      <xdr:spPr>
        <a:xfrm>
          <a:off x="18467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60" name="諸支出金該当値テキスト"/>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歳出決算総額は住民一人あたり</a:t>
          </a:r>
          <a:r>
            <a:rPr kumimoji="1" lang="en-US" altLang="ja-JP" sz="1200" b="0" i="0" u="none" strike="noStrike" kern="0" cap="none" spc="0" normalizeH="0" baseline="0" noProof="0">
              <a:ln>
                <a:noFill/>
              </a:ln>
              <a:solidFill>
                <a:prstClr val="black"/>
              </a:solidFill>
              <a:effectLst/>
              <a:uLnTx/>
              <a:uFillTx/>
              <a:latin typeface="+mn-lt"/>
              <a:ea typeface="+mn-ea"/>
              <a:cs typeface="+mn-cs"/>
            </a:rPr>
            <a:t>363,808</a:t>
          </a:r>
          <a:r>
            <a:rPr kumimoji="1" lang="ja-JP" altLang="ja-JP" sz="1200" b="0" i="0" u="none" strike="noStrike" kern="0" cap="none" spc="0" normalizeH="0" baseline="0" noProof="0">
              <a:ln>
                <a:noFill/>
              </a:ln>
              <a:solidFill>
                <a:prstClr val="black"/>
              </a:solidFill>
              <a:effectLst/>
              <a:uLnTx/>
              <a:uFillTx/>
              <a:latin typeface="+mn-lt"/>
              <a:ea typeface="+mn-ea"/>
              <a:cs typeface="+mn-cs"/>
            </a:rPr>
            <a:t>円となっている。前年度は</a:t>
          </a:r>
          <a:r>
            <a:rPr kumimoji="1" lang="en-US" altLang="ja-JP" sz="1200" b="0" i="0" u="none" strike="noStrike" kern="0" cap="none" spc="0" normalizeH="0" baseline="0" noProof="0">
              <a:ln>
                <a:noFill/>
              </a:ln>
              <a:solidFill>
                <a:prstClr val="black"/>
              </a:solidFill>
              <a:effectLst/>
              <a:uLnTx/>
              <a:uFillTx/>
              <a:latin typeface="+mn-lt"/>
              <a:ea typeface="+mn-ea"/>
              <a:cs typeface="+mn-cs"/>
            </a:rPr>
            <a:t>334,280</a:t>
          </a:r>
          <a:r>
            <a:rPr kumimoji="1" lang="ja-JP" altLang="ja-JP" sz="1200" b="0" i="0" u="none" strike="noStrike" kern="0" cap="none" spc="0" normalizeH="0" baseline="0" noProof="0">
              <a:ln>
                <a:noFill/>
              </a:ln>
              <a:solidFill>
                <a:prstClr val="black"/>
              </a:solidFill>
              <a:effectLst/>
              <a:uLnTx/>
              <a:uFillTx/>
              <a:latin typeface="+mn-lt"/>
              <a:ea typeface="+mn-ea"/>
              <a:cs typeface="+mn-cs"/>
            </a:rPr>
            <a:t>円であったため、</a:t>
          </a:r>
          <a:r>
            <a:rPr kumimoji="1" lang="en-US" altLang="ja-JP" sz="1200" b="0" i="0" u="none" strike="noStrike" kern="0" cap="none" spc="0" normalizeH="0" baseline="0" noProof="0">
              <a:ln>
                <a:noFill/>
              </a:ln>
              <a:solidFill>
                <a:prstClr val="black"/>
              </a:solidFill>
              <a:effectLst/>
              <a:uLnTx/>
              <a:uFillTx/>
              <a:latin typeface="+mn-lt"/>
              <a:ea typeface="+mn-ea"/>
              <a:cs typeface="+mn-cs"/>
            </a:rPr>
            <a:t>+29,528</a:t>
          </a:r>
          <a:r>
            <a:rPr kumimoji="1" lang="ja-JP" altLang="ja-JP" sz="1200" b="0" i="0" u="none" strike="noStrike" kern="0" cap="none" spc="0" normalizeH="0" baseline="0" noProof="0">
              <a:ln>
                <a:noFill/>
              </a:ln>
              <a:solidFill>
                <a:prstClr val="black"/>
              </a:solidFill>
              <a:effectLst/>
              <a:uLnTx/>
              <a:uFillTx/>
              <a:latin typeface="+mn-lt"/>
              <a:ea typeface="+mn-ea"/>
              <a:cs typeface="+mn-cs"/>
            </a:rPr>
            <a:t>円となった。</a:t>
          </a:r>
          <a:endParaRPr kumimoji="0" lang="ja-JP" altLang="ja-JP" sz="1200" b="0" i="0" u="none" strike="noStrike" kern="0" cap="none" spc="0" normalizeH="0" baseline="0" noProof="0">
            <a:ln>
              <a:noFill/>
            </a:ln>
            <a:solidFill>
              <a:prstClr val="black"/>
            </a:solidFill>
            <a:effectLst/>
            <a:uLnTx/>
            <a:uFillTx/>
            <a:latin typeface="+mn-lt"/>
            <a:cs typeface="+mn-cs"/>
          </a:endParaRPr>
        </a:p>
        <a:p>
          <a:r>
            <a:rPr kumimoji="1" lang="ja-JP" altLang="ja-JP" sz="1200">
              <a:solidFill>
                <a:schemeClr val="dk1"/>
              </a:solidFill>
              <a:effectLst/>
              <a:latin typeface="+mn-lt"/>
              <a:ea typeface="+mn-ea"/>
              <a:cs typeface="+mn-cs"/>
            </a:rPr>
            <a:t>主な構成項目のうち、民生費については住民一人あた</a:t>
          </a:r>
          <a:r>
            <a:rPr kumimoji="1" lang="ja-JP" altLang="en-US" sz="1200">
              <a:solidFill>
                <a:schemeClr val="dk1"/>
              </a:solidFill>
              <a:effectLst/>
              <a:latin typeface="+mn-lt"/>
              <a:ea typeface="+mn-ea"/>
              <a:cs typeface="+mn-cs"/>
            </a:rPr>
            <a:t>り</a:t>
          </a:r>
          <a:r>
            <a:rPr kumimoji="1" lang="en-US" altLang="ja-JP" sz="1200">
              <a:solidFill>
                <a:schemeClr val="dk1"/>
              </a:solidFill>
              <a:effectLst/>
              <a:latin typeface="+mn-lt"/>
              <a:ea typeface="+mn-ea"/>
              <a:cs typeface="+mn-cs"/>
            </a:rPr>
            <a:t>137,302</a:t>
          </a:r>
          <a:r>
            <a:rPr kumimoji="1" lang="ja-JP" altLang="ja-JP" sz="1200">
              <a:solidFill>
                <a:schemeClr val="dk1"/>
              </a:solidFill>
              <a:effectLst/>
              <a:latin typeface="+mn-lt"/>
              <a:ea typeface="+mn-ea"/>
              <a:cs typeface="+mn-cs"/>
            </a:rPr>
            <a:t>円であり、前年度よりも</a:t>
          </a:r>
          <a:r>
            <a:rPr kumimoji="1" lang="en-US" altLang="ja-JP" sz="1200">
              <a:solidFill>
                <a:schemeClr val="dk1"/>
              </a:solidFill>
              <a:effectLst/>
              <a:latin typeface="+mn-lt"/>
              <a:ea typeface="+mn-ea"/>
              <a:cs typeface="+mn-cs"/>
            </a:rPr>
            <a:t>7,931</a:t>
          </a:r>
          <a:r>
            <a:rPr kumimoji="1" lang="ja-JP" altLang="ja-JP" sz="1200">
              <a:solidFill>
                <a:schemeClr val="dk1"/>
              </a:solidFill>
              <a:effectLst/>
              <a:latin typeface="+mn-lt"/>
              <a:ea typeface="+mn-ea"/>
              <a:cs typeface="+mn-cs"/>
            </a:rPr>
            <a:t>円増額しており、これは認定こども園事業、市内保育所事業、自立支援給付費などの増額によるものである。</a:t>
          </a:r>
          <a:endParaRPr lang="ja-JP" altLang="ja-JP" sz="1200">
            <a:effectLst/>
          </a:endParaRPr>
        </a:p>
        <a:p>
          <a:r>
            <a:rPr kumimoji="1" lang="ja-JP" altLang="ja-JP" sz="1200">
              <a:solidFill>
                <a:schemeClr val="dk1"/>
              </a:solidFill>
              <a:effectLst/>
              <a:latin typeface="+mn-lt"/>
              <a:ea typeface="+mn-ea"/>
              <a:cs typeface="+mn-cs"/>
            </a:rPr>
            <a:t>一方、土木費では塩崎駅周辺整備事業の</a:t>
          </a:r>
          <a:r>
            <a:rPr kumimoji="1" lang="ja-JP" altLang="en-US" sz="1200">
              <a:solidFill>
                <a:schemeClr val="dk1"/>
              </a:solidFill>
              <a:effectLst/>
              <a:latin typeface="+mn-lt"/>
              <a:ea typeface="+mn-ea"/>
              <a:cs typeface="+mn-cs"/>
            </a:rPr>
            <a:t>増額</a:t>
          </a:r>
          <a:r>
            <a:rPr kumimoji="1" lang="ja-JP" altLang="ja-JP" sz="1200">
              <a:solidFill>
                <a:schemeClr val="dk1"/>
              </a:solidFill>
              <a:effectLst/>
              <a:latin typeface="+mn-lt"/>
              <a:ea typeface="+mn-ea"/>
              <a:cs typeface="+mn-cs"/>
            </a:rPr>
            <a:t>により</a:t>
          </a:r>
          <a:r>
            <a:rPr kumimoji="1" lang="en-US" altLang="ja-JP" sz="1200">
              <a:solidFill>
                <a:schemeClr val="dk1"/>
              </a:solidFill>
              <a:effectLst/>
              <a:latin typeface="+mn-lt"/>
              <a:ea typeface="+mn-ea"/>
              <a:cs typeface="+mn-cs"/>
            </a:rPr>
            <a:t>+9,516</a:t>
          </a:r>
          <a:r>
            <a:rPr kumimoji="1" lang="ja-JP" altLang="ja-JP" sz="1200">
              <a:solidFill>
                <a:schemeClr val="dk1"/>
              </a:solidFill>
              <a:effectLst/>
              <a:latin typeface="+mn-lt"/>
              <a:ea typeface="+mn-ea"/>
              <a:cs typeface="+mn-cs"/>
            </a:rPr>
            <a:t>円となり、</a:t>
          </a:r>
          <a:r>
            <a:rPr kumimoji="1" lang="ja-JP" altLang="en-US" sz="1200">
              <a:solidFill>
                <a:schemeClr val="dk1"/>
              </a:solidFill>
              <a:effectLst/>
              <a:latin typeface="+mn-lt"/>
              <a:ea typeface="+mn-ea"/>
              <a:cs typeface="+mn-cs"/>
            </a:rPr>
            <a:t>教育</a:t>
          </a:r>
          <a:r>
            <a:rPr kumimoji="1" lang="ja-JP" altLang="ja-JP" sz="1200">
              <a:solidFill>
                <a:schemeClr val="dk1"/>
              </a:solidFill>
              <a:effectLst/>
              <a:latin typeface="+mn-lt"/>
              <a:ea typeface="+mn-ea"/>
              <a:cs typeface="+mn-cs"/>
            </a:rPr>
            <a:t>費では</a:t>
          </a:r>
          <a:r>
            <a:rPr kumimoji="1" lang="ja-JP" altLang="en-US" sz="1200">
              <a:solidFill>
                <a:schemeClr val="dk1"/>
              </a:solidFill>
              <a:effectLst/>
              <a:latin typeface="+mn-lt"/>
              <a:ea typeface="+mn-ea"/>
              <a:cs typeface="+mn-cs"/>
            </a:rPr>
            <a:t>中部公園セミナーハウス建築工事、玉幡中学校給食室改築工事</a:t>
          </a:r>
          <a:r>
            <a:rPr kumimoji="1" lang="ja-JP" altLang="ja-JP" sz="1200">
              <a:solidFill>
                <a:schemeClr val="dk1"/>
              </a:solidFill>
              <a:effectLst/>
              <a:latin typeface="+mn-lt"/>
              <a:ea typeface="+mn-ea"/>
              <a:cs typeface="+mn-cs"/>
            </a:rPr>
            <a:t>の影響によ</a:t>
          </a:r>
          <a:r>
            <a:rPr kumimoji="1" lang="ja-JP" altLang="en-US" sz="1200">
              <a:solidFill>
                <a:schemeClr val="dk1"/>
              </a:solidFill>
              <a:effectLst/>
              <a:latin typeface="+mn-lt"/>
              <a:ea typeface="+mn-ea"/>
              <a:cs typeface="+mn-cs"/>
            </a:rPr>
            <a:t>り</a:t>
          </a:r>
          <a:r>
            <a:rPr kumimoji="1" lang="en-US" altLang="ja-JP" sz="1200">
              <a:solidFill>
                <a:schemeClr val="dk1"/>
              </a:solidFill>
              <a:effectLst/>
              <a:latin typeface="+mn-lt"/>
              <a:ea typeface="+mn-ea"/>
              <a:cs typeface="+mn-cs"/>
            </a:rPr>
            <a:t>+18,226</a:t>
          </a:r>
          <a:r>
            <a:rPr kumimoji="1" lang="ja-JP" altLang="ja-JP" sz="1200">
              <a:solidFill>
                <a:schemeClr val="dk1"/>
              </a:solidFill>
              <a:effectLst/>
              <a:latin typeface="+mn-lt"/>
              <a:ea typeface="+mn-ea"/>
              <a:cs typeface="+mn-cs"/>
            </a:rPr>
            <a:t>円となった。</a:t>
          </a:r>
          <a:endParaRPr lang="ja-JP" altLang="ja-JP" sz="1200">
            <a:effectLst/>
          </a:endParaRPr>
        </a:p>
        <a:p>
          <a:pPr eaLnBrk="1" fontAlgn="auto" latinLnBrk="0" hangingPunct="1"/>
          <a:r>
            <a:rPr kumimoji="1" lang="ja-JP" altLang="ja-JP" sz="1200">
              <a:solidFill>
                <a:schemeClr val="dk1"/>
              </a:solidFill>
              <a:effectLst/>
              <a:latin typeface="+mn-lt"/>
              <a:ea typeface="+mn-ea"/>
              <a:cs typeface="+mn-cs"/>
            </a:rPr>
            <a:t>歳出総額では前年度より</a:t>
          </a:r>
          <a:r>
            <a:rPr kumimoji="1" lang="ja-JP" altLang="en-US" sz="1200">
              <a:solidFill>
                <a:schemeClr val="dk1"/>
              </a:solidFill>
              <a:effectLst/>
              <a:latin typeface="+mn-lt"/>
              <a:ea typeface="+mn-ea"/>
              <a:cs typeface="+mn-cs"/>
            </a:rPr>
            <a:t>増</a:t>
          </a:r>
          <a:r>
            <a:rPr kumimoji="1" lang="ja-JP" altLang="ja-JP" sz="1200">
              <a:solidFill>
                <a:schemeClr val="dk1"/>
              </a:solidFill>
              <a:effectLst/>
              <a:latin typeface="+mn-lt"/>
              <a:ea typeface="+mn-ea"/>
              <a:cs typeface="+mn-cs"/>
            </a:rPr>
            <a:t>額となっており、類似団体と比較すると、総じて低い水準となっている</a:t>
          </a:r>
          <a:r>
            <a:rPr kumimoji="1" lang="ja-JP" altLang="en-US" sz="1200">
              <a:solidFill>
                <a:schemeClr val="dk1"/>
              </a:solidFill>
              <a:effectLst/>
              <a:latin typeface="+mn-lt"/>
              <a:ea typeface="+mn-ea"/>
              <a:cs typeface="+mn-cs"/>
            </a:rPr>
            <a:t>が、</a:t>
          </a:r>
          <a:r>
            <a:rPr kumimoji="1" lang="ja-JP" altLang="en-US" sz="1200" b="0" i="0" u="none" strike="noStrike" kern="0" cap="none" spc="0" normalizeH="0" baseline="0" noProof="0">
              <a:ln>
                <a:noFill/>
              </a:ln>
              <a:solidFill>
                <a:prstClr val="black"/>
              </a:solidFill>
              <a:effectLst/>
              <a:uLnTx/>
              <a:uFillTx/>
              <a:latin typeface="+mn-lt"/>
              <a:ea typeface="+mn-ea"/>
              <a:cs typeface="+mn-cs"/>
            </a:rPr>
            <a:t>増</a:t>
          </a:r>
          <a:r>
            <a:rPr kumimoji="1" lang="ja-JP" altLang="ja-JP" sz="1200" b="0" i="0" u="none" strike="noStrike" kern="0" cap="none" spc="0" normalizeH="0" baseline="0" noProof="0">
              <a:ln>
                <a:noFill/>
              </a:ln>
              <a:solidFill>
                <a:prstClr val="black"/>
              </a:solidFill>
              <a:effectLst/>
              <a:uLnTx/>
              <a:uFillTx/>
              <a:latin typeface="+mn-lt"/>
              <a:ea typeface="+mn-ea"/>
              <a:cs typeface="+mn-cs"/>
            </a:rPr>
            <a:t>額が顕著であった</a:t>
          </a:r>
          <a:r>
            <a:rPr kumimoji="1" lang="ja-JP" altLang="en-US" sz="1200" b="0" i="0" u="none" strike="noStrike" kern="0" cap="none" spc="0" normalizeH="0" baseline="0" noProof="0">
              <a:ln>
                <a:noFill/>
              </a:ln>
              <a:solidFill>
                <a:prstClr val="black"/>
              </a:solidFill>
              <a:effectLst/>
              <a:uLnTx/>
              <a:uFillTx/>
              <a:latin typeface="+mn-lt"/>
              <a:ea typeface="+mn-ea"/>
              <a:cs typeface="+mn-cs"/>
            </a:rPr>
            <a:t>土木費</a:t>
          </a:r>
          <a:r>
            <a:rPr kumimoji="1" lang="ja-JP" altLang="ja-JP" sz="1200" b="0" i="0" u="none" strike="noStrike" kern="0" cap="none" spc="0" normalizeH="0" baseline="0" noProof="0">
              <a:ln>
                <a:noFill/>
              </a:ln>
              <a:solidFill>
                <a:prstClr val="black"/>
              </a:solidFill>
              <a:effectLst/>
              <a:uLnTx/>
              <a:uFillTx/>
              <a:latin typeface="+mn-lt"/>
              <a:ea typeface="+mn-ea"/>
              <a:cs typeface="+mn-cs"/>
            </a:rPr>
            <a:t>は、</a:t>
          </a:r>
          <a:r>
            <a:rPr kumimoji="1" lang="ja-JP" altLang="en-US" sz="1200" b="0" i="0" u="none" strike="noStrike" kern="0" cap="none" spc="0" normalizeH="0" baseline="0" noProof="0">
              <a:ln>
                <a:noFill/>
              </a:ln>
              <a:solidFill>
                <a:prstClr val="black"/>
              </a:solidFill>
              <a:effectLst/>
              <a:uLnTx/>
              <a:uFillTx/>
              <a:latin typeface="+mn-lt"/>
              <a:ea typeface="+mn-ea"/>
              <a:cs typeface="+mn-cs"/>
            </a:rPr>
            <a:t>平成</a:t>
          </a:r>
          <a:r>
            <a:rPr kumimoji="1" lang="en-US" altLang="ja-JP" sz="1200" b="0" i="0" u="none" strike="noStrike" kern="0" cap="none" spc="0" normalizeH="0" baseline="0" noProof="0">
              <a:ln>
                <a:noFill/>
              </a:ln>
              <a:solidFill>
                <a:prstClr val="black"/>
              </a:solidFill>
              <a:effectLst/>
              <a:uLnTx/>
              <a:uFillTx/>
              <a:latin typeface="+mn-lt"/>
              <a:ea typeface="+mn-ea"/>
              <a:cs typeface="+mn-cs"/>
            </a:rPr>
            <a:t>30</a:t>
          </a:r>
          <a:r>
            <a:rPr kumimoji="1" lang="ja-JP" altLang="en-US" sz="1200" b="0" i="0" u="none" strike="noStrike" kern="0" cap="none" spc="0" normalizeH="0" baseline="0" noProof="0">
              <a:ln>
                <a:noFill/>
              </a:ln>
              <a:solidFill>
                <a:prstClr val="black"/>
              </a:solidFill>
              <a:effectLst/>
              <a:uLnTx/>
              <a:uFillTx/>
              <a:latin typeface="+mn-lt"/>
              <a:ea typeface="+mn-ea"/>
              <a:cs typeface="+mn-cs"/>
            </a:rPr>
            <a:t>年度まで続く事業もあり、民生</a:t>
          </a:r>
          <a:r>
            <a:rPr kumimoji="1" lang="ja-JP" altLang="ja-JP" sz="1200" b="0" i="0" u="none" strike="noStrike" kern="0" cap="none" spc="0" normalizeH="0" baseline="0" noProof="0">
              <a:ln>
                <a:noFill/>
              </a:ln>
              <a:solidFill>
                <a:prstClr val="black"/>
              </a:solidFill>
              <a:effectLst/>
              <a:uLnTx/>
              <a:uFillTx/>
              <a:latin typeface="+mn-lt"/>
              <a:ea typeface="+mn-ea"/>
              <a:cs typeface="+mn-cs"/>
            </a:rPr>
            <a:t>費は、今後も増額が見込まれることから、更なる経費削減、</a:t>
          </a:r>
          <a:r>
            <a:rPr kumimoji="0" lang="ja-JP" altLang="ja-JP" sz="1200" b="0" i="0" u="none" strike="noStrike" kern="0" cap="none" spc="0" normalizeH="0" baseline="0" noProof="0">
              <a:ln>
                <a:noFill/>
              </a:ln>
              <a:solidFill>
                <a:prstClr val="black"/>
              </a:solidFill>
              <a:effectLst/>
              <a:uLnTx/>
              <a:uFillTx/>
              <a:latin typeface="+mn-lt"/>
              <a:ea typeface="+mn-ea"/>
              <a:cs typeface="+mn-cs"/>
            </a:rPr>
            <a:t>事業の必要性の判断はもとより、財源となる国庫支出金等を確保したうえで事業を行うことが必要である。</a:t>
          </a:r>
          <a:endParaRPr lang="ja-JP" altLang="ja-JP" sz="12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山梨県甲斐市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a:t>
          </a:r>
          <a:r>
            <a:rPr kumimoji="1" lang="ja-JP" altLang="ja-JP" sz="1050">
              <a:solidFill>
                <a:schemeClr val="dk1"/>
              </a:solidFill>
              <a:effectLst/>
              <a:latin typeface="+mn-lt"/>
              <a:ea typeface="+mn-ea"/>
              <a:cs typeface="+mn-cs"/>
            </a:rPr>
            <a:t>財政調整基金は、収支額の残額における積立額が当該基金の取崩額を上回ったため、昨年度と同じく増額となった。</a:t>
          </a:r>
          <a:endParaRPr lang="ja-JP" altLang="ja-JP" sz="1050">
            <a:effectLst/>
          </a:endParaRPr>
        </a:p>
        <a:p>
          <a:r>
            <a:rPr kumimoji="1" lang="ja-JP" altLang="ja-JP" sz="1050">
              <a:solidFill>
                <a:schemeClr val="dk1"/>
              </a:solidFill>
              <a:effectLst/>
              <a:latin typeface="+mn-lt"/>
              <a:ea typeface="+mn-ea"/>
              <a:cs typeface="+mn-cs"/>
            </a:rPr>
            <a:t>　今後、歳出においては扶助費等の社会保障費の増額が見込まれる中で、財源となる消費税</a:t>
          </a:r>
          <a:r>
            <a:rPr kumimoji="1" lang="en-US" altLang="ja-JP" sz="1050">
              <a:solidFill>
                <a:schemeClr val="dk1"/>
              </a:solidFill>
              <a:effectLst/>
              <a:latin typeface="+mn-lt"/>
              <a:ea typeface="+mn-ea"/>
              <a:cs typeface="+mn-cs"/>
            </a:rPr>
            <a:t>10</a:t>
          </a:r>
          <a:r>
            <a:rPr kumimoji="1" lang="ja-JP" altLang="ja-JP" sz="1050">
              <a:solidFill>
                <a:schemeClr val="dk1"/>
              </a:solidFill>
              <a:effectLst/>
              <a:latin typeface="+mn-lt"/>
              <a:ea typeface="+mn-ea"/>
              <a:cs typeface="+mn-cs"/>
            </a:rPr>
            <a:t>％の増税が平成</a:t>
          </a:r>
          <a:r>
            <a:rPr kumimoji="1" lang="en-US" altLang="ja-JP" sz="1050">
              <a:solidFill>
                <a:schemeClr val="dk1"/>
              </a:solidFill>
              <a:effectLst/>
              <a:latin typeface="+mn-lt"/>
              <a:ea typeface="+mn-ea"/>
              <a:cs typeface="+mn-cs"/>
            </a:rPr>
            <a:t>31</a:t>
          </a:r>
          <a:r>
            <a:rPr kumimoji="1" lang="ja-JP" altLang="ja-JP" sz="1050">
              <a:solidFill>
                <a:schemeClr val="dk1"/>
              </a:solidFill>
              <a:effectLst/>
              <a:latin typeface="+mn-lt"/>
              <a:ea typeface="+mn-ea"/>
              <a:cs typeface="+mn-cs"/>
            </a:rPr>
            <a:t>年度に</a:t>
          </a:r>
          <a:r>
            <a:rPr kumimoji="1" lang="ja-JP" altLang="en-US" sz="1050">
              <a:solidFill>
                <a:schemeClr val="dk1"/>
              </a:solidFill>
              <a:effectLst/>
              <a:latin typeface="+mn-lt"/>
              <a:ea typeface="+mn-ea"/>
              <a:cs typeface="+mn-cs"/>
            </a:rPr>
            <a:t>予定</a:t>
          </a:r>
          <a:r>
            <a:rPr kumimoji="1" lang="ja-JP" altLang="ja-JP" sz="1050">
              <a:solidFill>
                <a:schemeClr val="dk1"/>
              </a:solidFill>
              <a:effectLst/>
              <a:latin typeface="+mn-lt"/>
              <a:ea typeface="+mn-ea"/>
              <a:cs typeface="+mn-cs"/>
            </a:rPr>
            <a:t>され、地方消費税交付金の増額を見込むことができず収支不足が生じ、財政調整基金が減少していくと思われるため、更なる経費削減に努める必要がある。また、公共施設等総合管理計画における既存施設の更新費用等についても、</a:t>
          </a:r>
          <a:r>
            <a:rPr lang="ja-JP" altLang="ja-JP" sz="1050">
              <a:solidFill>
                <a:schemeClr val="dk1"/>
              </a:solidFill>
              <a:effectLst/>
              <a:latin typeface="+mn-lt"/>
              <a:ea typeface="+mn-ea"/>
              <a:cs typeface="+mn-cs"/>
            </a:rPr>
            <a:t>計画的な修繕・更新を図る必要がある。</a:t>
          </a:r>
          <a:endParaRPr lang="ja-JP" altLang="ja-JP" sz="105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山梨県甲斐市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23</a:t>
          </a:r>
          <a:r>
            <a:rPr kumimoji="1" lang="ja-JP" altLang="ja-JP" sz="1300">
              <a:solidFill>
                <a:schemeClr val="dk1"/>
              </a:solidFill>
              <a:effectLst/>
              <a:latin typeface="+mn-lt"/>
              <a:ea typeface="+mn-ea"/>
              <a:cs typeface="+mn-cs"/>
            </a:rPr>
            <a:t>年度から</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年度において実質赤字は生じておらず、普通会計、公営企業会計ともに現在は健全な財政運営を保っている。</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0.8" zeroHeight="1" x14ac:dyDescent="0.2"/>
  <cols>
    <col min="1" max="11" width="2.109375" style="167" customWidth="1"/>
    <col min="12" max="12" width="2.21875" style="167" customWidth="1"/>
    <col min="13" max="17" width="2.33203125" style="167" customWidth="1"/>
    <col min="18" max="119" width="2.109375" style="167" customWidth="1"/>
    <col min="120" max="16384" width="0" style="167" hidden="1"/>
  </cols>
  <sheetData>
    <row r="1" spans="1:119" ht="33" customHeight="1" x14ac:dyDescent="0.2">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 thickBot="1" x14ac:dyDescent="0.25">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5">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x14ac:dyDescent="0.2">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28702433</v>
      </c>
      <c r="BO4" s="441"/>
      <c r="BP4" s="441"/>
      <c r="BQ4" s="441"/>
      <c r="BR4" s="441"/>
      <c r="BS4" s="441"/>
      <c r="BT4" s="441"/>
      <c r="BU4" s="442"/>
      <c r="BV4" s="440">
        <v>26584154</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7.2</v>
      </c>
      <c r="CU4" s="622"/>
      <c r="CV4" s="622"/>
      <c r="CW4" s="622"/>
      <c r="CX4" s="622"/>
      <c r="CY4" s="622"/>
      <c r="CZ4" s="622"/>
      <c r="DA4" s="623"/>
      <c r="DB4" s="621">
        <v>7.8</v>
      </c>
      <c r="DC4" s="622"/>
      <c r="DD4" s="622"/>
      <c r="DE4" s="622"/>
      <c r="DF4" s="622"/>
      <c r="DG4" s="622"/>
      <c r="DH4" s="622"/>
      <c r="DI4" s="623"/>
      <c r="DJ4" s="165"/>
      <c r="DK4" s="165"/>
      <c r="DL4" s="165"/>
      <c r="DM4" s="165"/>
      <c r="DN4" s="165"/>
      <c r="DO4" s="165"/>
    </row>
    <row r="5" spans="1:119" ht="18.75" customHeight="1" x14ac:dyDescent="0.2">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27483838</v>
      </c>
      <c r="BO5" s="446"/>
      <c r="BP5" s="446"/>
      <c r="BQ5" s="446"/>
      <c r="BR5" s="446"/>
      <c r="BS5" s="446"/>
      <c r="BT5" s="446"/>
      <c r="BU5" s="447"/>
      <c r="BV5" s="445">
        <v>25195704</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87.9</v>
      </c>
      <c r="CU5" s="416"/>
      <c r="CV5" s="416"/>
      <c r="CW5" s="416"/>
      <c r="CX5" s="416"/>
      <c r="CY5" s="416"/>
      <c r="CZ5" s="416"/>
      <c r="DA5" s="417"/>
      <c r="DB5" s="415">
        <v>86.5</v>
      </c>
      <c r="DC5" s="416"/>
      <c r="DD5" s="416"/>
      <c r="DE5" s="416"/>
      <c r="DF5" s="416"/>
      <c r="DG5" s="416"/>
      <c r="DH5" s="416"/>
      <c r="DI5" s="417"/>
      <c r="DJ5" s="165"/>
      <c r="DK5" s="165"/>
      <c r="DL5" s="165"/>
      <c r="DM5" s="165"/>
      <c r="DN5" s="165"/>
      <c r="DO5" s="165"/>
    </row>
    <row r="6" spans="1:119" ht="18.75" customHeight="1" x14ac:dyDescent="0.2">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87</v>
      </c>
      <c r="AV6" s="503"/>
      <c r="AW6" s="503"/>
      <c r="AX6" s="503"/>
      <c r="AY6" s="425" t="s">
        <v>95</v>
      </c>
      <c r="AZ6" s="426"/>
      <c r="BA6" s="426"/>
      <c r="BB6" s="426"/>
      <c r="BC6" s="426"/>
      <c r="BD6" s="426"/>
      <c r="BE6" s="426"/>
      <c r="BF6" s="426"/>
      <c r="BG6" s="426"/>
      <c r="BH6" s="426"/>
      <c r="BI6" s="426"/>
      <c r="BJ6" s="426"/>
      <c r="BK6" s="426"/>
      <c r="BL6" s="426"/>
      <c r="BM6" s="427"/>
      <c r="BN6" s="445">
        <v>1218595</v>
      </c>
      <c r="BO6" s="446"/>
      <c r="BP6" s="446"/>
      <c r="BQ6" s="446"/>
      <c r="BR6" s="446"/>
      <c r="BS6" s="446"/>
      <c r="BT6" s="446"/>
      <c r="BU6" s="447"/>
      <c r="BV6" s="445">
        <v>1388450</v>
      </c>
      <c r="BW6" s="446"/>
      <c r="BX6" s="446"/>
      <c r="BY6" s="446"/>
      <c r="BZ6" s="446"/>
      <c r="CA6" s="446"/>
      <c r="CB6" s="446"/>
      <c r="CC6" s="447"/>
      <c r="CD6" s="454" t="s">
        <v>96</v>
      </c>
      <c r="CE6" s="455"/>
      <c r="CF6" s="455"/>
      <c r="CG6" s="455"/>
      <c r="CH6" s="455"/>
      <c r="CI6" s="455"/>
      <c r="CJ6" s="455"/>
      <c r="CK6" s="455"/>
      <c r="CL6" s="455"/>
      <c r="CM6" s="455"/>
      <c r="CN6" s="455"/>
      <c r="CO6" s="455"/>
      <c r="CP6" s="455"/>
      <c r="CQ6" s="455"/>
      <c r="CR6" s="455"/>
      <c r="CS6" s="456"/>
      <c r="CT6" s="595">
        <v>91.9</v>
      </c>
      <c r="CU6" s="596"/>
      <c r="CV6" s="596"/>
      <c r="CW6" s="596"/>
      <c r="CX6" s="596"/>
      <c r="CY6" s="596"/>
      <c r="CZ6" s="596"/>
      <c r="DA6" s="597"/>
      <c r="DB6" s="595">
        <v>90.5</v>
      </c>
      <c r="DC6" s="596"/>
      <c r="DD6" s="596"/>
      <c r="DE6" s="596"/>
      <c r="DF6" s="596"/>
      <c r="DG6" s="596"/>
      <c r="DH6" s="596"/>
      <c r="DI6" s="597"/>
      <c r="DJ6" s="165"/>
      <c r="DK6" s="165"/>
      <c r="DL6" s="165"/>
      <c r="DM6" s="165"/>
      <c r="DN6" s="165"/>
      <c r="DO6" s="165"/>
    </row>
    <row r="7" spans="1:119" ht="18.75" customHeight="1" x14ac:dyDescent="0.2">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97</v>
      </c>
      <c r="AN7" s="419"/>
      <c r="AO7" s="419"/>
      <c r="AP7" s="419"/>
      <c r="AQ7" s="419"/>
      <c r="AR7" s="419"/>
      <c r="AS7" s="419"/>
      <c r="AT7" s="420"/>
      <c r="AU7" s="502" t="s">
        <v>98</v>
      </c>
      <c r="AV7" s="503"/>
      <c r="AW7" s="503"/>
      <c r="AX7" s="503"/>
      <c r="AY7" s="425" t="s">
        <v>99</v>
      </c>
      <c r="AZ7" s="426"/>
      <c r="BA7" s="426"/>
      <c r="BB7" s="426"/>
      <c r="BC7" s="426"/>
      <c r="BD7" s="426"/>
      <c r="BE7" s="426"/>
      <c r="BF7" s="426"/>
      <c r="BG7" s="426"/>
      <c r="BH7" s="426"/>
      <c r="BI7" s="426"/>
      <c r="BJ7" s="426"/>
      <c r="BK7" s="426"/>
      <c r="BL7" s="426"/>
      <c r="BM7" s="427"/>
      <c r="BN7" s="445">
        <v>52254</v>
      </c>
      <c r="BO7" s="446"/>
      <c r="BP7" s="446"/>
      <c r="BQ7" s="446"/>
      <c r="BR7" s="446"/>
      <c r="BS7" s="446"/>
      <c r="BT7" s="446"/>
      <c r="BU7" s="447"/>
      <c r="BV7" s="445">
        <v>128732</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16309149</v>
      </c>
      <c r="CU7" s="446"/>
      <c r="CV7" s="446"/>
      <c r="CW7" s="446"/>
      <c r="CX7" s="446"/>
      <c r="CY7" s="446"/>
      <c r="CZ7" s="446"/>
      <c r="DA7" s="447"/>
      <c r="DB7" s="445">
        <v>16174822</v>
      </c>
      <c r="DC7" s="446"/>
      <c r="DD7" s="446"/>
      <c r="DE7" s="446"/>
      <c r="DF7" s="446"/>
      <c r="DG7" s="446"/>
      <c r="DH7" s="446"/>
      <c r="DI7" s="447"/>
      <c r="DJ7" s="165"/>
      <c r="DK7" s="165"/>
      <c r="DL7" s="165"/>
      <c r="DM7" s="165"/>
      <c r="DN7" s="165"/>
      <c r="DO7" s="165"/>
    </row>
    <row r="8" spans="1:119" ht="18.75" customHeight="1" thickBot="1" x14ac:dyDescent="0.25">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87</v>
      </c>
      <c r="AV8" s="503"/>
      <c r="AW8" s="503"/>
      <c r="AX8" s="503"/>
      <c r="AY8" s="425" t="s">
        <v>102</v>
      </c>
      <c r="AZ8" s="426"/>
      <c r="BA8" s="426"/>
      <c r="BB8" s="426"/>
      <c r="BC8" s="426"/>
      <c r="BD8" s="426"/>
      <c r="BE8" s="426"/>
      <c r="BF8" s="426"/>
      <c r="BG8" s="426"/>
      <c r="BH8" s="426"/>
      <c r="BI8" s="426"/>
      <c r="BJ8" s="426"/>
      <c r="BK8" s="426"/>
      <c r="BL8" s="426"/>
      <c r="BM8" s="427"/>
      <c r="BN8" s="445">
        <v>1166341</v>
      </c>
      <c r="BO8" s="446"/>
      <c r="BP8" s="446"/>
      <c r="BQ8" s="446"/>
      <c r="BR8" s="446"/>
      <c r="BS8" s="446"/>
      <c r="BT8" s="446"/>
      <c r="BU8" s="447"/>
      <c r="BV8" s="445">
        <v>1259718</v>
      </c>
      <c r="BW8" s="446"/>
      <c r="BX8" s="446"/>
      <c r="BY8" s="446"/>
      <c r="BZ8" s="446"/>
      <c r="CA8" s="446"/>
      <c r="CB8" s="446"/>
      <c r="CC8" s="447"/>
      <c r="CD8" s="454" t="s">
        <v>103</v>
      </c>
      <c r="CE8" s="455"/>
      <c r="CF8" s="455"/>
      <c r="CG8" s="455"/>
      <c r="CH8" s="455"/>
      <c r="CI8" s="455"/>
      <c r="CJ8" s="455"/>
      <c r="CK8" s="455"/>
      <c r="CL8" s="455"/>
      <c r="CM8" s="455"/>
      <c r="CN8" s="455"/>
      <c r="CO8" s="455"/>
      <c r="CP8" s="455"/>
      <c r="CQ8" s="455"/>
      <c r="CR8" s="455"/>
      <c r="CS8" s="456"/>
      <c r="CT8" s="558">
        <v>0.65</v>
      </c>
      <c r="CU8" s="559"/>
      <c r="CV8" s="559"/>
      <c r="CW8" s="559"/>
      <c r="CX8" s="559"/>
      <c r="CY8" s="559"/>
      <c r="CZ8" s="559"/>
      <c r="DA8" s="560"/>
      <c r="DB8" s="558">
        <v>0.66</v>
      </c>
      <c r="DC8" s="559"/>
      <c r="DD8" s="559"/>
      <c r="DE8" s="559"/>
      <c r="DF8" s="559"/>
      <c r="DG8" s="559"/>
      <c r="DH8" s="559"/>
      <c r="DI8" s="560"/>
      <c r="DJ8" s="165"/>
      <c r="DK8" s="165"/>
      <c r="DL8" s="165"/>
      <c r="DM8" s="165"/>
      <c r="DN8" s="165"/>
      <c r="DO8" s="165"/>
    </row>
    <row r="9" spans="1:119" ht="18.75" customHeight="1" thickBot="1" x14ac:dyDescent="0.25">
      <c r="A9" s="166"/>
      <c r="B9" s="584" t="s">
        <v>104</v>
      </c>
      <c r="C9" s="585"/>
      <c r="D9" s="585"/>
      <c r="E9" s="585"/>
      <c r="F9" s="585"/>
      <c r="G9" s="585"/>
      <c r="H9" s="585"/>
      <c r="I9" s="585"/>
      <c r="J9" s="585"/>
      <c r="K9" s="508"/>
      <c r="L9" s="586" t="s">
        <v>105</v>
      </c>
      <c r="M9" s="587"/>
      <c r="N9" s="587"/>
      <c r="O9" s="587"/>
      <c r="P9" s="587"/>
      <c r="Q9" s="588"/>
      <c r="R9" s="589">
        <v>74386</v>
      </c>
      <c r="S9" s="590"/>
      <c r="T9" s="590"/>
      <c r="U9" s="590"/>
      <c r="V9" s="591"/>
      <c r="W9" s="524" t="s">
        <v>106</v>
      </c>
      <c r="X9" s="525"/>
      <c r="Y9" s="525"/>
      <c r="Z9" s="525"/>
      <c r="AA9" s="525"/>
      <c r="AB9" s="525"/>
      <c r="AC9" s="525"/>
      <c r="AD9" s="525"/>
      <c r="AE9" s="525"/>
      <c r="AF9" s="525"/>
      <c r="AG9" s="525"/>
      <c r="AH9" s="525"/>
      <c r="AI9" s="525"/>
      <c r="AJ9" s="525"/>
      <c r="AK9" s="525"/>
      <c r="AL9" s="592"/>
      <c r="AM9" s="514" t="s">
        <v>107</v>
      </c>
      <c r="AN9" s="419"/>
      <c r="AO9" s="419"/>
      <c r="AP9" s="419"/>
      <c r="AQ9" s="419"/>
      <c r="AR9" s="419"/>
      <c r="AS9" s="419"/>
      <c r="AT9" s="420"/>
      <c r="AU9" s="502" t="s">
        <v>108</v>
      </c>
      <c r="AV9" s="503"/>
      <c r="AW9" s="503"/>
      <c r="AX9" s="503"/>
      <c r="AY9" s="425" t="s">
        <v>109</v>
      </c>
      <c r="AZ9" s="426"/>
      <c r="BA9" s="426"/>
      <c r="BB9" s="426"/>
      <c r="BC9" s="426"/>
      <c r="BD9" s="426"/>
      <c r="BE9" s="426"/>
      <c r="BF9" s="426"/>
      <c r="BG9" s="426"/>
      <c r="BH9" s="426"/>
      <c r="BI9" s="426"/>
      <c r="BJ9" s="426"/>
      <c r="BK9" s="426"/>
      <c r="BL9" s="426"/>
      <c r="BM9" s="427"/>
      <c r="BN9" s="445">
        <v>-93377</v>
      </c>
      <c r="BO9" s="446"/>
      <c r="BP9" s="446"/>
      <c r="BQ9" s="446"/>
      <c r="BR9" s="446"/>
      <c r="BS9" s="446"/>
      <c r="BT9" s="446"/>
      <c r="BU9" s="447"/>
      <c r="BV9" s="445">
        <v>-161728</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15.2</v>
      </c>
      <c r="CU9" s="416"/>
      <c r="CV9" s="416"/>
      <c r="CW9" s="416"/>
      <c r="CX9" s="416"/>
      <c r="CY9" s="416"/>
      <c r="CZ9" s="416"/>
      <c r="DA9" s="417"/>
      <c r="DB9" s="415">
        <v>15</v>
      </c>
      <c r="DC9" s="416"/>
      <c r="DD9" s="416"/>
      <c r="DE9" s="416"/>
      <c r="DF9" s="416"/>
      <c r="DG9" s="416"/>
      <c r="DH9" s="416"/>
      <c r="DI9" s="417"/>
      <c r="DJ9" s="165"/>
      <c r="DK9" s="165"/>
      <c r="DL9" s="165"/>
      <c r="DM9" s="165"/>
      <c r="DN9" s="165"/>
      <c r="DO9" s="165"/>
    </row>
    <row r="10" spans="1:119" ht="18.75" customHeight="1" thickBot="1" x14ac:dyDescent="0.25">
      <c r="A10" s="166"/>
      <c r="B10" s="584"/>
      <c r="C10" s="585"/>
      <c r="D10" s="585"/>
      <c r="E10" s="585"/>
      <c r="F10" s="585"/>
      <c r="G10" s="585"/>
      <c r="H10" s="585"/>
      <c r="I10" s="585"/>
      <c r="J10" s="585"/>
      <c r="K10" s="508"/>
      <c r="L10" s="418" t="s">
        <v>111</v>
      </c>
      <c r="M10" s="419"/>
      <c r="N10" s="419"/>
      <c r="O10" s="419"/>
      <c r="P10" s="419"/>
      <c r="Q10" s="420"/>
      <c r="R10" s="421">
        <v>73807</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87</v>
      </c>
      <c r="AV10" s="503"/>
      <c r="AW10" s="503"/>
      <c r="AX10" s="503"/>
      <c r="AY10" s="425" t="s">
        <v>113</v>
      </c>
      <c r="AZ10" s="426"/>
      <c r="BA10" s="426"/>
      <c r="BB10" s="426"/>
      <c r="BC10" s="426"/>
      <c r="BD10" s="426"/>
      <c r="BE10" s="426"/>
      <c r="BF10" s="426"/>
      <c r="BG10" s="426"/>
      <c r="BH10" s="426"/>
      <c r="BI10" s="426"/>
      <c r="BJ10" s="426"/>
      <c r="BK10" s="426"/>
      <c r="BL10" s="426"/>
      <c r="BM10" s="427"/>
      <c r="BN10" s="445">
        <v>964132</v>
      </c>
      <c r="BO10" s="446"/>
      <c r="BP10" s="446"/>
      <c r="BQ10" s="446"/>
      <c r="BR10" s="446"/>
      <c r="BS10" s="446"/>
      <c r="BT10" s="446"/>
      <c r="BU10" s="447"/>
      <c r="BV10" s="445">
        <v>1576324</v>
      </c>
      <c r="BW10" s="446"/>
      <c r="BX10" s="446"/>
      <c r="BY10" s="446"/>
      <c r="BZ10" s="446"/>
      <c r="CA10" s="446"/>
      <c r="CB10" s="446"/>
      <c r="CC10" s="447"/>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5">
      <c r="A11" s="166"/>
      <c r="B11" s="584"/>
      <c r="C11" s="585"/>
      <c r="D11" s="585"/>
      <c r="E11" s="585"/>
      <c r="F11" s="585"/>
      <c r="G11" s="585"/>
      <c r="H11" s="585"/>
      <c r="I11" s="585"/>
      <c r="J11" s="585"/>
      <c r="K11" s="508"/>
      <c r="L11" s="491" t="s">
        <v>115</v>
      </c>
      <c r="M11" s="492"/>
      <c r="N11" s="492"/>
      <c r="O11" s="492"/>
      <c r="P11" s="492"/>
      <c r="Q11" s="493"/>
      <c r="R11" s="581" t="s">
        <v>116</v>
      </c>
      <c r="S11" s="582"/>
      <c r="T11" s="582"/>
      <c r="U11" s="582"/>
      <c r="V11" s="583"/>
      <c r="W11" s="593"/>
      <c r="X11" s="407"/>
      <c r="Y11" s="407"/>
      <c r="Z11" s="407"/>
      <c r="AA11" s="407"/>
      <c r="AB11" s="407"/>
      <c r="AC11" s="407"/>
      <c r="AD11" s="407"/>
      <c r="AE11" s="407"/>
      <c r="AF11" s="407"/>
      <c r="AG11" s="407"/>
      <c r="AH11" s="407"/>
      <c r="AI11" s="407"/>
      <c r="AJ11" s="407"/>
      <c r="AK11" s="407"/>
      <c r="AL11" s="594"/>
      <c r="AM11" s="514" t="s">
        <v>117</v>
      </c>
      <c r="AN11" s="419"/>
      <c r="AO11" s="419"/>
      <c r="AP11" s="419"/>
      <c r="AQ11" s="419"/>
      <c r="AR11" s="419"/>
      <c r="AS11" s="419"/>
      <c r="AT11" s="420"/>
      <c r="AU11" s="502" t="s">
        <v>87</v>
      </c>
      <c r="AV11" s="503"/>
      <c r="AW11" s="503"/>
      <c r="AX11" s="503"/>
      <c r="AY11" s="425" t="s">
        <v>118</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119</v>
      </c>
      <c r="CE11" s="455"/>
      <c r="CF11" s="455"/>
      <c r="CG11" s="455"/>
      <c r="CH11" s="455"/>
      <c r="CI11" s="455"/>
      <c r="CJ11" s="455"/>
      <c r="CK11" s="455"/>
      <c r="CL11" s="455"/>
      <c r="CM11" s="455"/>
      <c r="CN11" s="455"/>
      <c r="CO11" s="455"/>
      <c r="CP11" s="455"/>
      <c r="CQ11" s="455"/>
      <c r="CR11" s="455"/>
      <c r="CS11" s="456"/>
      <c r="CT11" s="558" t="s">
        <v>120</v>
      </c>
      <c r="CU11" s="559"/>
      <c r="CV11" s="559"/>
      <c r="CW11" s="559"/>
      <c r="CX11" s="559"/>
      <c r="CY11" s="559"/>
      <c r="CZ11" s="559"/>
      <c r="DA11" s="560"/>
      <c r="DB11" s="558" t="s">
        <v>121</v>
      </c>
      <c r="DC11" s="559"/>
      <c r="DD11" s="559"/>
      <c r="DE11" s="559"/>
      <c r="DF11" s="559"/>
      <c r="DG11" s="559"/>
      <c r="DH11" s="559"/>
      <c r="DI11" s="560"/>
      <c r="DJ11" s="165"/>
      <c r="DK11" s="165"/>
      <c r="DL11" s="165"/>
      <c r="DM11" s="165"/>
      <c r="DN11" s="165"/>
      <c r="DO11" s="165"/>
    </row>
    <row r="12" spans="1:119" ht="18.75" customHeight="1" x14ac:dyDescent="0.2">
      <c r="A12" s="166"/>
      <c r="B12" s="561" t="s">
        <v>122</v>
      </c>
      <c r="C12" s="562"/>
      <c r="D12" s="562"/>
      <c r="E12" s="562"/>
      <c r="F12" s="562"/>
      <c r="G12" s="562"/>
      <c r="H12" s="562"/>
      <c r="I12" s="562"/>
      <c r="J12" s="562"/>
      <c r="K12" s="563"/>
      <c r="L12" s="570" t="s">
        <v>123</v>
      </c>
      <c r="M12" s="571"/>
      <c r="N12" s="571"/>
      <c r="O12" s="571"/>
      <c r="P12" s="571"/>
      <c r="Q12" s="572"/>
      <c r="R12" s="573">
        <v>75545</v>
      </c>
      <c r="S12" s="574"/>
      <c r="T12" s="574"/>
      <c r="U12" s="574"/>
      <c r="V12" s="575"/>
      <c r="W12" s="576" t="s">
        <v>1</v>
      </c>
      <c r="X12" s="503"/>
      <c r="Y12" s="503"/>
      <c r="Z12" s="503"/>
      <c r="AA12" s="503"/>
      <c r="AB12" s="577"/>
      <c r="AC12" s="502" t="s">
        <v>124</v>
      </c>
      <c r="AD12" s="503"/>
      <c r="AE12" s="503"/>
      <c r="AF12" s="503"/>
      <c r="AG12" s="577"/>
      <c r="AH12" s="502" t="s">
        <v>125</v>
      </c>
      <c r="AI12" s="503"/>
      <c r="AJ12" s="503"/>
      <c r="AK12" s="503"/>
      <c r="AL12" s="578"/>
      <c r="AM12" s="514" t="s">
        <v>126</v>
      </c>
      <c r="AN12" s="419"/>
      <c r="AO12" s="419"/>
      <c r="AP12" s="419"/>
      <c r="AQ12" s="419"/>
      <c r="AR12" s="419"/>
      <c r="AS12" s="419"/>
      <c r="AT12" s="420"/>
      <c r="AU12" s="502" t="s">
        <v>98</v>
      </c>
      <c r="AV12" s="503"/>
      <c r="AW12" s="503"/>
      <c r="AX12" s="503"/>
      <c r="AY12" s="425" t="s">
        <v>127</v>
      </c>
      <c r="AZ12" s="426"/>
      <c r="BA12" s="426"/>
      <c r="BB12" s="426"/>
      <c r="BC12" s="426"/>
      <c r="BD12" s="426"/>
      <c r="BE12" s="426"/>
      <c r="BF12" s="426"/>
      <c r="BG12" s="426"/>
      <c r="BH12" s="426"/>
      <c r="BI12" s="426"/>
      <c r="BJ12" s="426"/>
      <c r="BK12" s="426"/>
      <c r="BL12" s="426"/>
      <c r="BM12" s="427"/>
      <c r="BN12" s="445">
        <v>885747</v>
      </c>
      <c r="BO12" s="446"/>
      <c r="BP12" s="446"/>
      <c r="BQ12" s="446"/>
      <c r="BR12" s="446"/>
      <c r="BS12" s="446"/>
      <c r="BT12" s="446"/>
      <c r="BU12" s="447"/>
      <c r="BV12" s="445">
        <v>1224988</v>
      </c>
      <c r="BW12" s="446"/>
      <c r="BX12" s="446"/>
      <c r="BY12" s="446"/>
      <c r="BZ12" s="446"/>
      <c r="CA12" s="446"/>
      <c r="CB12" s="446"/>
      <c r="CC12" s="447"/>
      <c r="CD12" s="454" t="s">
        <v>128</v>
      </c>
      <c r="CE12" s="455"/>
      <c r="CF12" s="455"/>
      <c r="CG12" s="455"/>
      <c r="CH12" s="455"/>
      <c r="CI12" s="455"/>
      <c r="CJ12" s="455"/>
      <c r="CK12" s="455"/>
      <c r="CL12" s="455"/>
      <c r="CM12" s="455"/>
      <c r="CN12" s="455"/>
      <c r="CO12" s="455"/>
      <c r="CP12" s="455"/>
      <c r="CQ12" s="455"/>
      <c r="CR12" s="455"/>
      <c r="CS12" s="456"/>
      <c r="CT12" s="558" t="s">
        <v>129</v>
      </c>
      <c r="CU12" s="559"/>
      <c r="CV12" s="559"/>
      <c r="CW12" s="559"/>
      <c r="CX12" s="559"/>
      <c r="CY12" s="559"/>
      <c r="CZ12" s="559"/>
      <c r="DA12" s="560"/>
      <c r="DB12" s="558" t="s">
        <v>121</v>
      </c>
      <c r="DC12" s="559"/>
      <c r="DD12" s="559"/>
      <c r="DE12" s="559"/>
      <c r="DF12" s="559"/>
      <c r="DG12" s="559"/>
      <c r="DH12" s="559"/>
      <c r="DI12" s="560"/>
      <c r="DJ12" s="165"/>
      <c r="DK12" s="165"/>
      <c r="DL12" s="165"/>
      <c r="DM12" s="165"/>
      <c r="DN12" s="165"/>
      <c r="DO12" s="165"/>
    </row>
    <row r="13" spans="1:119" ht="18.75" customHeight="1" x14ac:dyDescent="0.2">
      <c r="A13" s="166"/>
      <c r="B13" s="564"/>
      <c r="C13" s="565"/>
      <c r="D13" s="565"/>
      <c r="E13" s="565"/>
      <c r="F13" s="565"/>
      <c r="G13" s="565"/>
      <c r="H13" s="565"/>
      <c r="I13" s="565"/>
      <c r="J13" s="565"/>
      <c r="K13" s="566"/>
      <c r="L13" s="176"/>
      <c r="M13" s="545" t="s">
        <v>130</v>
      </c>
      <c r="N13" s="546"/>
      <c r="O13" s="546"/>
      <c r="P13" s="546"/>
      <c r="Q13" s="547"/>
      <c r="R13" s="548">
        <v>74476</v>
      </c>
      <c r="S13" s="549"/>
      <c r="T13" s="549"/>
      <c r="U13" s="549"/>
      <c r="V13" s="550"/>
      <c r="W13" s="536" t="s">
        <v>131</v>
      </c>
      <c r="X13" s="458"/>
      <c r="Y13" s="458"/>
      <c r="Z13" s="458"/>
      <c r="AA13" s="458"/>
      <c r="AB13" s="459"/>
      <c r="AC13" s="421">
        <v>986</v>
      </c>
      <c r="AD13" s="422"/>
      <c r="AE13" s="422"/>
      <c r="AF13" s="422"/>
      <c r="AG13" s="423"/>
      <c r="AH13" s="421">
        <v>963</v>
      </c>
      <c r="AI13" s="422"/>
      <c r="AJ13" s="422"/>
      <c r="AK13" s="422"/>
      <c r="AL13" s="424"/>
      <c r="AM13" s="514" t="s">
        <v>132</v>
      </c>
      <c r="AN13" s="419"/>
      <c r="AO13" s="419"/>
      <c r="AP13" s="419"/>
      <c r="AQ13" s="419"/>
      <c r="AR13" s="419"/>
      <c r="AS13" s="419"/>
      <c r="AT13" s="420"/>
      <c r="AU13" s="502" t="s">
        <v>98</v>
      </c>
      <c r="AV13" s="503"/>
      <c r="AW13" s="503"/>
      <c r="AX13" s="503"/>
      <c r="AY13" s="425" t="s">
        <v>133</v>
      </c>
      <c r="AZ13" s="426"/>
      <c r="BA13" s="426"/>
      <c r="BB13" s="426"/>
      <c r="BC13" s="426"/>
      <c r="BD13" s="426"/>
      <c r="BE13" s="426"/>
      <c r="BF13" s="426"/>
      <c r="BG13" s="426"/>
      <c r="BH13" s="426"/>
      <c r="BI13" s="426"/>
      <c r="BJ13" s="426"/>
      <c r="BK13" s="426"/>
      <c r="BL13" s="426"/>
      <c r="BM13" s="427"/>
      <c r="BN13" s="445">
        <v>-14992</v>
      </c>
      <c r="BO13" s="446"/>
      <c r="BP13" s="446"/>
      <c r="BQ13" s="446"/>
      <c r="BR13" s="446"/>
      <c r="BS13" s="446"/>
      <c r="BT13" s="446"/>
      <c r="BU13" s="447"/>
      <c r="BV13" s="445">
        <v>189608</v>
      </c>
      <c r="BW13" s="446"/>
      <c r="BX13" s="446"/>
      <c r="BY13" s="446"/>
      <c r="BZ13" s="446"/>
      <c r="CA13" s="446"/>
      <c r="CB13" s="446"/>
      <c r="CC13" s="447"/>
      <c r="CD13" s="454" t="s">
        <v>134</v>
      </c>
      <c r="CE13" s="455"/>
      <c r="CF13" s="455"/>
      <c r="CG13" s="455"/>
      <c r="CH13" s="455"/>
      <c r="CI13" s="455"/>
      <c r="CJ13" s="455"/>
      <c r="CK13" s="455"/>
      <c r="CL13" s="455"/>
      <c r="CM13" s="455"/>
      <c r="CN13" s="455"/>
      <c r="CO13" s="455"/>
      <c r="CP13" s="455"/>
      <c r="CQ13" s="455"/>
      <c r="CR13" s="455"/>
      <c r="CS13" s="456"/>
      <c r="CT13" s="415">
        <v>7.7</v>
      </c>
      <c r="CU13" s="416"/>
      <c r="CV13" s="416"/>
      <c r="CW13" s="416"/>
      <c r="CX13" s="416"/>
      <c r="CY13" s="416"/>
      <c r="CZ13" s="416"/>
      <c r="DA13" s="417"/>
      <c r="DB13" s="415">
        <v>7.5</v>
      </c>
      <c r="DC13" s="416"/>
      <c r="DD13" s="416"/>
      <c r="DE13" s="416"/>
      <c r="DF13" s="416"/>
      <c r="DG13" s="416"/>
      <c r="DH13" s="416"/>
      <c r="DI13" s="417"/>
      <c r="DJ13" s="165"/>
      <c r="DK13" s="165"/>
      <c r="DL13" s="165"/>
      <c r="DM13" s="165"/>
      <c r="DN13" s="165"/>
      <c r="DO13" s="165"/>
    </row>
    <row r="14" spans="1:119" ht="18.75" customHeight="1" thickBot="1" x14ac:dyDescent="0.25">
      <c r="A14" s="166"/>
      <c r="B14" s="564"/>
      <c r="C14" s="565"/>
      <c r="D14" s="565"/>
      <c r="E14" s="565"/>
      <c r="F14" s="565"/>
      <c r="G14" s="565"/>
      <c r="H14" s="565"/>
      <c r="I14" s="565"/>
      <c r="J14" s="565"/>
      <c r="K14" s="566"/>
      <c r="L14" s="538" t="s">
        <v>135</v>
      </c>
      <c r="M14" s="579"/>
      <c r="N14" s="579"/>
      <c r="O14" s="579"/>
      <c r="P14" s="579"/>
      <c r="Q14" s="580"/>
      <c r="R14" s="548">
        <v>75373</v>
      </c>
      <c r="S14" s="549"/>
      <c r="T14" s="549"/>
      <c r="U14" s="549"/>
      <c r="V14" s="550"/>
      <c r="W14" s="551"/>
      <c r="X14" s="461"/>
      <c r="Y14" s="461"/>
      <c r="Z14" s="461"/>
      <c r="AA14" s="461"/>
      <c r="AB14" s="462"/>
      <c r="AC14" s="541">
        <v>2.8</v>
      </c>
      <c r="AD14" s="542"/>
      <c r="AE14" s="542"/>
      <c r="AF14" s="542"/>
      <c r="AG14" s="543"/>
      <c r="AH14" s="541">
        <v>2.7</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136</v>
      </c>
      <c r="CE14" s="452"/>
      <c r="CF14" s="452"/>
      <c r="CG14" s="452"/>
      <c r="CH14" s="452"/>
      <c r="CI14" s="452"/>
      <c r="CJ14" s="452"/>
      <c r="CK14" s="452"/>
      <c r="CL14" s="452"/>
      <c r="CM14" s="452"/>
      <c r="CN14" s="452"/>
      <c r="CO14" s="452"/>
      <c r="CP14" s="452"/>
      <c r="CQ14" s="452"/>
      <c r="CR14" s="452"/>
      <c r="CS14" s="453"/>
      <c r="CT14" s="552">
        <v>0.2</v>
      </c>
      <c r="CU14" s="553"/>
      <c r="CV14" s="553"/>
      <c r="CW14" s="553"/>
      <c r="CX14" s="553"/>
      <c r="CY14" s="553"/>
      <c r="CZ14" s="553"/>
      <c r="DA14" s="554"/>
      <c r="DB14" s="552">
        <v>5.5</v>
      </c>
      <c r="DC14" s="553"/>
      <c r="DD14" s="553"/>
      <c r="DE14" s="553"/>
      <c r="DF14" s="553"/>
      <c r="DG14" s="553"/>
      <c r="DH14" s="553"/>
      <c r="DI14" s="554"/>
      <c r="DJ14" s="165"/>
      <c r="DK14" s="165"/>
      <c r="DL14" s="165"/>
      <c r="DM14" s="165"/>
      <c r="DN14" s="165"/>
      <c r="DO14" s="165"/>
    </row>
    <row r="15" spans="1:119" ht="18.75" customHeight="1" x14ac:dyDescent="0.2">
      <c r="A15" s="166"/>
      <c r="B15" s="564"/>
      <c r="C15" s="565"/>
      <c r="D15" s="565"/>
      <c r="E15" s="565"/>
      <c r="F15" s="565"/>
      <c r="G15" s="565"/>
      <c r="H15" s="565"/>
      <c r="I15" s="565"/>
      <c r="J15" s="565"/>
      <c r="K15" s="566"/>
      <c r="L15" s="176"/>
      <c r="M15" s="545" t="s">
        <v>137</v>
      </c>
      <c r="N15" s="546"/>
      <c r="O15" s="546"/>
      <c r="P15" s="546"/>
      <c r="Q15" s="547"/>
      <c r="R15" s="548">
        <v>74365</v>
      </c>
      <c r="S15" s="549"/>
      <c r="T15" s="549"/>
      <c r="U15" s="549"/>
      <c r="V15" s="550"/>
      <c r="W15" s="536" t="s">
        <v>138</v>
      </c>
      <c r="X15" s="458"/>
      <c r="Y15" s="458"/>
      <c r="Z15" s="458"/>
      <c r="AA15" s="458"/>
      <c r="AB15" s="459"/>
      <c r="AC15" s="421">
        <v>10694</v>
      </c>
      <c r="AD15" s="422"/>
      <c r="AE15" s="422"/>
      <c r="AF15" s="422"/>
      <c r="AG15" s="423"/>
      <c r="AH15" s="421">
        <v>11216</v>
      </c>
      <c r="AI15" s="422"/>
      <c r="AJ15" s="422"/>
      <c r="AK15" s="422"/>
      <c r="AL15" s="424"/>
      <c r="AM15" s="514"/>
      <c r="AN15" s="419"/>
      <c r="AO15" s="419"/>
      <c r="AP15" s="419"/>
      <c r="AQ15" s="419"/>
      <c r="AR15" s="419"/>
      <c r="AS15" s="419"/>
      <c r="AT15" s="420"/>
      <c r="AU15" s="502"/>
      <c r="AV15" s="503"/>
      <c r="AW15" s="503"/>
      <c r="AX15" s="503"/>
      <c r="AY15" s="437" t="s">
        <v>139</v>
      </c>
      <c r="AZ15" s="438"/>
      <c r="BA15" s="438"/>
      <c r="BB15" s="438"/>
      <c r="BC15" s="438"/>
      <c r="BD15" s="438"/>
      <c r="BE15" s="438"/>
      <c r="BF15" s="438"/>
      <c r="BG15" s="438"/>
      <c r="BH15" s="438"/>
      <c r="BI15" s="438"/>
      <c r="BJ15" s="438"/>
      <c r="BK15" s="438"/>
      <c r="BL15" s="438"/>
      <c r="BM15" s="439"/>
      <c r="BN15" s="440">
        <v>8015801</v>
      </c>
      <c r="BO15" s="441"/>
      <c r="BP15" s="441"/>
      <c r="BQ15" s="441"/>
      <c r="BR15" s="441"/>
      <c r="BS15" s="441"/>
      <c r="BT15" s="441"/>
      <c r="BU15" s="442"/>
      <c r="BV15" s="440">
        <v>7970077</v>
      </c>
      <c r="BW15" s="441"/>
      <c r="BX15" s="441"/>
      <c r="BY15" s="441"/>
      <c r="BZ15" s="441"/>
      <c r="CA15" s="441"/>
      <c r="CB15" s="441"/>
      <c r="CC15" s="442"/>
      <c r="CD15" s="555" t="s">
        <v>140</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2">
      <c r="A16" s="166"/>
      <c r="B16" s="564"/>
      <c r="C16" s="565"/>
      <c r="D16" s="565"/>
      <c r="E16" s="565"/>
      <c r="F16" s="565"/>
      <c r="G16" s="565"/>
      <c r="H16" s="565"/>
      <c r="I16" s="565"/>
      <c r="J16" s="565"/>
      <c r="K16" s="566"/>
      <c r="L16" s="538" t="s">
        <v>141</v>
      </c>
      <c r="M16" s="539"/>
      <c r="N16" s="539"/>
      <c r="O16" s="539"/>
      <c r="P16" s="539"/>
      <c r="Q16" s="540"/>
      <c r="R16" s="533" t="s">
        <v>142</v>
      </c>
      <c r="S16" s="534"/>
      <c r="T16" s="534"/>
      <c r="U16" s="534"/>
      <c r="V16" s="535"/>
      <c r="W16" s="551"/>
      <c r="X16" s="461"/>
      <c r="Y16" s="461"/>
      <c r="Z16" s="461"/>
      <c r="AA16" s="461"/>
      <c r="AB16" s="462"/>
      <c r="AC16" s="541">
        <v>29.9</v>
      </c>
      <c r="AD16" s="542"/>
      <c r="AE16" s="542"/>
      <c r="AF16" s="542"/>
      <c r="AG16" s="543"/>
      <c r="AH16" s="541">
        <v>31.6</v>
      </c>
      <c r="AI16" s="542"/>
      <c r="AJ16" s="542"/>
      <c r="AK16" s="542"/>
      <c r="AL16" s="544"/>
      <c r="AM16" s="514"/>
      <c r="AN16" s="419"/>
      <c r="AO16" s="419"/>
      <c r="AP16" s="419"/>
      <c r="AQ16" s="419"/>
      <c r="AR16" s="419"/>
      <c r="AS16" s="419"/>
      <c r="AT16" s="420"/>
      <c r="AU16" s="502"/>
      <c r="AV16" s="503"/>
      <c r="AW16" s="503"/>
      <c r="AX16" s="503"/>
      <c r="AY16" s="425" t="s">
        <v>143</v>
      </c>
      <c r="AZ16" s="426"/>
      <c r="BA16" s="426"/>
      <c r="BB16" s="426"/>
      <c r="BC16" s="426"/>
      <c r="BD16" s="426"/>
      <c r="BE16" s="426"/>
      <c r="BF16" s="426"/>
      <c r="BG16" s="426"/>
      <c r="BH16" s="426"/>
      <c r="BI16" s="426"/>
      <c r="BJ16" s="426"/>
      <c r="BK16" s="426"/>
      <c r="BL16" s="426"/>
      <c r="BM16" s="427"/>
      <c r="BN16" s="445">
        <v>12619783</v>
      </c>
      <c r="BO16" s="446"/>
      <c r="BP16" s="446"/>
      <c r="BQ16" s="446"/>
      <c r="BR16" s="446"/>
      <c r="BS16" s="446"/>
      <c r="BT16" s="446"/>
      <c r="BU16" s="447"/>
      <c r="BV16" s="445">
        <v>12328003</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5">
      <c r="A17" s="166"/>
      <c r="B17" s="567"/>
      <c r="C17" s="568"/>
      <c r="D17" s="568"/>
      <c r="E17" s="568"/>
      <c r="F17" s="568"/>
      <c r="G17" s="568"/>
      <c r="H17" s="568"/>
      <c r="I17" s="568"/>
      <c r="J17" s="568"/>
      <c r="K17" s="569"/>
      <c r="L17" s="181"/>
      <c r="M17" s="530" t="s">
        <v>144</v>
      </c>
      <c r="N17" s="531"/>
      <c r="O17" s="531"/>
      <c r="P17" s="531"/>
      <c r="Q17" s="532"/>
      <c r="R17" s="533" t="s">
        <v>145</v>
      </c>
      <c r="S17" s="534"/>
      <c r="T17" s="534"/>
      <c r="U17" s="534"/>
      <c r="V17" s="535"/>
      <c r="W17" s="536" t="s">
        <v>146</v>
      </c>
      <c r="X17" s="458"/>
      <c r="Y17" s="458"/>
      <c r="Z17" s="458"/>
      <c r="AA17" s="458"/>
      <c r="AB17" s="459"/>
      <c r="AC17" s="421">
        <v>24111</v>
      </c>
      <c r="AD17" s="422"/>
      <c r="AE17" s="422"/>
      <c r="AF17" s="422"/>
      <c r="AG17" s="423"/>
      <c r="AH17" s="421">
        <v>23278</v>
      </c>
      <c r="AI17" s="422"/>
      <c r="AJ17" s="422"/>
      <c r="AK17" s="422"/>
      <c r="AL17" s="424"/>
      <c r="AM17" s="514"/>
      <c r="AN17" s="419"/>
      <c r="AO17" s="419"/>
      <c r="AP17" s="419"/>
      <c r="AQ17" s="419"/>
      <c r="AR17" s="419"/>
      <c r="AS17" s="419"/>
      <c r="AT17" s="420"/>
      <c r="AU17" s="502"/>
      <c r="AV17" s="503"/>
      <c r="AW17" s="503"/>
      <c r="AX17" s="503"/>
      <c r="AY17" s="425" t="s">
        <v>147</v>
      </c>
      <c r="AZ17" s="426"/>
      <c r="BA17" s="426"/>
      <c r="BB17" s="426"/>
      <c r="BC17" s="426"/>
      <c r="BD17" s="426"/>
      <c r="BE17" s="426"/>
      <c r="BF17" s="426"/>
      <c r="BG17" s="426"/>
      <c r="BH17" s="426"/>
      <c r="BI17" s="426"/>
      <c r="BJ17" s="426"/>
      <c r="BK17" s="426"/>
      <c r="BL17" s="426"/>
      <c r="BM17" s="427"/>
      <c r="BN17" s="445">
        <v>10194784</v>
      </c>
      <c r="BO17" s="446"/>
      <c r="BP17" s="446"/>
      <c r="BQ17" s="446"/>
      <c r="BR17" s="446"/>
      <c r="BS17" s="446"/>
      <c r="BT17" s="446"/>
      <c r="BU17" s="447"/>
      <c r="BV17" s="445">
        <v>10144668</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5">
      <c r="A18" s="166"/>
      <c r="B18" s="507" t="s">
        <v>148</v>
      </c>
      <c r="C18" s="508"/>
      <c r="D18" s="508"/>
      <c r="E18" s="509"/>
      <c r="F18" s="509"/>
      <c r="G18" s="509"/>
      <c r="H18" s="509"/>
      <c r="I18" s="509"/>
      <c r="J18" s="509"/>
      <c r="K18" s="509"/>
      <c r="L18" s="510">
        <v>71.95</v>
      </c>
      <c r="M18" s="510"/>
      <c r="N18" s="510"/>
      <c r="O18" s="510"/>
      <c r="P18" s="510"/>
      <c r="Q18" s="510"/>
      <c r="R18" s="511"/>
      <c r="S18" s="511"/>
      <c r="T18" s="511"/>
      <c r="U18" s="511"/>
      <c r="V18" s="512"/>
      <c r="W18" s="526"/>
      <c r="X18" s="527"/>
      <c r="Y18" s="527"/>
      <c r="Z18" s="527"/>
      <c r="AA18" s="527"/>
      <c r="AB18" s="537"/>
      <c r="AC18" s="409">
        <v>67.400000000000006</v>
      </c>
      <c r="AD18" s="410"/>
      <c r="AE18" s="410"/>
      <c r="AF18" s="410"/>
      <c r="AG18" s="513"/>
      <c r="AH18" s="409">
        <v>65.7</v>
      </c>
      <c r="AI18" s="410"/>
      <c r="AJ18" s="410"/>
      <c r="AK18" s="410"/>
      <c r="AL18" s="411"/>
      <c r="AM18" s="514"/>
      <c r="AN18" s="419"/>
      <c r="AO18" s="419"/>
      <c r="AP18" s="419"/>
      <c r="AQ18" s="419"/>
      <c r="AR18" s="419"/>
      <c r="AS18" s="419"/>
      <c r="AT18" s="420"/>
      <c r="AU18" s="502"/>
      <c r="AV18" s="503"/>
      <c r="AW18" s="503"/>
      <c r="AX18" s="503"/>
      <c r="AY18" s="425" t="s">
        <v>149</v>
      </c>
      <c r="AZ18" s="426"/>
      <c r="BA18" s="426"/>
      <c r="BB18" s="426"/>
      <c r="BC18" s="426"/>
      <c r="BD18" s="426"/>
      <c r="BE18" s="426"/>
      <c r="BF18" s="426"/>
      <c r="BG18" s="426"/>
      <c r="BH18" s="426"/>
      <c r="BI18" s="426"/>
      <c r="BJ18" s="426"/>
      <c r="BK18" s="426"/>
      <c r="BL18" s="426"/>
      <c r="BM18" s="427"/>
      <c r="BN18" s="445">
        <v>14126473</v>
      </c>
      <c r="BO18" s="446"/>
      <c r="BP18" s="446"/>
      <c r="BQ18" s="446"/>
      <c r="BR18" s="446"/>
      <c r="BS18" s="446"/>
      <c r="BT18" s="446"/>
      <c r="BU18" s="447"/>
      <c r="BV18" s="445">
        <v>13691540</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5">
      <c r="A19" s="166"/>
      <c r="B19" s="507" t="s">
        <v>150</v>
      </c>
      <c r="C19" s="508"/>
      <c r="D19" s="508"/>
      <c r="E19" s="509"/>
      <c r="F19" s="509"/>
      <c r="G19" s="509"/>
      <c r="H19" s="509"/>
      <c r="I19" s="509"/>
      <c r="J19" s="509"/>
      <c r="K19" s="509"/>
      <c r="L19" s="515">
        <v>1034</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151</v>
      </c>
      <c r="AZ19" s="426"/>
      <c r="BA19" s="426"/>
      <c r="BB19" s="426"/>
      <c r="BC19" s="426"/>
      <c r="BD19" s="426"/>
      <c r="BE19" s="426"/>
      <c r="BF19" s="426"/>
      <c r="BG19" s="426"/>
      <c r="BH19" s="426"/>
      <c r="BI19" s="426"/>
      <c r="BJ19" s="426"/>
      <c r="BK19" s="426"/>
      <c r="BL19" s="426"/>
      <c r="BM19" s="427"/>
      <c r="BN19" s="445">
        <v>19054584</v>
      </c>
      <c r="BO19" s="446"/>
      <c r="BP19" s="446"/>
      <c r="BQ19" s="446"/>
      <c r="BR19" s="446"/>
      <c r="BS19" s="446"/>
      <c r="BT19" s="446"/>
      <c r="BU19" s="447"/>
      <c r="BV19" s="445">
        <v>19309311</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5">
      <c r="A20" s="166"/>
      <c r="B20" s="507" t="s">
        <v>152</v>
      </c>
      <c r="C20" s="508"/>
      <c r="D20" s="508"/>
      <c r="E20" s="509"/>
      <c r="F20" s="509"/>
      <c r="G20" s="509"/>
      <c r="H20" s="509"/>
      <c r="I20" s="509"/>
      <c r="J20" s="509"/>
      <c r="K20" s="509"/>
      <c r="L20" s="515">
        <v>29463</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2">
      <c r="A21" s="166"/>
      <c r="B21" s="504" t="s">
        <v>153</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5">
      <c r="A22" s="166"/>
      <c r="B22" s="474" t="s">
        <v>154</v>
      </c>
      <c r="C22" s="475"/>
      <c r="D22" s="476"/>
      <c r="E22" s="483" t="s">
        <v>1</v>
      </c>
      <c r="F22" s="458"/>
      <c r="G22" s="458"/>
      <c r="H22" s="458"/>
      <c r="I22" s="458"/>
      <c r="J22" s="458"/>
      <c r="K22" s="459"/>
      <c r="L22" s="483" t="s">
        <v>155</v>
      </c>
      <c r="M22" s="458"/>
      <c r="N22" s="458"/>
      <c r="O22" s="458"/>
      <c r="P22" s="459"/>
      <c r="Q22" s="468" t="s">
        <v>156</v>
      </c>
      <c r="R22" s="469"/>
      <c r="S22" s="469"/>
      <c r="T22" s="469"/>
      <c r="U22" s="469"/>
      <c r="V22" s="484"/>
      <c r="W22" s="486" t="s">
        <v>157</v>
      </c>
      <c r="X22" s="475"/>
      <c r="Y22" s="476"/>
      <c r="Z22" s="483" t="s">
        <v>1</v>
      </c>
      <c r="AA22" s="458"/>
      <c r="AB22" s="458"/>
      <c r="AC22" s="458"/>
      <c r="AD22" s="458"/>
      <c r="AE22" s="458"/>
      <c r="AF22" s="458"/>
      <c r="AG22" s="459"/>
      <c r="AH22" s="457" t="s">
        <v>158</v>
      </c>
      <c r="AI22" s="458"/>
      <c r="AJ22" s="458"/>
      <c r="AK22" s="458"/>
      <c r="AL22" s="459"/>
      <c r="AM22" s="457" t="s">
        <v>159</v>
      </c>
      <c r="AN22" s="463"/>
      <c r="AO22" s="463"/>
      <c r="AP22" s="463"/>
      <c r="AQ22" s="463"/>
      <c r="AR22" s="464"/>
      <c r="AS22" s="468" t="s">
        <v>156</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2">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160</v>
      </c>
      <c r="AZ23" s="438"/>
      <c r="BA23" s="438"/>
      <c r="BB23" s="438"/>
      <c r="BC23" s="438"/>
      <c r="BD23" s="438"/>
      <c r="BE23" s="438"/>
      <c r="BF23" s="438"/>
      <c r="BG23" s="438"/>
      <c r="BH23" s="438"/>
      <c r="BI23" s="438"/>
      <c r="BJ23" s="438"/>
      <c r="BK23" s="438"/>
      <c r="BL23" s="438"/>
      <c r="BM23" s="439"/>
      <c r="BN23" s="445">
        <v>24905830</v>
      </c>
      <c r="BO23" s="446"/>
      <c r="BP23" s="446"/>
      <c r="BQ23" s="446"/>
      <c r="BR23" s="446"/>
      <c r="BS23" s="446"/>
      <c r="BT23" s="446"/>
      <c r="BU23" s="447"/>
      <c r="BV23" s="445">
        <v>24945243</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5">
      <c r="A24" s="166"/>
      <c r="B24" s="477"/>
      <c r="C24" s="478"/>
      <c r="D24" s="479"/>
      <c r="E24" s="418" t="s">
        <v>161</v>
      </c>
      <c r="F24" s="419"/>
      <c r="G24" s="419"/>
      <c r="H24" s="419"/>
      <c r="I24" s="419"/>
      <c r="J24" s="419"/>
      <c r="K24" s="420"/>
      <c r="L24" s="421">
        <v>1</v>
      </c>
      <c r="M24" s="422"/>
      <c r="N24" s="422"/>
      <c r="O24" s="422"/>
      <c r="P24" s="423"/>
      <c r="Q24" s="421">
        <v>7500</v>
      </c>
      <c r="R24" s="422"/>
      <c r="S24" s="422"/>
      <c r="T24" s="422"/>
      <c r="U24" s="422"/>
      <c r="V24" s="423"/>
      <c r="W24" s="487"/>
      <c r="X24" s="478"/>
      <c r="Y24" s="479"/>
      <c r="Z24" s="418" t="s">
        <v>162</v>
      </c>
      <c r="AA24" s="419"/>
      <c r="AB24" s="419"/>
      <c r="AC24" s="419"/>
      <c r="AD24" s="419"/>
      <c r="AE24" s="419"/>
      <c r="AF24" s="419"/>
      <c r="AG24" s="420"/>
      <c r="AH24" s="421">
        <v>403</v>
      </c>
      <c r="AI24" s="422"/>
      <c r="AJ24" s="422"/>
      <c r="AK24" s="422"/>
      <c r="AL24" s="423"/>
      <c r="AM24" s="421">
        <v>1231165</v>
      </c>
      <c r="AN24" s="422"/>
      <c r="AO24" s="422"/>
      <c r="AP24" s="422"/>
      <c r="AQ24" s="422"/>
      <c r="AR24" s="423"/>
      <c r="AS24" s="421">
        <v>3055</v>
      </c>
      <c r="AT24" s="422"/>
      <c r="AU24" s="422"/>
      <c r="AV24" s="422"/>
      <c r="AW24" s="422"/>
      <c r="AX24" s="424"/>
      <c r="AY24" s="412" t="s">
        <v>163</v>
      </c>
      <c r="AZ24" s="413"/>
      <c r="BA24" s="413"/>
      <c r="BB24" s="413"/>
      <c r="BC24" s="413"/>
      <c r="BD24" s="413"/>
      <c r="BE24" s="413"/>
      <c r="BF24" s="413"/>
      <c r="BG24" s="413"/>
      <c r="BH24" s="413"/>
      <c r="BI24" s="413"/>
      <c r="BJ24" s="413"/>
      <c r="BK24" s="413"/>
      <c r="BL24" s="413"/>
      <c r="BM24" s="414"/>
      <c r="BN24" s="445">
        <v>11525826</v>
      </c>
      <c r="BO24" s="446"/>
      <c r="BP24" s="446"/>
      <c r="BQ24" s="446"/>
      <c r="BR24" s="446"/>
      <c r="BS24" s="446"/>
      <c r="BT24" s="446"/>
      <c r="BU24" s="447"/>
      <c r="BV24" s="445">
        <v>11896004</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2">
      <c r="A25" s="166"/>
      <c r="B25" s="477"/>
      <c r="C25" s="478"/>
      <c r="D25" s="479"/>
      <c r="E25" s="418" t="s">
        <v>164</v>
      </c>
      <c r="F25" s="419"/>
      <c r="G25" s="419"/>
      <c r="H25" s="419"/>
      <c r="I25" s="419"/>
      <c r="J25" s="419"/>
      <c r="K25" s="420"/>
      <c r="L25" s="421">
        <v>1</v>
      </c>
      <c r="M25" s="422"/>
      <c r="N25" s="422"/>
      <c r="O25" s="422"/>
      <c r="P25" s="423"/>
      <c r="Q25" s="421">
        <v>6300</v>
      </c>
      <c r="R25" s="422"/>
      <c r="S25" s="422"/>
      <c r="T25" s="422"/>
      <c r="U25" s="422"/>
      <c r="V25" s="423"/>
      <c r="W25" s="487"/>
      <c r="X25" s="478"/>
      <c r="Y25" s="479"/>
      <c r="Z25" s="418" t="s">
        <v>165</v>
      </c>
      <c r="AA25" s="419"/>
      <c r="AB25" s="419"/>
      <c r="AC25" s="419"/>
      <c r="AD25" s="419"/>
      <c r="AE25" s="419"/>
      <c r="AF25" s="419"/>
      <c r="AG25" s="420"/>
      <c r="AH25" s="421" t="s">
        <v>121</v>
      </c>
      <c r="AI25" s="422"/>
      <c r="AJ25" s="422"/>
      <c r="AK25" s="422"/>
      <c r="AL25" s="423"/>
      <c r="AM25" s="421" t="s">
        <v>120</v>
      </c>
      <c r="AN25" s="422"/>
      <c r="AO25" s="422"/>
      <c r="AP25" s="422"/>
      <c r="AQ25" s="422"/>
      <c r="AR25" s="423"/>
      <c r="AS25" s="421" t="s">
        <v>166</v>
      </c>
      <c r="AT25" s="422"/>
      <c r="AU25" s="422"/>
      <c r="AV25" s="422"/>
      <c r="AW25" s="422"/>
      <c r="AX25" s="424"/>
      <c r="AY25" s="437" t="s">
        <v>167</v>
      </c>
      <c r="AZ25" s="438"/>
      <c r="BA25" s="438"/>
      <c r="BB25" s="438"/>
      <c r="BC25" s="438"/>
      <c r="BD25" s="438"/>
      <c r="BE25" s="438"/>
      <c r="BF25" s="438"/>
      <c r="BG25" s="438"/>
      <c r="BH25" s="438"/>
      <c r="BI25" s="438"/>
      <c r="BJ25" s="438"/>
      <c r="BK25" s="438"/>
      <c r="BL25" s="438"/>
      <c r="BM25" s="439"/>
      <c r="BN25" s="440">
        <v>673351</v>
      </c>
      <c r="BO25" s="441"/>
      <c r="BP25" s="441"/>
      <c r="BQ25" s="441"/>
      <c r="BR25" s="441"/>
      <c r="BS25" s="441"/>
      <c r="BT25" s="441"/>
      <c r="BU25" s="442"/>
      <c r="BV25" s="440">
        <v>1406278</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2">
      <c r="A26" s="166"/>
      <c r="B26" s="477"/>
      <c r="C26" s="478"/>
      <c r="D26" s="479"/>
      <c r="E26" s="418" t="s">
        <v>168</v>
      </c>
      <c r="F26" s="419"/>
      <c r="G26" s="419"/>
      <c r="H26" s="419"/>
      <c r="I26" s="419"/>
      <c r="J26" s="419"/>
      <c r="K26" s="420"/>
      <c r="L26" s="421">
        <v>1</v>
      </c>
      <c r="M26" s="422"/>
      <c r="N26" s="422"/>
      <c r="O26" s="422"/>
      <c r="P26" s="423"/>
      <c r="Q26" s="421">
        <v>5600</v>
      </c>
      <c r="R26" s="422"/>
      <c r="S26" s="422"/>
      <c r="T26" s="422"/>
      <c r="U26" s="422"/>
      <c r="V26" s="423"/>
      <c r="W26" s="487"/>
      <c r="X26" s="478"/>
      <c r="Y26" s="479"/>
      <c r="Z26" s="418" t="s">
        <v>169</v>
      </c>
      <c r="AA26" s="500"/>
      <c r="AB26" s="500"/>
      <c r="AC26" s="500"/>
      <c r="AD26" s="500"/>
      <c r="AE26" s="500"/>
      <c r="AF26" s="500"/>
      <c r="AG26" s="501"/>
      <c r="AH26" s="421">
        <v>10</v>
      </c>
      <c r="AI26" s="422"/>
      <c r="AJ26" s="422"/>
      <c r="AK26" s="422"/>
      <c r="AL26" s="423"/>
      <c r="AM26" s="421">
        <v>26730</v>
      </c>
      <c r="AN26" s="422"/>
      <c r="AO26" s="422"/>
      <c r="AP26" s="422"/>
      <c r="AQ26" s="422"/>
      <c r="AR26" s="423"/>
      <c r="AS26" s="421">
        <v>2673</v>
      </c>
      <c r="AT26" s="422"/>
      <c r="AU26" s="422"/>
      <c r="AV26" s="422"/>
      <c r="AW26" s="422"/>
      <c r="AX26" s="424"/>
      <c r="AY26" s="454" t="s">
        <v>170</v>
      </c>
      <c r="AZ26" s="455"/>
      <c r="BA26" s="455"/>
      <c r="BB26" s="455"/>
      <c r="BC26" s="455"/>
      <c r="BD26" s="455"/>
      <c r="BE26" s="455"/>
      <c r="BF26" s="455"/>
      <c r="BG26" s="455"/>
      <c r="BH26" s="455"/>
      <c r="BI26" s="455"/>
      <c r="BJ26" s="455"/>
      <c r="BK26" s="455"/>
      <c r="BL26" s="455"/>
      <c r="BM26" s="456"/>
      <c r="BN26" s="445" t="s">
        <v>121</v>
      </c>
      <c r="BO26" s="446"/>
      <c r="BP26" s="446"/>
      <c r="BQ26" s="446"/>
      <c r="BR26" s="446"/>
      <c r="BS26" s="446"/>
      <c r="BT26" s="446"/>
      <c r="BU26" s="447"/>
      <c r="BV26" s="445" t="s">
        <v>166</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5">
      <c r="A27" s="166"/>
      <c r="B27" s="477"/>
      <c r="C27" s="478"/>
      <c r="D27" s="479"/>
      <c r="E27" s="418" t="s">
        <v>171</v>
      </c>
      <c r="F27" s="419"/>
      <c r="G27" s="419"/>
      <c r="H27" s="419"/>
      <c r="I27" s="419"/>
      <c r="J27" s="419"/>
      <c r="K27" s="420"/>
      <c r="L27" s="421">
        <v>1</v>
      </c>
      <c r="M27" s="422"/>
      <c r="N27" s="422"/>
      <c r="O27" s="422"/>
      <c r="P27" s="423"/>
      <c r="Q27" s="421">
        <v>4000</v>
      </c>
      <c r="R27" s="422"/>
      <c r="S27" s="422"/>
      <c r="T27" s="422"/>
      <c r="U27" s="422"/>
      <c r="V27" s="423"/>
      <c r="W27" s="487"/>
      <c r="X27" s="478"/>
      <c r="Y27" s="479"/>
      <c r="Z27" s="418" t="s">
        <v>172</v>
      </c>
      <c r="AA27" s="419"/>
      <c r="AB27" s="419"/>
      <c r="AC27" s="419"/>
      <c r="AD27" s="419"/>
      <c r="AE27" s="419"/>
      <c r="AF27" s="419"/>
      <c r="AG27" s="420"/>
      <c r="AH27" s="421" t="s">
        <v>166</v>
      </c>
      <c r="AI27" s="422"/>
      <c r="AJ27" s="422"/>
      <c r="AK27" s="422"/>
      <c r="AL27" s="423"/>
      <c r="AM27" s="421" t="s">
        <v>166</v>
      </c>
      <c r="AN27" s="422"/>
      <c r="AO27" s="422"/>
      <c r="AP27" s="422"/>
      <c r="AQ27" s="422"/>
      <c r="AR27" s="423"/>
      <c r="AS27" s="421" t="s">
        <v>166</v>
      </c>
      <c r="AT27" s="422"/>
      <c r="AU27" s="422"/>
      <c r="AV27" s="422"/>
      <c r="AW27" s="422"/>
      <c r="AX27" s="424"/>
      <c r="AY27" s="451" t="s">
        <v>173</v>
      </c>
      <c r="AZ27" s="452"/>
      <c r="BA27" s="452"/>
      <c r="BB27" s="452"/>
      <c r="BC27" s="452"/>
      <c r="BD27" s="452"/>
      <c r="BE27" s="452"/>
      <c r="BF27" s="452"/>
      <c r="BG27" s="452"/>
      <c r="BH27" s="452"/>
      <c r="BI27" s="452"/>
      <c r="BJ27" s="452"/>
      <c r="BK27" s="452"/>
      <c r="BL27" s="452"/>
      <c r="BM27" s="453"/>
      <c r="BN27" s="448">
        <v>768230</v>
      </c>
      <c r="BO27" s="449"/>
      <c r="BP27" s="449"/>
      <c r="BQ27" s="449"/>
      <c r="BR27" s="449"/>
      <c r="BS27" s="449"/>
      <c r="BT27" s="449"/>
      <c r="BU27" s="450"/>
      <c r="BV27" s="448">
        <v>766929</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2">
      <c r="A28" s="166"/>
      <c r="B28" s="477"/>
      <c r="C28" s="478"/>
      <c r="D28" s="479"/>
      <c r="E28" s="418" t="s">
        <v>174</v>
      </c>
      <c r="F28" s="419"/>
      <c r="G28" s="419"/>
      <c r="H28" s="419"/>
      <c r="I28" s="419"/>
      <c r="J28" s="419"/>
      <c r="K28" s="420"/>
      <c r="L28" s="421">
        <v>1</v>
      </c>
      <c r="M28" s="422"/>
      <c r="N28" s="422"/>
      <c r="O28" s="422"/>
      <c r="P28" s="423"/>
      <c r="Q28" s="421">
        <v>3600</v>
      </c>
      <c r="R28" s="422"/>
      <c r="S28" s="422"/>
      <c r="T28" s="422"/>
      <c r="U28" s="422"/>
      <c r="V28" s="423"/>
      <c r="W28" s="487"/>
      <c r="X28" s="478"/>
      <c r="Y28" s="479"/>
      <c r="Z28" s="418" t="s">
        <v>175</v>
      </c>
      <c r="AA28" s="419"/>
      <c r="AB28" s="419"/>
      <c r="AC28" s="419"/>
      <c r="AD28" s="419"/>
      <c r="AE28" s="419"/>
      <c r="AF28" s="419"/>
      <c r="AG28" s="420"/>
      <c r="AH28" s="421" t="s">
        <v>166</v>
      </c>
      <c r="AI28" s="422"/>
      <c r="AJ28" s="422"/>
      <c r="AK28" s="422"/>
      <c r="AL28" s="423"/>
      <c r="AM28" s="421" t="s">
        <v>120</v>
      </c>
      <c r="AN28" s="422"/>
      <c r="AO28" s="422"/>
      <c r="AP28" s="422"/>
      <c r="AQ28" s="422"/>
      <c r="AR28" s="423"/>
      <c r="AS28" s="421" t="s">
        <v>121</v>
      </c>
      <c r="AT28" s="422"/>
      <c r="AU28" s="422"/>
      <c r="AV28" s="422"/>
      <c r="AW28" s="422"/>
      <c r="AX28" s="424"/>
      <c r="AY28" s="428" t="s">
        <v>176</v>
      </c>
      <c r="AZ28" s="429"/>
      <c r="BA28" s="429"/>
      <c r="BB28" s="430"/>
      <c r="BC28" s="437" t="s">
        <v>42</v>
      </c>
      <c r="BD28" s="438"/>
      <c r="BE28" s="438"/>
      <c r="BF28" s="438"/>
      <c r="BG28" s="438"/>
      <c r="BH28" s="438"/>
      <c r="BI28" s="438"/>
      <c r="BJ28" s="438"/>
      <c r="BK28" s="438"/>
      <c r="BL28" s="438"/>
      <c r="BM28" s="439"/>
      <c r="BN28" s="440">
        <v>3997014</v>
      </c>
      <c r="BO28" s="441"/>
      <c r="BP28" s="441"/>
      <c r="BQ28" s="441"/>
      <c r="BR28" s="441"/>
      <c r="BS28" s="441"/>
      <c r="BT28" s="441"/>
      <c r="BU28" s="442"/>
      <c r="BV28" s="440">
        <v>3918629</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2">
      <c r="A29" s="166"/>
      <c r="B29" s="477"/>
      <c r="C29" s="478"/>
      <c r="D29" s="479"/>
      <c r="E29" s="418" t="s">
        <v>177</v>
      </c>
      <c r="F29" s="419"/>
      <c r="G29" s="419"/>
      <c r="H29" s="419"/>
      <c r="I29" s="419"/>
      <c r="J29" s="419"/>
      <c r="K29" s="420"/>
      <c r="L29" s="421">
        <v>20</v>
      </c>
      <c r="M29" s="422"/>
      <c r="N29" s="422"/>
      <c r="O29" s="422"/>
      <c r="P29" s="423"/>
      <c r="Q29" s="421">
        <v>3500</v>
      </c>
      <c r="R29" s="422"/>
      <c r="S29" s="422"/>
      <c r="T29" s="422"/>
      <c r="U29" s="422"/>
      <c r="V29" s="423"/>
      <c r="W29" s="488"/>
      <c r="X29" s="489"/>
      <c r="Y29" s="490"/>
      <c r="Z29" s="418" t="s">
        <v>178</v>
      </c>
      <c r="AA29" s="419"/>
      <c r="AB29" s="419"/>
      <c r="AC29" s="419"/>
      <c r="AD29" s="419"/>
      <c r="AE29" s="419"/>
      <c r="AF29" s="419"/>
      <c r="AG29" s="420"/>
      <c r="AH29" s="421">
        <v>403</v>
      </c>
      <c r="AI29" s="422"/>
      <c r="AJ29" s="422"/>
      <c r="AK29" s="422"/>
      <c r="AL29" s="423"/>
      <c r="AM29" s="421">
        <v>1231165</v>
      </c>
      <c r="AN29" s="422"/>
      <c r="AO29" s="422"/>
      <c r="AP29" s="422"/>
      <c r="AQ29" s="422"/>
      <c r="AR29" s="423"/>
      <c r="AS29" s="421">
        <v>3055</v>
      </c>
      <c r="AT29" s="422"/>
      <c r="AU29" s="422"/>
      <c r="AV29" s="422"/>
      <c r="AW29" s="422"/>
      <c r="AX29" s="424"/>
      <c r="AY29" s="431"/>
      <c r="AZ29" s="432"/>
      <c r="BA29" s="432"/>
      <c r="BB29" s="433"/>
      <c r="BC29" s="425" t="s">
        <v>179</v>
      </c>
      <c r="BD29" s="426"/>
      <c r="BE29" s="426"/>
      <c r="BF29" s="426"/>
      <c r="BG29" s="426"/>
      <c r="BH29" s="426"/>
      <c r="BI29" s="426"/>
      <c r="BJ29" s="426"/>
      <c r="BK29" s="426"/>
      <c r="BL29" s="426"/>
      <c r="BM29" s="427"/>
      <c r="BN29" s="445">
        <v>178568</v>
      </c>
      <c r="BO29" s="446"/>
      <c r="BP29" s="446"/>
      <c r="BQ29" s="446"/>
      <c r="BR29" s="446"/>
      <c r="BS29" s="446"/>
      <c r="BT29" s="446"/>
      <c r="BU29" s="447"/>
      <c r="BV29" s="445">
        <v>178319</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5">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180</v>
      </c>
      <c r="X30" s="498"/>
      <c r="Y30" s="498"/>
      <c r="Z30" s="498"/>
      <c r="AA30" s="498"/>
      <c r="AB30" s="498"/>
      <c r="AC30" s="498"/>
      <c r="AD30" s="498"/>
      <c r="AE30" s="498"/>
      <c r="AF30" s="498"/>
      <c r="AG30" s="499"/>
      <c r="AH30" s="409">
        <v>97.4</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4086811</v>
      </c>
      <c r="BO30" s="449"/>
      <c r="BP30" s="449"/>
      <c r="BQ30" s="449"/>
      <c r="BR30" s="449"/>
      <c r="BS30" s="449"/>
      <c r="BT30" s="449"/>
      <c r="BU30" s="450"/>
      <c r="BV30" s="448">
        <v>3865583</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2">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2">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2">
      <c r="A33" s="166"/>
      <c r="B33" s="192"/>
      <c r="C33" s="408" t="s">
        <v>187</v>
      </c>
      <c r="D33" s="408"/>
      <c r="E33" s="407" t="s">
        <v>188</v>
      </c>
      <c r="F33" s="407"/>
      <c r="G33" s="407"/>
      <c r="H33" s="407"/>
      <c r="I33" s="407"/>
      <c r="J33" s="407"/>
      <c r="K33" s="407"/>
      <c r="L33" s="407"/>
      <c r="M33" s="407"/>
      <c r="N33" s="407"/>
      <c r="O33" s="407"/>
      <c r="P33" s="407"/>
      <c r="Q33" s="407"/>
      <c r="R33" s="407"/>
      <c r="S33" s="407"/>
      <c r="T33" s="195"/>
      <c r="U33" s="408" t="s">
        <v>187</v>
      </c>
      <c r="V33" s="408"/>
      <c r="W33" s="407" t="s">
        <v>188</v>
      </c>
      <c r="X33" s="407"/>
      <c r="Y33" s="407"/>
      <c r="Z33" s="407"/>
      <c r="AA33" s="407"/>
      <c r="AB33" s="407"/>
      <c r="AC33" s="407"/>
      <c r="AD33" s="407"/>
      <c r="AE33" s="407"/>
      <c r="AF33" s="407"/>
      <c r="AG33" s="407"/>
      <c r="AH33" s="407"/>
      <c r="AI33" s="407"/>
      <c r="AJ33" s="407"/>
      <c r="AK33" s="407"/>
      <c r="AL33" s="195"/>
      <c r="AM33" s="408" t="s">
        <v>189</v>
      </c>
      <c r="AN33" s="408"/>
      <c r="AO33" s="407" t="s">
        <v>190</v>
      </c>
      <c r="AP33" s="407"/>
      <c r="AQ33" s="407"/>
      <c r="AR33" s="407"/>
      <c r="AS33" s="407"/>
      <c r="AT33" s="407"/>
      <c r="AU33" s="407"/>
      <c r="AV33" s="407"/>
      <c r="AW33" s="407"/>
      <c r="AX33" s="407"/>
      <c r="AY33" s="407"/>
      <c r="AZ33" s="407"/>
      <c r="BA33" s="407"/>
      <c r="BB33" s="407"/>
      <c r="BC33" s="407"/>
      <c r="BD33" s="196"/>
      <c r="BE33" s="407" t="s">
        <v>191</v>
      </c>
      <c r="BF33" s="407"/>
      <c r="BG33" s="407" t="s">
        <v>192</v>
      </c>
      <c r="BH33" s="407"/>
      <c r="BI33" s="407"/>
      <c r="BJ33" s="407"/>
      <c r="BK33" s="407"/>
      <c r="BL33" s="407"/>
      <c r="BM33" s="407"/>
      <c r="BN33" s="407"/>
      <c r="BO33" s="407"/>
      <c r="BP33" s="407"/>
      <c r="BQ33" s="407"/>
      <c r="BR33" s="407"/>
      <c r="BS33" s="407"/>
      <c r="BT33" s="407"/>
      <c r="BU33" s="407"/>
      <c r="BV33" s="196"/>
      <c r="BW33" s="408" t="s">
        <v>191</v>
      </c>
      <c r="BX33" s="408"/>
      <c r="BY33" s="407" t="s">
        <v>193</v>
      </c>
      <c r="BZ33" s="407"/>
      <c r="CA33" s="407"/>
      <c r="CB33" s="407"/>
      <c r="CC33" s="407"/>
      <c r="CD33" s="407"/>
      <c r="CE33" s="407"/>
      <c r="CF33" s="407"/>
      <c r="CG33" s="407"/>
      <c r="CH33" s="407"/>
      <c r="CI33" s="407"/>
      <c r="CJ33" s="407"/>
      <c r="CK33" s="407"/>
      <c r="CL33" s="407"/>
      <c r="CM33" s="407"/>
      <c r="CN33" s="195"/>
      <c r="CO33" s="408" t="s">
        <v>187</v>
      </c>
      <c r="CP33" s="408"/>
      <c r="CQ33" s="407" t="s">
        <v>194</v>
      </c>
      <c r="CR33" s="407"/>
      <c r="CS33" s="407"/>
      <c r="CT33" s="407"/>
      <c r="CU33" s="407"/>
      <c r="CV33" s="407"/>
      <c r="CW33" s="407"/>
      <c r="CX33" s="407"/>
      <c r="CY33" s="407"/>
      <c r="CZ33" s="407"/>
      <c r="DA33" s="407"/>
      <c r="DB33" s="407"/>
      <c r="DC33" s="407"/>
      <c r="DD33" s="407"/>
      <c r="DE33" s="407"/>
      <c r="DF33" s="195"/>
      <c r="DG33" s="406" t="s">
        <v>195</v>
      </c>
      <c r="DH33" s="406"/>
      <c r="DI33" s="197"/>
      <c r="DJ33" s="165"/>
      <c r="DK33" s="165"/>
      <c r="DL33" s="165"/>
      <c r="DM33" s="165"/>
      <c r="DN33" s="165"/>
      <c r="DO33" s="165"/>
    </row>
    <row r="34" spans="1:119" ht="32.25" customHeight="1" x14ac:dyDescent="0.2">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4</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8</v>
      </c>
      <c r="AN34" s="404"/>
      <c r="AO34" s="403" t="str">
        <f>IF('各会計、関係団体の財政状況及び健全化判断比率'!B32="","",'各会計、関係団体の財政状況及び健全化判断比率'!B32)</f>
        <v>水道事業会計</v>
      </c>
      <c r="AP34" s="403"/>
      <c r="AQ34" s="403"/>
      <c r="AR34" s="403"/>
      <c r="AS34" s="403"/>
      <c r="AT34" s="403"/>
      <c r="AU34" s="403"/>
      <c r="AV34" s="403"/>
      <c r="AW34" s="403"/>
      <c r="AX34" s="403"/>
      <c r="AY34" s="403"/>
      <c r="AZ34" s="403"/>
      <c r="BA34" s="403"/>
      <c r="BB34" s="403"/>
      <c r="BC34" s="403"/>
      <c r="BD34" s="193"/>
      <c r="BE34" s="404">
        <f>IF(BG34="","",MAX(C34:D43,U34:V43,AM34:AN43)+1)</f>
        <v>9</v>
      </c>
      <c r="BF34" s="404"/>
      <c r="BG34" s="403" t="str">
        <f>IF('各会計、関係団体の財政状況及び健全化判断比率'!B33="","",'各会計、関係団体の財政状況及び健全化判断比率'!B33)</f>
        <v>簡易水道事業特別会計</v>
      </c>
      <c r="BH34" s="403"/>
      <c r="BI34" s="403"/>
      <c r="BJ34" s="403"/>
      <c r="BK34" s="403"/>
      <c r="BL34" s="403"/>
      <c r="BM34" s="403"/>
      <c r="BN34" s="403"/>
      <c r="BO34" s="403"/>
      <c r="BP34" s="403"/>
      <c r="BQ34" s="403"/>
      <c r="BR34" s="403"/>
      <c r="BS34" s="403"/>
      <c r="BT34" s="403"/>
      <c r="BU34" s="403"/>
      <c r="BV34" s="193"/>
      <c r="BW34" s="404">
        <f>IF(BY34="","",MAX(C34:D43,U34:V43,AM34:AN43,BE34:BF43)+1)</f>
        <v>14</v>
      </c>
      <c r="BX34" s="404"/>
      <c r="BY34" s="403" t="str">
        <f>IF('各会計、関係団体の財政状況及び健全化判断比率'!B68="","",'各会計、関係団体の財政状況及び健全化判断比率'!B68)</f>
        <v>甲府地区広域行政事務組合一般会計</v>
      </c>
      <c r="BZ34" s="403"/>
      <c r="CA34" s="403"/>
      <c r="CB34" s="403"/>
      <c r="CC34" s="403"/>
      <c r="CD34" s="403"/>
      <c r="CE34" s="403"/>
      <c r="CF34" s="403"/>
      <c r="CG34" s="403"/>
      <c r="CH34" s="403"/>
      <c r="CI34" s="403"/>
      <c r="CJ34" s="403"/>
      <c r="CK34" s="403"/>
      <c r="CL34" s="403"/>
      <c r="CM34" s="403"/>
      <c r="CN34" s="193"/>
      <c r="CO34" s="404" t="str">
        <f>IF(CQ34="","",MAX(C34:D43,U34:V43,AM34:AN43,BE34:BF43,BW34:BX43)+1)</f>
        <v/>
      </c>
      <c r="CP34" s="404"/>
      <c r="CQ34" s="403" t="str">
        <f>IF('各会計、関係団体の財政状況及び健全化判断比率'!BS7="","",'各会計、関係団体の財政状況及び健全化判断比率'!BS7)</f>
        <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2">
      <c r="A35" s="166"/>
      <c r="B35" s="192"/>
      <c r="C35" s="404">
        <f>IF(E35="","",C34+1)</f>
        <v>2</v>
      </c>
      <c r="D35" s="404"/>
      <c r="E35" s="403" t="str">
        <f>IF('各会計、関係団体の財政状況及び健全化判断比率'!B8="","",'各会計、関係団体の財政状況及び健全化判断比率'!B8)</f>
        <v>住宅新築資金等貸付事業特別会計</v>
      </c>
      <c r="F35" s="403"/>
      <c r="G35" s="403"/>
      <c r="H35" s="403"/>
      <c r="I35" s="403"/>
      <c r="J35" s="403"/>
      <c r="K35" s="403"/>
      <c r="L35" s="403"/>
      <c r="M35" s="403"/>
      <c r="N35" s="403"/>
      <c r="O35" s="403"/>
      <c r="P35" s="403"/>
      <c r="Q35" s="403"/>
      <c r="R35" s="403"/>
      <c r="S35" s="403"/>
      <c r="T35" s="193"/>
      <c r="U35" s="404">
        <f>IF(W35="","",U34+1)</f>
        <v>5</v>
      </c>
      <c r="V35" s="404"/>
      <c r="W35" s="403" t="str">
        <f>IF('各会計、関係団体の財政状況及び健全化判断比率'!B29="","",'各会計、関係団体の財政状況及び健全化判断比率'!B29)</f>
        <v>後期高齢者医療特別会計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10</v>
      </c>
      <c r="BF35" s="404"/>
      <c r="BG35" s="403" t="str">
        <f>IF('各会計、関係団体の財政状況及び健全化判断比率'!B34="","",'各会計、関係団体の財政状況及び健全化判断比率'!B34)</f>
        <v>下水道事業特別会計</v>
      </c>
      <c r="BH35" s="403"/>
      <c r="BI35" s="403"/>
      <c r="BJ35" s="403"/>
      <c r="BK35" s="403"/>
      <c r="BL35" s="403"/>
      <c r="BM35" s="403"/>
      <c r="BN35" s="403"/>
      <c r="BO35" s="403"/>
      <c r="BP35" s="403"/>
      <c r="BQ35" s="403"/>
      <c r="BR35" s="403"/>
      <c r="BS35" s="403"/>
      <c r="BT35" s="403"/>
      <c r="BU35" s="403"/>
      <c r="BV35" s="193"/>
      <c r="BW35" s="404">
        <f t="shared" ref="BW35:BW43" si="2">IF(BY35="","",BW34+1)</f>
        <v>15</v>
      </c>
      <c r="BX35" s="404"/>
      <c r="BY35" s="403" t="str">
        <f>IF('各会計、関係団体の財政状況及び健全化判断比率'!B69="","",'各会計、関係団体の財政状況及び健全化判断比率'!B69)</f>
        <v>甲府地区広域行政事務組合ふるさと市町村圏事業特別会計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2">
      <c r="A36" s="166"/>
      <c r="B36" s="192"/>
      <c r="C36" s="404">
        <f>IF(E36="","",C35+1)</f>
        <v>3</v>
      </c>
      <c r="D36" s="404"/>
      <c r="E36" s="403" t="str">
        <f>IF('各会計、関係団体の財政状況及び健全化判断比率'!B9="","",'各会計、関係団体の財政状況及び健全化判断比率'!B9)</f>
        <v>地域し尿処理施設特別会計</v>
      </c>
      <c r="F36" s="403"/>
      <c r="G36" s="403"/>
      <c r="H36" s="403"/>
      <c r="I36" s="403"/>
      <c r="J36" s="403"/>
      <c r="K36" s="403"/>
      <c r="L36" s="403"/>
      <c r="M36" s="403"/>
      <c r="N36" s="403"/>
      <c r="O36" s="403"/>
      <c r="P36" s="403"/>
      <c r="Q36" s="403"/>
      <c r="R36" s="403"/>
      <c r="S36" s="403"/>
      <c r="T36" s="193"/>
      <c r="U36" s="404">
        <f t="shared" ref="U36:U43" si="4">IF(W36="","",U35+1)</f>
        <v>6</v>
      </c>
      <c r="V36" s="404"/>
      <c r="W36" s="403" t="str">
        <f>IF('各会計、関係団体の財政状況及び健全化判断比率'!B30="","",'各会計、関係団体の財政状況及び健全化判断比率'!B30)</f>
        <v>介護保険特別会計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f t="shared" si="1"/>
        <v>11</v>
      </c>
      <c r="BF36" s="404"/>
      <c r="BG36" s="403" t="str">
        <f>IF('各会計、関係団体の財政状況及び健全化判断比率'!B35="","",'各会計、関係団体の財政状況及び健全化判断比率'!B35)</f>
        <v>農業集落排水事業特別会計</v>
      </c>
      <c r="BH36" s="403"/>
      <c r="BI36" s="403"/>
      <c r="BJ36" s="403"/>
      <c r="BK36" s="403"/>
      <c r="BL36" s="403"/>
      <c r="BM36" s="403"/>
      <c r="BN36" s="403"/>
      <c r="BO36" s="403"/>
      <c r="BP36" s="403"/>
      <c r="BQ36" s="403"/>
      <c r="BR36" s="403"/>
      <c r="BS36" s="403"/>
      <c r="BT36" s="403"/>
      <c r="BU36" s="403"/>
      <c r="BV36" s="193"/>
      <c r="BW36" s="404">
        <f t="shared" si="2"/>
        <v>16</v>
      </c>
      <c r="BX36" s="404"/>
      <c r="BY36" s="403" t="str">
        <f>IF('各会計、関係団体の財政状況及び健全化判断比率'!B70="","",'各会計、関係団体の財政状況及び健全化判断比率'!B70)</f>
        <v>甲府地区広域行政事務組合消防事業特別会計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2">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7</v>
      </c>
      <c r="V37" s="404"/>
      <c r="W37" s="403" t="str">
        <f>IF('各会計、関係団体の財政状況及び健全化判断比率'!B31="","",'各会計、関係団体の財政状況及び健全化判断比率'!B31)</f>
        <v>介護サービス特別会計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f t="shared" si="1"/>
        <v>12</v>
      </c>
      <c r="BF37" s="404"/>
      <c r="BG37" s="403" t="str">
        <f>IF('各会計、関係団体の財政状況及び健全化判断比率'!B36="","",'各会計、関係団体の財政状況及び健全化判断比率'!B36)</f>
        <v>合併浄化槽事業特別会計</v>
      </c>
      <c r="BH37" s="403"/>
      <c r="BI37" s="403"/>
      <c r="BJ37" s="403"/>
      <c r="BK37" s="403"/>
      <c r="BL37" s="403"/>
      <c r="BM37" s="403"/>
      <c r="BN37" s="403"/>
      <c r="BO37" s="403"/>
      <c r="BP37" s="403"/>
      <c r="BQ37" s="403"/>
      <c r="BR37" s="403"/>
      <c r="BS37" s="403"/>
      <c r="BT37" s="403"/>
      <c r="BU37" s="403"/>
      <c r="BV37" s="193"/>
      <c r="BW37" s="404">
        <f t="shared" si="2"/>
        <v>17</v>
      </c>
      <c r="BX37" s="404"/>
      <c r="BY37" s="403" t="str">
        <f>IF('各会計、関係団体の財政状況及び健全化判断比率'!B71="","",'各会計、関係団体の財政状況及び健全化判断比率'!B71)</f>
        <v>甲府地区広域行政事務組合視聴覚ライブラリー事業特別会計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2">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f t="shared" si="1"/>
        <v>13</v>
      </c>
      <c r="BF38" s="404"/>
      <c r="BG38" s="403" t="str">
        <f>IF('各会計、関係団体の財政状況及び健全化判断比率'!B37="","",'各会計、関係団体の財政状況及び健全化判断比率'!B37)</f>
        <v>宅地開発事業特別会計</v>
      </c>
      <c r="BH38" s="403"/>
      <c r="BI38" s="403"/>
      <c r="BJ38" s="403"/>
      <c r="BK38" s="403"/>
      <c r="BL38" s="403"/>
      <c r="BM38" s="403"/>
      <c r="BN38" s="403"/>
      <c r="BO38" s="403"/>
      <c r="BP38" s="403"/>
      <c r="BQ38" s="403"/>
      <c r="BR38" s="403"/>
      <c r="BS38" s="403"/>
      <c r="BT38" s="403"/>
      <c r="BU38" s="403"/>
      <c r="BV38" s="193"/>
      <c r="BW38" s="404">
        <f t="shared" si="2"/>
        <v>18</v>
      </c>
      <c r="BX38" s="404"/>
      <c r="BY38" s="403" t="str">
        <f>IF('各会計、関係団体の財政状況及び健全化判断比率'!B72="","",'各会計、関係団体の財政状況及び健全化判断比率'!B72)</f>
        <v>甲府地区広域行政事務組合国母公園管理事業特別会計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2">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19</v>
      </c>
      <c r="BX39" s="404"/>
      <c r="BY39" s="403" t="str">
        <f>IF('各会計、関係団体の財政状況及び健全化判断比率'!B73="","",'各会計、関係団体の財政状況及び健全化判断比率'!B73)</f>
        <v>峡北広域行政事務組合一般会計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2">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20</v>
      </c>
      <c r="BX40" s="404"/>
      <c r="BY40" s="403" t="str">
        <f>IF('各会計、関係団体の財政状況及び健全化判断比率'!B74="","",'各会計、関係団体の財政状況及び健全化判断比率'!B74)</f>
        <v>峡北広域行政事務組合常備消防特別会計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2">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21</v>
      </c>
      <c r="BX41" s="404"/>
      <c r="BY41" s="403" t="str">
        <f>IF('各会計、関係団体の財政状況及び健全化判断比率'!B75="","",'各会計、関係団体の財政状況及び健全化判断比率'!B75)</f>
        <v>峡北広域行政事務組合ごみ処理特別会計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2">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22</v>
      </c>
      <c r="BX42" s="404"/>
      <c r="BY42" s="403" t="str">
        <f>IF('各会計、関係団体の財政状況及び健全化判断比率'!B76="","",'各会計、関係団体の財政状況及び健全化判断比率'!B76)</f>
        <v>峡北広域行政事務組合し尿処理特別会計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2">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23</v>
      </c>
      <c r="BX43" s="404"/>
      <c r="BY43" s="403" t="str">
        <f>IF('各会計、関係団体の財政状況及び健全化判断比率'!B77="","",'各会計、関係団体の財政状況及び健全化判断比率'!B77)</f>
        <v>中巨摩地区広域事務組合一般会計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5">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2">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2">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2">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2">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2">
      <c r="E49" s="201" t="s">
        <v>200</v>
      </c>
    </row>
    <row r="50" spans="5:5" x14ac:dyDescent="0.2">
      <c r="E50" s="167" t="s">
        <v>201</v>
      </c>
    </row>
    <row r="51" spans="5:5" x14ac:dyDescent="0.2">
      <c r="E51" s="167" t="s">
        <v>202</v>
      </c>
    </row>
    <row r="52" spans="5:5" x14ac:dyDescent="0.2">
      <c r="E52" s="167" t="s">
        <v>203</v>
      </c>
    </row>
    <row r="53" spans="5:5" x14ac:dyDescent="0.2">
      <c r="E53" s="167" t="s">
        <v>204</v>
      </c>
    </row>
    <row r="54" spans="5:5" x14ac:dyDescent="0.2"/>
    <row r="55" spans="5:5" x14ac:dyDescent="0.2"/>
    <row r="56" spans="5:5" x14ac:dyDescent="0.2"/>
    <row r="57" spans="5:5" hidden="1" x14ac:dyDescent="0.2"/>
    <row r="58" spans="5:5" hidden="1" x14ac:dyDescent="0.2"/>
    <row r="59" spans="5:5" hidden="1" x14ac:dyDescent="0.2"/>
  </sheetData>
  <sheetProtection algorithmName="SHA-512" hashValue="qR/ndzc9Yg9+FJ/i2E4uCg0xAeBxHi+QHfVYrQy00Iq5C2L20NBSLTUzn9lmLYac56LIVyMWHp6QPN+A0nxc0g==" saltValue="shBr04Azbnw4lf9LHJ6FW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2">
      <c r="A34" s="22"/>
      <c r="B34" s="31"/>
      <c r="C34" s="1223" t="s">
        <v>556</v>
      </c>
      <c r="D34" s="1223"/>
      <c r="E34" s="1224"/>
      <c r="F34" s="32">
        <v>6.89</v>
      </c>
      <c r="G34" s="33">
        <v>8.07</v>
      </c>
      <c r="H34" s="33">
        <v>8.83</v>
      </c>
      <c r="I34" s="33">
        <v>7.78</v>
      </c>
      <c r="J34" s="34">
        <v>7.14</v>
      </c>
      <c r="K34" s="22"/>
      <c r="L34" s="22"/>
      <c r="M34" s="22"/>
      <c r="N34" s="22"/>
      <c r="O34" s="22"/>
      <c r="P34" s="22"/>
    </row>
    <row r="35" spans="1:16" ht="39" customHeight="1" x14ac:dyDescent="0.2">
      <c r="A35" s="22"/>
      <c r="B35" s="35"/>
      <c r="C35" s="1217" t="s">
        <v>557</v>
      </c>
      <c r="D35" s="1218"/>
      <c r="E35" s="1219"/>
      <c r="F35" s="36">
        <v>7.9</v>
      </c>
      <c r="G35" s="37">
        <v>5.08</v>
      </c>
      <c r="H35" s="37">
        <v>4.13</v>
      </c>
      <c r="I35" s="37">
        <v>3.8</v>
      </c>
      <c r="J35" s="38">
        <v>4.16</v>
      </c>
      <c r="K35" s="22"/>
      <c r="L35" s="22"/>
      <c r="M35" s="22"/>
      <c r="N35" s="22"/>
      <c r="O35" s="22"/>
      <c r="P35" s="22"/>
    </row>
    <row r="36" spans="1:16" ht="39" customHeight="1" x14ac:dyDescent="0.2">
      <c r="A36" s="22"/>
      <c r="B36" s="35"/>
      <c r="C36" s="1217" t="s">
        <v>558</v>
      </c>
      <c r="D36" s="1218"/>
      <c r="E36" s="1219"/>
      <c r="F36" s="36">
        <v>2.27</v>
      </c>
      <c r="G36" s="37">
        <v>1.85</v>
      </c>
      <c r="H36" s="37">
        <v>1.91</v>
      </c>
      <c r="I36" s="37">
        <v>2.34</v>
      </c>
      <c r="J36" s="38">
        <v>2.6</v>
      </c>
      <c r="K36" s="22"/>
      <c r="L36" s="22"/>
      <c r="M36" s="22"/>
      <c r="N36" s="22"/>
      <c r="O36" s="22"/>
      <c r="P36" s="22"/>
    </row>
    <row r="37" spans="1:16" ht="39" customHeight="1" x14ac:dyDescent="0.2">
      <c r="A37" s="22"/>
      <c r="B37" s="35"/>
      <c r="C37" s="1217" t="s">
        <v>559</v>
      </c>
      <c r="D37" s="1218"/>
      <c r="E37" s="1219"/>
      <c r="F37" s="36">
        <v>0.62</v>
      </c>
      <c r="G37" s="37">
        <v>0.41</v>
      </c>
      <c r="H37" s="37">
        <v>0.87</v>
      </c>
      <c r="I37" s="37">
        <v>0.49</v>
      </c>
      <c r="J37" s="38">
        <v>0.51</v>
      </c>
      <c r="K37" s="22"/>
      <c r="L37" s="22"/>
      <c r="M37" s="22"/>
      <c r="N37" s="22"/>
      <c r="O37" s="22"/>
      <c r="P37" s="22"/>
    </row>
    <row r="38" spans="1:16" ht="39" customHeight="1" x14ac:dyDescent="0.2">
      <c r="A38" s="22"/>
      <c r="B38" s="35"/>
      <c r="C38" s="1217" t="s">
        <v>560</v>
      </c>
      <c r="D38" s="1218"/>
      <c r="E38" s="1219"/>
      <c r="F38" s="36">
        <v>0.06</v>
      </c>
      <c r="G38" s="37">
        <v>0.02</v>
      </c>
      <c r="H38" s="37">
        <v>0.18</v>
      </c>
      <c r="I38" s="37">
        <v>0.09</v>
      </c>
      <c r="J38" s="38">
        <v>0.12</v>
      </c>
      <c r="K38" s="22"/>
      <c r="L38" s="22"/>
      <c r="M38" s="22"/>
      <c r="N38" s="22"/>
      <c r="O38" s="22"/>
      <c r="P38" s="22"/>
    </row>
    <row r="39" spans="1:16" ht="39" customHeight="1" x14ac:dyDescent="0.2">
      <c r="A39" s="22"/>
      <c r="B39" s="35"/>
      <c r="C39" s="1217" t="s">
        <v>561</v>
      </c>
      <c r="D39" s="1218"/>
      <c r="E39" s="1219"/>
      <c r="F39" s="36">
        <v>0</v>
      </c>
      <c r="G39" s="37">
        <v>0</v>
      </c>
      <c r="H39" s="37">
        <v>0</v>
      </c>
      <c r="I39" s="37">
        <v>0</v>
      </c>
      <c r="J39" s="38">
        <v>0</v>
      </c>
      <c r="K39" s="22"/>
      <c r="L39" s="22"/>
      <c r="M39" s="22"/>
      <c r="N39" s="22"/>
      <c r="O39" s="22"/>
      <c r="P39" s="22"/>
    </row>
    <row r="40" spans="1:16" ht="39" customHeight="1" x14ac:dyDescent="0.2">
      <c r="A40" s="22"/>
      <c r="B40" s="35"/>
      <c r="C40" s="1217" t="s">
        <v>562</v>
      </c>
      <c r="D40" s="1218"/>
      <c r="E40" s="1219"/>
      <c r="F40" s="36">
        <v>0</v>
      </c>
      <c r="G40" s="37">
        <v>0</v>
      </c>
      <c r="H40" s="37">
        <v>0</v>
      </c>
      <c r="I40" s="37">
        <v>0</v>
      </c>
      <c r="J40" s="38">
        <v>0</v>
      </c>
      <c r="K40" s="22"/>
      <c r="L40" s="22"/>
      <c r="M40" s="22"/>
      <c r="N40" s="22"/>
      <c r="O40" s="22"/>
      <c r="P40" s="22"/>
    </row>
    <row r="41" spans="1:16" ht="39" customHeight="1" x14ac:dyDescent="0.2">
      <c r="A41" s="22"/>
      <c r="B41" s="35"/>
      <c r="C41" s="1217" t="s">
        <v>563</v>
      </c>
      <c r="D41" s="1218"/>
      <c r="E41" s="1219"/>
      <c r="F41" s="36">
        <v>0</v>
      </c>
      <c r="G41" s="37">
        <v>0</v>
      </c>
      <c r="H41" s="37">
        <v>0</v>
      </c>
      <c r="I41" s="37">
        <v>0</v>
      </c>
      <c r="J41" s="38">
        <v>0</v>
      </c>
      <c r="K41" s="22"/>
      <c r="L41" s="22"/>
      <c r="M41" s="22"/>
      <c r="N41" s="22"/>
      <c r="O41" s="22"/>
      <c r="P41" s="22"/>
    </row>
    <row r="42" spans="1:16" ht="39" customHeight="1" x14ac:dyDescent="0.2">
      <c r="A42" s="22"/>
      <c r="B42" s="39"/>
      <c r="C42" s="1217" t="s">
        <v>564</v>
      </c>
      <c r="D42" s="1218"/>
      <c r="E42" s="1219"/>
      <c r="F42" s="36" t="s">
        <v>506</v>
      </c>
      <c r="G42" s="37" t="s">
        <v>506</v>
      </c>
      <c r="H42" s="37" t="s">
        <v>506</v>
      </c>
      <c r="I42" s="37" t="s">
        <v>506</v>
      </c>
      <c r="J42" s="38" t="s">
        <v>506</v>
      </c>
      <c r="K42" s="22"/>
      <c r="L42" s="22"/>
      <c r="M42" s="22"/>
      <c r="N42" s="22"/>
      <c r="O42" s="22"/>
      <c r="P42" s="22"/>
    </row>
    <row r="43" spans="1:16" ht="39" customHeight="1" thickBot="1" x14ac:dyDescent="0.25">
      <c r="A43" s="22"/>
      <c r="B43" s="40"/>
      <c r="C43" s="1220" t="s">
        <v>565</v>
      </c>
      <c r="D43" s="1221"/>
      <c r="E43" s="1222"/>
      <c r="F43" s="41">
        <v>0</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tyHCUG/yrfl5u3wZi49sV5+TIZoqpBpzneKNiz4t3xG0fLLIsDppGHlksrAQsq4JXqx/3m+Ek1c9sfNF0OWz1Q==" saltValue="+3fu0QjSV/JTpsT4Is3MT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2">
      <c r="A45" s="48"/>
      <c r="B45" s="1233" t="s">
        <v>11</v>
      </c>
      <c r="C45" s="1234"/>
      <c r="D45" s="58"/>
      <c r="E45" s="1239" t="s">
        <v>12</v>
      </c>
      <c r="F45" s="1239"/>
      <c r="G45" s="1239"/>
      <c r="H45" s="1239"/>
      <c r="I45" s="1239"/>
      <c r="J45" s="1240"/>
      <c r="K45" s="59">
        <v>2672</v>
      </c>
      <c r="L45" s="60">
        <v>2745</v>
      </c>
      <c r="M45" s="60">
        <v>2792</v>
      </c>
      <c r="N45" s="60">
        <v>2920</v>
      </c>
      <c r="O45" s="61">
        <v>2941</v>
      </c>
      <c r="P45" s="48"/>
      <c r="Q45" s="48"/>
      <c r="R45" s="48"/>
      <c r="S45" s="48"/>
      <c r="T45" s="48"/>
      <c r="U45" s="48"/>
    </row>
    <row r="46" spans="1:21" ht="30.75" customHeight="1" x14ac:dyDescent="0.2">
      <c r="A46" s="48"/>
      <c r="B46" s="1235"/>
      <c r="C46" s="1236"/>
      <c r="D46" s="62"/>
      <c r="E46" s="1227" t="s">
        <v>13</v>
      </c>
      <c r="F46" s="1227"/>
      <c r="G46" s="1227"/>
      <c r="H46" s="1227"/>
      <c r="I46" s="1227"/>
      <c r="J46" s="1228"/>
      <c r="K46" s="63" t="s">
        <v>506</v>
      </c>
      <c r="L46" s="64" t="s">
        <v>506</v>
      </c>
      <c r="M46" s="64" t="s">
        <v>506</v>
      </c>
      <c r="N46" s="64" t="s">
        <v>506</v>
      </c>
      <c r="O46" s="65" t="s">
        <v>506</v>
      </c>
      <c r="P46" s="48"/>
      <c r="Q46" s="48"/>
      <c r="R46" s="48"/>
      <c r="S46" s="48"/>
      <c r="T46" s="48"/>
      <c r="U46" s="48"/>
    </row>
    <row r="47" spans="1:21" ht="30.75" customHeight="1" x14ac:dyDescent="0.2">
      <c r="A47" s="48"/>
      <c r="B47" s="1235"/>
      <c r="C47" s="1236"/>
      <c r="D47" s="62"/>
      <c r="E47" s="1227" t="s">
        <v>14</v>
      </c>
      <c r="F47" s="1227"/>
      <c r="G47" s="1227"/>
      <c r="H47" s="1227"/>
      <c r="I47" s="1227"/>
      <c r="J47" s="1228"/>
      <c r="K47" s="63" t="s">
        <v>506</v>
      </c>
      <c r="L47" s="64" t="s">
        <v>506</v>
      </c>
      <c r="M47" s="64" t="s">
        <v>506</v>
      </c>
      <c r="N47" s="64" t="s">
        <v>506</v>
      </c>
      <c r="O47" s="65" t="s">
        <v>506</v>
      </c>
      <c r="P47" s="48"/>
      <c r="Q47" s="48"/>
      <c r="R47" s="48"/>
      <c r="S47" s="48"/>
      <c r="T47" s="48"/>
      <c r="U47" s="48"/>
    </row>
    <row r="48" spans="1:21" ht="30.75" customHeight="1" x14ac:dyDescent="0.2">
      <c r="A48" s="48"/>
      <c r="B48" s="1235"/>
      <c r="C48" s="1236"/>
      <c r="D48" s="62"/>
      <c r="E48" s="1227" t="s">
        <v>15</v>
      </c>
      <c r="F48" s="1227"/>
      <c r="G48" s="1227"/>
      <c r="H48" s="1227"/>
      <c r="I48" s="1227"/>
      <c r="J48" s="1228"/>
      <c r="K48" s="63">
        <v>873</v>
      </c>
      <c r="L48" s="64">
        <v>915</v>
      </c>
      <c r="M48" s="64">
        <v>942</v>
      </c>
      <c r="N48" s="64">
        <v>928</v>
      </c>
      <c r="O48" s="65">
        <v>1033</v>
      </c>
      <c r="P48" s="48"/>
      <c r="Q48" s="48"/>
      <c r="R48" s="48"/>
      <c r="S48" s="48"/>
      <c r="T48" s="48"/>
      <c r="U48" s="48"/>
    </row>
    <row r="49" spans="1:21" ht="30.75" customHeight="1" x14ac:dyDescent="0.2">
      <c r="A49" s="48"/>
      <c r="B49" s="1235"/>
      <c r="C49" s="1236"/>
      <c r="D49" s="62"/>
      <c r="E49" s="1227" t="s">
        <v>16</v>
      </c>
      <c r="F49" s="1227"/>
      <c r="G49" s="1227"/>
      <c r="H49" s="1227"/>
      <c r="I49" s="1227"/>
      <c r="J49" s="1228"/>
      <c r="K49" s="63">
        <v>117</v>
      </c>
      <c r="L49" s="64">
        <v>134</v>
      </c>
      <c r="M49" s="64">
        <v>123</v>
      </c>
      <c r="N49" s="64">
        <v>135</v>
      </c>
      <c r="O49" s="65">
        <v>109</v>
      </c>
      <c r="P49" s="48"/>
      <c r="Q49" s="48"/>
      <c r="R49" s="48"/>
      <c r="S49" s="48"/>
      <c r="T49" s="48"/>
      <c r="U49" s="48"/>
    </row>
    <row r="50" spans="1:21" ht="30.75" customHeight="1" x14ac:dyDescent="0.2">
      <c r="A50" s="48"/>
      <c r="B50" s="1235"/>
      <c r="C50" s="1236"/>
      <c r="D50" s="62"/>
      <c r="E50" s="1227" t="s">
        <v>17</v>
      </c>
      <c r="F50" s="1227"/>
      <c r="G50" s="1227"/>
      <c r="H50" s="1227"/>
      <c r="I50" s="1227"/>
      <c r="J50" s="1228"/>
      <c r="K50" s="63">
        <v>18</v>
      </c>
      <c r="L50" s="64">
        <v>13</v>
      </c>
      <c r="M50" s="64">
        <v>12</v>
      </c>
      <c r="N50" s="64">
        <v>12</v>
      </c>
      <c r="O50" s="65">
        <v>9</v>
      </c>
      <c r="P50" s="48"/>
      <c r="Q50" s="48"/>
      <c r="R50" s="48"/>
      <c r="S50" s="48"/>
      <c r="T50" s="48"/>
      <c r="U50" s="48"/>
    </row>
    <row r="51" spans="1:21" ht="30.75" customHeight="1" x14ac:dyDescent="0.2">
      <c r="A51" s="48"/>
      <c r="B51" s="1237"/>
      <c r="C51" s="1238"/>
      <c r="D51" s="66"/>
      <c r="E51" s="1227" t="s">
        <v>18</v>
      </c>
      <c r="F51" s="1227"/>
      <c r="G51" s="1227"/>
      <c r="H51" s="1227"/>
      <c r="I51" s="1227"/>
      <c r="J51" s="1228"/>
      <c r="K51" s="63">
        <v>0</v>
      </c>
      <c r="L51" s="64">
        <v>0</v>
      </c>
      <c r="M51" s="64">
        <v>0</v>
      </c>
      <c r="N51" s="64">
        <v>0</v>
      </c>
      <c r="O51" s="65">
        <v>0</v>
      </c>
      <c r="P51" s="48"/>
      <c r="Q51" s="48"/>
      <c r="R51" s="48"/>
      <c r="S51" s="48"/>
      <c r="T51" s="48"/>
      <c r="U51" s="48"/>
    </row>
    <row r="52" spans="1:21" ht="30.75" customHeight="1" x14ac:dyDescent="0.2">
      <c r="A52" s="48"/>
      <c r="B52" s="1225" t="s">
        <v>19</v>
      </c>
      <c r="C52" s="1226"/>
      <c r="D52" s="66"/>
      <c r="E52" s="1227" t="s">
        <v>20</v>
      </c>
      <c r="F52" s="1227"/>
      <c r="G52" s="1227"/>
      <c r="H52" s="1227"/>
      <c r="I52" s="1227"/>
      <c r="J52" s="1228"/>
      <c r="K52" s="63">
        <v>2635</v>
      </c>
      <c r="L52" s="64">
        <v>2847</v>
      </c>
      <c r="M52" s="64">
        <v>2866</v>
      </c>
      <c r="N52" s="64">
        <v>2993</v>
      </c>
      <c r="O52" s="65">
        <v>3010</v>
      </c>
      <c r="P52" s="48"/>
      <c r="Q52" s="48"/>
      <c r="R52" s="48"/>
      <c r="S52" s="48"/>
      <c r="T52" s="48"/>
      <c r="U52" s="48"/>
    </row>
    <row r="53" spans="1:21" ht="30.75" customHeight="1" thickBot="1" x14ac:dyDescent="0.25">
      <c r="A53" s="48"/>
      <c r="B53" s="1229" t="s">
        <v>21</v>
      </c>
      <c r="C53" s="1230"/>
      <c r="D53" s="67"/>
      <c r="E53" s="1231" t="s">
        <v>22</v>
      </c>
      <c r="F53" s="1231"/>
      <c r="G53" s="1231"/>
      <c r="H53" s="1231"/>
      <c r="I53" s="1231"/>
      <c r="J53" s="1232"/>
      <c r="K53" s="68">
        <v>1045</v>
      </c>
      <c r="L53" s="69">
        <v>960</v>
      </c>
      <c r="M53" s="69">
        <v>1003</v>
      </c>
      <c r="N53" s="69">
        <v>1002</v>
      </c>
      <c r="O53" s="70">
        <v>1082</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zJCdMHM7YK/IWakdsehdjFZnFCqcM8fp2Y5VEBkFD+HNfiCZ2SHK2qx9PxkdSS1siwIZtqYDmqeimzAFigSi+g==" saltValue="YpOT3X8PDKzzXpzowZpA2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2"/>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9</v>
      </c>
    </row>
    <row r="40" spans="2:13" ht="27.75" customHeight="1" thickBot="1" x14ac:dyDescent="0.25">
      <c r="B40" s="74" t="s">
        <v>10</v>
      </c>
      <c r="C40" s="75"/>
      <c r="D40" s="75"/>
      <c r="E40" s="76"/>
      <c r="F40" s="76"/>
      <c r="G40" s="76"/>
      <c r="H40" s="77" t="s">
        <v>2</v>
      </c>
      <c r="I40" s="78" t="s">
        <v>548</v>
      </c>
      <c r="J40" s="79" t="s">
        <v>549</v>
      </c>
      <c r="K40" s="79" t="s">
        <v>550</v>
      </c>
      <c r="L40" s="79" t="s">
        <v>551</v>
      </c>
      <c r="M40" s="80" t="s">
        <v>552</v>
      </c>
    </row>
    <row r="41" spans="2:13" ht="27.75" customHeight="1" x14ac:dyDescent="0.2">
      <c r="B41" s="1253" t="s">
        <v>24</v>
      </c>
      <c r="C41" s="1254"/>
      <c r="D41" s="81"/>
      <c r="E41" s="1255" t="s">
        <v>25</v>
      </c>
      <c r="F41" s="1255"/>
      <c r="G41" s="1255"/>
      <c r="H41" s="1256"/>
      <c r="I41" s="82">
        <v>27340</v>
      </c>
      <c r="J41" s="83">
        <v>26882</v>
      </c>
      <c r="K41" s="83">
        <v>26192</v>
      </c>
      <c r="L41" s="83">
        <v>24945</v>
      </c>
      <c r="M41" s="84">
        <v>24906</v>
      </c>
    </row>
    <row r="42" spans="2:13" ht="27.75" customHeight="1" x14ac:dyDescent="0.2">
      <c r="B42" s="1243"/>
      <c r="C42" s="1244"/>
      <c r="D42" s="85"/>
      <c r="E42" s="1247" t="s">
        <v>26</v>
      </c>
      <c r="F42" s="1247"/>
      <c r="G42" s="1247"/>
      <c r="H42" s="1248"/>
      <c r="I42" s="86" t="s">
        <v>506</v>
      </c>
      <c r="J42" s="87" t="s">
        <v>506</v>
      </c>
      <c r="K42" s="87" t="s">
        <v>506</v>
      </c>
      <c r="L42" s="87" t="s">
        <v>506</v>
      </c>
      <c r="M42" s="88" t="s">
        <v>506</v>
      </c>
    </row>
    <row r="43" spans="2:13" ht="27.75" customHeight="1" x14ac:dyDescent="0.2">
      <c r="B43" s="1243"/>
      <c r="C43" s="1244"/>
      <c r="D43" s="85"/>
      <c r="E43" s="1247" t="s">
        <v>27</v>
      </c>
      <c r="F43" s="1247"/>
      <c r="G43" s="1247"/>
      <c r="H43" s="1248"/>
      <c r="I43" s="86">
        <v>12839</v>
      </c>
      <c r="J43" s="87">
        <v>12740</v>
      </c>
      <c r="K43" s="87">
        <v>12472</v>
      </c>
      <c r="L43" s="87">
        <v>12063</v>
      </c>
      <c r="M43" s="88">
        <v>11879</v>
      </c>
    </row>
    <row r="44" spans="2:13" ht="27.75" customHeight="1" x14ac:dyDescent="0.2">
      <c r="B44" s="1243"/>
      <c r="C44" s="1244"/>
      <c r="D44" s="85"/>
      <c r="E44" s="1247" t="s">
        <v>28</v>
      </c>
      <c r="F44" s="1247"/>
      <c r="G44" s="1247"/>
      <c r="H44" s="1248"/>
      <c r="I44" s="86">
        <v>763</v>
      </c>
      <c r="J44" s="87">
        <v>1005</v>
      </c>
      <c r="K44" s="87">
        <v>1030</v>
      </c>
      <c r="L44" s="87">
        <v>1103</v>
      </c>
      <c r="M44" s="88">
        <v>1192</v>
      </c>
    </row>
    <row r="45" spans="2:13" ht="27.75" customHeight="1" x14ac:dyDescent="0.2">
      <c r="B45" s="1243"/>
      <c r="C45" s="1244"/>
      <c r="D45" s="85"/>
      <c r="E45" s="1247" t="s">
        <v>29</v>
      </c>
      <c r="F45" s="1247"/>
      <c r="G45" s="1247"/>
      <c r="H45" s="1248"/>
      <c r="I45" s="86">
        <v>1163</v>
      </c>
      <c r="J45" s="87">
        <v>1194</v>
      </c>
      <c r="K45" s="87">
        <v>1391</v>
      </c>
      <c r="L45" s="87">
        <v>1378</v>
      </c>
      <c r="M45" s="88">
        <v>1366</v>
      </c>
    </row>
    <row r="46" spans="2:13" ht="27.75" customHeight="1" x14ac:dyDescent="0.2">
      <c r="B46" s="1243"/>
      <c r="C46" s="1244"/>
      <c r="D46" s="89"/>
      <c r="E46" s="1247" t="s">
        <v>30</v>
      </c>
      <c r="F46" s="1247"/>
      <c r="G46" s="1247"/>
      <c r="H46" s="1248"/>
      <c r="I46" s="86" t="s">
        <v>506</v>
      </c>
      <c r="J46" s="87" t="s">
        <v>506</v>
      </c>
      <c r="K46" s="87" t="s">
        <v>506</v>
      </c>
      <c r="L46" s="87" t="s">
        <v>506</v>
      </c>
      <c r="M46" s="88" t="s">
        <v>506</v>
      </c>
    </row>
    <row r="47" spans="2:13" ht="27.75" customHeight="1" x14ac:dyDescent="0.2">
      <c r="B47" s="1243"/>
      <c r="C47" s="1244"/>
      <c r="D47" s="90"/>
      <c r="E47" s="1257" t="s">
        <v>31</v>
      </c>
      <c r="F47" s="1258"/>
      <c r="G47" s="1258"/>
      <c r="H47" s="1259"/>
      <c r="I47" s="86" t="s">
        <v>506</v>
      </c>
      <c r="J47" s="87" t="s">
        <v>506</v>
      </c>
      <c r="K47" s="87" t="s">
        <v>506</v>
      </c>
      <c r="L47" s="87" t="s">
        <v>506</v>
      </c>
      <c r="M47" s="88" t="s">
        <v>506</v>
      </c>
    </row>
    <row r="48" spans="2:13" ht="27.75" customHeight="1" x14ac:dyDescent="0.2">
      <c r="B48" s="1243"/>
      <c r="C48" s="1244"/>
      <c r="D48" s="85"/>
      <c r="E48" s="1247" t="s">
        <v>32</v>
      </c>
      <c r="F48" s="1247"/>
      <c r="G48" s="1247"/>
      <c r="H48" s="1248"/>
      <c r="I48" s="86" t="s">
        <v>506</v>
      </c>
      <c r="J48" s="87" t="s">
        <v>506</v>
      </c>
      <c r="K48" s="87" t="s">
        <v>506</v>
      </c>
      <c r="L48" s="87" t="s">
        <v>506</v>
      </c>
      <c r="M48" s="88" t="s">
        <v>506</v>
      </c>
    </row>
    <row r="49" spans="2:13" ht="27.75" customHeight="1" x14ac:dyDescent="0.2">
      <c r="B49" s="1245"/>
      <c r="C49" s="1246"/>
      <c r="D49" s="85"/>
      <c r="E49" s="1247" t="s">
        <v>33</v>
      </c>
      <c r="F49" s="1247"/>
      <c r="G49" s="1247"/>
      <c r="H49" s="1248"/>
      <c r="I49" s="86" t="s">
        <v>506</v>
      </c>
      <c r="J49" s="87" t="s">
        <v>506</v>
      </c>
      <c r="K49" s="87" t="s">
        <v>506</v>
      </c>
      <c r="L49" s="87" t="s">
        <v>506</v>
      </c>
      <c r="M49" s="88" t="s">
        <v>506</v>
      </c>
    </row>
    <row r="50" spans="2:13" ht="27.75" customHeight="1" x14ac:dyDescent="0.2">
      <c r="B50" s="1241" t="s">
        <v>34</v>
      </c>
      <c r="C50" s="1242"/>
      <c r="D50" s="91"/>
      <c r="E50" s="1247" t="s">
        <v>35</v>
      </c>
      <c r="F50" s="1247"/>
      <c r="G50" s="1247"/>
      <c r="H50" s="1248"/>
      <c r="I50" s="86">
        <v>7073</v>
      </c>
      <c r="J50" s="87">
        <v>6315</v>
      </c>
      <c r="K50" s="87">
        <v>6835</v>
      </c>
      <c r="L50" s="87">
        <v>7538</v>
      </c>
      <c r="M50" s="88">
        <v>8095</v>
      </c>
    </row>
    <row r="51" spans="2:13" ht="27.75" customHeight="1" x14ac:dyDescent="0.2">
      <c r="B51" s="1243"/>
      <c r="C51" s="1244"/>
      <c r="D51" s="85"/>
      <c r="E51" s="1247" t="s">
        <v>36</v>
      </c>
      <c r="F51" s="1247"/>
      <c r="G51" s="1247"/>
      <c r="H51" s="1248"/>
      <c r="I51" s="86">
        <v>294</v>
      </c>
      <c r="J51" s="87">
        <v>162</v>
      </c>
      <c r="K51" s="87">
        <v>149</v>
      </c>
      <c r="L51" s="87">
        <v>132</v>
      </c>
      <c r="M51" s="88">
        <v>106</v>
      </c>
    </row>
    <row r="52" spans="2:13" ht="27.75" customHeight="1" x14ac:dyDescent="0.2">
      <c r="B52" s="1245"/>
      <c r="C52" s="1246"/>
      <c r="D52" s="85"/>
      <c r="E52" s="1247" t="s">
        <v>37</v>
      </c>
      <c r="F52" s="1247"/>
      <c r="G52" s="1247"/>
      <c r="H52" s="1248"/>
      <c r="I52" s="86">
        <v>31962</v>
      </c>
      <c r="J52" s="87">
        <v>32135</v>
      </c>
      <c r="K52" s="87">
        <v>31952</v>
      </c>
      <c r="L52" s="87">
        <v>31080</v>
      </c>
      <c r="M52" s="88">
        <v>31107</v>
      </c>
    </row>
    <row r="53" spans="2:13" ht="27.75" customHeight="1" thickBot="1" x14ac:dyDescent="0.25">
      <c r="B53" s="1249" t="s">
        <v>38</v>
      </c>
      <c r="C53" s="1250"/>
      <c r="D53" s="92"/>
      <c r="E53" s="1251" t="s">
        <v>39</v>
      </c>
      <c r="F53" s="1251"/>
      <c r="G53" s="1251"/>
      <c r="H53" s="1252"/>
      <c r="I53" s="93">
        <v>2774</v>
      </c>
      <c r="J53" s="94">
        <v>3209</v>
      </c>
      <c r="K53" s="94">
        <v>2149</v>
      </c>
      <c r="L53" s="94">
        <v>739</v>
      </c>
      <c r="M53" s="95">
        <v>34</v>
      </c>
    </row>
    <row r="54" spans="2:13" ht="27.75" customHeight="1" x14ac:dyDescent="0.2">
      <c r="B54" s="96" t="s">
        <v>40</v>
      </c>
      <c r="C54" s="97"/>
      <c r="D54" s="97"/>
      <c r="E54" s="98"/>
      <c r="F54" s="98"/>
      <c r="G54" s="98"/>
      <c r="H54" s="98"/>
      <c r="I54" s="99"/>
      <c r="J54" s="99"/>
      <c r="K54" s="99"/>
      <c r="L54" s="99"/>
      <c r="M54" s="9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GaKrDY7UDquv/Zh5O7xIdnzfebkHsIQEvNvCjOVp7WhhjTcDiJ4XcFr/KTAs80mUpxu8a8A8l58x1DqLoKsiNQ==" saltValue="BONbIjf5efr/4XkgrvHEL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00" t="s">
        <v>41</v>
      </c>
    </row>
    <row r="54" spans="2:8" ht="29.25" customHeight="1" thickBot="1" x14ac:dyDescent="0.3">
      <c r="B54" s="101" t="s">
        <v>1</v>
      </c>
      <c r="C54" s="102"/>
      <c r="D54" s="102"/>
      <c r="E54" s="103" t="s">
        <v>2</v>
      </c>
      <c r="F54" s="104" t="s">
        <v>550</v>
      </c>
      <c r="G54" s="104" t="s">
        <v>551</v>
      </c>
      <c r="H54" s="105" t="s">
        <v>552</v>
      </c>
    </row>
    <row r="55" spans="2:8" ht="52.5" customHeight="1" x14ac:dyDescent="0.2">
      <c r="B55" s="106"/>
      <c r="C55" s="1268" t="s">
        <v>42</v>
      </c>
      <c r="D55" s="1268"/>
      <c r="E55" s="1269"/>
      <c r="F55" s="107">
        <v>3567</v>
      </c>
      <c r="G55" s="107">
        <v>3919</v>
      </c>
      <c r="H55" s="108">
        <v>3997</v>
      </c>
    </row>
    <row r="56" spans="2:8" ht="52.5" customHeight="1" x14ac:dyDescent="0.2">
      <c r="B56" s="109"/>
      <c r="C56" s="1270" t="s">
        <v>43</v>
      </c>
      <c r="D56" s="1270"/>
      <c r="E56" s="1271"/>
      <c r="F56" s="110">
        <v>178</v>
      </c>
      <c r="G56" s="110">
        <v>178</v>
      </c>
      <c r="H56" s="111">
        <v>179</v>
      </c>
    </row>
    <row r="57" spans="2:8" ht="53.25" customHeight="1" x14ac:dyDescent="0.2">
      <c r="B57" s="109"/>
      <c r="C57" s="1272" t="s">
        <v>44</v>
      </c>
      <c r="D57" s="1272"/>
      <c r="E57" s="1273"/>
      <c r="F57" s="112">
        <v>3851</v>
      </c>
      <c r="G57" s="112">
        <v>3866</v>
      </c>
      <c r="H57" s="113">
        <v>4087</v>
      </c>
    </row>
    <row r="58" spans="2:8" ht="45.75" customHeight="1" x14ac:dyDescent="0.2">
      <c r="B58" s="114"/>
      <c r="C58" s="1260" t="s">
        <v>587</v>
      </c>
      <c r="D58" s="1261"/>
      <c r="E58" s="1262"/>
      <c r="F58" s="115">
        <v>2369</v>
      </c>
      <c r="G58" s="115">
        <v>2377</v>
      </c>
      <c r="H58" s="116">
        <v>2383</v>
      </c>
    </row>
    <row r="59" spans="2:8" ht="45.75" customHeight="1" x14ac:dyDescent="0.2">
      <c r="B59" s="114"/>
      <c r="C59" s="1260" t="s">
        <v>588</v>
      </c>
      <c r="D59" s="1261"/>
      <c r="E59" s="1262"/>
      <c r="F59" s="115">
        <v>608</v>
      </c>
      <c r="G59" s="115">
        <v>608</v>
      </c>
      <c r="H59" s="116">
        <v>608</v>
      </c>
    </row>
    <row r="60" spans="2:8" ht="45.75" customHeight="1" x14ac:dyDescent="0.2">
      <c r="B60" s="114"/>
      <c r="C60" s="1260" t="s">
        <v>589</v>
      </c>
      <c r="D60" s="1261"/>
      <c r="E60" s="1262"/>
      <c r="F60" s="115">
        <v>371</v>
      </c>
      <c r="G60" s="115">
        <v>371</v>
      </c>
      <c r="H60" s="116">
        <v>572</v>
      </c>
    </row>
    <row r="61" spans="2:8" ht="45.75" customHeight="1" x14ac:dyDescent="0.2">
      <c r="B61" s="114"/>
      <c r="C61" s="1260" t="s">
        <v>590</v>
      </c>
      <c r="D61" s="1261"/>
      <c r="E61" s="1262"/>
      <c r="F61" s="115">
        <v>214</v>
      </c>
      <c r="G61" s="115">
        <v>215</v>
      </c>
      <c r="H61" s="116">
        <v>215</v>
      </c>
    </row>
    <row r="62" spans="2:8" ht="45.75" customHeight="1" thickBot="1" x14ac:dyDescent="0.25">
      <c r="B62" s="117"/>
      <c r="C62" s="1263" t="s">
        <v>591</v>
      </c>
      <c r="D62" s="1264"/>
      <c r="E62" s="1265"/>
      <c r="F62" s="118">
        <v>142</v>
      </c>
      <c r="G62" s="118">
        <v>143</v>
      </c>
      <c r="H62" s="119">
        <v>143</v>
      </c>
    </row>
    <row r="63" spans="2:8" ht="52.5" customHeight="1" thickBot="1" x14ac:dyDescent="0.25">
      <c r="B63" s="120"/>
      <c r="C63" s="1266" t="s">
        <v>45</v>
      </c>
      <c r="D63" s="1266"/>
      <c r="E63" s="1267"/>
      <c r="F63" s="121">
        <v>7597</v>
      </c>
      <c r="G63" s="121">
        <v>7963</v>
      </c>
      <c r="H63" s="122">
        <v>8262</v>
      </c>
    </row>
    <row r="64" spans="2:8" ht="15" customHeight="1" x14ac:dyDescent="0.2"/>
    <row r="65" ht="0" hidden="1" customHeight="1" x14ac:dyDescent="0.2"/>
    <row r="66" ht="0" hidden="1" customHeight="1" x14ac:dyDescent="0.2"/>
  </sheetData>
  <sheetProtection algorithmName="SHA-512" hashValue="hMkN3/XAnH0uhtBJJZuPplm8hKBhRfgvQkF9pudzihqhRa/T7h60okwaOPxpDTRFPrjLyllOwAUojPj44RZihw==" saltValue="fO1eqFNsw8nLlJeZWzpzV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61" zoomScale="75" zoomScaleNormal="75" zoomScaleSheetLayoutView="55" workbookViewId="0"/>
  </sheetViews>
  <sheetFormatPr defaultColWidth="0" defaultRowHeight="13.5" customHeight="1" zeroHeight="1" x14ac:dyDescent="0.2"/>
  <cols>
    <col min="1" max="1" width="6.33203125" style="367" customWidth="1"/>
    <col min="2" max="107" width="2.44140625" style="367" customWidth="1"/>
    <col min="108" max="108" width="6.109375" style="375" customWidth="1"/>
    <col min="109" max="109" width="5.88671875" style="374" customWidth="1"/>
    <col min="110" max="110" width="19.109375" style="367" hidden="1"/>
    <col min="111" max="115" width="12.6640625" style="367" hidden="1"/>
    <col min="116" max="349" width="8.6640625" style="367" hidden="1"/>
    <col min="350" max="355" width="14.88671875" style="367" hidden="1"/>
    <col min="356" max="357" width="15.88671875" style="367" hidden="1"/>
    <col min="358" max="363" width="16.109375" style="367" hidden="1"/>
    <col min="364" max="364" width="6.109375" style="367" hidden="1"/>
    <col min="365" max="365" width="3" style="367" hidden="1"/>
    <col min="366" max="605" width="8.6640625" style="367" hidden="1"/>
    <col min="606" max="611" width="14.88671875" style="367" hidden="1"/>
    <col min="612" max="613" width="15.88671875" style="367" hidden="1"/>
    <col min="614" max="619" width="16.109375" style="367" hidden="1"/>
    <col min="620" max="620" width="6.109375" style="367" hidden="1"/>
    <col min="621" max="621" width="3" style="367" hidden="1"/>
    <col min="622" max="861" width="8.6640625" style="367" hidden="1"/>
    <col min="862" max="867" width="14.88671875" style="367" hidden="1"/>
    <col min="868" max="869" width="15.88671875" style="367" hidden="1"/>
    <col min="870" max="875" width="16.109375" style="367" hidden="1"/>
    <col min="876" max="876" width="6.109375" style="367" hidden="1"/>
    <col min="877" max="877" width="3" style="367" hidden="1"/>
    <col min="878" max="1117" width="8.6640625" style="367" hidden="1"/>
    <col min="1118" max="1123" width="14.88671875" style="367" hidden="1"/>
    <col min="1124" max="1125" width="15.88671875" style="367" hidden="1"/>
    <col min="1126" max="1131" width="16.109375" style="367" hidden="1"/>
    <col min="1132" max="1132" width="6.109375" style="367" hidden="1"/>
    <col min="1133" max="1133" width="3" style="367" hidden="1"/>
    <col min="1134" max="1373" width="8.6640625" style="367" hidden="1"/>
    <col min="1374" max="1379" width="14.88671875" style="367" hidden="1"/>
    <col min="1380" max="1381" width="15.88671875" style="367" hidden="1"/>
    <col min="1382" max="1387" width="16.109375" style="367" hidden="1"/>
    <col min="1388" max="1388" width="6.109375" style="367" hidden="1"/>
    <col min="1389" max="1389" width="3" style="367" hidden="1"/>
    <col min="1390" max="1629" width="8.6640625" style="367" hidden="1"/>
    <col min="1630" max="1635" width="14.88671875" style="367" hidden="1"/>
    <col min="1636" max="1637" width="15.88671875" style="367" hidden="1"/>
    <col min="1638" max="1643" width="16.109375" style="367" hidden="1"/>
    <col min="1644" max="1644" width="6.109375" style="367" hidden="1"/>
    <col min="1645" max="1645" width="3" style="367" hidden="1"/>
    <col min="1646" max="1885" width="8.6640625" style="367" hidden="1"/>
    <col min="1886" max="1891" width="14.88671875" style="367" hidden="1"/>
    <col min="1892" max="1893" width="15.88671875" style="367" hidden="1"/>
    <col min="1894" max="1899" width="16.109375" style="367" hidden="1"/>
    <col min="1900" max="1900" width="6.109375" style="367" hidden="1"/>
    <col min="1901" max="1901" width="3" style="367" hidden="1"/>
    <col min="1902" max="2141" width="8.6640625" style="367" hidden="1"/>
    <col min="2142" max="2147" width="14.88671875" style="367" hidden="1"/>
    <col min="2148" max="2149" width="15.88671875" style="367" hidden="1"/>
    <col min="2150" max="2155" width="16.109375" style="367" hidden="1"/>
    <col min="2156" max="2156" width="6.109375" style="367" hidden="1"/>
    <col min="2157" max="2157" width="3" style="367" hidden="1"/>
    <col min="2158" max="2397" width="8.6640625" style="367" hidden="1"/>
    <col min="2398" max="2403" width="14.88671875" style="367" hidden="1"/>
    <col min="2404" max="2405" width="15.88671875" style="367" hidden="1"/>
    <col min="2406" max="2411" width="16.109375" style="367" hidden="1"/>
    <col min="2412" max="2412" width="6.109375" style="367" hidden="1"/>
    <col min="2413" max="2413" width="3" style="367" hidden="1"/>
    <col min="2414" max="2653" width="8.6640625" style="367" hidden="1"/>
    <col min="2654" max="2659" width="14.88671875" style="367" hidden="1"/>
    <col min="2660" max="2661" width="15.88671875" style="367" hidden="1"/>
    <col min="2662" max="2667" width="16.109375" style="367" hidden="1"/>
    <col min="2668" max="2668" width="6.109375" style="367" hidden="1"/>
    <col min="2669" max="2669" width="3" style="367" hidden="1"/>
    <col min="2670" max="2909" width="8.6640625" style="367" hidden="1"/>
    <col min="2910" max="2915" width="14.88671875" style="367" hidden="1"/>
    <col min="2916" max="2917" width="15.88671875" style="367" hidden="1"/>
    <col min="2918" max="2923" width="16.109375" style="367" hidden="1"/>
    <col min="2924" max="2924" width="6.109375" style="367" hidden="1"/>
    <col min="2925" max="2925" width="3" style="367" hidden="1"/>
    <col min="2926" max="3165" width="8.6640625" style="367" hidden="1"/>
    <col min="3166" max="3171" width="14.88671875" style="367" hidden="1"/>
    <col min="3172" max="3173" width="15.88671875" style="367" hidden="1"/>
    <col min="3174" max="3179" width="16.109375" style="367" hidden="1"/>
    <col min="3180" max="3180" width="6.109375" style="367" hidden="1"/>
    <col min="3181" max="3181" width="3" style="367" hidden="1"/>
    <col min="3182" max="3421" width="8.6640625" style="367" hidden="1"/>
    <col min="3422" max="3427" width="14.88671875" style="367" hidden="1"/>
    <col min="3428" max="3429" width="15.88671875" style="367" hidden="1"/>
    <col min="3430" max="3435" width="16.109375" style="367" hidden="1"/>
    <col min="3436" max="3436" width="6.109375" style="367" hidden="1"/>
    <col min="3437" max="3437" width="3" style="367" hidden="1"/>
    <col min="3438" max="3677" width="8.6640625" style="367" hidden="1"/>
    <col min="3678" max="3683" width="14.88671875" style="367" hidden="1"/>
    <col min="3684" max="3685" width="15.88671875" style="367" hidden="1"/>
    <col min="3686" max="3691" width="16.109375" style="367" hidden="1"/>
    <col min="3692" max="3692" width="6.109375" style="367" hidden="1"/>
    <col min="3693" max="3693" width="3" style="367" hidden="1"/>
    <col min="3694" max="3933" width="8.6640625" style="367" hidden="1"/>
    <col min="3934" max="3939" width="14.88671875" style="367" hidden="1"/>
    <col min="3940" max="3941" width="15.88671875" style="367" hidden="1"/>
    <col min="3942" max="3947" width="16.109375" style="367" hidden="1"/>
    <col min="3948" max="3948" width="6.109375" style="367" hidden="1"/>
    <col min="3949" max="3949" width="3" style="367" hidden="1"/>
    <col min="3950" max="4189" width="8.6640625" style="367" hidden="1"/>
    <col min="4190" max="4195" width="14.88671875" style="367" hidden="1"/>
    <col min="4196" max="4197" width="15.88671875" style="367" hidden="1"/>
    <col min="4198" max="4203" width="16.109375" style="367" hidden="1"/>
    <col min="4204" max="4204" width="6.109375" style="367" hidden="1"/>
    <col min="4205" max="4205" width="3" style="367" hidden="1"/>
    <col min="4206" max="4445" width="8.6640625" style="367" hidden="1"/>
    <col min="4446" max="4451" width="14.88671875" style="367" hidden="1"/>
    <col min="4452" max="4453" width="15.88671875" style="367" hidden="1"/>
    <col min="4454" max="4459" width="16.109375" style="367" hidden="1"/>
    <col min="4460" max="4460" width="6.109375" style="367" hidden="1"/>
    <col min="4461" max="4461" width="3" style="367" hidden="1"/>
    <col min="4462" max="4701" width="8.6640625" style="367" hidden="1"/>
    <col min="4702" max="4707" width="14.88671875" style="367" hidden="1"/>
    <col min="4708" max="4709" width="15.88671875" style="367" hidden="1"/>
    <col min="4710" max="4715" width="16.109375" style="367" hidden="1"/>
    <col min="4716" max="4716" width="6.109375" style="367" hidden="1"/>
    <col min="4717" max="4717" width="3" style="367" hidden="1"/>
    <col min="4718" max="4957" width="8.6640625" style="367" hidden="1"/>
    <col min="4958" max="4963" width="14.88671875" style="367" hidden="1"/>
    <col min="4964" max="4965" width="15.88671875" style="367" hidden="1"/>
    <col min="4966" max="4971" width="16.109375" style="367" hidden="1"/>
    <col min="4972" max="4972" width="6.109375" style="367" hidden="1"/>
    <col min="4973" max="4973" width="3" style="367" hidden="1"/>
    <col min="4974" max="5213" width="8.6640625" style="367" hidden="1"/>
    <col min="5214" max="5219" width="14.88671875" style="367" hidden="1"/>
    <col min="5220" max="5221" width="15.88671875" style="367" hidden="1"/>
    <col min="5222" max="5227" width="16.109375" style="367" hidden="1"/>
    <col min="5228" max="5228" width="6.109375" style="367" hidden="1"/>
    <col min="5229" max="5229" width="3" style="367" hidden="1"/>
    <col min="5230" max="5469" width="8.6640625" style="367" hidden="1"/>
    <col min="5470" max="5475" width="14.88671875" style="367" hidden="1"/>
    <col min="5476" max="5477" width="15.88671875" style="367" hidden="1"/>
    <col min="5478" max="5483" width="16.109375" style="367" hidden="1"/>
    <col min="5484" max="5484" width="6.109375" style="367" hidden="1"/>
    <col min="5485" max="5485" width="3" style="367" hidden="1"/>
    <col min="5486" max="5725" width="8.6640625" style="367" hidden="1"/>
    <col min="5726" max="5731" width="14.88671875" style="367" hidden="1"/>
    <col min="5732" max="5733" width="15.88671875" style="367" hidden="1"/>
    <col min="5734" max="5739" width="16.109375" style="367" hidden="1"/>
    <col min="5740" max="5740" width="6.109375" style="367" hidden="1"/>
    <col min="5741" max="5741" width="3" style="367" hidden="1"/>
    <col min="5742" max="5981" width="8.6640625" style="367" hidden="1"/>
    <col min="5982" max="5987" width="14.88671875" style="367" hidden="1"/>
    <col min="5988" max="5989" width="15.88671875" style="367" hidden="1"/>
    <col min="5990" max="5995" width="16.109375" style="367" hidden="1"/>
    <col min="5996" max="5996" width="6.109375" style="367" hidden="1"/>
    <col min="5997" max="5997" width="3" style="367" hidden="1"/>
    <col min="5998" max="6237" width="8.6640625" style="367" hidden="1"/>
    <col min="6238" max="6243" width="14.88671875" style="367" hidden="1"/>
    <col min="6244" max="6245" width="15.88671875" style="367" hidden="1"/>
    <col min="6246" max="6251" width="16.109375" style="367" hidden="1"/>
    <col min="6252" max="6252" width="6.109375" style="367" hidden="1"/>
    <col min="6253" max="6253" width="3" style="367" hidden="1"/>
    <col min="6254" max="6493" width="8.6640625" style="367" hidden="1"/>
    <col min="6494" max="6499" width="14.88671875" style="367" hidden="1"/>
    <col min="6500" max="6501" width="15.88671875" style="367" hidden="1"/>
    <col min="6502" max="6507" width="16.109375" style="367" hidden="1"/>
    <col min="6508" max="6508" width="6.109375" style="367" hidden="1"/>
    <col min="6509" max="6509" width="3" style="367" hidden="1"/>
    <col min="6510" max="6749" width="8.6640625" style="367" hidden="1"/>
    <col min="6750" max="6755" width="14.88671875" style="367" hidden="1"/>
    <col min="6756" max="6757" width="15.88671875" style="367" hidden="1"/>
    <col min="6758" max="6763" width="16.109375" style="367" hidden="1"/>
    <col min="6764" max="6764" width="6.109375" style="367" hidden="1"/>
    <col min="6765" max="6765" width="3" style="367" hidden="1"/>
    <col min="6766" max="7005" width="8.6640625" style="367" hidden="1"/>
    <col min="7006" max="7011" width="14.88671875" style="367" hidden="1"/>
    <col min="7012" max="7013" width="15.88671875" style="367" hidden="1"/>
    <col min="7014" max="7019" width="16.109375" style="367" hidden="1"/>
    <col min="7020" max="7020" width="6.109375" style="367" hidden="1"/>
    <col min="7021" max="7021" width="3" style="367" hidden="1"/>
    <col min="7022" max="7261" width="8.6640625" style="367" hidden="1"/>
    <col min="7262" max="7267" width="14.88671875" style="367" hidden="1"/>
    <col min="7268" max="7269" width="15.88671875" style="367" hidden="1"/>
    <col min="7270" max="7275" width="16.109375" style="367" hidden="1"/>
    <col min="7276" max="7276" width="6.109375" style="367" hidden="1"/>
    <col min="7277" max="7277" width="3" style="367" hidden="1"/>
    <col min="7278" max="7517" width="8.6640625" style="367" hidden="1"/>
    <col min="7518" max="7523" width="14.88671875" style="367" hidden="1"/>
    <col min="7524" max="7525" width="15.88671875" style="367" hidden="1"/>
    <col min="7526" max="7531" width="16.109375" style="367" hidden="1"/>
    <col min="7532" max="7532" width="6.109375" style="367" hidden="1"/>
    <col min="7533" max="7533" width="3" style="367" hidden="1"/>
    <col min="7534" max="7773" width="8.6640625" style="367" hidden="1"/>
    <col min="7774" max="7779" width="14.88671875" style="367" hidden="1"/>
    <col min="7780" max="7781" width="15.88671875" style="367" hidden="1"/>
    <col min="7782" max="7787" width="16.109375" style="367" hidden="1"/>
    <col min="7788" max="7788" width="6.109375" style="367" hidden="1"/>
    <col min="7789" max="7789" width="3" style="367" hidden="1"/>
    <col min="7790" max="8029" width="8.6640625" style="367" hidden="1"/>
    <col min="8030" max="8035" width="14.88671875" style="367" hidden="1"/>
    <col min="8036" max="8037" width="15.88671875" style="367" hidden="1"/>
    <col min="8038" max="8043" width="16.109375" style="367" hidden="1"/>
    <col min="8044" max="8044" width="6.109375" style="367" hidden="1"/>
    <col min="8045" max="8045" width="3" style="367" hidden="1"/>
    <col min="8046" max="8285" width="8.6640625" style="367" hidden="1"/>
    <col min="8286" max="8291" width="14.88671875" style="367" hidden="1"/>
    <col min="8292" max="8293" width="15.88671875" style="367" hidden="1"/>
    <col min="8294" max="8299" width="16.109375" style="367" hidden="1"/>
    <col min="8300" max="8300" width="6.109375" style="367" hidden="1"/>
    <col min="8301" max="8301" width="3" style="367" hidden="1"/>
    <col min="8302" max="8541" width="8.6640625" style="367" hidden="1"/>
    <col min="8542" max="8547" width="14.88671875" style="367" hidden="1"/>
    <col min="8548" max="8549" width="15.88671875" style="367" hidden="1"/>
    <col min="8550" max="8555" width="16.109375" style="367" hidden="1"/>
    <col min="8556" max="8556" width="6.109375" style="367" hidden="1"/>
    <col min="8557" max="8557" width="3" style="367" hidden="1"/>
    <col min="8558" max="8797" width="8.6640625" style="367" hidden="1"/>
    <col min="8798" max="8803" width="14.88671875" style="367" hidden="1"/>
    <col min="8804" max="8805" width="15.88671875" style="367" hidden="1"/>
    <col min="8806" max="8811" width="16.109375" style="367" hidden="1"/>
    <col min="8812" max="8812" width="6.109375" style="367" hidden="1"/>
    <col min="8813" max="8813" width="3" style="367" hidden="1"/>
    <col min="8814" max="9053" width="8.6640625" style="367" hidden="1"/>
    <col min="9054" max="9059" width="14.88671875" style="367" hidden="1"/>
    <col min="9060" max="9061" width="15.88671875" style="367" hidden="1"/>
    <col min="9062" max="9067" width="16.109375" style="367" hidden="1"/>
    <col min="9068" max="9068" width="6.109375" style="367" hidden="1"/>
    <col min="9069" max="9069" width="3" style="367" hidden="1"/>
    <col min="9070" max="9309" width="8.6640625" style="367" hidden="1"/>
    <col min="9310" max="9315" width="14.88671875" style="367" hidden="1"/>
    <col min="9316" max="9317" width="15.88671875" style="367" hidden="1"/>
    <col min="9318" max="9323" width="16.109375" style="367" hidden="1"/>
    <col min="9324" max="9324" width="6.109375" style="367" hidden="1"/>
    <col min="9325" max="9325" width="3" style="367" hidden="1"/>
    <col min="9326" max="9565" width="8.6640625" style="367" hidden="1"/>
    <col min="9566" max="9571" width="14.88671875" style="367" hidden="1"/>
    <col min="9572" max="9573" width="15.88671875" style="367" hidden="1"/>
    <col min="9574" max="9579" width="16.109375" style="367" hidden="1"/>
    <col min="9580" max="9580" width="6.109375" style="367" hidden="1"/>
    <col min="9581" max="9581" width="3" style="367" hidden="1"/>
    <col min="9582" max="9821" width="8.6640625" style="367" hidden="1"/>
    <col min="9822" max="9827" width="14.88671875" style="367" hidden="1"/>
    <col min="9828" max="9829" width="15.88671875" style="367" hidden="1"/>
    <col min="9830" max="9835" width="16.109375" style="367" hidden="1"/>
    <col min="9836" max="9836" width="6.109375" style="367" hidden="1"/>
    <col min="9837" max="9837" width="3" style="367" hidden="1"/>
    <col min="9838" max="10077" width="8.6640625" style="367" hidden="1"/>
    <col min="10078" max="10083" width="14.88671875" style="367" hidden="1"/>
    <col min="10084" max="10085" width="15.88671875" style="367" hidden="1"/>
    <col min="10086" max="10091" width="16.109375" style="367" hidden="1"/>
    <col min="10092" max="10092" width="6.109375" style="367" hidden="1"/>
    <col min="10093" max="10093" width="3" style="367" hidden="1"/>
    <col min="10094" max="10333" width="8.6640625" style="367" hidden="1"/>
    <col min="10334" max="10339" width="14.88671875" style="367" hidden="1"/>
    <col min="10340" max="10341" width="15.88671875" style="367" hidden="1"/>
    <col min="10342" max="10347" width="16.109375" style="367" hidden="1"/>
    <col min="10348" max="10348" width="6.109375" style="367" hidden="1"/>
    <col min="10349" max="10349" width="3" style="367" hidden="1"/>
    <col min="10350" max="10589" width="8.6640625" style="367" hidden="1"/>
    <col min="10590" max="10595" width="14.88671875" style="367" hidden="1"/>
    <col min="10596" max="10597" width="15.88671875" style="367" hidden="1"/>
    <col min="10598" max="10603" width="16.109375" style="367" hidden="1"/>
    <col min="10604" max="10604" width="6.109375" style="367" hidden="1"/>
    <col min="10605" max="10605" width="3" style="367" hidden="1"/>
    <col min="10606" max="10845" width="8.6640625" style="367" hidden="1"/>
    <col min="10846" max="10851" width="14.88671875" style="367" hidden="1"/>
    <col min="10852" max="10853" width="15.88671875" style="367" hidden="1"/>
    <col min="10854" max="10859" width="16.109375" style="367" hidden="1"/>
    <col min="10860" max="10860" width="6.109375" style="367" hidden="1"/>
    <col min="10861" max="10861" width="3" style="367" hidden="1"/>
    <col min="10862" max="11101" width="8.6640625" style="367" hidden="1"/>
    <col min="11102" max="11107" width="14.88671875" style="367" hidden="1"/>
    <col min="11108" max="11109" width="15.88671875" style="367" hidden="1"/>
    <col min="11110" max="11115" width="16.109375" style="367" hidden="1"/>
    <col min="11116" max="11116" width="6.109375" style="367" hidden="1"/>
    <col min="11117" max="11117" width="3" style="367" hidden="1"/>
    <col min="11118" max="11357" width="8.6640625" style="367" hidden="1"/>
    <col min="11358" max="11363" width="14.88671875" style="367" hidden="1"/>
    <col min="11364" max="11365" width="15.88671875" style="367" hidden="1"/>
    <col min="11366" max="11371" width="16.109375" style="367" hidden="1"/>
    <col min="11372" max="11372" width="6.109375" style="367" hidden="1"/>
    <col min="11373" max="11373" width="3" style="367" hidden="1"/>
    <col min="11374" max="11613" width="8.6640625" style="367" hidden="1"/>
    <col min="11614" max="11619" width="14.88671875" style="367" hidden="1"/>
    <col min="11620" max="11621" width="15.88671875" style="367" hidden="1"/>
    <col min="11622" max="11627" width="16.109375" style="367" hidden="1"/>
    <col min="11628" max="11628" width="6.109375" style="367" hidden="1"/>
    <col min="11629" max="11629" width="3" style="367" hidden="1"/>
    <col min="11630" max="11869" width="8.6640625" style="367" hidden="1"/>
    <col min="11870" max="11875" width="14.88671875" style="367" hidden="1"/>
    <col min="11876" max="11877" width="15.88671875" style="367" hidden="1"/>
    <col min="11878" max="11883" width="16.109375" style="367" hidden="1"/>
    <col min="11884" max="11884" width="6.109375" style="367" hidden="1"/>
    <col min="11885" max="11885" width="3" style="367" hidden="1"/>
    <col min="11886" max="12125" width="8.6640625" style="367" hidden="1"/>
    <col min="12126" max="12131" width="14.88671875" style="367" hidden="1"/>
    <col min="12132" max="12133" width="15.88671875" style="367" hidden="1"/>
    <col min="12134" max="12139" width="16.109375" style="367" hidden="1"/>
    <col min="12140" max="12140" width="6.109375" style="367" hidden="1"/>
    <col min="12141" max="12141" width="3" style="367" hidden="1"/>
    <col min="12142" max="12381" width="8.6640625" style="367" hidden="1"/>
    <col min="12382" max="12387" width="14.88671875" style="367" hidden="1"/>
    <col min="12388" max="12389" width="15.88671875" style="367" hidden="1"/>
    <col min="12390" max="12395" width="16.109375" style="367" hidden="1"/>
    <col min="12396" max="12396" width="6.109375" style="367" hidden="1"/>
    <col min="12397" max="12397" width="3" style="367" hidden="1"/>
    <col min="12398" max="12637" width="8.6640625" style="367" hidden="1"/>
    <col min="12638" max="12643" width="14.88671875" style="367" hidden="1"/>
    <col min="12644" max="12645" width="15.88671875" style="367" hidden="1"/>
    <col min="12646" max="12651" width="16.109375" style="367" hidden="1"/>
    <col min="12652" max="12652" width="6.109375" style="367" hidden="1"/>
    <col min="12653" max="12653" width="3" style="367" hidden="1"/>
    <col min="12654" max="12893" width="8.6640625" style="367" hidden="1"/>
    <col min="12894" max="12899" width="14.88671875" style="367" hidden="1"/>
    <col min="12900" max="12901" width="15.88671875" style="367" hidden="1"/>
    <col min="12902" max="12907" width="16.109375" style="367" hidden="1"/>
    <col min="12908" max="12908" width="6.109375" style="367" hidden="1"/>
    <col min="12909" max="12909" width="3" style="367" hidden="1"/>
    <col min="12910" max="13149" width="8.6640625" style="367" hidden="1"/>
    <col min="13150" max="13155" width="14.88671875" style="367" hidden="1"/>
    <col min="13156" max="13157" width="15.88671875" style="367" hidden="1"/>
    <col min="13158" max="13163" width="16.109375" style="367" hidden="1"/>
    <col min="13164" max="13164" width="6.109375" style="367" hidden="1"/>
    <col min="13165" max="13165" width="3" style="367" hidden="1"/>
    <col min="13166" max="13405" width="8.6640625" style="367" hidden="1"/>
    <col min="13406" max="13411" width="14.88671875" style="367" hidden="1"/>
    <col min="13412" max="13413" width="15.88671875" style="367" hidden="1"/>
    <col min="13414" max="13419" width="16.109375" style="367" hidden="1"/>
    <col min="13420" max="13420" width="6.109375" style="367" hidden="1"/>
    <col min="13421" max="13421" width="3" style="367" hidden="1"/>
    <col min="13422" max="13661" width="8.6640625" style="367" hidden="1"/>
    <col min="13662" max="13667" width="14.88671875" style="367" hidden="1"/>
    <col min="13668" max="13669" width="15.88671875" style="367" hidden="1"/>
    <col min="13670" max="13675" width="16.109375" style="367" hidden="1"/>
    <col min="13676" max="13676" width="6.109375" style="367" hidden="1"/>
    <col min="13677" max="13677" width="3" style="367" hidden="1"/>
    <col min="13678" max="13917" width="8.6640625" style="367" hidden="1"/>
    <col min="13918" max="13923" width="14.88671875" style="367" hidden="1"/>
    <col min="13924" max="13925" width="15.88671875" style="367" hidden="1"/>
    <col min="13926" max="13931" width="16.109375" style="367" hidden="1"/>
    <col min="13932" max="13932" width="6.109375" style="367" hidden="1"/>
    <col min="13933" max="13933" width="3" style="367" hidden="1"/>
    <col min="13934" max="14173" width="8.6640625" style="367" hidden="1"/>
    <col min="14174" max="14179" width="14.88671875" style="367" hidden="1"/>
    <col min="14180" max="14181" width="15.88671875" style="367" hidden="1"/>
    <col min="14182" max="14187" width="16.109375" style="367" hidden="1"/>
    <col min="14188" max="14188" width="6.109375" style="367" hidden="1"/>
    <col min="14189" max="14189" width="3" style="367" hidden="1"/>
    <col min="14190" max="14429" width="8.6640625" style="367" hidden="1"/>
    <col min="14430" max="14435" width="14.88671875" style="367" hidden="1"/>
    <col min="14436" max="14437" width="15.88671875" style="367" hidden="1"/>
    <col min="14438" max="14443" width="16.109375" style="367" hidden="1"/>
    <col min="14444" max="14444" width="6.109375" style="367" hidden="1"/>
    <col min="14445" max="14445" width="3" style="367" hidden="1"/>
    <col min="14446" max="14685" width="8.6640625" style="367" hidden="1"/>
    <col min="14686" max="14691" width="14.88671875" style="367" hidden="1"/>
    <col min="14692" max="14693" width="15.88671875" style="367" hidden="1"/>
    <col min="14694" max="14699" width="16.109375" style="367" hidden="1"/>
    <col min="14700" max="14700" width="6.109375" style="367" hidden="1"/>
    <col min="14701" max="14701" width="3" style="367" hidden="1"/>
    <col min="14702" max="14941" width="8.6640625" style="367" hidden="1"/>
    <col min="14942" max="14947" width="14.88671875" style="367" hidden="1"/>
    <col min="14948" max="14949" width="15.88671875" style="367" hidden="1"/>
    <col min="14950" max="14955" width="16.109375" style="367" hidden="1"/>
    <col min="14956" max="14956" width="6.109375" style="367" hidden="1"/>
    <col min="14957" max="14957" width="3" style="367" hidden="1"/>
    <col min="14958" max="15197" width="8.6640625" style="367" hidden="1"/>
    <col min="15198" max="15203" width="14.88671875" style="367" hidden="1"/>
    <col min="15204" max="15205" width="15.88671875" style="367" hidden="1"/>
    <col min="15206" max="15211" width="16.109375" style="367" hidden="1"/>
    <col min="15212" max="15212" width="6.109375" style="367" hidden="1"/>
    <col min="15213" max="15213" width="3" style="367" hidden="1"/>
    <col min="15214" max="15453" width="8.6640625" style="367" hidden="1"/>
    <col min="15454" max="15459" width="14.88671875" style="367" hidden="1"/>
    <col min="15460" max="15461" width="15.88671875" style="367" hidden="1"/>
    <col min="15462" max="15467" width="16.109375" style="367" hidden="1"/>
    <col min="15468" max="15468" width="6.109375" style="367" hidden="1"/>
    <col min="15469" max="15469" width="3" style="367" hidden="1"/>
    <col min="15470" max="15709" width="8.6640625" style="367" hidden="1"/>
    <col min="15710" max="15715" width="14.88671875" style="367" hidden="1"/>
    <col min="15716" max="15717" width="15.88671875" style="367" hidden="1"/>
    <col min="15718" max="15723" width="16.109375" style="367" hidden="1"/>
    <col min="15724" max="15724" width="6.109375" style="367" hidden="1"/>
    <col min="15725" max="15725" width="3" style="367" hidden="1"/>
    <col min="15726" max="15965" width="8.6640625" style="367" hidden="1"/>
    <col min="15966" max="15971" width="14.88671875" style="367" hidden="1"/>
    <col min="15972" max="15973" width="15.88671875" style="367" hidden="1"/>
    <col min="15974" max="15979" width="16.109375" style="367" hidden="1"/>
    <col min="15980" max="15980" width="6.109375" style="367" hidden="1"/>
    <col min="15981" max="15981" width="3" style="367" hidden="1"/>
    <col min="15982" max="16221" width="8.6640625" style="367" hidden="1"/>
    <col min="16222" max="16227" width="14.88671875" style="367" hidden="1"/>
    <col min="16228" max="16229" width="15.88671875" style="367" hidden="1"/>
    <col min="16230" max="16235" width="16.109375" style="367" hidden="1"/>
    <col min="16236" max="16236" width="6.109375" style="367" hidden="1"/>
    <col min="16237" max="16237" width="3" style="367" hidden="1"/>
    <col min="16238" max="16384" width="8.6640625" style="367" hidden="1"/>
  </cols>
  <sheetData>
    <row r="1" spans="1:143" ht="42.75" customHeight="1" x14ac:dyDescent="0.2">
      <c r="A1" s="365"/>
      <c r="B1" s="366"/>
      <c r="DD1" s="367"/>
      <c r="DE1" s="367"/>
    </row>
    <row r="2" spans="1:143" ht="25.5" customHeight="1" x14ac:dyDescent="0.2">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2">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ht="13.2" x14ac:dyDescent="0.2">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ht="13.2" x14ac:dyDescent="0.2">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ht="13.2" x14ac:dyDescent="0.2">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ht="13.2" x14ac:dyDescent="0.2">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ht="13.2" x14ac:dyDescent="0.2">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ht="13.2" x14ac:dyDescent="0.2">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ht="13.2" x14ac:dyDescent="0.2">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593</v>
      </c>
    </row>
    <row r="11" spans="1:143" s="270" customFormat="1" ht="13.2" x14ac:dyDescent="0.2">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2" x14ac:dyDescent="0.2">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593</v>
      </c>
    </row>
    <row r="13" spans="1:143" s="270" customFormat="1" ht="13.2" x14ac:dyDescent="0.2">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2" x14ac:dyDescent="0.2">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2" x14ac:dyDescent="0.2">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2" x14ac:dyDescent="0.2">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2" x14ac:dyDescent="0.2">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2" x14ac:dyDescent="0.2">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ht="13.2" x14ac:dyDescent="0.2">
      <c r="DD19" s="367"/>
      <c r="DE19" s="367"/>
    </row>
    <row r="20" spans="1:351" ht="13.2" x14ac:dyDescent="0.2">
      <c r="DD20" s="367"/>
      <c r="DE20" s="367"/>
    </row>
    <row r="21" spans="1:351" ht="16.2" x14ac:dyDescent="0.2">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6.2" x14ac:dyDescent="0.2">
      <c r="B22" s="374"/>
      <c r="MM22" s="373"/>
    </row>
    <row r="23" spans="1:351" ht="13.2" x14ac:dyDescent="0.2">
      <c r="B23" s="374"/>
    </row>
    <row r="24" spans="1:351" ht="13.2" x14ac:dyDescent="0.2">
      <c r="B24" s="374"/>
    </row>
    <row r="25" spans="1:351" ht="13.2" x14ac:dyDescent="0.2">
      <c r="B25" s="374"/>
    </row>
    <row r="26" spans="1:351" ht="13.2" x14ac:dyDescent="0.2">
      <c r="B26" s="374"/>
    </row>
    <row r="27" spans="1:351" ht="13.2" x14ac:dyDescent="0.2">
      <c r="B27" s="374"/>
    </row>
    <row r="28" spans="1:351" ht="13.2" x14ac:dyDescent="0.2">
      <c r="B28" s="374"/>
    </row>
    <row r="29" spans="1:351" ht="13.2" x14ac:dyDescent="0.2">
      <c r="B29" s="374"/>
    </row>
    <row r="30" spans="1:351" ht="13.2" x14ac:dyDescent="0.2">
      <c r="B30" s="374"/>
    </row>
    <row r="31" spans="1:351" ht="13.2" x14ac:dyDescent="0.2">
      <c r="B31" s="374"/>
    </row>
    <row r="32" spans="1:351" ht="13.2" x14ac:dyDescent="0.2">
      <c r="B32" s="374"/>
    </row>
    <row r="33" spans="2:109" ht="13.2" x14ac:dyDescent="0.2">
      <c r="B33" s="374"/>
    </row>
    <row r="34" spans="2:109" ht="13.2" x14ac:dyDescent="0.2">
      <c r="B34" s="374"/>
    </row>
    <row r="35" spans="2:109" ht="13.2" x14ac:dyDescent="0.2">
      <c r="B35" s="374"/>
    </row>
    <row r="36" spans="2:109" ht="13.2" x14ac:dyDescent="0.2">
      <c r="B36" s="374"/>
    </row>
    <row r="37" spans="2:109" ht="13.2" x14ac:dyDescent="0.2">
      <c r="B37" s="374"/>
    </row>
    <row r="38" spans="2:109" ht="13.2" x14ac:dyDescent="0.2">
      <c r="B38" s="374"/>
    </row>
    <row r="39" spans="2:109" ht="13.2" x14ac:dyDescent="0.2">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ht="13.2" x14ac:dyDescent="0.2">
      <c r="B40" s="379"/>
      <c r="DD40" s="379"/>
      <c r="DE40" s="367"/>
    </row>
    <row r="41" spans="2:109" ht="16.2" x14ac:dyDescent="0.2">
      <c r="B41" s="380" t="s">
        <v>594</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ht="13.2" x14ac:dyDescent="0.2">
      <c r="B42" s="374"/>
      <c r="G42" s="381"/>
      <c r="I42" s="382"/>
      <c r="J42" s="382"/>
      <c r="K42" s="382"/>
      <c r="AM42" s="381"/>
      <c r="AN42" s="381" t="s">
        <v>595</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2">
      <c r="B43" s="374"/>
      <c r="AN43" s="1282" t="s">
        <v>609</v>
      </c>
      <c r="AO43" s="1283"/>
      <c r="AP43" s="1283"/>
      <c r="AQ43" s="1283"/>
      <c r="AR43" s="1283"/>
      <c r="AS43" s="1283"/>
      <c r="AT43" s="1283"/>
      <c r="AU43" s="1283"/>
      <c r="AV43" s="1283"/>
      <c r="AW43" s="1283"/>
      <c r="AX43" s="1283"/>
      <c r="AY43" s="1283"/>
      <c r="AZ43" s="1283"/>
      <c r="BA43" s="1283"/>
      <c r="BB43" s="1283"/>
      <c r="BC43" s="1283"/>
      <c r="BD43" s="1283"/>
      <c r="BE43" s="1283"/>
      <c r="BF43" s="1283"/>
      <c r="BG43" s="1283"/>
      <c r="BH43" s="1283"/>
      <c r="BI43" s="1283"/>
      <c r="BJ43" s="1283"/>
      <c r="BK43" s="1283"/>
      <c r="BL43" s="1283"/>
      <c r="BM43" s="1283"/>
      <c r="BN43" s="1283"/>
      <c r="BO43" s="1283"/>
      <c r="BP43" s="1283"/>
      <c r="BQ43" s="1283"/>
      <c r="BR43" s="1283"/>
      <c r="BS43" s="1283"/>
      <c r="BT43" s="1283"/>
      <c r="BU43" s="1283"/>
      <c r="BV43" s="1283"/>
      <c r="BW43" s="1283"/>
      <c r="BX43" s="1283"/>
      <c r="BY43" s="1283"/>
      <c r="BZ43" s="1283"/>
      <c r="CA43" s="1283"/>
      <c r="CB43" s="1283"/>
      <c r="CC43" s="1283"/>
      <c r="CD43" s="1283"/>
      <c r="CE43" s="1283"/>
      <c r="CF43" s="1283"/>
      <c r="CG43" s="1283"/>
      <c r="CH43" s="1283"/>
      <c r="CI43" s="1283"/>
      <c r="CJ43" s="1283"/>
      <c r="CK43" s="1283"/>
      <c r="CL43" s="1283"/>
      <c r="CM43" s="1283"/>
      <c r="CN43" s="1283"/>
      <c r="CO43" s="1283"/>
      <c r="CP43" s="1283"/>
      <c r="CQ43" s="1283"/>
      <c r="CR43" s="1283"/>
      <c r="CS43" s="1283"/>
      <c r="CT43" s="1283"/>
      <c r="CU43" s="1283"/>
      <c r="CV43" s="1283"/>
      <c r="CW43" s="1283"/>
      <c r="CX43" s="1283"/>
      <c r="CY43" s="1283"/>
      <c r="CZ43" s="1283"/>
      <c r="DA43" s="1283"/>
      <c r="DB43" s="1283"/>
      <c r="DC43" s="1284"/>
    </row>
    <row r="44" spans="2:109" ht="13.2" x14ac:dyDescent="0.2">
      <c r="B44" s="374"/>
      <c r="AN44" s="1285"/>
      <c r="AO44" s="1286"/>
      <c r="AP44" s="1286"/>
      <c r="AQ44" s="1286"/>
      <c r="AR44" s="1286"/>
      <c r="AS44" s="1286"/>
      <c r="AT44" s="1286"/>
      <c r="AU44" s="1286"/>
      <c r="AV44" s="1286"/>
      <c r="AW44" s="1286"/>
      <c r="AX44" s="1286"/>
      <c r="AY44" s="1286"/>
      <c r="AZ44" s="1286"/>
      <c r="BA44" s="1286"/>
      <c r="BB44" s="1286"/>
      <c r="BC44" s="1286"/>
      <c r="BD44" s="1286"/>
      <c r="BE44" s="1286"/>
      <c r="BF44" s="1286"/>
      <c r="BG44" s="1286"/>
      <c r="BH44" s="1286"/>
      <c r="BI44" s="1286"/>
      <c r="BJ44" s="1286"/>
      <c r="BK44" s="1286"/>
      <c r="BL44" s="1286"/>
      <c r="BM44" s="1286"/>
      <c r="BN44" s="1286"/>
      <c r="BO44" s="1286"/>
      <c r="BP44" s="1286"/>
      <c r="BQ44" s="1286"/>
      <c r="BR44" s="1286"/>
      <c r="BS44" s="1286"/>
      <c r="BT44" s="1286"/>
      <c r="BU44" s="1286"/>
      <c r="BV44" s="1286"/>
      <c r="BW44" s="1286"/>
      <c r="BX44" s="1286"/>
      <c r="BY44" s="1286"/>
      <c r="BZ44" s="1286"/>
      <c r="CA44" s="1286"/>
      <c r="CB44" s="1286"/>
      <c r="CC44" s="1286"/>
      <c r="CD44" s="1286"/>
      <c r="CE44" s="1286"/>
      <c r="CF44" s="1286"/>
      <c r="CG44" s="1286"/>
      <c r="CH44" s="1286"/>
      <c r="CI44" s="1286"/>
      <c r="CJ44" s="1286"/>
      <c r="CK44" s="1286"/>
      <c r="CL44" s="1286"/>
      <c r="CM44" s="1286"/>
      <c r="CN44" s="1286"/>
      <c r="CO44" s="1286"/>
      <c r="CP44" s="1286"/>
      <c r="CQ44" s="1286"/>
      <c r="CR44" s="1286"/>
      <c r="CS44" s="1286"/>
      <c r="CT44" s="1286"/>
      <c r="CU44" s="1286"/>
      <c r="CV44" s="1286"/>
      <c r="CW44" s="1286"/>
      <c r="CX44" s="1286"/>
      <c r="CY44" s="1286"/>
      <c r="CZ44" s="1286"/>
      <c r="DA44" s="1286"/>
      <c r="DB44" s="1286"/>
      <c r="DC44" s="1287"/>
    </row>
    <row r="45" spans="2:109" ht="13.2" x14ac:dyDescent="0.2">
      <c r="B45" s="374"/>
      <c r="AN45" s="1285"/>
      <c r="AO45" s="1286"/>
      <c r="AP45" s="1286"/>
      <c r="AQ45" s="1286"/>
      <c r="AR45" s="1286"/>
      <c r="AS45" s="1286"/>
      <c r="AT45" s="1286"/>
      <c r="AU45" s="1286"/>
      <c r="AV45" s="1286"/>
      <c r="AW45" s="1286"/>
      <c r="AX45" s="1286"/>
      <c r="AY45" s="1286"/>
      <c r="AZ45" s="1286"/>
      <c r="BA45" s="1286"/>
      <c r="BB45" s="1286"/>
      <c r="BC45" s="1286"/>
      <c r="BD45" s="1286"/>
      <c r="BE45" s="1286"/>
      <c r="BF45" s="1286"/>
      <c r="BG45" s="1286"/>
      <c r="BH45" s="1286"/>
      <c r="BI45" s="1286"/>
      <c r="BJ45" s="1286"/>
      <c r="BK45" s="1286"/>
      <c r="BL45" s="1286"/>
      <c r="BM45" s="1286"/>
      <c r="BN45" s="1286"/>
      <c r="BO45" s="1286"/>
      <c r="BP45" s="1286"/>
      <c r="BQ45" s="1286"/>
      <c r="BR45" s="1286"/>
      <c r="BS45" s="1286"/>
      <c r="BT45" s="1286"/>
      <c r="BU45" s="1286"/>
      <c r="BV45" s="1286"/>
      <c r="BW45" s="1286"/>
      <c r="BX45" s="1286"/>
      <c r="BY45" s="1286"/>
      <c r="BZ45" s="1286"/>
      <c r="CA45" s="1286"/>
      <c r="CB45" s="1286"/>
      <c r="CC45" s="1286"/>
      <c r="CD45" s="1286"/>
      <c r="CE45" s="1286"/>
      <c r="CF45" s="1286"/>
      <c r="CG45" s="1286"/>
      <c r="CH45" s="1286"/>
      <c r="CI45" s="1286"/>
      <c r="CJ45" s="1286"/>
      <c r="CK45" s="1286"/>
      <c r="CL45" s="1286"/>
      <c r="CM45" s="1286"/>
      <c r="CN45" s="1286"/>
      <c r="CO45" s="1286"/>
      <c r="CP45" s="1286"/>
      <c r="CQ45" s="1286"/>
      <c r="CR45" s="1286"/>
      <c r="CS45" s="1286"/>
      <c r="CT45" s="1286"/>
      <c r="CU45" s="1286"/>
      <c r="CV45" s="1286"/>
      <c r="CW45" s="1286"/>
      <c r="CX45" s="1286"/>
      <c r="CY45" s="1286"/>
      <c r="CZ45" s="1286"/>
      <c r="DA45" s="1286"/>
      <c r="DB45" s="1286"/>
      <c r="DC45" s="1287"/>
    </row>
    <row r="46" spans="2:109" ht="13.2" x14ac:dyDescent="0.2">
      <c r="B46" s="374"/>
      <c r="AN46" s="1285"/>
      <c r="AO46" s="1286"/>
      <c r="AP46" s="1286"/>
      <c r="AQ46" s="1286"/>
      <c r="AR46" s="1286"/>
      <c r="AS46" s="1286"/>
      <c r="AT46" s="1286"/>
      <c r="AU46" s="1286"/>
      <c r="AV46" s="1286"/>
      <c r="AW46" s="1286"/>
      <c r="AX46" s="1286"/>
      <c r="AY46" s="1286"/>
      <c r="AZ46" s="1286"/>
      <c r="BA46" s="1286"/>
      <c r="BB46" s="1286"/>
      <c r="BC46" s="1286"/>
      <c r="BD46" s="1286"/>
      <c r="BE46" s="1286"/>
      <c r="BF46" s="1286"/>
      <c r="BG46" s="1286"/>
      <c r="BH46" s="1286"/>
      <c r="BI46" s="1286"/>
      <c r="BJ46" s="1286"/>
      <c r="BK46" s="1286"/>
      <c r="BL46" s="1286"/>
      <c r="BM46" s="1286"/>
      <c r="BN46" s="1286"/>
      <c r="BO46" s="1286"/>
      <c r="BP46" s="1286"/>
      <c r="BQ46" s="1286"/>
      <c r="BR46" s="1286"/>
      <c r="BS46" s="1286"/>
      <c r="BT46" s="1286"/>
      <c r="BU46" s="1286"/>
      <c r="BV46" s="1286"/>
      <c r="BW46" s="1286"/>
      <c r="BX46" s="1286"/>
      <c r="BY46" s="1286"/>
      <c r="BZ46" s="1286"/>
      <c r="CA46" s="1286"/>
      <c r="CB46" s="1286"/>
      <c r="CC46" s="1286"/>
      <c r="CD46" s="1286"/>
      <c r="CE46" s="1286"/>
      <c r="CF46" s="1286"/>
      <c r="CG46" s="1286"/>
      <c r="CH46" s="1286"/>
      <c r="CI46" s="1286"/>
      <c r="CJ46" s="1286"/>
      <c r="CK46" s="1286"/>
      <c r="CL46" s="1286"/>
      <c r="CM46" s="1286"/>
      <c r="CN46" s="1286"/>
      <c r="CO46" s="1286"/>
      <c r="CP46" s="1286"/>
      <c r="CQ46" s="1286"/>
      <c r="CR46" s="1286"/>
      <c r="CS46" s="1286"/>
      <c r="CT46" s="1286"/>
      <c r="CU46" s="1286"/>
      <c r="CV46" s="1286"/>
      <c r="CW46" s="1286"/>
      <c r="CX46" s="1286"/>
      <c r="CY46" s="1286"/>
      <c r="CZ46" s="1286"/>
      <c r="DA46" s="1286"/>
      <c r="DB46" s="1286"/>
      <c r="DC46" s="1287"/>
    </row>
    <row r="47" spans="2:109" ht="13.2" x14ac:dyDescent="0.2">
      <c r="B47" s="374"/>
      <c r="AN47" s="1288"/>
      <c r="AO47" s="1289"/>
      <c r="AP47" s="1289"/>
      <c r="AQ47" s="1289"/>
      <c r="AR47" s="1289"/>
      <c r="AS47" s="1289"/>
      <c r="AT47" s="1289"/>
      <c r="AU47" s="1289"/>
      <c r="AV47" s="1289"/>
      <c r="AW47" s="1289"/>
      <c r="AX47" s="1289"/>
      <c r="AY47" s="1289"/>
      <c r="AZ47" s="1289"/>
      <c r="BA47" s="1289"/>
      <c r="BB47" s="1289"/>
      <c r="BC47" s="1289"/>
      <c r="BD47" s="1289"/>
      <c r="BE47" s="1289"/>
      <c r="BF47" s="1289"/>
      <c r="BG47" s="1289"/>
      <c r="BH47" s="1289"/>
      <c r="BI47" s="1289"/>
      <c r="BJ47" s="1289"/>
      <c r="BK47" s="1289"/>
      <c r="BL47" s="1289"/>
      <c r="BM47" s="1289"/>
      <c r="BN47" s="1289"/>
      <c r="BO47" s="1289"/>
      <c r="BP47" s="1289"/>
      <c r="BQ47" s="1289"/>
      <c r="BR47" s="1289"/>
      <c r="BS47" s="1289"/>
      <c r="BT47" s="1289"/>
      <c r="BU47" s="1289"/>
      <c r="BV47" s="1289"/>
      <c r="BW47" s="1289"/>
      <c r="BX47" s="1289"/>
      <c r="BY47" s="1289"/>
      <c r="BZ47" s="1289"/>
      <c r="CA47" s="1289"/>
      <c r="CB47" s="1289"/>
      <c r="CC47" s="1289"/>
      <c r="CD47" s="1289"/>
      <c r="CE47" s="1289"/>
      <c r="CF47" s="1289"/>
      <c r="CG47" s="1289"/>
      <c r="CH47" s="1289"/>
      <c r="CI47" s="1289"/>
      <c r="CJ47" s="1289"/>
      <c r="CK47" s="1289"/>
      <c r="CL47" s="1289"/>
      <c r="CM47" s="1289"/>
      <c r="CN47" s="1289"/>
      <c r="CO47" s="1289"/>
      <c r="CP47" s="1289"/>
      <c r="CQ47" s="1289"/>
      <c r="CR47" s="1289"/>
      <c r="CS47" s="1289"/>
      <c r="CT47" s="1289"/>
      <c r="CU47" s="1289"/>
      <c r="CV47" s="1289"/>
      <c r="CW47" s="1289"/>
      <c r="CX47" s="1289"/>
      <c r="CY47" s="1289"/>
      <c r="CZ47" s="1289"/>
      <c r="DA47" s="1289"/>
      <c r="DB47" s="1289"/>
      <c r="DC47" s="1290"/>
    </row>
    <row r="48" spans="2:109" ht="13.2" x14ac:dyDescent="0.2">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ht="13.2" x14ac:dyDescent="0.2">
      <c r="B49" s="374"/>
      <c r="AN49" s="367" t="s">
        <v>596</v>
      </c>
    </row>
    <row r="50" spans="1:109" ht="13.2" x14ac:dyDescent="0.2">
      <c r="B50" s="374"/>
      <c r="G50" s="1274"/>
      <c r="H50" s="1274"/>
      <c r="I50" s="1274"/>
      <c r="J50" s="1274"/>
      <c r="K50" s="384"/>
      <c r="L50" s="384"/>
      <c r="M50" s="385"/>
      <c r="N50" s="385"/>
      <c r="AN50" s="1293"/>
      <c r="AO50" s="1294"/>
      <c r="AP50" s="1294"/>
      <c r="AQ50" s="1294"/>
      <c r="AR50" s="1294"/>
      <c r="AS50" s="1294"/>
      <c r="AT50" s="1294"/>
      <c r="AU50" s="1294"/>
      <c r="AV50" s="1294"/>
      <c r="AW50" s="1294"/>
      <c r="AX50" s="1294"/>
      <c r="AY50" s="1294"/>
      <c r="AZ50" s="1294"/>
      <c r="BA50" s="1294"/>
      <c r="BB50" s="1294"/>
      <c r="BC50" s="1294"/>
      <c r="BD50" s="1294"/>
      <c r="BE50" s="1294"/>
      <c r="BF50" s="1294"/>
      <c r="BG50" s="1294"/>
      <c r="BH50" s="1294"/>
      <c r="BI50" s="1294"/>
      <c r="BJ50" s="1294"/>
      <c r="BK50" s="1294"/>
      <c r="BL50" s="1294"/>
      <c r="BM50" s="1294"/>
      <c r="BN50" s="1294"/>
      <c r="BO50" s="1295"/>
      <c r="BP50" s="1280" t="s">
        <v>548</v>
      </c>
      <c r="BQ50" s="1280"/>
      <c r="BR50" s="1280"/>
      <c r="BS50" s="1280"/>
      <c r="BT50" s="1280"/>
      <c r="BU50" s="1280"/>
      <c r="BV50" s="1280"/>
      <c r="BW50" s="1280"/>
      <c r="BX50" s="1280" t="s">
        <v>549</v>
      </c>
      <c r="BY50" s="1280"/>
      <c r="BZ50" s="1280"/>
      <c r="CA50" s="1280"/>
      <c r="CB50" s="1280"/>
      <c r="CC50" s="1280"/>
      <c r="CD50" s="1280"/>
      <c r="CE50" s="1280"/>
      <c r="CF50" s="1280" t="s">
        <v>550</v>
      </c>
      <c r="CG50" s="1280"/>
      <c r="CH50" s="1280"/>
      <c r="CI50" s="1280"/>
      <c r="CJ50" s="1280"/>
      <c r="CK50" s="1280"/>
      <c r="CL50" s="1280"/>
      <c r="CM50" s="1280"/>
      <c r="CN50" s="1280" t="s">
        <v>551</v>
      </c>
      <c r="CO50" s="1280"/>
      <c r="CP50" s="1280"/>
      <c r="CQ50" s="1280"/>
      <c r="CR50" s="1280"/>
      <c r="CS50" s="1280"/>
      <c r="CT50" s="1280"/>
      <c r="CU50" s="1280"/>
      <c r="CV50" s="1280" t="s">
        <v>552</v>
      </c>
      <c r="CW50" s="1280"/>
      <c r="CX50" s="1280"/>
      <c r="CY50" s="1280"/>
      <c r="CZ50" s="1280"/>
      <c r="DA50" s="1280"/>
      <c r="DB50" s="1280"/>
      <c r="DC50" s="1280"/>
    </row>
    <row r="51" spans="1:109" ht="13.5" customHeight="1" x14ac:dyDescent="0.2">
      <c r="B51" s="374"/>
      <c r="G51" s="1292"/>
      <c r="H51" s="1292"/>
      <c r="I51" s="1296"/>
      <c r="J51" s="1296"/>
      <c r="K51" s="1281"/>
      <c r="L51" s="1281"/>
      <c r="M51" s="1281"/>
      <c r="N51" s="1281"/>
      <c r="AM51" s="383"/>
      <c r="AN51" s="1279" t="s">
        <v>597</v>
      </c>
      <c r="AO51" s="1279"/>
      <c r="AP51" s="1279"/>
      <c r="AQ51" s="1279"/>
      <c r="AR51" s="1279"/>
      <c r="AS51" s="1279"/>
      <c r="AT51" s="1279"/>
      <c r="AU51" s="1279"/>
      <c r="AV51" s="1279"/>
      <c r="AW51" s="1279"/>
      <c r="AX51" s="1279"/>
      <c r="AY51" s="1279"/>
      <c r="AZ51" s="1279"/>
      <c r="BA51" s="1279"/>
      <c r="BB51" s="1279" t="s">
        <v>602</v>
      </c>
      <c r="BC51" s="1279"/>
      <c r="BD51" s="1279"/>
      <c r="BE51" s="1279"/>
      <c r="BF51" s="1279"/>
      <c r="BG51" s="1279"/>
      <c r="BH51" s="1279"/>
      <c r="BI51" s="1279"/>
      <c r="BJ51" s="1279"/>
      <c r="BK51" s="1279"/>
      <c r="BL51" s="1279"/>
      <c r="BM51" s="1279"/>
      <c r="BN51" s="1279"/>
      <c r="BO51" s="1279"/>
      <c r="BP51" s="1291"/>
      <c r="BQ51" s="1276"/>
      <c r="BR51" s="1276"/>
      <c r="BS51" s="1276"/>
      <c r="BT51" s="1276"/>
      <c r="BU51" s="1276"/>
      <c r="BV51" s="1276"/>
      <c r="BW51" s="1276"/>
      <c r="BX51" s="1291"/>
      <c r="BY51" s="1276"/>
      <c r="BZ51" s="1276"/>
      <c r="CA51" s="1276"/>
      <c r="CB51" s="1276"/>
      <c r="CC51" s="1276"/>
      <c r="CD51" s="1276"/>
      <c r="CE51" s="1276"/>
      <c r="CF51" s="1291"/>
      <c r="CG51" s="1276"/>
      <c r="CH51" s="1276"/>
      <c r="CI51" s="1276"/>
      <c r="CJ51" s="1276"/>
      <c r="CK51" s="1276"/>
      <c r="CL51" s="1276"/>
      <c r="CM51" s="1276"/>
      <c r="CN51" s="1276">
        <v>5.5</v>
      </c>
      <c r="CO51" s="1276"/>
      <c r="CP51" s="1276"/>
      <c r="CQ51" s="1276"/>
      <c r="CR51" s="1276"/>
      <c r="CS51" s="1276"/>
      <c r="CT51" s="1276"/>
      <c r="CU51" s="1276"/>
      <c r="CV51" s="1291"/>
      <c r="CW51" s="1276"/>
      <c r="CX51" s="1276"/>
      <c r="CY51" s="1276"/>
      <c r="CZ51" s="1276"/>
      <c r="DA51" s="1276"/>
      <c r="DB51" s="1276"/>
      <c r="DC51" s="1276"/>
    </row>
    <row r="52" spans="1:109" ht="13.2" x14ac:dyDescent="0.2">
      <c r="B52" s="374"/>
      <c r="G52" s="1292"/>
      <c r="H52" s="1292"/>
      <c r="I52" s="1296"/>
      <c r="J52" s="1296"/>
      <c r="K52" s="1281"/>
      <c r="L52" s="1281"/>
      <c r="M52" s="1281"/>
      <c r="N52" s="1281"/>
      <c r="AM52" s="383"/>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ht="13.2" x14ac:dyDescent="0.2">
      <c r="A53" s="382"/>
      <c r="B53" s="374"/>
      <c r="G53" s="1292"/>
      <c r="H53" s="1292"/>
      <c r="I53" s="1274"/>
      <c r="J53" s="1274"/>
      <c r="K53" s="1281"/>
      <c r="L53" s="1281"/>
      <c r="M53" s="1281"/>
      <c r="N53" s="1281"/>
      <c r="AM53" s="383"/>
      <c r="AN53" s="1279"/>
      <c r="AO53" s="1279"/>
      <c r="AP53" s="1279"/>
      <c r="AQ53" s="1279"/>
      <c r="AR53" s="1279"/>
      <c r="AS53" s="1279"/>
      <c r="AT53" s="1279"/>
      <c r="AU53" s="1279"/>
      <c r="AV53" s="1279"/>
      <c r="AW53" s="1279"/>
      <c r="AX53" s="1279"/>
      <c r="AY53" s="1279"/>
      <c r="AZ53" s="1279"/>
      <c r="BA53" s="1279"/>
      <c r="BB53" s="1279" t="s">
        <v>603</v>
      </c>
      <c r="BC53" s="1279"/>
      <c r="BD53" s="1279"/>
      <c r="BE53" s="1279"/>
      <c r="BF53" s="1279"/>
      <c r="BG53" s="1279"/>
      <c r="BH53" s="1279"/>
      <c r="BI53" s="1279"/>
      <c r="BJ53" s="1279"/>
      <c r="BK53" s="1279"/>
      <c r="BL53" s="1279"/>
      <c r="BM53" s="1279"/>
      <c r="BN53" s="1279"/>
      <c r="BO53" s="1279"/>
      <c r="BP53" s="1291"/>
      <c r="BQ53" s="1276"/>
      <c r="BR53" s="1276"/>
      <c r="BS53" s="1276"/>
      <c r="BT53" s="1276"/>
      <c r="BU53" s="1276"/>
      <c r="BV53" s="1276"/>
      <c r="BW53" s="1276"/>
      <c r="BX53" s="1291"/>
      <c r="BY53" s="1276"/>
      <c r="BZ53" s="1276"/>
      <c r="CA53" s="1276"/>
      <c r="CB53" s="1276"/>
      <c r="CC53" s="1276"/>
      <c r="CD53" s="1276"/>
      <c r="CE53" s="1276"/>
      <c r="CF53" s="1291"/>
      <c r="CG53" s="1276"/>
      <c r="CH53" s="1276"/>
      <c r="CI53" s="1276"/>
      <c r="CJ53" s="1276"/>
      <c r="CK53" s="1276"/>
      <c r="CL53" s="1276"/>
      <c r="CM53" s="1276"/>
      <c r="CN53" s="1276">
        <v>61.3</v>
      </c>
      <c r="CO53" s="1276"/>
      <c r="CP53" s="1276"/>
      <c r="CQ53" s="1276"/>
      <c r="CR53" s="1276"/>
      <c r="CS53" s="1276"/>
      <c r="CT53" s="1276"/>
      <c r="CU53" s="1276"/>
      <c r="CV53" s="1291"/>
      <c r="CW53" s="1276"/>
      <c r="CX53" s="1276"/>
      <c r="CY53" s="1276"/>
      <c r="CZ53" s="1276"/>
      <c r="DA53" s="1276"/>
      <c r="DB53" s="1276"/>
      <c r="DC53" s="1276"/>
    </row>
    <row r="54" spans="1:109" ht="13.2" x14ac:dyDescent="0.2">
      <c r="A54" s="382"/>
      <c r="B54" s="374"/>
      <c r="G54" s="1292"/>
      <c r="H54" s="1292"/>
      <c r="I54" s="1274"/>
      <c r="J54" s="1274"/>
      <c r="K54" s="1281"/>
      <c r="L54" s="1281"/>
      <c r="M54" s="1281"/>
      <c r="N54" s="1281"/>
      <c r="AM54" s="383"/>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ht="13.2" x14ac:dyDescent="0.2">
      <c r="A55" s="382"/>
      <c r="B55" s="374"/>
      <c r="G55" s="1274"/>
      <c r="H55" s="1274"/>
      <c r="I55" s="1274"/>
      <c r="J55" s="1274"/>
      <c r="K55" s="1281"/>
      <c r="L55" s="1281"/>
      <c r="M55" s="1281"/>
      <c r="N55" s="1281"/>
      <c r="AN55" s="1280" t="s">
        <v>604</v>
      </c>
      <c r="AO55" s="1280"/>
      <c r="AP55" s="1280"/>
      <c r="AQ55" s="1280"/>
      <c r="AR55" s="1280"/>
      <c r="AS55" s="1280"/>
      <c r="AT55" s="1280"/>
      <c r="AU55" s="1280"/>
      <c r="AV55" s="1280"/>
      <c r="AW55" s="1280"/>
      <c r="AX55" s="1280"/>
      <c r="AY55" s="1280"/>
      <c r="AZ55" s="1280"/>
      <c r="BA55" s="1280"/>
      <c r="BB55" s="1279" t="s">
        <v>605</v>
      </c>
      <c r="BC55" s="1279"/>
      <c r="BD55" s="1279"/>
      <c r="BE55" s="1279"/>
      <c r="BF55" s="1279"/>
      <c r="BG55" s="1279"/>
      <c r="BH55" s="1279"/>
      <c r="BI55" s="1279"/>
      <c r="BJ55" s="1279"/>
      <c r="BK55" s="1279"/>
      <c r="BL55" s="1279"/>
      <c r="BM55" s="1279"/>
      <c r="BN55" s="1279"/>
      <c r="BO55" s="1279"/>
      <c r="BP55" s="1291"/>
      <c r="BQ55" s="1276"/>
      <c r="BR55" s="1276"/>
      <c r="BS55" s="1276"/>
      <c r="BT55" s="1276"/>
      <c r="BU55" s="1276"/>
      <c r="BV55" s="1276"/>
      <c r="BW55" s="1276"/>
      <c r="BX55" s="1291"/>
      <c r="BY55" s="1276"/>
      <c r="BZ55" s="1276"/>
      <c r="CA55" s="1276"/>
      <c r="CB55" s="1276"/>
      <c r="CC55" s="1276"/>
      <c r="CD55" s="1276"/>
      <c r="CE55" s="1276"/>
      <c r="CF55" s="1291"/>
      <c r="CG55" s="1276"/>
      <c r="CH55" s="1276"/>
      <c r="CI55" s="1276"/>
      <c r="CJ55" s="1276"/>
      <c r="CK55" s="1276"/>
      <c r="CL55" s="1276"/>
      <c r="CM55" s="1276"/>
      <c r="CN55" s="1276">
        <v>35.299999999999997</v>
      </c>
      <c r="CO55" s="1276"/>
      <c r="CP55" s="1276"/>
      <c r="CQ55" s="1276"/>
      <c r="CR55" s="1276"/>
      <c r="CS55" s="1276"/>
      <c r="CT55" s="1276"/>
      <c r="CU55" s="1276"/>
      <c r="CV55" s="1291"/>
      <c r="CW55" s="1276"/>
      <c r="CX55" s="1276"/>
      <c r="CY55" s="1276"/>
      <c r="CZ55" s="1276"/>
      <c r="DA55" s="1276"/>
      <c r="DB55" s="1276"/>
      <c r="DC55" s="1276"/>
    </row>
    <row r="56" spans="1:109" ht="13.2" x14ac:dyDescent="0.2">
      <c r="A56" s="382"/>
      <c r="B56" s="374"/>
      <c r="G56" s="1274"/>
      <c r="H56" s="1274"/>
      <c r="I56" s="1274"/>
      <c r="J56" s="1274"/>
      <c r="K56" s="1281"/>
      <c r="L56" s="1281"/>
      <c r="M56" s="1281"/>
      <c r="N56" s="1281"/>
      <c r="AN56" s="1280"/>
      <c r="AO56" s="1280"/>
      <c r="AP56" s="1280"/>
      <c r="AQ56" s="1280"/>
      <c r="AR56" s="1280"/>
      <c r="AS56" s="1280"/>
      <c r="AT56" s="1280"/>
      <c r="AU56" s="1280"/>
      <c r="AV56" s="1280"/>
      <c r="AW56" s="1280"/>
      <c r="AX56" s="1280"/>
      <c r="AY56" s="1280"/>
      <c r="AZ56" s="1280"/>
      <c r="BA56" s="1280"/>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2" customFormat="1" ht="13.2" x14ac:dyDescent="0.2">
      <c r="B57" s="386"/>
      <c r="G57" s="1274"/>
      <c r="H57" s="1274"/>
      <c r="I57" s="1277"/>
      <c r="J57" s="1277"/>
      <c r="K57" s="1281"/>
      <c r="L57" s="1281"/>
      <c r="M57" s="1281"/>
      <c r="N57" s="1281"/>
      <c r="AM57" s="367"/>
      <c r="AN57" s="1280"/>
      <c r="AO57" s="1280"/>
      <c r="AP57" s="1280"/>
      <c r="AQ57" s="1280"/>
      <c r="AR57" s="1280"/>
      <c r="AS57" s="1280"/>
      <c r="AT57" s="1280"/>
      <c r="AU57" s="1280"/>
      <c r="AV57" s="1280"/>
      <c r="AW57" s="1280"/>
      <c r="AX57" s="1280"/>
      <c r="AY57" s="1280"/>
      <c r="AZ57" s="1280"/>
      <c r="BA57" s="1280"/>
      <c r="BB57" s="1279" t="s">
        <v>606</v>
      </c>
      <c r="BC57" s="1279"/>
      <c r="BD57" s="1279"/>
      <c r="BE57" s="1279"/>
      <c r="BF57" s="1279"/>
      <c r="BG57" s="1279"/>
      <c r="BH57" s="1279"/>
      <c r="BI57" s="1279"/>
      <c r="BJ57" s="1279"/>
      <c r="BK57" s="1279"/>
      <c r="BL57" s="1279"/>
      <c r="BM57" s="1279"/>
      <c r="BN57" s="1279"/>
      <c r="BO57" s="1279"/>
      <c r="BP57" s="1291"/>
      <c r="BQ57" s="1276"/>
      <c r="BR57" s="1276"/>
      <c r="BS57" s="1276"/>
      <c r="BT57" s="1276"/>
      <c r="BU57" s="1276"/>
      <c r="BV57" s="1276"/>
      <c r="BW57" s="1276"/>
      <c r="BX57" s="1291"/>
      <c r="BY57" s="1276"/>
      <c r="BZ57" s="1276"/>
      <c r="CA57" s="1276"/>
      <c r="CB57" s="1276"/>
      <c r="CC57" s="1276"/>
      <c r="CD57" s="1276"/>
      <c r="CE57" s="1276"/>
      <c r="CF57" s="1291"/>
      <c r="CG57" s="1276"/>
      <c r="CH57" s="1276"/>
      <c r="CI57" s="1276"/>
      <c r="CJ57" s="1276"/>
      <c r="CK57" s="1276"/>
      <c r="CL57" s="1276"/>
      <c r="CM57" s="1276"/>
      <c r="CN57" s="1276">
        <v>60.4</v>
      </c>
      <c r="CO57" s="1276"/>
      <c r="CP57" s="1276"/>
      <c r="CQ57" s="1276"/>
      <c r="CR57" s="1276"/>
      <c r="CS57" s="1276"/>
      <c r="CT57" s="1276"/>
      <c r="CU57" s="1276"/>
      <c r="CV57" s="1291"/>
      <c r="CW57" s="1276"/>
      <c r="CX57" s="1276"/>
      <c r="CY57" s="1276"/>
      <c r="CZ57" s="1276"/>
      <c r="DA57" s="1276"/>
      <c r="DB57" s="1276"/>
      <c r="DC57" s="1276"/>
      <c r="DD57" s="387"/>
      <c r="DE57" s="386"/>
    </row>
    <row r="58" spans="1:109" s="382" customFormat="1" ht="13.2" x14ac:dyDescent="0.2">
      <c r="A58" s="367"/>
      <c r="B58" s="386"/>
      <c r="G58" s="1274"/>
      <c r="H58" s="1274"/>
      <c r="I58" s="1277"/>
      <c r="J58" s="1277"/>
      <c r="K58" s="1281"/>
      <c r="L58" s="1281"/>
      <c r="M58" s="1281"/>
      <c r="N58" s="1281"/>
      <c r="AM58" s="367"/>
      <c r="AN58" s="1280"/>
      <c r="AO58" s="1280"/>
      <c r="AP58" s="1280"/>
      <c r="AQ58" s="1280"/>
      <c r="AR58" s="1280"/>
      <c r="AS58" s="1280"/>
      <c r="AT58" s="1280"/>
      <c r="AU58" s="1280"/>
      <c r="AV58" s="1280"/>
      <c r="AW58" s="1280"/>
      <c r="AX58" s="1280"/>
      <c r="AY58" s="1280"/>
      <c r="AZ58" s="1280"/>
      <c r="BA58" s="1280"/>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7"/>
      <c r="DE58" s="386"/>
    </row>
    <row r="59" spans="1:109" s="382" customFormat="1" ht="13.2" x14ac:dyDescent="0.2">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ht="13.2" x14ac:dyDescent="0.2">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ht="13.2" x14ac:dyDescent="0.2">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ht="13.2" x14ac:dyDescent="0.2">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6.2" x14ac:dyDescent="0.2">
      <c r="B63" s="393" t="s">
        <v>600</v>
      </c>
    </row>
    <row r="64" spans="1:109" ht="13.2" x14ac:dyDescent="0.2">
      <c r="B64" s="374"/>
      <c r="G64" s="381"/>
      <c r="I64" s="394"/>
      <c r="J64" s="394"/>
      <c r="K64" s="394"/>
      <c r="L64" s="394"/>
      <c r="M64" s="394"/>
      <c r="N64" s="395"/>
      <c r="AM64" s="381"/>
      <c r="AN64" s="381" t="s">
        <v>595</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ht="13.2" x14ac:dyDescent="0.2">
      <c r="B65" s="374"/>
      <c r="AN65" s="1282" t="s">
        <v>608</v>
      </c>
      <c r="AO65" s="1283"/>
      <c r="AP65" s="1283"/>
      <c r="AQ65" s="1283"/>
      <c r="AR65" s="1283"/>
      <c r="AS65" s="1283"/>
      <c r="AT65" s="1283"/>
      <c r="AU65" s="1283"/>
      <c r="AV65" s="1283"/>
      <c r="AW65" s="1283"/>
      <c r="AX65" s="1283"/>
      <c r="AY65" s="1283"/>
      <c r="AZ65" s="1283"/>
      <c r="BA65" s="1283"/>
      <c r="BB65" s="1283"/>
      <c r="BC65" s="1283"/>
      <c r="BD65" s="1283"/>
      <c r="BE65" s="1283"/>
      <c r="BF65" s="1283"/>
      <c r="BG65" s="1283"/>
      <c r="BH65" s="1283"/>
      <c r="BI65" s="1283"/>
      <c r="BJ65" s="1283"/>
      <c r="BK65" s="1283"/>
      <c r="BL65" s="1283"/>
      <c r="BM65" s="1283"/>
      <c r="BN65" s="1283"/>
      <c r="BO65" s="1283"/>
      <c r="BP65" s="1283"/>
      <c r="BQ65" s="1283"/>
      <c r="BR65" s="1283"/>
      <c r="BS65" s="1283"/>
      <c r="BT65" s="1283"/>
      <c r="BU65" s="1283"/>
      <c r="BV65" s="1283"/>
      <c r="BW65" s="1283"/>
      <c r="BX65" s="1283"/>
      <c r="BY65" s="1283"/>
      <c r="BZ65" s="1283"/>
      <c r="CA65" s="1283"/>
      <c r="CB65" s="1283"/>
      <c r="CC65" s="1283"/>
      <c r="CD65" s="1283"/>
      <c r="CE65" s="1283"/>
      <c r="CF65" s="1283"/>
      <c r="CG65" s="1283"/>
      <c r="CH65" s="1283"/>
      <c r="CI65" s="1283"/>
      <c r="CJ65" s="1283"/>
      <c r="CK65" s="1283"/>
      <c r="CL65" s="1283"/>
      <c r="CM65" s="1283"/>
      <c r="CN65" s="1283"/>
      <c r="CO65" s="1283"/>
      <c r="CP65" s="1283"/>
      <c r="CQ65" s="1283"/>
      <c r="CR65" s="1283"/>
      <c r="CS65" s="1283"/>
      <c r="CT65" s="1283"/>
      <c r="CU65" s="1283"/>
      <c r="CV65" s="1283"/>
      <c r="CW65" s="1283"/>
      <c r="CX65" s="1283"/>
      <c r="CY65" s="1283"/>
      <c r="CZ65" s="1283"/>
      <c r="DA65" s="1283"/>
      <c r="DB65" s="1283"/>
      <c r="DC65" s="1284"/>
    </row>
    <row r="66" spans="2:107" ht="13.2" x14ac:dyDescent="0.2">
      <c r="B66" s="374"/>
      <c r="AN66" s="1285"/>
      <c r="AO66" s="1286"/>
      <c r="AP66" s="1286"/>
      <c r="AQ66" s="1286"/>
      <c r="AR66" s="1286"/>
      <c r="AS66" s="1286"/>
      <c r="AT66" s="1286"/>
      <c r="AU66" s="1286"/>
      <c r="AV66" s="1286"/>
      <c r="AW66" s="1286"/>
      <c r="AX66" s="1286"/>
      <c r="AY66" s="1286"/>
      <c r="AZ66" s="1286"/>
      <c r="BA66" s="1286"/>
      <c r="BB66" s="1286"/>
      <c r="BC66" s="1286"/>
      <c r="BD66" s="1286"/>
      <c r="BE66" s="1286"/>
      <c r="BF66" s="1286"/>
      <c r="BG66" s="1286"/>
      <c r="BH66" s="1286"/>
      <c r="BI66" s="1286"/>
      <c r="BJ66" s="1286"/>
      <c r="BK66" s="1286"/>
      <c r="BL66" s="1286"/>
      <c r="BM66" s="1286"/>
      <c r="BN66" s="1286"/>
      <c r="BO66" s="1286"/>
      <c r="BP66" s="1286"/>
      <c r="BQ66" s="1286"/>
      <c r="BR66" s="1286"/>
      <c r="BS66" s="1286"/>
      <c r="BT66" s="1286"/>
      <c r="BU66" s="1286"/>
      <c r="BV66" s="1286"/>
      <c r="BW66" s="1286"/>
      <c r="BX66" s="1286"/>
      <c r="BY66" s="1286"/>
      <c r="BZ66" s="1286"/>
      <c r="CA66" s="1286"/>
      <c r="CB66" s="1286"/>
      <c r="CC66" s="1286"/>
      <c r="CD66" s="1286"/>
      <c r="CE66" s="1286"/>
      <c r="CF66" s="1286"/>
      <c r="CG66" s="1286"/>
      <c r="CH66" s="1286"/>
      <c r="CI66" s="1286"/>
      <c r="CJ66" s="1286"/>
      <c r="CK66" s="1286"/>
      <c r="CL66" s="1286"/>
      <c r="CM66" s="1286"/>
      <c r="CN66" s="1286"/>
      <c r="CO66" s="1286"/>
      <c r="CP66" s="1286"/>
      <c r="CQ66" s="1286"/>
      <c r="CR66" s="1286"/>
      <c r="CS66" s="1286"/>
      <c r="CT66" s="1286"/>
      <c r="CU66" s="1286"/>
      <c r="CV66" s="1286"/>
      <c r="CW66" s="1286"/>
      <c r="CX66" s="1286"/>
      <c r="CY66" s="1286"/>
      <c r="CZ66" s="1286"/>
      <c r="DA66" s="1286"/>
      <c r="DB66" s="1286"/>
      <c r="DC66" s="1287"/>
    </row>
    <row r="67" spans="2:107" ht="13.2" x14ac:dyDescent="0.2">
      <c r="B67" s="374"/>
      <c r="AN67" s="1285"/>
      <c r="AO67" s="1286"/>
      <c r="AP67" s="1286"/>
      <c r="AQ67" s="1286"/>
      <c r="AR67" s="1286"/>
      <c r="AS67" s="1286"/>
      <c r="AT67" s="1286"/>
      <c r="AU67" s="1286"/>
      <c r="AV67" s="1286"/>
      <c r="AW67" s="1286"/>
      <c r="AX67" s="1286"/>
      <c r="AY67" s="1286"/>
      <c r="AZ67" s="1286"/>
      <c r="BA67" s="1286"/>
      <c r="BB67" s="1286"/>
      <c r="BC67" s="1286"/>
      <c r="BD67" s="1286"/>
      <c r="BE67" s="1286"/>
      <c r="BF67" s="1286"/>
      <c r="BG67" s="1286"/>
      <c r="BH67" s="1286"/>
      <c r="BI67" s="1286"/>
      <c r="BJ67" s="1286"/>
      <c r="BK67" s="1286"/>
      <c r="BL67" s="1286"/>
      <c r="BM67" s="1286"/>
      <c r="BN67" s="1286"/>
      <c r="BO67" s="1286"/>
      <c r="BP67" s="1286"/>
      <c r="BQ67" s="1286"/>
      <c r="BR67" s="1286"/>
      <c r="BS67" s="1286"/>
      <c r="BT67" s="1286"/>
      <c r="BU67" s="1286"/>
      <c r="BV67" s="1286"/>
      <c r="BW67" s="1286"/>
      <c r="BX67" s="1286"/>
      <c r="BY67" s="1286"/>
      <c r="BZ67" s="1286"/>
      <c r="CA67" s="1286"/>
      <c r="CB67" s="1286"/>
      <c r="CC67" s="1286"/>
      <c r="CD67" s="1286"/>
      <c r="CE67" s="1286"/>
      <c r="CF67" s="1286"/>
      <c r="CG67" s="1286"/>
      <c r="CH67" s="1286"/>
      <c r="CI67" s="1286"/>
      <c r="CJ67" s="1286"/>
      <c r="CK67" s="1286"/>
      <c r="CL67" s="1286"/>
      <c r="CM67" s="1286"/>
      <c r="CN67" s="1286"/>
      <c r="CO67" s="1286"/>
      <c r="CP67" s="1286"/>
      <c r="CQ67" s="1286"/>
      <c r="CR67" s="1286"/>
      <c r="CS67" s="1286"/>
      <c r="CT67" s="1286"/>
      <c r="CU67" s="1286"/>
      <c r="CV67" s="1286"/>
      <c r="CW67" s="1286"/>
      <c r="CX67" s="1286"/>
      <c r="CY67" s="1286"/>
      <c r="CZ67" s="1286"/>
      <c r="DA67" s="1286"/>
      <c r="DB67" s="1286"/>
      <c r="DC67" s="1287"/>
    </row>
    <row r="68" spans="2:107" ht="13.2" x14ac:dyDescent="0.2">
      <c r="B68" s="374"/>
      <c r="AN68" s="1285"/>
      <c r="AO68" s="1286"/>
      <c r="AP68" s="1286"/>
      <c r="AQ68" s="1286"/>
      <c r="AR68" s="1286"/>
      <c r="AS68" s="1286"/>
      <c r="AT68" s="1286"/>
      <c r="AU68" s="1286"/>
      <c r="AV68" s="1286"/>
      <c r="AW68" s="1286"/>
      <c r="AX68" s="1286"/>
      <c r="AY68" s="1286"/>
      <c r="AZ68" s="1286"/>
      <c r="BA68" s="1286"/>
      <c r="BB68" s="1286"/>
      <c r="BC68" s="1286"/>
      <c r="BD68" s="1286"/>
      <c r="BE68" s="1286"/>
      <c r="BF68" s="1286"/>
      <c r="BG68" s="1286"/>
      <c r="BH68" s="1286"/>
      <c r="BI68" s="1286"/>
      <c r="BJ68" s="1286"/>
      <c r="BK68" s="1286"/>
      <c r="BL68" s="1286"/>
      <c r="BM68" s="1286"/>
      <c r="BN68" s="1286"/>
      <c r="BO68" s="1286"/>
      <c r="BP68" s="1286"/>
      <c r="BQ68" s="1286"/>
      <c r="BR68" s="1286"/>
      <c r="BS68" s="1286"/>
      <c r="BT68" s="1286"/>
      <c r="BU68" s="1286"/>
      <c r="BV68" s="1286"/>
      <c r="BW68" s="1286"/>
      <c r="BX68" s="1286"/>
      <c r="BY68" s="1286"/>
      <c r="BZ68" s="1286"/>
      <c r="CA68" s="1286"/>
      <c r="CB68" s="1286"/>
      <c r="CC68" s="1286"/>
      <c r="CD68" s="1286"/>
      <c r="CE68" s="1286"/>
      <c r="CF68" s="1286"/>
      <c r="CG68" s="1286"/>
      <c r="CH68" s="1286"/>
      <c r="CI68" s="1286"/>
      <c r="CJ68" s="1286"/>
      <c r="CK68" s="1286"/>
      <c r="CL68" s="1286"/>
      <c r="CM68" s="1286"/>
      <c r="CN68" s="1286"/>
      <c r="CO68" s="1286"/>
      <c r="CP68" s="1286"/>
      <c r="CQ68" s="1286"/>
      <c r="CR68" s="1286"/>
      <c r="CS68" s="1286"/>
      <c r="CT68" s="1286"/>
      <c r="CU68" s="1286"/>
      <c r="CV68" s="1286"/>
      <c r="CW68" s="1286"/>
      <c r="CX68" s="1286"/>
      <c r="CY68" s="1286"/>
      <c r="CZ68" s="1286"/>
      <c r="DA68" s="1286"/>
      <c r="DB68" s="1286"/>
      <c r="DC68" s="1287"/>
    </row>
    <row r="69" spans="2:107" ht="13.2" x14ac:dyDescent="0.2">
      <c r="B69" s="374"/>
      <c r="AN69" s="1288"/>
      <c r="AO69" s="1289"/>
      <c r="AP69" s="1289"/>
      <c r="AQ69" s="1289"/>
      <c r="AR69" s="1289"/>
      <c r="AS69" s="1289"/>
      <c r="AT69" s="1289"/>
      <c r="AU69" s="1289"/>
      <c r="AV69" s="1289"/>
      <c r="AW69" s="1289"/>
      <c r="AX69" s="1289"/>
      <c r="AY69" s="1289"/>
      <c r="AZ69" s="1289"/>
      <c r="BA69" s="1289"/>
      <c r="BB69" s="1289"/>
      <c r="BC69" s="1289"/>
      <c r="BD69" s="1289"/>
      <c r="BE69" s="1289"/>
      <c r="BF69" s="1289"/>
      <c r="BG69" s="1289"/>
      <c r="BH69" s="1289"/>
      <c r="BI69" s="1289"/>
      <c r="BJ69" s="1289"/>
      <c r="BK69" s="1289"/>
      <c r="BL69" s="1289"/>
      <c r="BM69" s="1289"/>
      <c r="BN69" s="1289"/>
      <c r="BO69" s="1289"/>
      <c r="BP69" s="1289"/>
      <c r="BQ69" s="1289"/>
      <c r="BR69" s="1289"/>
      <c r="BS69" s="1289"/>
      <c r="BT69" s="1289"/>
      <c r="BU69" s="1289"/>
      <c r="BV69" s="1289"/>
      <c r="BW69" s="1289"/>
      <c r="BX69" s="1289"/>
      <c r="BY69" s="1289"/>
      <c r="BZ69" s="1289"/>
      <c r="CA69" s="1289"/>
      <c r="CB69" s="1289"/>
      <c r="CC69" s="1289"/>
      <c r="CD69" s="1289"/>
      <c r="CE69" s="1289"/>
      <c r="CF69" s="1289"/>
      <c r="CG69" s="1289"/>
      <c r="CH69" s="1289"/>
      <c r="CI69" s="1289"/>
      <c r="CJ69" s="1289"/>
      <c r="CK69" s="1289"/>
      <c r="CL69" s="1289"/>
      <c r="CM69" s="1289"/>
      <c r="CN69" s="1289"/>
      <c r="CO69" s="1289"/>
      <c r="CP69" s="1289"/>
      <c r="CQ69" s="1289"/>
      <c r="CR69" s="1289"/>
      <c r="CS69" s="1289"/>
      <c r="CT69" s="1289"/>
      <c r="CU69" s="1289"/>
      <c r="CV69" s="1289"/>
      <c r="CW69" s="1289"/>
      <c r="CX69" s="1289"/>
      <c r="CY69" s="1289"/>
      <c r="CZ69" s="1289"/>
      <c r="DA69" s="1289"/>
      <c r="DB69" s="1289"/>
      <c r="DC69" s="1290"/>
    </row>
    <row r="70" spans="2:107" ht="13.2" x14ac:dyDescent="0.2">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ht="13.2" x14ac:dyDescent="0.2">
      <c r="B71" s="374"/>
      <c r="G71" s="399"/>
      <c r="I71" s="400"/>
      <c r="J71" s="397"/>
      <c r="K71" s="397"/>
      <c r="L71" s="398"/>
      <c r="M71" s="397"/>
      <c r="N71" s="398"/>
      <c r="AM71" s="399"/>
      <c r="AN71" s="367" t="s">
        <v>596</v>
      </c>
    </row>
    <row r="72" spans="2:107" ht="13.2" x14ac:dyDescent="0.2">
      <c r="B72" s="374"/>
      <c r="G72" s="1274"/>
      <c r="H72" s="1274"/>
      <c r="I72" s="1274"/>
      <c r="J72" s="1274"/>
      <c r="K72" s="384"/>
      <c r="L72" s="384"/>
      <c r="M72" s="385"/>
      <c r="N72" s="385"/>
      <c r="AN72" s="1293"/>
      <c r="AO72" s="1294"/>
      <c r="AP72" s="1294"/>
      <c r="AQ72" s="1294"/>
      <c r="AR72" s="1294"/>
      <c r="AS72" s="1294"/>
      <c r="AT72" s="1294"/>
      <c r="AU72" s="1294"/>
      <c r="AV72" s="1294"/>
      <c r="AW72" s="1294"/>
      <c r="AX72" s="1294"/>
      <c r="AY72" s="1294"/>
      <c r="AZ72" s="1294"/>
      <c r="BA72" s="1294"/>
      <c r="BB72" s="1294"/>
      <c r="BC72" s="1294"/>
      <c r="BD72" s="1294"/>
      <c r="BE72" s="1294"/>
      <c r="BF72" s="1294"/>
      <c r="BG72" s="1294"/>
      <c r="BH72" s="1294"/>
      <c r="BI72" s="1294"/>
      <c r="BJ72" s="1294"/>
      <c r="BK72" s="1294"/>
      <c r="BL72" s="1294"/>
      <c r="BM72" s="1294"/>
      <c r="BN72" s="1294"/>
      <c r="BO72" s="1295"/>
      <c r="BP72" s="1280" t="s">
        <v>548</v>
      </c>
      <c r="BQ72" s="1280"/>
      <c r="BR72" s="1280"/>
      <c r="BS72" s="1280"/>
      <c r="BT72" s="1280"/>
      <c r="BU72" s="1280"/>
      <c r="BV72" s="1280"/>
      <c r="BW72" s="1280"/>
      <c r="BX72" s="1280" t="s">
        <v>549</v>
      </c>
      <c r="BY72" s="1280"/>
      <c r="BZ72" s="1280"/>
      <c r="CA72" s="1280"/>
      <c r="CB72" s="1280"/>
      <c r="CC72" s="1280"/>
      <c r="CD72" s="1280"/>
      <c r="CE72" s="1280"/>
      <c r="CF72" s="1280" t="s">
        <v>550</v>
      </c>
      <c r="CG72" s="1280"/>
      <c r="CH72" s="1280"/>
      <c r="CI72" s="1280"/>
      <c r="CJ72" s="1280"/>
      <c r="CK72" s="1280"/>
      <c r="CL72" s="1280"/>
      <c r="CM72" s="1280"/>
      <c r="CN72" s="1280" t="s">
        <v>551</v>
      </c>
      <c r="CO72" s="1280"/>
      <c r="CP72" s="1280"/>
      <c r="CQ72" s="1280"/>
      <c r="CR72" s="1280"/>
      <c r="CS72" s="1280"/>
      <c r="CT72" s="1280"/>
      <c r="CU72" s="1280"/>
      <c r="CV72" s="1280" t="s">
        <v>552</v>
      </c>
      <c r="CW72" s="1280"/>
      <c r="CX72" s="1280"/>
      <c r="CY72" s="1280"/>
      <c r="CZ72" s="1280"/>
      <c r="DA72" s="1280"/>
      <c r="DB72" s="1280"/>
      <c r="DC72" s="1280"/>
    </row>
    <row r="73" spans="2:107" ht="13.2" x14ac:dyDescent="0.2">
      <c r="B73" s="374"/>
      <c r="G73" s="1292"/>
      <c r="H73" s="1292"/>
      <c r="I73" s="1292"/>
      <c r="J73" s="1292"/>
      <c r="K73" s="1275"/>
      <c r="L73" s="1275"/>
      <c r="M73" s="1275"/>
      <c r="N73" s="1275"/>
      <c r="AM73" s="383"/>
      <c r="AN73" s="1279" t="s">
        <v>597</v>
      </c>
      <c r="AO73" s="1279"/>
      <c r="AP73" s="1279"/>
      <c r="AQ73" s="1279"/>
      <c r="AR73" s="1279"/>
      <c r="AS73" s="1279"/>
      <c r="AT73" s="1279"/>
      <c r="AU73" s="1279"/>
      <c r="AV73" s="1279"/>
      <c r="AW73" s="1279"/>
      <c r="AX73" s="1279"/>
      <c r="AY73" s="1279"/>
      <c r="AZ73" s="1279"/>
      <c r="BA73" s="1279"/>
      <c r="BB73" s="1279" t="s">
        <v>598</v>
      </c>
      <c r="BC73" s="1279"/>
      <c r="BD73" s="1279"/>
      <c r="BE73" s="1279"/>
      <c r="BF73" s="1279"/>
      <c r="BG73" s="1279"/>
      <c r="BH73" s="1279"/>
      <c r="BI73" s="1279"/>
      <c r="BJ73" s="1279"/>
      <c r="BK73" s="1279"/>
      <c r="BL73" s="1279"/>
      <c r="BM73" s="1279"/>
      <c r="BN73" s="1279"/>
      <c r="BO73" s="1279"/>
      <c r="BP73" s="1276">
        <v>21.2</v>
      </c>
      <c r="BQ73" s="1276"/>
      <c r="BR73" s="1276"/>
      <c r="BS73" s="1276"/>
      <c r="BT73" s="1276"/>
      <c r="BU73" s="1276"/>
      <c r="BV73" s="1276"/>
      <c r="BW73" s="1276"/>
      <c r="BX73" s="1276">
        <v>24.7</v>
      </c>
      <c r="BY73" s="1276"/>
      <c r="BZ73" s="1276"/>
      <c r="CA73" s="1276"/>
      <c r="CB73" s="1276"/>
      <c r="CC73" s="1276"/>
      <c r="CD73" s="1276"/>
      <c r="CE73" s="1276"/>
      <c r="CF73" s="1276">
        <v>16.2</v>
      </c>
      <c r="CG73" s="1276"/>
      <c r="CH73" s="1276"/>
      <c r="CI73" s="1276"/>
      <c r="CJ73" s="1276"/>
      <c r="CK73" s="1276"/>
      <c r="CL73" s="1276"/>
      <c r="CM73" s="1276"/>
      <c r="CN73" s="1276">
        <v>5.5</v>
      </c>
      <c r="CO73" s="1276"/>
      <c r="CP73" s="1276"/>
      <c r="CQ73" s="1276"/>
      <c r="CR73" s="1276"/>
      <c r="CS73" s="1276"/>
      <c r="CT73" s="1276"/>
      <c r="CU73" s="1276"/>
      <c r="CV73" s="1276">
        <v>0.2</v>
      </c>
      <c r="CW73" s="1276"/>
      <c r="CX73" s="1276"/>
      <c r="CY73" s="1276"/>
      <c r="CZ73" s="1276"/>
      <c r="DA73" s="1276"/>
      <c r="DB73" s="1276"/>
      <c r="DC73" s="1276"/>
    </row>
    <row r="74" spans="2:107" ht="13.2" x14ac:dyDescent="0.2">
      <c r="B74" s="374"/>
      <c r="G74" s="1292"/>
      <c r="H74" s="1292"/>
      <c r="I74" s="1292"/>
      <c r="J74" s="1292"/>
      <c r="K74" s="1275"/>
      <c r="L74" s="1275"/>
      <c r="M74" s="1275"/>
      <c r="N74" s="1275"/>
      <c r="AM74" s="383"/>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ht="13.2" x14ac:dyDescent="0.2">
      <c r="B75" s="374"/>
      <c r="G75" s="1292"/>
      <c r="H75" s="1292"/>
      <c r="I75" s="1274"/>
      <c r="J75" s="1274"/>
      <c r="K75" s="1281"/>
      <c r="L75" s="1281"/>
      <c r="M75" s="1281"/>
      <c r="N75" s="1281"/>
      <c r="AM75" s="383"/>
      <c r="AN75" s="1279"/>
      <c r="AO75" s="1279"/>
      <c r="AP75" s="1279"/>
      <c r="AQ75" s="1279"/>
      <c r="AR75" s="1279"/>
      <c r="AS75" s="1279"/>
      <c r="AT75" s="1279"/>
      <c r="AU75" s="1279"/>
      <c r="AV75" s="1279"/>
      <c r="AW75" s="1279"/>
      <c r="AX75" s="1279"/>
      <c r="AY75" s="1279"/>
      <c r="AZ75" s="1279"/>
      <c r="BA75" s="1279"/>
      <c r="BB75" s="1279" t="s">
        <v>601</v>
      </c>
      <c r="BC75" s="1279"/>
      <c r="BD75" s="1279"/>
      <c r="BE75" s="1279"/>
      <c r="BF75" s="1279"/>
      <c r="BG75" s="1279"/>
      <c r="BH75" s="1279"/>
      <c r="BI75" s="1279"/>
      <c r="BJ75" s="1279"/>
      <c r="BK75" s="1279"/>
      <c r="BL75" s="1279"/>
      <c r="BM75" s="1279"/>
      <c r="BN75" s="1279"/>
      <c r="BO75" s="1279"/>
      <c r="BP75" s="1276">
        <v>8.4</v>
      </c>
      <c r="BQ75" s="1276"/>
      <c r="BR75" s="1276"/>
      <c r="BS75" s="1276"/>
      <c r="BT75" s="1276"/>
      <c r="BU75" s="1276"/>
      <c r="BV75" s="1276"/>
      <c r="BW75" s="1276"/>
      <c r="BX75" s="1276">
        <v>7.9</v>
      </c>
      <c r="BY75" s="1276"/>
      <c r="BZ75" s="1276"/>
      <c r="CA75" s="1276"/>
      <c r="CB75" s="1276"/>
      <c r="CC75" s="1276"/>
      <c r="CD75" s="1276"/>
      <c r="CE75" s="1276"/>
      <c r="CF75" s="1276">
        <v>7.6</v>
      </c>
      <c r="CG75" s="1276"/>
      <c r="CH75" s="1276"/>
      <c r="CI75" s="1276"/>
      <c r="CJ75" s="1276"/>
      <c r="CK75" s="1276"/>
      <c r="CL75" s="1276"/>
      <c r="CM75" s="1276"/>
      <c r="CN75" s="1276">
        <v>7.5</v>
      </c>
      <c r="CO75" s="1276"/>
      <c r="CP75" s="1276"/>
      <c r="CQ75" s="1276"/>
      <c r="CR75" s="1276"/>
      <c r="CS75" s="1276"/>
      <c r="CT75" s="1276"/>
      <c r="CU75" s="1276"/>
      <c r="CV75" s="1276">
        <v>7.7</v>
      </c>
      <c r="CW75" s="1276"/>
      <c r="CX75" s="1276"/>
      <c r="CY75" s="1276"/>
      <c r="CZ75" s="1276"/>
      <c r="DA75" s="1276"/>
      <c r="DB75" s="1276"/>
      <c r="DC75" s="1276"/>
    </row>
    <row r="76" spans="2:107" ht="13.2" x14ac:dyDescent="0.2">
      <c r="B76" s="374"/>
      <c r="G76" s="1292"/>
      <c r="H76" s="1292"/>
      <c r="I76" s="1274"/>
      <c r="J76" s="1274"/>
      <c r="K76" s="1281"/>
      <c r="L76" s="1281"/>
      <c r="M76" s="1281"/>
      <c r="N76" s="1281"/>
      <c r="AM76" s="383"/>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ht="13.2" x14ac:dyDescent="0.2">
      <c r="B77" s="374"/>
      <c r="G77" s="1274"/>
      <c r="H77" s="1274"/>
      <c r="I77" s="1274"/>
      <c r="J77" s="1274"/>
      <c r="K77" s="1275"/>
      <c r="L77" s="1275"/>
      <c r="M77" s="1275"/>
      <c r="N77" s="1275"/>
      <c r="AN77" s="1280" t="s">
        <v>599</v>
      </c>
      <c r="AO77" s="1280"/>
      <c r="AP77" s="1280"/>
      <c r="AQ77" s="1280"/>
      <c r="AR77" s="1280"/>
      <c r="AS77" s="1280"/>
      <c r="AT77" s="1280"/>
      <c r="AU77" s="1280"/>
      <c r="AV77" s="1280"/>
      <c r="AW77" s="1280"/>
      <c r="AX77" s="1280"/>
      <c r="AY77" s="1280"/>
      <c r="AZ77" s="1280"/>
      <c r="BA77" s="1280"/>
      <c r="BB77" s="1279" t="s">
        <v>598</v>
      </c>
      <c r="BC77" s="1279"/>
      <c r="BD77" s="1279"/>
      <c r="BE77" s="1279"/>
      <c r="BF77" s="1279"/>
      <c r="BG77" s="1279"/>
      <c r="BH77" s="1279"/>
      <c r="BI77" s="1279"/>
      <c r="BJ77" s="1279"/>
      <c r="BK77" s="1279"/>
      <c r="BL77" s="1279"/>
      <c r="BM77" s="1279"/>
      <c r="BN77" s="1279"/>
      <c r="BO77" s="1279"/>
      <c r="BP77" s="1276">
        <v>50.3</v>
      </c>
      <c r="BQ77" s="1276"/>
      <c r="BR77" s="1276"/>
      <c r="BS77" s="1276"/>
      <c r="BT77" s="1276"/>
      <c r="BU77" s="1276"/>
      <c r="BV77" s="1276"/>
      <c r="BW77" s="1276"/>
      <c r="BX77" s="1276">
        <v>45.9</v>
      </c>
      <c r="BY77" s="1276"/>
      <c r="BZ77" s="1276"/>
      <c r="CA77" s="1276"/>
      <c r="CB77" s="1276"/>
      <c r="CC77" s="1276"/>
      <c r="CD77" s="1276"/>
      <c r="CE77" s="1276"/>
      <c r="CF77" s="1276">
        <v>37.299999999999997</v>
      </c>
      <c r="CG77" s="1276"/>
      <c r="CH77" s="1276"/>
      <c r="CI77" s="1276"/>
      <c r="CJ77" s="1276"/>
      <c r="CK77" s="1276"/>
      <c r="CL77" s="1276"/>
      <c r="CM77" s="1276"/>
      <c r="CN77" s="1276">
        <v>35.299999999999997</v>
      </c>
      <c r="CO77" s="1276"/>
      <c r="CP77" s="1276"/>
      <c r="CQ77" s="1276"/>
      <c r="CR77" s="1276"/>
      <c r="CS77" s="1276"/>
      <c r="CT77" s="1276"/>
      <c r="CU77" s="1276"/>
      <c r="CV77" s="1276">
        <v>31.9</v>
      </c>
      <c r="CW77" s="1276"/>
      <c r="CX77" s="1276"/>
      <c r="CY77" s="1276"/>
      <c r="CZ77" s="1276"/>
      <c r="DA77" s="1276"/>
      <c r="DB77" s="1276"/>
      <c r="DC77" s="1276"/>
    </row>
    <row r="78" spans="2:107" ht="13.2" x14ac:dyDescent="0.2">
      <c r="B78" s="374"/>
      <c r="G78" s="1274"/>
      <c r="H78" s="1274"/>
      <c r="I78" s="1274"/>
      <c r="J78" s="1274"/>
      <c r="K78" s="1275"/>
      <c r="L78" s="1275"/>
      <c r="M78" s="1275"/>
      <c r="N78" s="1275"/>
      <c r="AN78" s="1280"/>
      <c r="AO78" s="1280"/>
      <c r="AP78" s="1280"/>
      <c r="AQ78" s="1280"/>
      <c r="AR78" s="1280"/>
      <c r="AS78" s="1280"/>
      <c r="AT78" s="1280"/>
      <c r="AU78" s="1280"/>
      <c r="AV78" s="1280"/>
      <c r="AW78" s="1280"/>
      <c r="AX78" s="1280"/>
      <c r="AY78" s="1280"/>
      <c r="AZ78" s="1280"/>
      <c r="BA78" s="1280"/>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ht="13.2" x14ac:dyDescent="0.2">
      <c r="B79" s="374"/>
      <c r="G79" s="1274"/>
      <c r="H79" s="1274"/>
      <c r="I79" s="1277"/>
      <c r="J79" s="1277"/>
      <c r="K79" s="1278"/>
      <c r="L79" s="1278"/>
      <c r="M79" s="1278"/>
      <c r="N79" s="1278"/>
      <c r="AN79" s="1280"/>
      <c r="AO79" s="1280"/>
      <c r="AP79" s="1280"/>
      <c r="AQ79" s="1280"/>
      <c r="AR79" s="1280"/>
      <c r="AS79" s="1280"/>
      <c r="AT79" s="1280"/>
      <c r="AU79" s="1280"/>
      <c r="AV79" s="1280"/>
      <c r="AW79" s="1280"/>
      <c r="AX79" s="1280"/>
      <c r="AY79" s="1280"/>
      <c r="AZ79" s="1280"/>
      <c r="BA79" s="1280"/>
      <c r="BB79" s="1279" t="s">
        <v>601</v>
      </c>
      <c r="BC79" s="1279"/>
      <c r="BD79" s="1279"/>
      <c r="BE79" s="1279"/>
      <c r="BF79" s="1279"/>
      <c r="BG79" s="1279"/>
      <c r="BH79" s="1279"/>
      <c r="BI79" s="1279"/>
      <c r="BJ79" s="1279"/>
      <c r="BK79" s="1279"/>
      <c r="BL79" s="1279"/>
      <c r="BM79" s="1279"/>
      <c r="BN79" s="1279"/>
      <c r="BO79" s="1279"/>
      <c r="BP79" s="1276">
        <v>9.6</v>
      </c>
      <c r="BQ79" s="1276"/>
      <c r="BR79" s="1276"/>
      <c r="BS79" s="1276"/>
      <c r="BT79" s="1276"/>
      <c r="BU79" s="1276"/>
      <c r="BV79" s="1276"/>
      <c r="BW79" s="1276"/>
      <c r="BX79" s="1276">
        <v>8.8000000000000007</v>
      </c>
      <c r="BY79" s="1276"/>
      <c r="BZ79" s="1276"/>
      <c r="CA79" s="1276"/>
      <c r="CB79" s="1276"/>
      <c r="CC79" s="1276"/>
      <c r="CD79" s="1276"/>
      <c r="CE79" s="1276"/>
      <c r="CF79" s="1276">
        <v>7.8</v>
      </c>
      <c r="CG79" s="1276"/>
      <c r="CH79" s="1276"/>
      <c r="CI79" s="1276"/>
      <c r="CJ79" s="1276"/>
      <c r="CK79" s="1276"/>
      <c r="CL79" s="1276"/>
      <c r="CM79" s="1276"/>
      <c r="CN79" s="1276">
        <v>6.9</v>
      </c>
      <c r="CO79" s="1276"/>
      <c r="CP79" s="1276"/>
      <c r="CQ79" s="1276"/>
      <c r="CR79" s="1276"/>
      <c r="CS79" s="1276"/>
      <c r="CT79" s="1276"/>
      <c r="CU79" s="1276"/>
      <c r="CV79" s="1276">
        <v>6.6</v>
      </c>
      <c r="CW79" s="1276"/>
      <c r="CX79" s="1276"/>
      <c r="CY79" s="1276"/>
      <c r="CZ79" s="1276"/>
      <c r="DA79" s="1276"/>
      <c r="DB79" s="1276"/>
      <c r="DC79" s="1276"/>
    </row>
    <row r="80" spans="2:107" ht="13.2" x14ac:dyDescent="0.2">
      <c r="B80" s="374"/>
      <c r="G80" s="1274"/>
      <c r="H80" s="1274"/>
      <c r="I80" s="1277"/>
      <c r="J80" s="1277"/>
      <c r="K80" s="1278"/>
      <c r="L80" s="1278"/>
      <c r="M80" s="1278"/>
      <c r="N80" s="1278"/>
      <c r="AN80" s="1280"/>
      <c r="AO80" s="1280"/>
      <c r="AP80" s="1280"/>
      <c r="AQ80" s="1280"/>
      <c r="AR80" s="1280"/>
      <c r="AS80" s="1280"/>
      <c r="AT80" s="1280"/>
      <c r="AU80" s="1280"/>
      <c r="AV80" s="1280"/>
      <c r="AW80" s="1280"/>
      <c r="AX80" s="1280"/>
      <c r="AY80" s="1280"/>
      <c r="AZ80" s="1280"/>
      <c r="BA80" s="1280"/>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ht="13.2" x14ac:dyDescent="0.2">
      <c r="B81" s="374"/>
    </row>
    <row r="82" spans="2:109" ht="16.2" x14ac:dyDescent="0.2">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ht="13.2" x14ac:dyDescent="0.2">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ht="13.2" x14ac:dyDescent="0.2">
      <c r="DD84" s="367"/>
      <c r="DE84" s="367"/>
    </row>
    <row r="85" spans="2:109" ht="13.2" x14ac:dyDescent="0.2">
      <c r="DD85" s="367"/>
      <c r="DE85" s="367"/>
    </row>
    <row r="86" spans="2:109" ht="13.2" hidden="1" x14ac:dyDescent="0.2">
      <c r="DD86" s="367"/>
      <c r="DE86" s="367"/>
    </row>
    <row r="87" spans="2:109" ht="13.2" hidden="1" x14ac:dyDescent="0.2">
      <c r="K87" s="402"/>
      <c r="AQ87" s="402"/>
      <c r="BC87" s="402"/>
      <c r="BO87" s="402"/>
      <c r="CA87" s="402"/>
      <c r="CM87" s="402"/>
      <c r="CY87" s="402"/>
      <c r="DD87" s="367"/>
      <c r="DE87" s="367"/>
    </row>
    <row r="88" spans="2:109" ht="13.2" hidden="1" x14ac:dyDescent="0.2">
      <c r="DD88" s="367"/>
      <c r="DE88" s="367"/>
    </row>
    <row r="89" spans="2:109" ht="13.2" hidden="1" x14ac:dyDescent="0.2">
      <c r="DD89" s="367"/>
      <c r="DE89" s="367"/>
    </row>
    <row r="90" spans="2:109" ht="13.2" hidden="1" x14ac:dyDescent="0.2">
      <c r="DD90" s="367"/>
      <c r="DE90" s="367"/>
    </row>
    <row r="91" spans="2:109" ht="13.2" hidden="1" x14ac:dyDescent="0.2">
      <c r="DD91" s="367"/>
      <c r="DE91" s="367"/>
    </row>
    <row r="92" spans="2:109" ht="13.5" hidden="1" customHeight="1" x14ac:dyDescent="0.2">
      <c r="DD92" s="367"/>
      <c r="DE92" s="367"/>
    </row>
    <row r="93" spans="2:109" ht="13.5" hidden="1" customHeight="1" x14ac:dyDescent="0.2">
      <c r="DD93" s="367"/>
      <c r="DE93" s="367"/>
    </row>
    <row r="94" spans="2:109" ht="13.5" hidden="1" customHeight="1" x14ac:dyDescent="0.2">
      <c r="DD94" s="367"/>
      <c r="DE94" s="367"/>
    </row>
    <row r="95" spans="2:109" ht="13.5" hidden="1" customHeight="1" x14ac:dyDescent="0.2">
      <c r="DD95" s="367"/>
      <c r="DE95" s="367"/>
    </row>
    <row r="96" spans="2:109" ht="13.5" hidden="1" customHeight="1" x14ac:dyDescent="0.2">
      <c r="DD96" s="367"/>
      <c r="DE96" s="367"/>
    </row>
    <row r="97" spans="108:109" ht="13.5" hidden="1" customHeight="1" x14ac:dyDescent="0.2">
      <c r="DD97" s="367"/>
      <c r="DE97" s="367"/>
    </row>
    <row r="98" spans="108:109" ht="13.5" hidden="1" customHeight="1" x14ac:dyDescent="0.2">
      <c r="DD98" s="367"/>
      <c r="DE98" s="367"/>
    </row>
    <row r="99" spans="108:109" ht="13.5" hidden="1" customHeight="1" x14ac:dyDescent="0.2">
      <c r="DD99" s="367"/>
      <c r="DE99" s="367"/>
    </row>
    <row r="100" spans="108:109" ht="13.5" hidden="1" customHeight="1" x14ac:dyDescent="0.2">
      <c r="DD100" s="367"/>
      <c r="DE100" s="367"/>
    </row>
    <row r="101" spans="108:109" ht="13.5" hidden="1" customHeight="1" x14ac:dyDescent="0.2">
      <c r="DD101" s="367"/>
      <c r="DE101" s="367"/>
    </row>
    <row r="102" spans="108:109" ht="13.5" hidden="1" customHeight="1" x14ac:dyDescent="0.2">
      <c r="DD102" s="367"/>
      <c r="DE102" s="367"/>
    </row>
    <row r="103" spans="108:109" ht="13.5" hidden="1" customHeight="1" x14ac:dyDescent="0.2">
      <c r="DD103" s="367"/>
      <c r="DE103" s="367"/>
    </row>
    <row r="104" spans="108:109" ht="13.5" hidden="1" customHeight="1" x14ac:dyDescent="0.2">
      <c r="DD104" s="367"/>
      <c r="DE104" s="367"/>
    </row>
    <row r="105" spans="108:109" ht="13.5" hidden="1" customHeight="1" x14ac:dyDescent="0.2">
      <c r="DD105" s="367"/>
      <c r="DE105" s="367"/>
    </row>
    <row r="106" spans="108:109" ht="13.5" hidden="1" customHeight="1" x14ac:dyDescent="0.2">
      <c r="DD106" s="367"/>
      <c r="DE106" s="367"/>
    </row>
    <row r="107" spans="108:109" ht="13.5" hidden="1" customHeight="1" x14ac:dyDescent="0.2">
      <c r="DD107" s="367"/>
      <c r="DE107" s="367"/>
    </row>
    <row r="108" spans="108:109" ht="13.5" hidden="1" customHeight="1" x14ac:dyDescent="0.2">
      <c r="DD108" s="367"/>
      <c r="DE108" s="367"/>
    </row>
    <row r="109" spans="108:109" ht="13.5" hidden="1" customHeight="1" x14ac:dyDescent="0.2">
      <c r="DD109" s="367"/>
      <c r="DE109" s="367"/>
    </row>
    <row r="110" spans="108:109" ht="13.5" hidden="1" customHeight="1" x14ac:dyDescent="0.2">
      <c r="DD110" s="367"/>
      <c r="DE110" s="367"/>
    </row>
    <row r="111" spans="108:109" ht="13.5" hidden="1" customHeight="1" x14ac:dyDescent="0.2">
      <c r="DD111" s="367"/>
      <c r="DE111" s="367"/>
    </row>
    <row r="112" spans="108:109" ht="13.5" hidden="1" customHeight="1" x14ac:dyDescent="0.2">
      <c r="DD112" s="367"/>
      <c r="DE112" s="367"/>
    </row>
    <row r="113" spans="108:109" ht="13.5" hidden="1" customHeight="1" x14ac:dyDescent="0.2">
      <c r="DD113" s="367"/>
      <c r="DE113" s="367"/>
    </row>
    <row r="114" spans="108:109" ht="13.5" hidden="1" customHeight="1" x14ac:dyDescent="0.2">
      <c r="DD114" s="367"/>
      <c r="DE114" s="367"/>
    </row>
    <row r="115" spans="108:109" ht="13.5" hidden="1" customHeight="1" x14ac:dyDescent="0.2">
      <c r="DD115" s="367"/>
      <c r="DE115" s="367"/>
    </row>
    <row r="116" spans="108:109" ht="13.5" hidden="1" customHeight="1" x14ac:dyDescent="0.2">
      <c r="DD116" s="367"/>
      <c r="DE116" s="367"/>
    </row>
    <row r="117" spans="108:109" ht="13.5" hidden="1" customHeight="1" x14ac:dyDescent="0.2">
      <c r="DD117" s="367"/>
      <c r="DE117" s="367"/>
    </row>
    <row r="118" spans="108:109" ht="13.5" hidden="1" customHeight="1" x14ac:dyDescent="0.2">
      <c r="DD118" s="367"/>
      <c r="DE118" s="367"/>
    </row>
    <row r="119" spans="108:109" ht="13.5" hidden="1" customHeight="1" x14ac:dyDescent="0.2">
      <c r="DD119" s="367"/>
      <c r="DE119" s="367"/>
    </row>
    <row r="120" spans="108:109" ht="13.5" hidden="1" customHeight="1" x14ac:dyDescent="0.2">
      <c r="DD120" s="367"/>
      <c r="DE120" s="367"/>
    </row>
    <row r="121" spans="108:109" ht="13.5" hidden="1" customHeight="1" x14ac:dyDescent="0.2">
      <c r="DD121" s="367"/>
      <c r="DE121" s="367"/>
    </row>
    <row r="122" spans="108:109" ht="13.5" hidden="1" customHeight="1" x14ac:dyDescent="0.2">
      <c r="DD122" s="367"/>
      <c r="DE122" s="367"/>
    </row>
    <row r="123" spans="108:109" ht="13.5" hidden="1" customHeight="1" x14ac:dyDescent="0.2">
      <c r="DD123" s="367"/>
      <c r="DE123" s="367"/>
    </row>
    <row r="124" spans="108:109" ht="13.5" hidden="1" customHeight="1" x14ac:dyDescent="0.2">
      <c r="DD124" s="367"/>
      <c r="DE124" s="367"/>
    </row>
    <row r="125" spans="108:109" ht="13.5" hidden="1" customHeight="1" x14ac:dyDescent="0.2">
      <c r="DD125" s="367"/>
      <c r="DE125" s="367"/>
    </row>
    <row r="126" spans="108:109" ht="13.5" hidden="1" customHeight="1" x14ac:dyDescent="0.2">
      <c r="DD126" s="367"/>
      <c r="DE126" s="367"/>
    </row>
    <row r="127" spans="108:109" ht="13.5" hidden="1" customHeight="1" x14ac:dyDescent="0.2">
      <c r="DD127" s="367"/>
      <c r="DE127" s="367"/>
    </row>
    <row r="128" spans="108:109" ht="13.5" hidden="1" customHeight="1" x14ac:dyDescent="0.2">
      <c r="DD128" s="367"/>
      <c r="DE128" s="367"/>
    </row>
    <row r="129" spans="108:109" ht="13.5" hidden="1" customHeight="1" x14ac:dyDescent="0.2">
      <c r="DD129" s="367"/>
      <c r="DE129" s="367"/>
    </row>
    <row r="130" spans="108:109" ht="13.5" hidden="1" customHeight="1" x14ac:dyDescent="0.2">
      <c r="DD130" s="367"/>
      <c r="DE130" s="367"/>
    </row>
    <row r="131" spans="108:109" ht="13.5" hidden="1" customHeight="1" x14ac:dyDescent="0.2">
      <c r="DD131" s="367"/>
      <c r="DE131" s="367"/>
    </row>
    <row r="132" spans="108:109" ht="13.5" hidden="1" customHeight="1" x14ac:dyDescent="0.2">
      <c r="DD132" s="367"/>
      <c r="DE132" s="367"/>
    </row>
    <row r="133" spans="108:109" ht="13.5" hidden="1" customHeight="1" x14ac:dyDescent="0.2">
      <c r="DD133" s="367"/>
      <c r="DE133" s="367"/>
    </row>
    <row r="134" spans="108:109" ht="13.5" hidden="1" customHeight="1" x14ac:dyDescent="0.2">
      <c r="DD134" s="367"/>
      <c r="DE134" s="367"/>
    </row>
    <row r="135" spans="108:109" ht="13.5" hidden="1" customHeight="1" x14ac:dyDescent="0.2">
      <c r="DD135" s="367"/>
      <c r="DE135" s="367"/>
    </row>
    <row r="136" spans="108:109" ht="13.5" hidden="1" customHeight="1" x14ac:dyDescent="0.2">
      <c r="DD136" s="367"/>
      <c r="DE136" s="367"/>
    </row>
    <row r="137" spans="108:109" ht="13.5" hidden="1" customHeight="1" x14ac:dyDescent="0.2">
      <c r="DD137" s="367"/>
      <c r="DE137" s="367"/>
    </row>
    <row r="138" spans="108:109" ht="13.5" hidden="1" customHeight="1" x14ac:dyDescent="0.2">
      <c r="DD138" s="367"/>
      <c r="DE138" s="367"/>
    </row>
    <row r="139" spans="108:109" ht="13.5" hidden="1" customHeight="1" x14ac:dyDescent="0.2">
      <c r="DD139" s="367"/>
      <c r="DE139" s="367"/>
    </row>
    <row r="140" spans="108:109" ht="13.5" hidden="1" customHeight="1" x14ac:dyDescent="0.2">
      <c r="DD140" s="367"/>
      <c r="DE140" s="367"/>
    </row>
    <row r="141" spans="108:109" ht="13.5" hidden="1" customHeight="1" x14ac:dyDescent="0.2">
      <c r="DD141" s="367"/>
      <c r="DE141" s="367"/>
    </row>
    <row r="142" spans="108:109" ht="13.5" hidden="1" customHeight="1" x14ac:dyDescent="0.2">
      <c r="DD142" s="367"/>
      <c r="DE142" s="367"/>
    </row>
    <row r="143" spans="108:109" ht="13.5" hidden="1" customHeight="1" x14ac:dyDescent="0.2">
      <c r="DD143" s="367"/>
      <c r="DE143" s="367"/>
    </row>
    <row r="144" spans="108:109" ht="13.5" hidden="1" customHeight="1" x14ac:dyDescent="0.2">
      <c r="DD144" s="367"/>
      <c r="DE144" s="367"/>
    </row>
    <row r="145" spans="108:109" ht="13.5" hidden="1" customHeight="1" x14ac:dyDescent="0.2">
      <c r="DD145" s="367"/>
      <c r="DE145" s="367"/>
    </row>
    <row r="146" spans="108:109" ht="13.5" hidden="1" customHeight="1" x14ac:dyDescent="0.2">
      <c r="DD146" s="367"/>
      <c r="DE146" s="367"/>
    </row>
    <row r="147" spans="108:109" ht="13.5" hidden="1" customHeight="1" x14ac:dyDescent="0.2">
      <c r="DD147" s="367"/>
      <c r="DE147" s="367"/>
    </row>
    <row r="148" spans="108:109" ht="13.5" hidden="1" customHeight="1" x14ac:dyDescent="0.2">
      <c r="DD148" s="367"/>
      <c r="DE148" s="367"/>
    </row>
    <row r="149" spans="108:109" ht="13.5" hidden="1" customHeight="1" x14ac:dyDescent="0.2">
      <c r="DD149" s="367"/>
      <c r="DE149" s="367"/>
    </row>
    <row r="150" spans="108:109" ht="13.5" hidden="1" customHeight="1" x14ac:dyDescent="0.2">
      <c r="DD150" s="367"/>
      <c r="DE150" s="367"/>
    </row>
    <row r="151" spans="108:109" ht="13.5" hidden="1" customHeight="1" x14ac:dyDescent="0.2">
      <c r="DD151" s="367"/>
      <c r="DE151" s="367"/>
    </row>
    <row r="152" spans="108:109" ht="13.5" hidden="1" customHeight="1" x14ac:dyDescent="0.2">
      <c r="DD152" s="367"/>
      <c r="DE152" s="367"/>
    </row>
    <row r="153" spans="108:109" ht="13.5" hidden="1" customHeight="1" x14ac:dyDescent="0.2">
      <c r="DD153" s="367"/>
      <c r="DE153" s="367"/>
    </row>
    <row r="154" spans="108:109" ht="13.5" hidden="1" customHeight="1" x14ac:dyDescent="0.2">
      <c r="DD154" s="367"/>
      <c r="DE154" s="367"/>
    </row>
    <row r="155" spans="108:109" ht="13.5" hidden="1" customHeight="1" x14ac:dyDescent="0.2">
      <c r="DD155" s="367"/>
      <c r="DE155" s="367"/>
    </row>
    <row r="156" spans="108:109" ht="13.5" hidden="1" customHeight="1" x14ac:dyDescent="0.2">
      <c r="DD156" s="367"/>
      <c r="DE156" s="367"/>
    </row>
    <row r="157" spans="108:109" ht="13.5" hidden="1" customHeight="1" x14ac:dyDescent="0.2">
      <c r="DD157" s="367"/>
      <c r="DE157" s="367"/>
    </row>
    <row r="158" spans="108:109" ht="13.5" hidden="1" customHeight="1" x14ac:dyDescent="0.2">
      <c r="DD158" s="367"/>
      <c r="DE158" s="367"/>
    </row>
    <row r="159" spans="108:109" ht="13.5" hidden="1" customHeight="1" x14ac:dyDescent="0.2">
      <c r="DD159" s="367"/>
      <c r="DE159" s="367"/>
    </row>
    <row r="160" spans="108:109" ht="13.5" hidden="1" customHeight="1" x14ac:dyDescent="0.2">
      <c r="DD160" s="367"/>
      <c r="DE160" s="36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Rij8NRXCyBrmip0CqXSyvSFyJR5wCDatNKYu7etsN5thCKZLSk2AfJlu/5ZtOV9c/d72JBhbDs2/g1OqQOlnyQ==" saltValue="EA9KFxkdqH2Ez0+6cmmR8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1" zoomScale="75" zoomScaleNormal="75" zoomScaleSheetLayoutView="70" workbookViewId="0"/>
  </sheetViews>
  <sheetFormatPr defaultColWidth="0" defaultRowHeight="13.5" customHeight="1" zeroHeight="1" x14ac:dyDescent="0.2"/>
  <cols>
    <col min="1" max="34" width="2.44140625" style="271" customWidth="1"/>
    <col min="35" max="122" width="2.44140625" style="270" customWidth="1"/>
    <col min="123" max="16384" width="2.441406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x14ac:dyDescent="0.2">
      <c r="S2" s="270"/>
      <c r="AH2" s="270"/>
    </row>
    <row r="3" spans="2:34"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x14ac:dyDescent="0.2"/>
    <row r="5" spans="2:34" ht="13.2" x14ac:dyDescent="0.2"/>
    <row r="6" spans="2:34" ht="13.2" x14ac:dyDescent="0.2"/>
    <row r="7" spans="2:34" ht="13.2" x14ac:dyDescent="0.2"/>
    <row r="8" spans="2:34" ht="13.2" x14ac:dyDescent="0.2"/>
    <row r="9" spans="2:34" ht="13.2" x14ac:dyDescent="0.2">
      <c r="AH9" s="27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70"/>
    </row>
    <row r="18" spans="12:34" ht="13.2" x14ac:dyDescent="0.2"/>
    <row r="19" spans="12:34" ht="13.2" x14ac:dyDescent="0.2"/>
    <row r="20" spans="12:34" ht="13.2" x14ac:dyDescent="0.2">
      <c r="AH20" s="270"/>
    </row>
    <row r="21" spans="12:34" ht="13.2" x14ac:dyDescent="0.2">
      <c r="AH21" s="270"/>
    </row>
    <row r="22" spans="12:34" ht="13.2" x14ac:dyDescent="0.2"/>
    <row r="23" spans="12:34" ht="13.2" x14ac:dyDescent="0.2"/>
    <row r="24" spans="12:34" ht="13.2" x14ac:dyDescent="0.2">
      <c r="Q24" s="270"/>
    </row>
    <row r="25" spans="12:34" ht="13.2" x14ac:dyDescent="0.2"/>
    <row r="26" spans="12:34" ht="13.2" x14ac:dyDescent="0.2"/>
    <row r="27" spans="12:34" ht="13.2" x14ac:dyDescent="0.2"/>
    <row r="28" spans="12:34" ht="13.2" x14ac:dyDescent="0.2">
      <c r="O28" s="270"/>
      <c r="T28" s="270"/>
      <c r="AH28" s="270"/>
    </row>
    <row r="29" spans="12:34" ht="13.2" x14ac:dyDescent="0.2"/>
    <row r="30" spans="12:34" ht="13.2" x14ac:dyDescent="0.2"/>
    <row r="31" spans="12:34" ht="13.2" x14ac:dyDescent="0.2">
      <c r="Q31" s="270"/>
    </row>
    <row r="32" spans="12:34" ht="13.2" x14ac:dyDescent="0.2">
      <c r="L32" s="270"/>
    </row>
    <row r="33" spans="2:34" ht="13.2" x14ac:dyDescent="0.2">
      <c r="C33" s="270"/>
      <c r="E33" s="270"/>
      <c r="G33" s="270"/>
      <c r="I33" s="270"/>
      <c r="X33" s="270"/>
    </row>
    <row r="34" spans="2:34" ht="13.2" x14ac:dyDescent="0.2">
      <c r="B34" s="270"/>
      <c r="P34" s="270"/>
      <c r="R34" s="270"/>
      <c r="T34" s="270"/>
    </row>
    <row r="35" spans="2:34" ht="13.2" x14ac:dyDescent="0.2">
      <c r="D35" s="270"/>
      <c r="W35" s="270"/>
      <c r="AC35" s="270"/>
      <c r="AD35" s="270"/>
      <c r="AE35" s="270"/>
      <c r="AF35" s="270"/>
      <c r="AG35" s="270"/>
      <c r="AH35" s="270"/>
    </row>
    <row r="36" spans="2:34" ht="13.2" x14ac:dyDescent="0.2">
      <c r="H36" s="270"/>
      <c r="J36" s="270"/>
      <c r="K36" s="270"/>
      <c r="M36" s="270"/>
      <c r="Y36" s="270"/>
      <c r="Z36" s="270"/>
      <c r="AA36" s="270"/>
      <c r="AB36" s="270"/>
      <c r="AC36" s="270"/>
      <c r="AD36" s="270"/>
      <c r="AE36" s="270"/>
      <c r="AF36" s="270"/>
      <c r="AG36" s="270"/>
      <c r="AH36" s="270"/>
    </row>
    <row r="37" spans="2:34" ht="13.2" x14ac:dyDescent="0.2">
      <c r="AH37" s="270"/>
    </row>
    <row r="38" spans="2:34" ht="13.2" x14ac:dyDescent="0.2">
      <c r="AG38" s="270"/>
      <c r="AH38" s="270"/>
    </row>
    <row r="39" spans="2:34" ht="13.2" x14ac:dyDescent="0.2"/>
    <row r="40" spans="2:34" ht="13.2" x14ac:dyDescent="0.2">
      <c r="X40" s="270"/>
    </row>
    <row r="41" spans="2:34" ht="13.2" x14ac:dyDescent="0.2">
      <c r="R41" s="270"/>
    </row>
    <row r="42" spans="2:34" ht="13.2" x14ac:dyDescent="0.2">
      <c r="W42" s="270"/>
    </row>
    <row r="43" spans="2:34" ht="13.2" x14ac:dyDescent="0.2">
      <c r="Y43" s="270"/>
      <c r="Z43" s="270"/>
      <c r="AA43" s="270"/>
      <c r="AB43" s="270"/>
      <c r="AC43" s="270"/>
      <c r="AD43" s="270"/>
      <c r="AE43" s="270"/>
      <c r="AF43" s="270"/>
      <c r="AG43" s="270"/>
      <c r="AH43" s="270"/>
    </row>
    <row r="44" spans="2:34" ht="13.2" x14ac:dyDescent="0.2">
      <c r="AH44" s="270"/>
    </row>
    <row r="45" spans="2:34" ht="13.2" x14ac:dyDescent="0.2">
      <c r="X45" s="270"/>
    </row>
    <row r="46" spans="2:34" ht="13.2" x14ac:dyDescent="0.2"/>
    <row r="47" spans="2:34" ht="13.2" x14ac:dyDescent="0.2"/>
    <row r="48" spans="2:34" ht="13.2" x14ac:dyDescent="0.2">
      <c r="W48" s="270"/>
      <c r="Y48" s="270"/>
      <c r="Z48" s="270"/>
      <c r="AA48" s="270"/>
      <c r="AB48" s="270"/>
      <c r="AC48" s="270"/>
      <c r="AD48" s="270"/>
      <c r="AE48" s="270"/>
      <c r="AF48" s="270"/>
      <c r="AG48" s="270"/>
      <c r="AH48" s="270"/>
    </row>
    <row r="49" spans="28:34" ht="13.2" x14ac:dyDescent="0.2"/>
    <row r="50" spans="28:34" ht="13.2" x14ac:dyDescent="0.2">
      <c r="AE50" s="270"/>
      <c r="AF50" s="270"/>
      <c r="AG50" s="270"/>
      <c r="AH50" s="270"/>
    </row>
    <row r="51" spans="28:34" ht="13.2" x14ac:dyDescent="0.2">
      <c r="AC51" s="270"/>
      <c r="AD51" s="270"/>
      <c r="AE51" s="270"/>
      <c r="AF51" s="270"/>
      <c r="AG51" s="270"/>
      <c r="AH51" s="270"/>
    </row>
    <row r="52" spans="28:34" ht="13.2" x14ac:dyDescent="0.2"/>
    <row r="53" spans="28:34" ht="13.2" x14ac:dyDescent="0.2">
      <c r="AF53" s="270"/>
      <c r="AG53" s="270"/>
      <c r="AH53" s="270"/>
    </row>
    <row r="54" spans="28:34" ht="13.2" x14ac:dyDescent="0.2">
      <c r="AH54" s="270"/>
    </row>
    <row r="55" spans="28:34" ht="13.2" x14ac:dyDescent="0.2"/>
    <row r="56" spans="28:34" ht="13.2" x14ac:dyDescent="0.2">
      <c r="AB56" s="270"/>
      <c r="AC56" s="270"/>
      <c r="AD56" s="270"/>
      <c r="AE56" s="270"/>
      <c r="AF56" s="270"/>
      <c r="AG56" s="270"/>
      <c r="AH56" s="270"/>
    </row>
    <row r="57" spans="28:34" ht="13.2" x14ac:dyDescent="0.2">
      <c r="AH57" s="270"/>
    </row>
    <row r="58" spans="28:34" ht="13.2" x14ac:dyDescent="0.2">
      <c r="AH58" s="270"/>
    </row>
    <row r="59" spans="28:34" ht="13.2" x14ac:dyDescent="0.2"/>
    <row r="60" spans="28:34" ht="13.2" x14ac:dyDescent="0.2"/>
    <row r="61" spans="28:34" ht="13.2" x14ac:dyDescent="0.2"/>
    <row r="62" spans="28:34" ht="13.2" x14ac:dyDescent="0.2"/>
    <row r="63" spans="28:34" ht="13.2" x14ac:dyDescent="0.2">
      <c r="AH63" s="270"/>
    </row>
    <row r="64" spans="28:34" ht="13.2" x14ac:dyDescent="0.2">
      <c r="AG64" s="270"/>
      <c r="AH64" s="270"/>
    </row>
    <row r="65" spans="28:34" ht="13.2" x14ac:dyDescent="0.2"/>
    <row r="66" spans="28:34" ht="13.2" x14ac:dyDescent="0.2"/>
    <row r="67" spans="28:34" ht="13.2" x14ac:dyDescent="0.2"/>
    <row r="68" spans="28:34" ht="13.2" x14ac:dyDescent="0.2">
      <c r="AB68" s="270"/>
      <c r="AC68" s="270"/>
      <c r="AD68" s="270"/>
      <c r="AE68" s="270"/>
      <c r="AF68" s="270"/>
      <c r="AG68" s="270"/>
      <c r="AH68" s="270"/>
    </row>
    <row r="69" spans="28:34" ht="13.2" x14ac:dyDescent="0.2">
      <c r="AF69" s="270"/>
      <c r="AG69" s="270"/>
      <c r="AH69" s="270"/>
    </row>
    <row r="70" spans="28:34" ht="13.2" x14ac:dyDescent="0.2"/>
    <row r="71" spans="28:34" ht="13.2" x14ac:dyDescent="0.2"/>
    <row r="72" spans="28:34" ht="13.2" x14ac:dyDescent="0.2"/>
    <row r="73" spans="28:34" ht="13.2" x14ac:dyDescent="0.2"/>
    <row r="74" spans="28:34" ht="13.2" x14ac:dyDescent="0.2"/>
    <row r="75" spans="28:34" ht="13.2" x14ac:dyDescent="0.2">
      <c r="AH75" s="270"/>
    </row>
    <row r="76" spans="28:34" ht="13.2" x14ac:dyDescent="0.2">
      <c r="AF76" s="270"/>
      <c r="AG76" s="270"/>
      <c r="AH76" s="270"/>
    </row>
    <row r="77" spans="28:34" ht="13.2" x14ac:dyDescent="0.2">
      <c r="AG77" s="270"/>
      <c r="AH77" s="270"/>
    </row>
    <row r="78" spans="28:34" ht="13.2" x14ac:dyDescent="0.2"/>
    <row r="79" spans="28:34" ht="13.2" x14ac:dyDescent="0.2"/>
    <row r="80" spans="28:34" ht="13.2" x14ac:dyDescent="0.2"/>
    <row r="81" spans="25:34" ht="13.2" x14ac:dyDescent="0.2"/>
    <row r="82" spans="25:34" ht="13.2" x14ac:dyDescent="0.2">
      <c r="Y82" s="270"/>
    </row>
    <row r="83" spans="25:34" ht="13.2" x14ac:dyDescent="0.2">
      <c r="Y83" s="270"/>
      <c r="Z83" s="270"/>
      <c r="AA83" s="270"/>
      <c r="AB83" s="270"/>
      <c r="AC83" s="270"/>
      <c r="AD83" s="270"/>
      <c r="AE83" s="270"/>
      <c r="AF83" s="270"/>
      <c r="AG83" s="270"/>
      <c r="AH83" s="270"/>
    </row>
    <row r="84" spans="25:34" ht="13.2" x14ac:dyDescent="0.2"/>
    <row r="85" spans="25:34" ht="13.2" x14ac:dyDescent="0.2"/>
    <row r="86" spans="25:34" ht="13.2" x14ac:dyDescent="0.2"/>
    <row r="87" spans="25:34" ht="13.2" x14ac:dyDescent="0.2"/>
    <row r="88" spans="25:34" ht="13.2" x14ac:dyDescent="0.2">
      <c r="AH88" s="27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493</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hblQA50+JOw4d6/IThMgVm/MacJYuczyfgJSxMKm2l4HlpNr1rbKo4wvAiTlkUSvtB2CEHW39/kGBZIW2WTfpA==" saltValue="NwnyxqTSiTIQ/i22Fx1ce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view="pageBreakPreview" zoomScale="75" zoomScaleNormal="70" zoomScaleSheetLayoutView="75" workbookViewId="0"/>
  </sheetViews>
  <sheetFormatPr defaultColWidth="0" defaultRowHeight="13.5" customHeight="1" zeroHeight="1" x14ac:dyDescent="0.2"/>
  <cols>
    <col min="1" max="34" width="2.44140625" style="271" customWidth="1"/>
    <col min="35" max="122" width="2.44140625" style="270" customWidth="1"/>
    <col min="123" max="16384" width="2.441406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x14ac:dyDescent="0.2">
      <c r="S2" s="270"/>
      <c r="AH2" s="270"/>
    </row>
    <row r="3" spans="2:34"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x14ac:dyDescent="0.2"/>
    <row r="5" spans="2:34" ht="13.2" x14ac:dyDescent="0.2"/>
    <row r="6" spans="2:34" ht="13.2" x14ac:dyDescent="0.2"/>
    <row r="7" spans="2:34" ht="13.2" x14ac:dyDescent="0.2"/>
    <row r="8" spans="2:34" ht="13.2" x14ac:dyDescent="0.2"/>
    <row r="9" spans="2:34" ht="13.2" x14ac:dyDescent="0.2">
      <c r="AH9" s="27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70"/>
    </row>
    <row r="18" spans="12:34" ht="13.2" x14ac:dyDescent="0.2"/>
    <row r="19" spans="12:34" ht="13.2" x14ac:dyDescent="0.2"/>
    <row r="20" spans="12:34" ht="13.2" x14ac:dyDescent="0.2">
      <c r="AH20" s="270"/>
    </row>
    <row r="21" spans="12:34" ht="13.2" x14ac:dyDescent="0.2">
      <c r="AH21" s="270"/>
    </row>
    <row r="22" spans="12:34" ht="13.2" x14ac:dyDescent="0.2"/>
    <row r="23" spans="12:34" ht="13.2" x14ac:dyDescent="0.2"/>
    <row r="24" spans="12:34" ht="13.2" x14ac:dyDescent="0.2">
      <c r="Q24" s="270"/>
    </row>
    <row r="25" spans="12:34" ht="13.2" x14ac:dyDescent="0.2"/>
    <row r="26" spans="12:34" ht="13.2" x14ac:dyDescent="0.2"/>
    <row r="27" spans="12:34" ht="13.2" x14ac:dyDescent="0.2"/>
    <row r="28" spans="12:34" ht="13.2" x14ac:dyDescent="0.2">
      <c r="O28" s="270"/>
      <c r="T28" s="270"/>
      <c r="AH28" s="270"/>
    </row>
    <row r="29" spans="12:34" ht="13.2" x14ac:dyDescent="0.2"/>
    <row r="30" spans="12:34" ht="13.2" x14ac:dyDescent="0.2"/>
    <row r="31" spans="12:34" ht="13.2" x14ac:dyDescent="0.2">
      <c r="Q31" s="270"/>
    </row>
    <row r="32" spans="12:34" ht="13.2" x14ac:dyDescent="0.2">
      <c r="L32" s="270"/>
    </row>
    <row r="33" spans="2:34" ht="13.2" x14ac:dyDescent="0.2">
      <c r="C33" s="270"/>
      <c r="E33" s="270"/>
      <c r="G33" s="270"/>
      <c r="I33" s="270"/>
      <c r="X33" s="270"/>
    </row>
    <row r="34" spans="2:34" ht="13.2" x14ac:dyDescent="0.2">
      <c r="B34" s="270"/>
      <c r="P34" s="270"/>
      <c r="R34" s="270"/>
      <c r="T34" s="270"/>
    </row>
    <row r="35" spans="2:34" ht="13.2" x14ac:dyDescent="0.2">
      <c r="D35" s="270"/>
      <c r="W35" s="270"/>
      <c r="AC35" s="270"/>
      <c r="AD35" s="270"/>
      <c r="AE35" s="270"/>
      <c r="AF35" s="270"/>
      <c r="AG35" s="270"/>
      <c r="AH35" s="270"/>
    </row>
    <row r="36" spans="2:34" ht="13.2" x14ac:dyDescent="0.2">
      <c r="H36" s="270"/>
      <c r="J36" s="270"/>
      <c r="K36" s="270"/>
      <c r="M36" s="270"/>
      <c r="Y36" s="270"/>
      <c r="Z36" s="270"/>
      <c r="AA36" s="270"/>
      <c r="AB36" s="270"/>
      <c r="AC36" s="270"/>
      <c r="AD36" s="270"/>
      <c r="AE36" s="270"/>
      <c r="AF36" s="270"/>
      <c r="AG36" s="270"/>
      <c r="AH36" s="270"/>
    </row>
    <row r="37" spans="2:34" ht="13.2" x14ac:dyDescent="0.2">
      <c r="AH37" s="270"/>
    </row>
    <row r="38" spans="2:34" ht="13.2" x14ac:dyDescent="0.2">
      <c r="AG38" s="270"/>
      <c r="AH38" s="270"/>
    </row>
    <row r="39" spans="2:34" ht="13.2" x14ac:dyDescent="0.2"/>
    <row r="40" spans="2:34" ht="13.2" x14ac:dyDescent="0.2">
      <c r="X40" s="270"/>
    </row>
    <row r="41" spans="2:34" ht="13.2" x14ac:dyDescent="0.2">
      <c r="R41" s="270"/>
    </row>
    <row r="42" spans="2:34" ht="13.2" x14ac:dyDescent="0.2">
      <c r="W42" s="270"/>
    </row>
    <row r="43" spans="2:34" ht="13.2" x14ac:dyDescent="0.2">
      <c r="Y43" s="270"/>
      <c r="Z43" s="270"/>
      <c r="AA43" s="270"/>
      <c r="AB43" s="270"/>
      <c r="AC43" s="270"/>
      <c r="AD43" s="270"/>
      <c r="AE43" s="270"/>
      <c r="AF43" s="270"/>
      <c r="AG43" s="270"/>
      <c r="AH43" s="270"/>
    </row>
    <row r="44" spans="2:34" ht="13.2" x14ac:dyDescent="0.2">
      <c r="AH44" s="270"/>
    </row>
    <row r="45" spans="2:34" ht="13.2" x14ac:dyDescent="0.2">
      <c r="X45" s="270"/>
    </row>
    <row r="46" spans="2:34" ht="13.2" x14ac:dyDescent="0.2"/>
    <row r="47" spans="2:34" ht="13.2" x14ac:dyDescent="0.2"/>
    <row r="48" spans="2:34" ht="13.2" x14ac:dyDescent="0.2">
      <c r="W48" s="270"/>
      <c r="Y48" s="270"/>
      <c r="Z48" s="270"/>
      <c r="AA48" s="270"/>
      <c r="AB48" s="270"/>
      <c r="AC48" s="270"/>
      <c r="AD48" s="270"/>
      <c r="AE48" s="270"/>
      <c r="AF48" s="270"/>
      <c r="AG48" s="270"/>
      <c r="AH48" s="270"/>
    </row>
    <row r="49" spans="28:34" ht="13.2" x14ac:dyDescent="0.2"/>
    <row r="50" spans="28:34" ht="13.2" x14ac:dyDescent="0.2">
      <c r="AE50" s="270"/>
      <c r="AF50" s="270"/>
      <c r="AG50" s="270"/>
      <c r="AH50" s="270"/>
    </row>
    <row r="51" spans="28:34" ht="13.2" x14ac:dyDescent="0.2">
      <c r="AC51" s="270"/>
      <c r="AD51" s="270"/>
      <c r="AE51" s="270"/>
      <c r="AF51" s="270"/>
      <c r="AG51" s="270"/>
      <c r="AH51" s="270"/>
    </row>
    <row r="52" spans="28:34" ht="13.2" x14ac:dyDescent="0.2"/>
    <row r="53" spans="28:34" ht="13.2" x14ac:dyDescent="0.2">
      <c r="AF53" s="270"/>
      <c r="AG53" s="270"/>
      <c r="AH53" s="270"/>
    </row>
    <row r="54" spans="28:34" ht="13.2" x14ac:dyDescent="0.2">
      <c r="AH54" s="270"/>
    </row>
    <row r="55" spans="28:34" ht="13.2" x14ac:dyDescent="0.2"/>
    <row r="56" spans="28:34" ht="13.2" x14ac:dyDescent="0.2">
      <c r="AB56" s="270"/>
      <c r="AC56" s="270"/>
      <c r="AD56" s="270"/>
      <c r="AE56" s="270"/>
      <c r="AF56" s="270"/>
      <c r="AG56" s="270"/>
      <c r="AH56" s="270"/>
    </row>
    <row r="57" spans="28:34" ht="13.2" x14ac:dyDescent="0.2">
      <c r="AH57" s="270"/>
    </row>
    <row r="58" spans="28:34" ht="13.2" x14ac:dyDescent="0.2">
      <c r="AH58" s="270"/>
    </row>
    <row r="59" spans="28:34" ht="13.2" x14ac:dyDescent="0.2">
      <c r="AG59" s="270"/>
      <c r="AH59" s="270"/>
    </row>
    <row r="60" spans="28:34" ht="13.2" x14ac:dyDescent="0.2"/>
    <row r="61" spans="28:34" ht="13.2" x14ac:dyDescent="0.2"/>
    <row r="62" spans="28:34" ht="13.2" x14ac:dyDescent="0.2"/>
    <row r="63" spans="28:34" ht="13.2" x14ac:dyDescent="0.2">
      <c r="AH63" s="270"/>
    </row>
    <row r="64" spans="28:34" ht="13.2" x14ac:dyDescent="0.2">
      <c r="AG64" s="270"/>
      <c r="AH64" s="270"/>
    </row>
    <row r="65" spans="28:34" ht="13.2" x14ac:dyDescent="0.2"/>
    <row r="66" spans="28:34" ht="13.2" x14ac:dyDescent="0.2"/>
    <row r="67" spans="28:34" ht="13.2" x14ac:dyDescent="0.2"/>
    <row r="68" spans="28:34" ht="13.2" x14ac:dyDescent="0.2">
      <c r="AB68" s="270"/>
      <c r="AC68" s="270"/>
      <c r="AD68" s="270"/>
      <c r="AE68" s="270"/>
      <c r="AF68" s="270"/>
      <c r="AG68" s="270"/>
      <c r="AH68" s="270"/>
    </row>
    <row r="69" spans="28:34" ht="13.2" x14ac:dyDescent="0.2">
      <c r="AF69" s="270"/>
      <c r="AG69" s="270"/>
      <c r="AH69" s="270"/>
    </row>
    <row r="70" spans="28:34" ht="13.2" x14ac:dyDescent="0.2"/>
    <row r="71" spans="28:34" ht="13.2" x14ac:dyDescent="0.2"/>
    <row r="72" spans="28:34" ht="13.2" x14ac:dyDescent="0.2"/>
    <row r="73" spans="28:34" ht="13.2" x14ac:dyDescent="0.2"/>
    <row r="74" spans="28:34" ht="13.2" x14ac:dyDescent="0.2"/>
    <row r="75" spans="28:34" ht="13.2" x14ac:dyDescent="0.2">
      <c r="AH75" s="270"/>
    </row>
    <row r="76" spans="28:34" ht="13.2" x14ac:dyDescent="0.2">
      <c r="AF76" s="270"/>
      <c r="AG76" s="270"/>
      <c r="AH76" s="270"/>
    </row>
    <row r="77" spans="28:34" ht="13.2" x14ac:dyDescent="0.2">
      <c r="AG77" s="270"/>
      <c r="AH77" s="270"/>
    </row>
    <row r="78" spans="28:34" ht="13.2" x14ac:dyDescent="0.2"/>
    <row r="79" spans="28:34" ht="13.2" x14ac:dyDescent="0.2"/>
    <row r="80" spans="28:34" ht="13.2" x14ac:dyDescent="0.2"/>
    <row r="81" spans="25:34" ht="13.2" x14ac:dyDescent="0.2"/>
    <row r="82" spans="25:34" ht="13.2" x14ac:dyDescent="0.2">
      <c r="Y82" s="270"/>
    </row>
    <row r="83" spans="25:34" ht="13.2" x14ac:dyDescent="0.2">
      <c r="Y83" s="270"/>
      <c r="Z83" s="270"/>
      <c r="AA83" s="270"/>
      <c r="AB83" s="270"/>
      <c r="AC83" s="270"/>
      <c r="AD83" s="270"/>
      <c r="AE83" s="270"/>
      <c r="AF83" s="270"/>
      <c r="AG83" s="270"/>
      <c r="AH83" s="270"/>
    </row>
    <row r="84" spans="25:34" ht="13.2" x14ac:dyDescent="0.2"/>
    <row r="85" spans="25:34" ht="13.2" x14ac:dyDescent="0.2"/>
    <row r="86" spans="25:34" ht="13.2" x14ac:dyDescent="0.2"/>
    <row r="87" spans="25:34" ht="13.2" x14ac:dyDescent="0.2"/>
    <row r="88" spans="25:34" ht="13.2" x14ac:dyDescent="0.2">
      <c r="AH88" s="27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607</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1MGf0ZaL0PRtxX1CuisYv78f9FNPkliHuynmMeeVuDS660V4hFc4Q/gKBBmKurzSDDaOiqymgzQcNQtNAAAeFg==" saltValue="aDyEZmgFiSzRP/yGDLwze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29" customWidth="1"/>
    <col min="2" max="8" width="13.33203125" style="129" customWidth="1"/>
    <col min="9" max="16384" width="11.109375" style="129"/>
  </cols>
  <sheetData>
    <row r="1" spans="1:8" x14ac:dyDescent="0.2">
      <c r="A1" s="123"/>
      <c r="B1" s="124"/>
      <c r="C1" s="125"/>
      <c r="D1" s="126"/>
      <c r="E1" s="127"/>
      <c r="F1" s="127"/>
      <c r="G1" s="127"/>
      <c r="H1" s="128"/>
    </row>
    <row r="2" spans="1:8" x14ac:dyDescent="0.2">
      <c r="A2" s="130"/>
      <c r="B2" s="131"/>
      <c r="C2" s="132"/>
      <c r="D2" s="133" t="s">
        <v>46</v>
      </c>
      <c r="E2" s="134"/>
      <c r="F2" s="135" t="s">
        <v>545</v>
      </c>
      <c r="G2" s="136"/>
      <c r="H2" s="137"/>
    </row>
    <row r="3" spans="1:8" x14ac:dyDescent="0.2">
      <c r="A3" s="133" t="s">
        <v>538</v>
      </c>
      <c r="B3" s="138"/>
      <c r="C3" s="139"/>
      <c r="D3" s="140">
        <v>47877</v>
      </c>
      <c r="E3" s="141"/>
      <c r="F3" s="142">
        <v>63956</v>
      </c>
      <c r="G3" s="143"/>
      <c r="H3" s="144"/>
    </row>
    <row r="4" spans="1:8" x14ac:dyDescent="0.2">
      <c r="A4" s="145"/>
      <c r="B4" s="146"/>
      <c r="C4" s="147"/>
      <c r="D4" s="148">
        <v>15320</v>
      </c>
      <c r="E4" s="149"/>
      <c r="F4" s="150">
        <v>29239</v>
      </c>
      <c r="G4" s="151"/>
      <c r="H4" s="152"/>
    </row>
    <row r="5" spans="1:8" x14ac:dyDescent="0.2">
      <c r="A5" s="133" t="s">
        <v>540</v>
      </c>
      <c r="B5" s="138"/>
      <c r="C5" s="139"/>
      <c r="D5" s="140">
        <v>37107</v>
      </c>
      <c r="E5" s="141"/>
      <c r="F5" s="142">
        <v>66255</v>
      </c>
      <c r="G5" s="143"/>
      <c r="H5" s="144"/>
    </row>
    <row r="6" spans="1:8" x14ac:dyDescent="0.2">
      <c r="A6" s="145"/>
      <c r="B6" s="146"/>
      <c r="C6" s="147"/>
      <c r="D6" s="148">
        <v>20592</v>
      </c>
      <c r="E6" s="149"/>
      <c r="F6" s="150">
        <v>31822</v>
      </c>
      <c r="G6" s="151"/>
      <c r="H6" s="152"/>
    </row>
    <row r="7" spans="1:8" x14ac:dyDescent="0.2">
      <c r="A7" s="133" t="s">
        <v>541</v>
      </c>
      <c r="B7" s="138"/>
      <c r="C7" s="139"/>
      <c r="D7" s="140">
        <v>30403</v>
      </c>
      <c r="E7" s="141"/>
      <c r="F7" s="142">
        <v>54227</v>
      </c>
      <c r="G7" s="143"/>
      <c r="H7" s="144"/>
    </row>
    <row r="8" spans="1:8" x14ac:dyDescent="0.2">
      <c r="A8" s="145"/>
      <c r="B8" s="146"/>
      <c r="C8" s="147"/>
      <c r="D8" s="148">
        <v>13185</v>
      </c>
      <c r="E8" s="149"/>
      <c r="F8" s="150">
        <v>29694</v>
      </c>
      <c r="G8" s="151"/>
      <c r="H8" s="152"/>
    </row>
    <row r="9" spans="1:8" x14ac:dyDescent="0.2">
      <c r="A9" s="133" t="s">
        <v>542</v>
      </c>
      <c r="B9" s="138"/>
      <c r="C9" s="139"/>
      <c r="D9" s="140">
        <v>17880</v>
      </c>
      <c r="E9" s="141"/>
      <c r="F9" s="142">
        <v>44504</v>
      </c>
      <c r="G9" s="143"/>
      <c r="H9" s="144"/>
    </row>
    <row r="10" spans="1:8" x14ac:dyDescent="0.2">
      <c r="A10" s="145"/>
      <c r="B10" s="146"/>
      <c r="C10" s="147"/>
      <c r="D10" s="148">
        <v>11110</v>
      </c>
      <c r="E10" s="149"/>
      <c r="F10" s="150">
        <v>25876</v>
      </c>
      <c r="G10" s="151"/>
      <c r="H10" s="152"/>
    </row>
    <row r="11" spans="1:8" x14ac:dyDescent="0.2">
      <c r="A11" s="133" t="s">
        <v>543</v>
      </c>
      <c r="B11" s="138"/>
      <c r="C11" s="139"/>
      <c r="D11" s="140">
        <v>44717</v>
      </c>
      <c r="E11" s="141"/>
      <c r="F11" s="142">
        <v>47820</v>
      </c>
      <c r="G11" s="143"/>
      <c r="H11" s="144"/>
    </row>
    <row r="12" spans="1:8" x14ac:dyDescent="0.2">
      <c r="A12" s="145"/>
      <c r="B12" s="146"/>
      <c r="C12" s="153"/>
      <c r="D12" s="148">
        <v>8543</v>
      </c>
      <c r="E12" s="149"/>
      <c r="F12" s="150">
        <v>25855</v>
      </c>
      <c r="G12" s="151"/>
      <c r="H12" s="152"/>
    </row>
    <row r="13" spans="1:8" x14ac:dyDescent="0.2">
      <c r="A13" s="133"/>
      <c r="B13" s="138"/>
      <c r="C13" s="154"/>
      <c r="D13" s="155">
        <v>35597</v>
      </c>
      <c r="E13" s="156"/>
      <c r="F13" s="157">
        <v>55352</v>
      </c>
      <c r="G13" s="158"/>
      <c r="H13" s="144"/>
    </row>
    <row r="14" spans="1:8" x14ac:dyDescent="0.2">
      <c r="A14" s="145"/>
      <c r="B14" s="146"/>
      <c r="C14" s="147"/>
      <c r="D14" s="148">
        <v>13750</v>
      </c>
      <c r="E14" s="149"/>
      <c r="F14" s="150">
        <v>28497</v>
      </c>
      <c r="G14" s="151"/>
      <c r="H14" s="152"/>
    </row>
    <row r="17" spans="1:11" x14ac:dyDescent="0.2">
      <c r="A17" s="129" t="s">
        <v>47</v>
      </c>
    </row>
    <row r="18" spans="1:11" x14ac:dyDescent="0.2">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2">
      <c r="A19" s="159" t="s">
        <v>48</v>
      </c>
      <c r="B19" s="159">
        <f>ROUND(VALUE(SUBSTITUTE(実質収支比率等に係る経年分析!F$48,"▲","-")),2)</f>
        <v>6.9</v>
      </c>
      <c r="C19" s="159">
        <f>ROUND(VALUE(SUBSTITUTE(実質収支比率等に係る経年分析!G$48,"▲","-")),2)</f>
        <v>8.08</v>
      </c>
      <c r="D19" s="159">
        <f>ROUND(VALUE(SUBSTITUTE(実質収支比率等に係る経年分析!H$48,"▲","-")),2)</f>
        <v>8.84</v>
      </c>
      <c r="E19" s="159">
        <f>ROUND(VALUE(SUBSTITUTE(実質収支比率等に係る経年分析!I$48,"▲","-")),2)</f>
        <v>7.79</v>
      </c>
      <c r="F19" s="159">
        <f>ROUND(VALUE(SUBSTITUTE(実質収支比率等に係る経年分析!J$48,"▲","-")),2)</f>
        <v>7.15</v>
      </c>
    </row>
    <row r="20" spans="1:11" x14ac:dyDescent="0.2">
      <c r="A20" s="159" t="s">
        <v>49</v>
      </c>
      <c r="B20" s="159">
        <f>ROUND(VALUE(SUBSTITUTE(実質収支比率等に係る経年分析!F$47,"▲","-")),2)</f>
        <v>22.14</v>
      </c>
      <c r="C20" s="159">
        <f>ROUND(VALUE(SUBSTITUTE(実質収支比率等に係る経年分析!G$47,"▲","-")),2)</f>
        <v>19.62</v>
      </c>
      <c r="D20" s="159">
        <f>ROUND(VALUE(SUBSTITUTE(実質収支比率等に係る経年分析!H$47,"▲","-")),2)</f>
        <v>22.2</v>
      </c>
      <c r="E20" s="159">
        <f>ROUND(VALUE(SUBSTITUTE(実質収支比率等に係る経年分析!I$47,"▲","-")),2)</f>
        <v>24.23</v>
      </c>
      <c r="F20" s="159">
        <f>ROUND(VALUE(SUBSTITUTE(実質収支比率等に係る経年分析!J$47,"▲","-")),2)</f>
        <v>24.51</v>
      </c>
    </row>
    <row r="21" spans="1:11" x14ac:dyDescent="0.2">
      <c r="A21" s="159" t="s">
        <v>50</v>
      </c>
      <c r="B21" s="159">
        <f>IF(ISNUMBER(VALUE(SUBSTITUTE(実質収支比率等に係る経年分析!F$49,"▲","-"))),ROUND(VALUE(SUBSTITUTE(実質収支比率等に係る経年分析!F$49,"▲","-")),2),NA())</f>
        <v>-0.21</v>
      </c>
      <c r="C21" s="159">
        <f>IF(ISNUMBER(VALUE(SUBSTITUTE(実質収支比率等に係る経年分析!G$49,"▲","-"))),ROUND(VALUE(SUBSTITUTE(実質収支比率等に係る経年分析!G$49,"▲","-")),2),NA())</f>
        <v>-1.08</v>
      </c>
      <c r="D21" s="159">
        <f>IF(ISNUMBER(VALUE(SUBSTITUTE(実質収支比率等に係る経年分析!H$49,"▲","-"))),ROUND(VALUE(SUBSTITUTE(実質収支比率等に係る経年分析!H$49,"▲","-")),2),NA())</f>
        <v>3.81</v>
      </c>
      <c r="E21" s="159">
        <f>IF(ISNUMBER(VALUE(SUBSTITUTE(実質収支比率等に係る経年分析!I$49,"▲","-"))),ROUND(VALUE(SUBSTITUTE(実質収支比率等に係る経年分析!I$49,"▲","-")),2),NA())</f>
        <v>1.17</v>
      </c>
      <c r="F21" s="159">
        <f>IF(ISNUMBER(VALUE(SUBSTITUTE(実質収支比率等に係る経年分析!J$49,"▲","-"))),ROUND(VALUE(SUBSTITUTE(実質収支比率等に係る経年分析!J$49,"▲","-")),2),NA())</f>
        <v>-0.09</v>
      </c>
    </row>
    <row r="24" spans="1:11" x14ac:dyDescent="0.2">
      <c r="A24" s="129" t="s">
        <v>51</v>
      </c>
    </row>
    <row r="25" spans="1:11" x14ac:dyDescent="0.2">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2">
      <c r="A26" s="160"/>
      <c r="B26" s="160" t="s">
        <v>52</v>
      </c>
      <c r="C26" s="160" t="s">
        <v>53</v>
      </c>
      <c r="D26" s="160" t="s">
        <v>52</v>
      </c>
      <c r="E26" s="160" t="s">
        <v>53</v>
      </c>
      <c r="F26" s="160" t="s">
        <v>52</v>
      </c>
      <c r="G26" s="160" t="s">
        <v>53</v>
      </c>
      <c r="H26" s="160" t="s">
        <v>52</v>
      </c>
      <c r="I26" s="160" t="s">
        <v>53</v>
      </c>
      <c r="J26" s="160" t="s">
        <v>52</v>
      </c>
      <c r="K26" s="160" t="s">
        <v>53</v>
      </c>
    </row>
    <row r="27" spans="1:11" x14ac:dyDescent="0.2">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2">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2">
      <c r="A29" s="160" t="str">
        <f>IF(連結実質赤字比率に係る赤字・黒字の構成分析!C$41="",NA(),連結実質赤字比率に係る赤字・黒字の構成分析!C$41)</f>
        <v>地域し尿処理施設特別会計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2">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2">
      <c r="A31" s="160" t="str">
        <f>IF(連結実質赤字比率に係る赤字・黒字の構成分析!C$39="",NA(),連結実質赤字比率に係る赤字・黒字の構成分析!C$39)</f>
        <v>介護サービス特別会計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2">
      <c r="A32" s="160" t="str">
        <f>IF(連結実質赤字比率に係る赤字・黒字の構成分析!C$38="",NA(),連結実質赤字比率に係る赤字・黒字の構成分析!C$38)</f>
        <v>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0.06</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0.18</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0.09</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0.12</v>
      </c>
    </row>
    <row r="33" spans="1:16" x14ac:dyDescent="0.2">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0.62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0.41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0.87</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0.49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0.51</v>
      </c>
    </row>
    <row r="34" spans="1:16" x14ac:dyDescent="0.2">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2.27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1.85</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1.91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2.34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2.6</v>
      </c>
    </row>
    <row r="35" spans="1:16" x14ac:dyDescent="0.2">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7.9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5.08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4.13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4.16</v>
      </c>
    </row>
    <row r="36" spans="1:16" x14ac:dyDescent="0.2">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6.89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8.07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8.83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7.78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7.14</v>
      </c>
    </row>
    <row r="39" spans="1:16" x14ac:dyDescent="0.2">
      <c r="A39" s="129" t="s">
        <v>54</v>
      </c>
    </row>
    <row r="40" spans="1:16" x14ac:dyDescent="0.2">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2">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2">
      <c r="A42" s="161" t="s">
        <v>57</v>
      </c>
      <c r="B42" s="161"/>
      <c r="C42" s="161"/>
      <c r="D42" s="161">
        <f>'実質公債費比率（分子）の構造'!K$52</f>
        <v>2635</v>
      </c>
      <c r="E42" s="161"/>
      <c r="F42" s="161"/>
      <c r="G42" s="161">
        <f>'実質公債費比率（分子）の構造'!L$52</f>
        <v>2847</v>
      </c>
      <c r="H42" s="161"/>
      <c r="I42" s="161"/>
      <c r="J42" s="161">
        <f>'実質公債費比率（分子）の構造'!M$52</f>
        <v>2866</v>
      </c>
      <c r="K42" s="161"/>
      <c r="L42" s="161"/>
      <c r="M42" s="161">
        <f>'実質公債費比率（分子）の構造'!N$52</f>
        <v>2993</v>
      </c>
      <c r="N42" s="161"/>
      <c r="O42" s="161"/>
      <c r="P42" s="161">
        <f>'実質公債費比率（分子）の構造'!O$52</f>
        <v>3010</v>
      </c>
    </row>
    <row r="43" spans="1:16" x14ac:dyDescent="0.2">
      <c r="A43" s="161" t="s">
        <v>58</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x14ac:dyDescent="0.2">
      <c r="A44" s="161" t="s">
        <v>59</v>
      </c>
      <c r="B44" s="161">
        <f>'実質公債費比率（分子）の構造'!K$50</f>
        <v>18</v>
      </c>
      <c r="C44" s="161"/>
      <c r="D44" s="161"/>
      <c r="E44" s="161">
        <f>'実質公債費比率（分子）の構造'!L$50</f>
        <v>13</v>
      </c>
      <c r="F44" s="161"/>
      <c r="G44" s="161"/>
      <c r="H44" s="161">
        <f>'実質公債費比率（分子）の構造'!M$50</f>
        <v>12</v>
      </c>
      <c r="I44" s="161"/>
      <c r="J44" s="161"/>
      <c r="K44" s="161">
        <f>'実質公債費比率（分子）の構造'!N$50</f>
        <v>12</v>
      </c>
      <c r="L44" s="161"/>
      <c r="M44" s="161"/>
      <c r="N44" s="161">
        <f>'実質公債費比率（分子）の構造'!O$50</f>
        <v>9</v>
      </c>
      <c r="O44" s="161"/>
      <c r="P44" s="161"/>
    </row>
    <row r="45" spans="1:16" x14ac:dyDescent="0.2">
      <c r="A45" s="161" t="s">
        <v>60</v>
      </c>
      <c r="B45" s="161">
        <f>'実質公債費比率（分子）の構造'!K$49</f>
        <v>117</v>
      </c>
      <c r="C45" s="161"/>
      <c r="D45" s="161"/>
      <c r="E45" s="161">
        <f>'実質公債費比率（分子）の構造'!L$49</f>
        <v>134</v>
      </c>
      <c r="F45" s="161"/>
      <c r="G45" s="161"/>
      <c r="H45" s="161">
        <f>'実質公債費比率（分子）の構造'!M$49</f>
        <v>123</v>
      </c>
      <c r="I45" s="161"/>
      <c r="J45" s="161"/>
      <c r="K45" s="161">
        <f>'実質公債費比率（分子）の構造'!N$49</f>
        <v>135</v>
      </c>
      <c r="L45" s="161"/>
      <c r="M45" s="161"/>
      <c r="N45" s="161">
        <f>'実質公債費比率（分子）の構造'!O$49</f>
        <v>109</v>
      </c>
      <c r="O45" s="161"/>
      <c r="P45" s="161"/>
    </row>
    <row r="46" spans="1:16" x14ac:dyDescent="0.2">
      <c r="A46" s="161" t="s">
        <v>61</v>
      </c>
      <c r="B46" s="161">
        <f>'実質公債費比率（分子）の構造'!K$48</f>
        <v>873</v>
      </c>
      <c r="C46" s="161"/>
      <c r="D46" s="161"/>
      <c r="E46" s="161">
        <f>'実質公債費比率（分子）の構造'!L$48</f>
        <v>915</v>
      </c>
      <c r="F46" s="161"/>
      <c r="G46" s="161"/>
      <c r="H46" s="161">
        <f>'実質公債費比率（分子）の構造'!M$48</f>
        <v>942</v>
      </c>
      <c r="I46" s="161"/>
      <c r="J46" s="161"/>
      <c r="K46" s="161">
        <f>'実質公債費比率（分子）の構造'!N$48</f>
        <v>928</v>
      </c>
      <c r="L46" s="161"/>
      <c r="M46" s="161"/>
      <c r="N46" s="161">
        <f>'実質公債費比率（分子）の構造'!O$48</f>
        <v>1033</v>
      </c>
      <c r="O46" s="161"/>
      <c r="P46" s="161"/>
    </row>
    <row r="47" spans="1:16" x14ac:dyDescent="0.2">
      <c r="A47" s="161" t="s">
        <v>14</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2">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2">
      <c r="A49" s="161" t="s">
        <v>63</v>
      </c>
      <c r="B49" s="161">
        <f>'実質公債費比率（分子）の構造'!K$45</f>
        <v>2672</v>
      </c>
      <c r="C49" s="161"/>
      <c r="D49" s="161"/>
      <c r="E49" s="161">
        <f>'実質公債費比率（分子）の構造'!L$45</f>
        <v>2745</v>
      </c>
      <c r="F49" s="161"/>
      <c r="G49" s="161"/>
      <c r="H49" s="161">
        <f>'実質公債費比率（分子）の構造'!M$45</f>
        <v>2792</v>
      </c>
      <c r="I49" s="161"/>
      <c r="J49" s="161"/>
      <c r="K49" s="161">
        <f>'実質公債費比率（分子）の構造'!N$45</f>
        <v>2920</v>
      </c>
      <c r="L49" s="161"/>
      <c r="M49" s="161"/>
      <c r="N49" s="161">
        <f>'実質公債費比率（分子）の構造'!O$45</f>
        <v>2941</v>
      </c>
      <c r="O49" s="161"/>
      <c r="P49" s="161"/>
    </row>
    <row r="50" spans="1:16" x14ac:dyDescent="0.2">
      <c r="A50" s="161" t="s">
        <v>64</v>
      </c>
      <c r="B50" s="161" t="e">
        <f>NA()</f>
        <v>#N/A</v>
      </c>
      <c r="C50" s="161">
        <f>IF(ISNUMBER('実質公債費比率（分子）の構造'!K$53),'実質公債費比率（分子）の構造'!K$53,NA())</f>
        <v>1045</v>
      </c>
      <c r="D50" s="161" t="e">
        <f>NA()</f>
        <v>#N/A</v>
      </c>
      <c r="E50" s="161" t="e">
        <f>NA()</f>
        <v>#N/A</v>
      </c>
      <c r="F50" s="161">
        <f>IF(ISNUMBER('実質公債費比率（分子）の構造'!L$53),'実質公債費比率（分子）の構造'!L$53,NA())</f>
        <v>960</v>
      </c>
      <c r="G50" s="161" t="e">
        <f>NA()</f>
        <v>#N/A</v>
      </c>
      <c r="H50" s="161" t="e">
        <f>NA()</f>
        <v>#N/A</v>
      </c>
      <c r="I50" s="161">
        <f>IF(ISNUMBER('実質公債費比率（分子）の構造'!M$53),'実質公債費比率（分子）の構造'!M$53,NA())</f>
        <v>1003</v>
      </c>
      <c r="J50" s="161" t="e">
        <f>NA()</f>
        <v>#N/A</v>
      </c>
      <c r="K50" s="161" t="e">
        <f>NA()</f>
        <v>#N/A</v>
      </c>
      <c r="L50" s="161">
        <f>IF(ISNUMBER('実質公債費比率（分子）の構造'!N$53),'実質公債費比率（分子）の構造'!N$53,NA())</f>
        <v>1002</v>
      </c>
      <c r="M50" s="161" t="e">
        <f>NA()</f>
        <v>#N/A</v>
      </c>
      <c r="N50" s="161" t="e">
        <f>NA()</f>
        <v>#N/A</v>
      </c>
      <c r="O50" s="161">
        <f>IF(ISNUMBER('実質公債費比率（分子）の構造'!O$53),'実質公債費比率（分子）の構造'!O$53,NA())</f>
        <v>1082</v>
      </c>
      <c r="P50" s="161" t="e">
        <f>NA()</f>
        <v>#N/A</v>
      </c>
    </row>
    <row r="53" spans="1:16" x14ac:dyDescent="0.2">
      <c r="A53" s="129" t="s">
        <v>65</v>
      </c>
    </row>
    <row r="54" spans="1:16" x14ac:dyDescent="0.2">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2">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2">
      <c r="A56" s="160" t="s">
        <v>37</v>
      </c>
      <c r="B56" s="160"/>
      <c r="C56" s="160"/>
      <c r="D56" s="160">
        <f>'将来負担比率（分子）の構造'!I$52</f>
        <v>31962</v>
      </c>
      <c r="E56" s="160"/>
      <c r="F56" s="160"/>
      <c r="G56" s="160">
        <f>'将来負担比率（分子）の構造'!J$52</f>
        <v>32135</v>
      </c>
      <c r="H56" s="160"/>
      <c r="I56" s="160"/>
      <c r="J56" s="160">
        <f>'将来負担比率（分子）の構造'!K$52</f>
        <v>31952</v>
      </c>
      <c r="K56" s="160"/>
      <c r="L56" s="160"/>
      <c r="M56" s="160">
        <f>'将来負担比率（分子）の構造'!L$52</f>
        <v>31080</v>
      </c>
      <c r="N56" s="160"/>
      <c r="O56" s="160"/>
      <c r="P56" s="160">
        <f>'将来負担比率（分子）の構造'!M$52</f>
        <v>31107</v>
      </c>
    </row>
    <row r="57" spans="1:16" x14ac:dyDescent="0.2">
      <c r="A57" s="160" t="s">
        <v>36</v>
      </c>
      <c r="B57" s="160"/>
      <c r="C57" s="160"/>
      <c r="D57" s="160">
        <f>'将来負担比率（分子）の構造'!I$51</f>
        <v>294</v>
      </c>
      <c r="E57" s="160"/>
      <c r="F57" s="160"/>
      <c r="G57" s="160">
        <f>'将来負担比率（分子）の構造'!J$51</f>
        <v>162</v>
      </c>
      <c r="H57" s="160"/>
      <c r="I57" s="160"/>
      <c r="J57" s="160">
        <f>'将来負担比率（分子）の構造'!K$51</f>
        <v>149</v>
      </c>
      <c r="K57" s="160"/>
      <c r="L57" s="160"/>
      <c r="M57" s="160">
        <f>'将来負担比率（分子）の構造'!L$51</f>
        <v>132</v>
      </c>
      <c r="N57" s="160"/>
      <c r="O57" s="160"/>
      <c r="P57" s="160">
        <f>'将来負担比率（分子）の構造'!M$51</f>
        <v>106</v>
      </c>
    </row>
    <row r="58" spans="1:16" x14ac:dyDescent="0.2">
      <c r="A58" s="160" t="s">
        <v>35</v>
      </c>
      <c r="B58" s="160"/>
      <c r="C58" s="160"/>
      <c r="D58" s="160">
        <f>'将来負担比率（分子）の構造'!I$50</f>
        <v>7073</v>
      </c>
      <c r="E58" s="160"/>
      <c r="F58" s="160"/>
      <c r="G58" s="160">
        <f>'将来負担比率（分子）の構造'!J$50</f>
        <v>6315</v>
      </c>
      <c r="H58" s="160"/>
      <c r="I58" s="160"/>
      <c r="J58" s="160">
        <f>'将来負担比率（分子）の構造'!K$50</f>
        <v>6835</v>
      </c>
      <c r="K58" s="160"/>
      <c r="L58" s="160"/>
      <c r="M58" s="160">
        <f>'将来負担比率（分子）の構造'!L$50</f>
        <v>7538</v>
      </c>
      <c r="N58" s="160"/>
      <c r="O58" s="160"/>
      <c r="P58" s="160">
        <f>'将来負担比率（分子）の構造'!M$50</f>
        <v>8095</v>
      </c>
    </row>
    <row r="59" spans="1:16" x14ac:dyDescent="0.2">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2">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2">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2">
      <c r="A62" s="160" t="s">
        <v>29</v>
      </c>
      <c r="B62" s="160">
        <f>'将来負担比率（分子）の構造'!I$45</f>
        <v>1163</v>
      </c>
      <c r="C62" s="160"/>
      <c r="D62" s="160"/>
      <c r="E62" s="160">
        <f>'将来負担比率（分子）の構造'!J$45</f>
        <v>1194</v>
      </c>
      <c r="F62" s="160"/>
      <c r="G62" s="160"/>
      <c r="H62" s="160">
        <f>'将来負担比率（分子）の構造'!K$45</f>
        <v>1391</v>
      </c>
      <c r="I62" s="160"/>
      <c r="J62" s="160"/>
      <c r="K62" s="160">
        <f>'将来負担比率（分子）の構造'!L$45</f>
        <v>1378</v>
      </c>
      <c r="L62" s="160"/>
      <c r="M62" s="160"/>
      <c r="N62" s="160">
        <f>'将来負担比率（分子）の構造'!M$45</f>
        <v>1366</v>
      </c>
      <c r="O62" s="160"/>
      <c r="P62" s="160"/>
    </row>
    <row r="63" spans="1:16" x14ac:dyDescent="0.2">
      <c r="A63" s="160" t="s">
        <v>28</v>
      </c>
      <c r="B63" s="160">
        <f>'将来負担比率（分子）の構造'!I$44</f>
        <v>763</v>
      </c>
      <c r="C63" s="160"/>
      <c r="D63" s="160"/>
      <c r="E63" s="160">
        <f>'将来負担比率（分子）の構造'!J$44</f>
        <v>1005</v>
      </c>
      <c r="F63" s="160"/>
      <c r="G63" s="160"/>
      <c r="H63" s="160">
        <f>'将来負担比率（分子）の構造'!K$44</f>
        <v>1030</v>
      </c>
      <c r="I63" s="160"/>
      <c r="J63" s="160"/>
      <c r="K63" s="160">
        <f>'将来負担比率（分子）の構造'!L$44</f>
        <v>1103</v>
      </c>
      <c r="L63" s="160"/>
      <c r="M63" s="160"/>
      <c r="N63" s="160">
        <f>'将来負担比率（分子）の構造'!M$44</f>
        <v>1192</v>
      </c>
      <c r="O63" s="160"/>
      <c r="P63" s="160"/>
    </row>
    <row r="64" spans="1:16" x14ac:dyDescent="0.2">
      <c r="A64" s="160" t="s">
        <v>27</v>
      </c>
      <c r="B64" s="160">
        <f>'将来負担比率（分子）の構造'!I$43</f>
        <v>12839</v>
      </c>
      <c r="C64" s="160"/>
      <c r="D64" s="160"/>
      <c r="E64" s="160">
        <f>'将来負担比率（分子）の構造'!J$43</f>
        <v>12740</v>
      </c>
      <c r="F64" s="160"/>
      <c r="G64" s="160"/>
      <c r="H64" s="160">
        <f>'将来負担比率（分子）の構造'!K$43</f>
        <v>12472</v>
      </c>
      <c r="I64" s="160"/>
      <c r="J64" s="160"/>
      <c r="K64" s="160">
        <f>'将来負担比率（分子）の構造'!L$43</f>
        <v>12063</v>
      </c>
      <c r="L64" s="160"/>
      <c r="M64" s="160"/>
      <c r="N64" s="160">
        <f>'将来負担比率（分子）の構造'!M$43</f>
        <v>11879</v>
      </c>
      <c r="O64" s="160"/>
      <c r="P64" s="160"/>
    </row>
    <row r="65" spans="1:16" x14ac:dyDescent="0.2">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2">
      <c r="A66" s="160" t="s">
        <v>25</v>
      </c>
      <c r="B66" s="160">
        <f>'将来負担比率（分子）の構造'!I$41</f>
        <v>27340</v>
      </c>
      <c r="C66" s="160"/>
      <c r="D66" s="160"/>
      <c r="E66" s="160">
        <f>'将来負担比率（分子）の構造'!J$41</f>
        <v>26882</v>
      </c>
      <c r="F66" s="160"/>
      <c r="G66" s="160"/>
      <c r="H66" s="160">
        <f>'将来負担比率（分子）の構造'!K$41</f>
        <v>26192</v>
      </c>
      <c r="I66" s="160"/>
      <c r="J66" s="160"/>
      <c r="K66" s="160">
        <f>'将来負担比率（分子）の構造'!L$41</f>
        <v>24945</v>
      </c>
      <c r="L66" s="160"/>
      <c r="M66" s="160"/>
      <c r="N66" s="160">
        <f>'将来負担比率（分子）の構造'!M$41</f>
        <v>24906</v>
      </c>
      <c r="O66" s="160"/>
      <c r="P66" s="160"/>
    </row>
    <row r="67" spans="1:16" x14ac:dyDescent="0.2">
      <c r="A67" s="160" t="s">
        <v>68</v>
      </c>
      <c r="B67" s="160" t="e">
        <f>NA()</f>
        <v>#N/A</v>
      </c>
      <c r="C67" s="160">
        <f>IF(ISNUMBER('将来負担比率（分子）の構造'!I$53), IF('将来負担比率（分子）の構造'!I$53 &lt; 0, 0, '将来負担比率（分子）の構造'!I$53), NA())</f>
        <v>2774</v>
      </c>
      <c r="D67" s="160" t="e">
        <f>NA()</f>
        <v>#N/A</v>
      </c>
      <c r="E67" s="160" t="e">
        <f>NA()</f>
        <v>#N/A</v>
      </c>
      <c r="F67" s="160">
        <f>IF(ISNUMBER('将来負担比率（分子）の構造'!J$53), IF('将来負担比率（分子）の構造'!J$53 &lt; 0, 0, '将来負担比率（分子）の構造'!J$53), NA())</f>
        <v>3209</v>
      </c>
      <c r="G67" s="160" t="e">
        <f>NA()</f>
        <v>#N/A</v>
      </c>
      <c r="H67" s="160" t="e">
        <f>NA()</f>
        <v>#N/A</v>
      </c>
      <c r="I67" s="160">
        <f>IF(ISNUMBER('将来負担比率（分子）の構造'!K$53), IF('将来負担比率（分子）の構造'!K$53 &lt; 0, 0, '将来負担比率（分子）の構造'!K$53), NA())</f>
        <v>2149</v>
      </c>
      <c r="J67" s="160" t="e">
        <f>NA()</f>
        <v>#N/A</v>
      </c>
      <c r="K67" s="160" t="e">
        <f>NA()</f>
        <v>#N/A</v>
      </c>
      <c r="L67" s="160">
        <f>IF(ISNUMBER('将来負担比率（分子）の構造'!L$53), IF('将来負担比率（分子）の構造'!L$53 &lt; 0, 0, '将来負担比率（分子）の構造'!L$53), NA())</f>
        <v>739</v>
      </c>
      <c r="M67" s="160" t="e">
        <f>NA()</f>
        <v>#N/A</v>
      </c>
      <c r="N67" s="160" t="e">
        <f>NA()</f>
        <v>#N/A</v>
      </c>
      <c r="O67" s="160">
        <f>IF(ISNUMBER('将来負担比率（分子）の構造'!M$53), IF('将来負担比率（分子）の構造'!M$53 &lt; 0, 0, '将来負担比率（分子）の構造'!M$53), NA())</f>
        <v>34</v>
      </c>
      <c r="P67" s="160" t="e">
        <f>NA()</f>
        <v>#N/A</v>
      </c>
    </row>
    <row r="70" spans="1:16" x14ac:dyDescent="0.2">
      <c r="A70" s="162" t="s">
        <v>69</v>
      </c>
      <c r="B70" s="162"/>
      <c r="C70" s="162"/>
      <c r="D70" s="162"/>
      <c r="E70" s="162"/>
      <c r="F70" s="162"/>
    </row>
    <row r="71" spans="1:16" x14ac:dyDescent="0.2">
      <c r="A71" s="163"/>
      <c r="B71" s="163" t="str">
        <f>基金残高に係る経年分析!F54</f>
        <v>H27</v>
      </c>
      <c r="C71" s="163" t="str">
        <f>基金残高に係る経年分析!G54</f>
        <v>H28</v>
      </c>
      <c r="D71" s="163" t="str">
        <f>基金残高に係る経年分析!H54</f>
        <v>H29</v>
      </c>
    </row>
    <row r="72" spans="1:16" x14ac:dyDescent="0.2">
      <c r="A72" s="163" t="s">
        <v>70</v>
      </c>
      <c r="B72" s="164">
        <f>基金残高に係る経年分析!F55</f>
        <v>3567</v>
      </c>
      <c r="C72" s="164">
        <f>基金残高に係る経年分析!G55</f>
        <v>3919</v>
      </c>
      <c r="D72" s="164">
        <f>基金残高に係る経年分析!H55</f>
        <v>3997</v>
      </c>
    </row>
    <row r="73" spans="1:16" x14ac:dyDescent="0.2">
      <c r="A73" s="163" t="s">
        <v>71</v>
      </c>
      <c r="B73" s="164">
        <f>基金残高に係る経年分析!F56</f>
        <v>178</v>
      </c>
      <c r="C73" s="164">
        <f>基金残高に係る経年分析!G56</f>
        <v>178</v>
      </c>
      <c r="D73" s="164">
        <f>基金残高に係る経年分析!H56</f>
        <v>179</v>
      </c>
    </row>
    <row r="74" spans="1:16" x14ac:dyDescent="0.2">
      <c r="A74" s="163" t="s">
        <v>72</v>
      </c>
      <c r="B74" s="164">
        <f>基金残高に係る経年分析!F57</f>
        <v>3851</v>
      </c>
      <c r="C74" s="164">
        <f>基金残高に係る経年分析!G57</f>
        <v>3866</v>
      </c>
      <c r="D74" s="164">
        <f>基金残高に係る経年分析!H57</f>
        <v>4087</v>
      </c>
    </row>
  </sheetData>
  <sheetProtection algorithmName="SHA-512" hashValue="l9cfws6OAZnXohWebfEG6NqdXuI0oYL0xs7gwRDYTkADPC6RtHTPqWXRYYR7fl4xDFPttvqmGC/wRse0GXbPXQ==" saltValue="kk7hHaQxzElWvrQcfFdyk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5" zoomScaleNormal="75" workbookViewId="0"/>
  </sheetViews>
  <sheetFormatPr defaultColWidth="0" defaultRowHeight="11.25" customHeight="1" zeroHeight="1" x14ac:dyDescent="0.2"/>
  <cols>
    <col min="1" max="95" width="1.6640625" style="205" customWidth="1"/>
    <col min="96" max="133" width="1.6640625" style="221" customWidth="1"/>
    <col min="134" max="143" width="1.6640625" style="205" customWidth="1"/>
    <col min="144" max="16384" width="0" style="205" hidden="1"/>
  </cols>
  <sheetData>
    <row r="1" spans="2:143" ht="22.5" customHeight="1" thickBot="1" x14ac:dyDescent="0.25">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205</v>
      </c>
      <c r="DI1" s="774"/>
      <c r="DJ1" s="774"/>
      <c r="DK1" s="774"/>
      <c r="DL1" s="774"/>
      <c r="DM1" s="774"/>
      <c r="DN1" s="775"/>
      <c r="DO1" s="205"/>
      <c r="DP1" s="773" t="s">
        <v>206</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2">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715" t="s">
        <v>208</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209</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210</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2">
      <c r="B4" s="715" t="s">
        <v>1</v>
      </c>
      <c r="C4" s="716"/>
      <c r="D4" s="716"/>
      <c r="E4" s="716"/>
      <c r="F4" s="716"/>
      <c r="G4" s="716"/>
      <c r="H4" s="716"/>
      <c r="I4" s="716"/>
      <c r="J4" s="716"/>
      <c r="K4" s="716"/>
      <c r="L4" s="716"/>
      <c r="M4" s="716"/>
      <c r="N4" s="716"/>
      <c r="O4" s="716"/>
      <c r="P4" s="716"/>
      <c r="Q4" s="717"/>
      <c r="R4" s="715" t="s">
        <v>211</v>
      </c>
      <c r="S4" s="716"/>
      <c r="T4" s="716"/>
      <c r="U4" s="716"/>
      <c r="V4" s="716"/>
      <c r="W4" s="716"/>
      <c r="X4" s="716"/>
      <c r="Y4" s="717"/>
      <c r="Z4" s="715" t="s">
        <v>212</v>
      </c>
      <c r="AA4" s="716"/>
      <c r="AB4" s="716"/>
      <c r="AC4" s="717"/>
      <c r="AD4" s="715" t="s">
        <v>213</v>
      </c>
      <c r="AE4" s="716"/>
      <c r="AF4" s="716"/>
      <c r="AG4" s="716"/>
      <c r="AH4" s="716"/>
      <c r="AI4" s="716"/>
      <c r="AJ4" s="716"/>
      <c r="AK4" s="717"/>
      <c r="AL4" s="715" t="s">
        <v>212</v>
      </c>
      <c r="AM4" s="716"/>
      <c r="AN4" s="716"/>
      <c r="AO4" s="717"/>
      <c r="AP4" s="776" t="s">
        <v>214</v>
      </c>
      <c r="AQ4" s="776"/>
      <c r="AR4" s="776"/>
      <c r="AS4" s="776"/>
      <c r="AT4" s="776"/>
      <c r="AU4" s="776"/>
      <c r="AV4" s="776"/>
      <c r="AW4" s="776"/>
      <c r="AX4" s="776"/>
      <c r="AY4" s="776"/>
      <c r="AZ4" s="776"/>
      <c r="BA4" s="776"/>
      <c r="BB4" s="776"/>
      <c r="BC4" s="776"/>
      <c r="BD4" s="776"/>
      <c r="BE4" s="776"/>
      <c r="BF4" s="776"/>
      <c r="BG4" s="776" t="s">
        <v>215</v>
      </c>
      <c r="BH4" s="776"/>
      <c r="BI4" s="776"/>
      <c r="BJ4" s="776"/>
      <c r="BK4" s="776"/>
      <c r="BL4" s="776"/>
      <c r="BM4" s="776"/>
      <c r="BN4" s="776"/>
      <c r="BO4" s="776" t="s">
        <v>212</v>
      </c>
      <c r="BP4" s="776"/>
      <c r="BQ4" s="776"/>
      <c r="BR4" s="776"/>
      <c r="BS4" s="776" t="s">
        <v>216</v>
      </c>
      <c r="BT4" s="776"/>
      <c r="BU4" s="776"/>
      <c r="BV4" s="776"/>
      <c r="BW4" s="776"/>
      <c r="BX4" s="776"/>
      <c r="BY4" s="776"/>
      <c r="BZ4" s="776"/>
      <c r="CA4" s="776"/>
      <c r="CB4" s="776"/>
      <c r="CD4" s="758" t="s">
        <v>217</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2">
      <c r="B5" s="740" t="s">
        <v>218</v>
      </c>
      <c r="C5" s="741"/>
      <c r="D5" s="741"/>
      <c r="E5" s="741"/>
      <c r="F5" s="741"/>
      <c r="G5" s="741"/>
      <c r="H5" s="741"/>
      <c r="I5" s="741"/>
      <c r="J5" s="741"/>
      <c r="K5" s="741"/>
      <c r="L5" s="741"/>
      <c r="M5" s="741"/>
      <c r="N5" s="741"/>
      <c r="O5" s="741"/>
      <c r="P5" s="741"/>
      <c r="Q5" s="742"/>
      <c r="R5" s="706">
        <v>8647321</v>
      </c>
      <c r="S5" s="707"/>
      <c r="T5" s="707"/>
      <c r="U5" s="707"/>
      <c r="V5" s="707"/>
      <c r="W5" s="707"/>
      <c r="X5" s="707"/>
      <c r="Y5" s="753"/>
      <c r="Z5" s="771">
        <v>30.1</v>
      </c>
      <c r="AA5" s="771"/>
      <c r="AB5" s="771"/>
      <c r="AC5" s="771"/>
      <c r="AD5" s="772">
        <v>8647321</v>
      </c>
      <c r="AE5" s="772"/>
      <c r="AF5" s="772"/>
      <c r="AG5" s="772"/>
      <c r="AH5" s="772"/>
      <c r="AI5" s="772"/>
      <c r="AJ5" s="772"/>
      <c r="AK5" s="772"/>
      <c r="AL5" s="754">
        <v>56.3</v>
      </c>
      <c r="AM5" s="723"/>
      <c r="AN5" s="723"/>
      <c r="AO5" s="755"/>
      <c r="AP5" s="740" t="s">
        <v>219</v>
      </c>
      <c r="AQ5" s="741"/>
      <c r="AR5" s="741"/>
      <c r="AS5" s="741"/>
      <c r="AT5" s="741"/>
      <c r="AU5" s="741"/>
      <c r="AV5" s="741"/>
      <c r="AW5" s="741"/>
      <c r="AX5" s="741"/>
      <c r="AY5" s="741"/>
      <c r="AZ5" s="741"/>
      <c r="BA5" s="741"/>
      <c r="BB5" s="741"/>
      <c r="BC5" s="741"/>
      <c r="BD5" s="741"/>
      <c r="BE5" s="741"/>
      <c r="BF5" s="742"/>
      <c r="BG5" s="641">
        <v>8638946</v>
      </c>
      <c r="BH5" s="644"/>
      <c r="BI5" s="644"/>
      <c r="BJ5" s="644"/>
      <c r="BK5" s="644"/>
      <c r="BL5" s="644"/>
      <c r="BM5" s="644"/>
      <c r="BN5" s="645"/>
      <c r="BO5" s="703">
        <v>99.9</v>
      </c>
      <c r="BP5" s="703"/>
      <c r="BQ5" s="703"/>
      <c r="BR5" s="703"/>
      <c r="BS5" s="704" t="s">
        <v>120</v>
      </c>
      <c r="BT5" s="704"/>
      <c r="BU5" s="704"/>
      <c r="BV5" s="704"/>
      <c r="BW5" s="704"/>
      <c r="BX5" s="704"/>
      <c r="BY5" s="704"/>
      <c r="BZ5" s="704"/>
      <c r="CA5" s="704"/>
      <c r="CB5" s="745"/>
      <c r="CD5" s="758" t="s">
        <v>214</v>
      </c>
      <c r="CE5" s="759"/>
      <c r="CF5" s="759"/>
      <c r="CG5" s="759"/>
      <c r="CH5" s="759"/>
      <c r="CI5" s="759"/>
      <c r="CJ5" s="759"/>
      <c r="CK5" s="759"/>
      <c r="CL5" s="759"/>
      <c r="CM5" s="759"/>
      <c r="CN5" s="759"/>
      <c r="CO5" s="759"/>
      <c r="CP5" s="759"/>
      <c r="CQ5" s="760"/>
      <c r="CR5" s="758" t="s">
        <v>220</v>
      </c>
      <c r="CS5" s="759"/>
      <c r="CT5" s="759"/>
      <c r="CU5" s="759"/>
      <c r="CV5" s="759"/>
      <c r="CW5" s="759"/>
      <c r="CX5" s="759"/>
      <c r="CY5" s="760"/>
      <c r="CZ5" s="758" t="s">
        <v>212</v>
      </c>
      <c r="DA5" s="759"/>
      <c r="DB5" s="759"/>
      <c r="DC5" s="760"/>
      <c r="DD5" s="758" t="s">
        <v>221</v>
      </c>
      <c r="DE5" s="759"/>
      <c r="DF5" s="759"/>
      <c r="DG5" s="759"/>
      <c r="DH5" s="759"/>
      <c r="DI5" s="759"/>
      <c r="DJ5" s="759"/>
      <c r="DK5" s="759"/>
      <c r="DL5" s="759"/>
      <c r="DM5" s="759"/>
      <c r="DN5" s="759"/>
      <c r="DO5" s="759"/>
      <c r="DP5" s="760"/>
      <c r="DQ5" s="758" t="s">
        <v>222</v>
      </c>
      <c r="DR5" s="759"/>
      <c r="DS5" s="759"/>
      <c r="DT5" s="759"/>
      <c r="DU5" s="759"/>
      <c r="DV5" s="759"/>
      <c r="DW5" s="759"/>
      <c r="DX5" s="759"/>
      <c r="DY5" s="759"/>
      <c r="DZ5" s="759"/>
      <c r="EA5" s="759"/>
      <c r="EB5" s="759"/>
      <c r="EC5" s="760"/>
    </row>
    <row r="6" spans="2:143" ht="11.25" customHeight="1" x14ac:dyDescent="0.2">
      <c r="B6" s="638" t="s">
        <v>223</v>
      </c>
      <c r="C6" s="639"/>
      <c r="D6" s="639"/>
      <c r="E6" s="639"/>
      <c r="F6" s="639"/>
      <c r="G6" s="639"/>
      <c r="H6" s="639"/>
      <c r="I6" s="639"/>
      <c r="J6" s="639"/>
      <c r="K6" s="639"/>
      <c r="L6" s="639"/>
      <c r="M6" s="639"/>
      <c r="N6" s="639"/>
      <c r="O6" s="639"/>
      <c r="P6" s="639"/>
      <c r="Q6" s="640"/>
      <c r="R6" s="641">
        <v>182191</v>
      </c>
      <c r="S6" s="644"/>
      <c r="T6" s="644"/>
      <c r="U6" s="644"/>
      <c r="V6" s="644"/>
      <c r="W6" s="644"/>
      <c r="X6" s="644"/>
      <c r="Y6" s="645"/>
      <c r="Z6" s="703">
        <v>0.6</v>
      </c>
      <c r="AA6" s="703"/>
      <c r="AB6" s="703"/>
      <c r="AC6" s="703"/>
      <c r="AD6" s="704">
        <v>182191</v>
      </c>
      <c r="AE6" s="704"/>
      <c r="AF6" s="704"/>
      <c r="AG6" s="704"/>
      <c r="AH6" s="704"/>
      <c r="AI6" s="704"/>
      <c r="AJ6" s="704"/>
      <c r="AK6" s="704"/>
      <c r="AL6" s="646">
        <v>1.2</v>
      </c>
      <c r="AM6" s="647"/>
      <c r="AN6" s="647"/>
      <c r="AO6" s="705"/>
      <c r="AP6" s="638" t="s">
        <v>224</v>
      </c>
      <c r="AQ6" s="639"/>
      <c r="AR6" s="639"/>
      <c r="AS6" s="639"/>
      <c r="AT6" s="639"/>
      <c r="AU6" s="639"/>
      <c r="AV6" s="639"/>
      <c r="AW6" s="639"/>
      <c r="AX6" s="639"/>
      <c r="AY6" s="639"/>
      <c r="AZ6" s="639"/>
      <c r="BA6" s="639"/>
      <c r="BB6" s="639"/>
      <c r="BC6" s="639"/>
      <c r="BD6" s="639"/>
      <c r="BE6" s="639"/>
      <c r="BF6" s="640"/>
      <c r="BG6" s="641">
        <v>8638946</v>
      </c>
      <c r="BH6" s="644"/>
      <c r="BI6" s="644"/>
      <c r="BJ6" s="644"/>
      <c r="BK6" s="644"/>
      <c r="BL6" s="644"/>
      <c r="BM6" s="644"/>
      <c r="BN6" s="645"/>
      <c r="BO6" s="703">
        <v>99.9</v>
      </c>
      <c r="BP6" s="703"/>
      <c r="BQ6" s="703"/>
      <c r="BR6" s="703"/>
      <c r="BS6" s="704" t="s">
        <v>120</v>
      </c>
      <c r="BT6" s="704"/>
      <c r="BU6" s="704"/>
      <c r="BV6" s="704"/>
      <c r="BW6" s="704"/>
      <c r="BX6" s="704"/>
      <c r="BY6" s="704"/>
      <c r="BZ6" s="704"/>
      <c r="CA6" s="704"/>
      <c r="CB6" s="745"/>
      <c r="CD6" s="712" t="s">
        <v>225</v>
      </c>
      <c r="CE6" s="713"/>
      <c r="CF6" s="713"/>
      <c r="CG6" s="713"/>
      <c r="CH6" s="713"/>
      <c r="CI6" s="713"/>
      <c r="CJ6" s="713"/>
      <c r="CK6" s="713"/>
      <c r="CL6" s="713"/>
      <c r="CM6" s="713"/>
      <c r="CN6" s="713"/>
      <c r="CO6" s="713"/>
      <c r="CP6" s="713"/>
      <c r="CQ6" s="714"/>
      <c r="CR6" s="641">
        <v>219975</v>
      </c>
      <c r="CS6" s="644"/>
      <c r="CT6" s="644"/>
      <c r="CU6" s="644"/>
      <c r="CV6" s="644"/>
      <c r="CW6" s="644"/>
      <c r="CX6" s="644"/>
      <c r="CY6" s="645"/>
      <c r="CZ6" s="754">
        <v>0.8</v>
      </c>
      <c r="DA6" s="723"/>
      <c r="DB6" s="723"/>
      <c r="DC6" s="757"/>
      <c r="DD6" s="649" t="s">
        <v>120</v>
      </c>
      <c r="DE6" s="644"/>
      <c r="DF6" s="644"/>
      <c r="DG6" s="644"/>
      <c r="DH6" s="644"/>
      <c r="DI6" s="644"/>
      <c r="DJ6" s="644"/>
      <c r="DK6" s="644"/>
      <c r="DL6" s="644"/>
      <c r="DM6" s="644"/>
      <c r="DN6" s="644"/>
      <c r="DO6" s="644"/>
      <c r="DP6" s="645"/>
      <c r="DQ6" s="649">
        <v>219815</v>
      </c>
      <c r="DR6" s="644"/>
      <c r="DS6" s="644"/>
      <c r="DT6" s="644"/>
      <c r="DU6" s="644"/>
      <c r="DV6" s="644"/>
      <c r="DW6" s="644"/>
      <c r="DX6" s="644"/>
      <c r="DY6" s="644"/>
      <c r="DZ6" s="644"/>
      <c r="EA6" s="644"/>
      <c r="EB6" s="644"/>
      <c r="EC6" s="684"/>
    </row>
    <row r="7" spans="2:143" ht="11.25" customHeight="1" x14ac:dyDescent="0.2">
      <c r="B7" s="638" t="s">
        <v>226</v>
      </c>
      <c r="C7" s="639"/>
      <c r="D7" s="639"/>
      <c r="E7" s="639"/>
      <c r="F7" s="639"/>
      <c r="G7" s="639"/>
      <c r="H7" s="639"/>
      <c r="I7" s="639"/>
      <c r="J7" s="639"/>
      <c r="K7" s="639"/>
      <c r="L7" s="639"/>
      <c r="M7" s="639"/>
      <c r="N7" s="639"/>
      <c r="O7" s="639"/>
      <c r="P7" s="639"/>
      <c r="Q7" s="640"/>
      <c r="R7" s="641">
        <v>15562</v>
      </c>
      <c r="S7" s="644"/>
      <c r="T7" s="644"/>
      <c r="U7" s="644"/>
      <c r="V7" s="644"/>
      <c r="W7" s="644"/>
      <c r="X7" s="644"/>
      <c r="Y7" s="645"/>
      <c r="Z7" s="703">
        <v>0.1</v>
      </c>
      <c r="AA7" s="703"/>
      <c r="AB7" s="703"/>
      <c r="AC7" s="703"/>
      <c r="AD7" s="704">
        <v>15562</v>
      </c>
      <c r="AE7" s="704"/>
      <c r="AF7" s="704"/>
      <c r="AG7" s="704"/>
      <c r="AH7" s="704"/>
      <c r="AI7" s="704"/>
      <c r="AJ7" s="704"/>
      <c r="AK7" s="704"/>
      <c r="AL7" s="646">
        <v>0.1</v>
      </c>
      <c r="AM7" s="647"/>
      <c r="AN7" s="647"/>
      <c r="AO7" s="705"/>
      <c r="AP7" s="638" t="s">
        <v>227</v>
      </c>
      <c r="AQ7" s="639"/>
      <c r="AR7" s="639"/>
      <c r="AS7" s="639"/>
      <c r="AT7" s="639"/>
      <c r="AU7" s="639"/>
      <c r="AV7" s="639"/>
      <c r="AW7" s="639"/>
      <c r="AX7" s="639"/>
      <c r="AY7" s="639"/>
      <c r="AZ7" s="639"/>
      <c r="BA7" s="639"/>
      <c r="BB7" s="639"/>
      <c r="BC7" s="639"/>
      <c r="BD7" s="639"/>
      <c r="BE7" s="639"/>
      <c r="BF7" s="640"/>
      <c r="BG7" s="641">
        <v>4271030</v>
      </c>
      <c r="BH7" s="644"/>
      <c r="BI7" s="644"/>
      <c r="BJ7" s="644"/>
      <c r="BK7" s="644"/>
      <c r="BL7" s="644"/>
      <c r="BM7" s="644"/>
      <c r="BN7" s="645"/>
      <c r="BO7" s="703">
        <v>49.4</v>
      </c>
      <c r="BP7" s="703"/>
      <c r="BQ7" s="703"/>
      <c r="BR7" s="703"/>
      <c r="BS7" s="704" t="s">
        <v>120</v>
      </c>
      <c r="BT7" s="704"/>
      <c r="BU7" s="704"/>
      <c r="BV7" s="704"/>
      <c r="BW7" s="704"/>
      <c r="BX7" s="704"/>
      <c r="BY7" s="704"/>
      <c r="BZ7" s="704"/>
      <c r="CA7" s="704"/>
      <c r="CB7" s="745"/>
      <c r="CD7" s="685" t="s">
        <v>228</v>
      </c>
      <c r="CE7" s="682"/>
      <c r="CF7" s="682"/>
      <c r="CG7" s="682"/>
      <c r="CH7" s="682"/>
      <c r="CI7" s="682"/>
      <c r="CJ7" s="682"/>
      <c r="CK7" s="682"/>
      <c r="CL7" s="682"/>
      <c r="CM7" s="682"/>
      <c r="CN7" s="682"/>
      <c r="CO7" s="682"/>
      <c r="CP7" s="682"/>
      <c r="CQ7" s="683"/>
      <c r="CR7" s="641">
        <v>3553163</v>
      </c>
      <c r="CS7" s="644"/>
      <c r="CT7" s="644"/>
      <c r="CU7" s="644"/>
      <c r="CV7" s="644"/>
      <c r="CW7" s="644"/>
      <c r="CX7" s="644"/>
      <c r="CY7" s="645"/>
      <c r="CZ7" s="703">
        <v>12.9</v>
      </c>
      <c r="DA7" s="703"/>
      <c r="DB7" s="703"/>
      <c r="DC7" s="703"/>
      <c r="DD7" s="649">
        <v>22132</v>
      </c>
      <c r="DE7" s="644"/>
      <c r="DF7" s="644"/>
      <c r="DG7" s="644"/>
      <c r="DH7" s="644"/>
      <c r="DI7" s="644"/>
      <c r="DJ7" s="644"/>
      <c r="DK7" s="644"/>
      <c r="DL7" s="644"/>
      <c r="DM7" s="644"/>
      <c r="DN7" s="644"/>
      <c r="DO7" s="644"/>
      <c r="DP7" s="645"/>
      <c r="DQ7" s="649">
        <v>3237320</v>
      </c>
      <c r="DR7" s="644"/>
      <c r="DS7" s="644"/>
      <c r="DT7" s="644"/>
      <c r="DU7" s="644"/>
      <c r="DV7" s="644"/>
      <c r="DW7" s="644"/>
      <c r="DX7" s="644"/>
      <c r="DY7" s="644"/>
      <c r="DZ7" s="644"/>
      <c r="EA7" s="644"/>
      <c r="EB7" s="644"/>
      <c r="EC7" s="684"/>
    </row>
    <row r="8" spans="2:143" ht="11.25" customHeight="1" x14ac:dyDescent="0.2">
      <c r="B8" s="638" t="s">
        <v>229</v>
      </c>
      <c r="C8" s="639"/>
      <c r="D8" s="639"/>
      <c r="E8" s="639"/>
      <c r="F8" s="639"/>
      <c r="G8" s="639"/>
      <c r="H8" s="639"/>
      <c r="I8" s="639"/>
      <c r="J8" s="639"/>
      <c r="K8" s="639"/>
      <c r="L8" s="639"/>
      <c r="M8" s="639"/>
      <c r="N8" s="639"/>
      <c r="O8" s="639"/>
      <c r="P8" s="639"/>
      <c r="Q8" s="640"/>
      <c r="R8" s="641">
        <v>41448</v>
      </c>
      <c r="S8" s="644"/>
      <c r="T8" s="644"/>
      <c r="U8" s="644"/>
      <c r="V8" s="644"/>
      <c r="W8" s="644"/>
      <c r="X8" s="644"/>
      <c r="Y8" s="645"/>
      <c r="Z8" s="703">
        <v>0.1</v>
      </c>
      <c r="AA8" s="703"/>
      <c r="AB8" s="703"/>
      <c r="AC8" s="703"/>
      <c r="AD8" s="704">
        <v>41448</v>
      </c>
      <c r="AE8" s="704"/>
      <c r="AF8" s="704"/>
      <c r="AG8" s="704"/>
      <c r="AH8" s="704"/>
      <c r="AI8" s="704"/>
      <c r="AJ8" s="704"/>
      <c r="AK8" s="704"/>
      <c r="AL8" s="646">
        <v>0.3</v>
      </c>
      <c r="AM8" s="647"/>
      <c r="AN8" s="647"/>
      <c r="AO8" s="705"/>
      <c r="AP8" s="638" t="s">
        <v>230</v>
      </c>
      <c r="AQ8" s="639"/>
      <c r="AR8" s="639"/>
      <c r="AS8" s="639"/>
      <c r="AT8" s="639"/>
      <c r="AU8" s="639"/>
      <c r="AV8" s="639"/>
      <c r="AW8" s="639"/>
      <c r="AX8" s="639"/>
      <c r="AY8" s="639"/>
      <c r="AZ8" s="639"/>
      <c r="BA8" s="639"/>
      <c r="BB8" s="639"/>
      <c r="BC8" s="639"/>
      <c r="BD8" s="639"/>
      <c r="BE8" s="639"/>
      <c r="BF8" s="640"/>
      <c r="BG8" s="641">
        <v>135352</v>
      </c>
      <c r="BH8" s="644"/>
      <c r="BI8" s="644"/>
      <c r="BJ8" s="644"/>
      <c r="BK8" s="644"/>
      <c r="BL8" s="644"/>
      <c r="BM8" s="644"/>
      <c r="BN8" s="645"/>
      <c r="BO8" s="703">
        <v>1.6</v>
      </c>
      <c r="BP8" s="703"/>
      <c r="BQ8" s="703"/>
      <c r="BR8" s="703"/>
      <c r="BS8" s="649" t="s">
        <v>120</v>
      </c>
      <c r="BT8" s="644"/>
      <c r="BU8" s="644"/>
      <c r="BV8" s="644"/>
      <c r="BW8" s="644"/>
      <c r="BX8" s="644"/>
      <c r="BY8" s="644"/>
      <c r="BZ8" s="644"/>
      <c r="CA8" s="644"/>
      <c r="CB8" s="684"/>
      <c r="CD8" s="685" t="s">
        <v>231</v>
      </c>
      <c r="CE8" s="682"/>
      <c r="CF8" s="682"/>
      <c r="CG8" s="682"/>
      <c r="CH8" s="682"/>
      <c r="CI8" s="682"/>
      <c r="CJ8" s="682"/>
      <c r="CK8" s="682"/>
      <c r="CL8" s="682"/>
      <c r="CM8" s="682"/>
      <c r="CN8" s="682"/>
      <c r="CO8" s="682"/>
      <c r="CP8" s="682"/>
      <c r="CQ8" s="683"/>
      <c r="CR8" s="641">
        <v>10372470</v>
      </c>
      <c r="CS8" s="644"/>
      <c r="CT8" s="644"/>
      <c r="CU8" s="644"/>
      <c r="CV8" s="644"/>
      <c r="CW8" s="644"/>
      <c r="CX8" s="644"/>
      <c r="CY8" s="645"/>
      <c r="CZ8" s="703">
        <v>37.700000000000003</v>
      </c>
      <c r="DA8" s="703"/>
      <c r="DB8" s="703"/>
      <c r="DC8" s="703"/>
      <c r="DD8" s="649">
        <v>12420</v>
      </c>
      <c r="DE8" s="644"/>
      <c r="DF8" s="644"/>
      <c r="DG8" s="644"/>
      <c r="DH8" s="644"/>
      <c r="DI8" s="644"/>
      <c r="DJ8" s="644"/>
      <c r="DK8" s="644"/>
      <c r="DL8" s="644"/>
      <c r="DM8" s="644"/>
      <c r="DN8" s="644"/>
      <c r="DO8" s="644"/>
      <c r="DP8" s="645"/>
      <c r="DQ8" s="649">
        <v>4863284</v>
      </c>
      <c r="DR8" s="644"/>
      <c r="DS8" s="644"/>
      <c r="DT8" s="644"/>
      <c r="DU8" s="644"/>
      <c r="DV8" s="644"/>
      <c r="DW8" s="644"/>
      <c r="DX8" s="644"/>
      <c r="DY8" s="644"/>
      <c r="DZ8" s="644"/>
      <c r="EA8" s="644"/>
      <c r="EB8" s="644"/>
      <c r="EC8" s="684"/>
    </row>
    <row r="9" spans="2:143" ht="11.25" customHeight="1" x14ac:dyDescent="0.2">
      <c r="B9" s="638" t="s">
        <v>232</v>
      </c>
      <c r="C9" s="639"/>
      <c r="D9" s="639"/>
      <c r="E9" s="639"/>
      <c r="F9" s="639"/>
      <c r="G9" s="639"/>
      <c r="H9" s="639"/>
      <c r="I9" s="639"/>
      <c r="J9" s="639"/>
      <c r="K9" s="639"/>
      <c r="L9" s="639"/>
      <c r="M9" s="639"/>
      <c r="N9" s="639"/>
      <c r="O9" s="639"/>
      <c r="P9" s="639"/>
      <c r="Q9" s="640"/>
      <c r="R9" s="641">
        <v>44976</v>
      </c>
      <c r="S9" s="644"/>
      <c r="T9" s="644"/>
      <c r="U9" s="644"/>
      <c r="V9" s="644"/>
      <c r="W9" s="644"/>
      <c r="X9" s="644"/>
      <c r="Y9" s="645"/>
      <c r="Z9" s="703">
        <v>0.2</v>
      </c>
      <c r="AA9" s="703"/>
      <c r="AB9" s="703"/>
      <c r="AC9" s="703"/>
      <c r="AD9" s="704">
        <v>44976</v>
      </c>
      <c r="AE9" s="704"/>
      <c r="AF9" s="704"/>
      <c r="AG9" s="704"/>
      <c r="AH9" s="704"/>
      <c r="AI9" s="704"/>
      <c r="AJ9" s="704"/>
      <c r="AK9" s="704"/>
      <c r="AL9" s="646">
        <v>0.3</v>
      </c>
      <c r="AM9" s="647"/>
      <c r="AN9" s="647"/>
      <c r="AO9" s="705"/>
      <c r="AP9" s="638" t="s">
        <v>233</v>
      </c>
      <c r="AQ9" s="639"/>
      <c r="AR9" s="639"/>
      <c r="AS9" s="639"/>
      <c r="AT9" s="639"/>
      <c r="AU9" s="639"/>
      <c r="AV9" s="639"/>
      <c r="AW9" s="639"/>
      <c r="AX9" s="639"/>
      <c r="AY9" s="639"/>
      <c r="AZ9" s="639"/>
      <c r="BA9" s="639"/>
      <c r="BB9" s="639"/>
      <c r="BC9" s="639"/>
      <c r="BD9" s="639"/>
      <c r="BE9" s="639"/>
      <c r="BF9" s="640"/>
      <c r="BG9" s="641">
        <v>3789075</v>
      </c>
      <c r="BH9" s="644"/>
      <c r="BI9" s="644"/>
      <c r="BJ9" s="644"/>
      <c r="BK9" s="644"/>
      <c r="BL9" s="644"/>
      <c r="BM9" s="644"/>
      <c r="BN9" s="645"/>
      <c r="BO9" s="703">
        <v>43.8</v>
      </c>
      <c r="BP9" s="703"/>
      <c r="BQ9" s="703"/>
      <c r="BR9" s="703"/>
      <c r="BS9" s="649" t="s">
        <v>234</v>
      </c>
      <c r="BT9" s="644"/>
      <c r="BU9" s="644"/>
      <c r="BV9" s="644"/>
      <c r="BW9" s="644"/>
      <c r="BX9" s="644"/>
      <c r="BY9" s="644"/>
      <c r="BZ9" s="644"/>
      <c r="CA9" s="644"/>
      <c r="CB9" s="684"/>
      <c r="CD9" s="685" t="s">
        <v>235</v>
      </c>
      <c r="CE9" s="682"/>
      <c r="CF9" s="682"/>
      <c r="CG9" s="682"/>
      <c r="CH9" s="682"/>
      <c r="CI9" s="682"/>
      <c r="CJ9" s="682"/>
      <c r="CK9" s="682"/>
      <c r="CL9" s="682"/>
      <c r="CM9" s="682"/>
      <c r="CN9" s="682"/>
      <c r="CO9" s="682"/>
      <c r="CP9" s="682"/>
      <c r="CQ9" s="683"/>
      <c r="CR9" s="641">
        <v>1979131</v>
      </c>
      <c r="CS9" s="644"/>
      <c r="CT9" s="644"/>
      <c r="CU9" s="644"/>
      <c r="CV9" s="644"/>
      <c r="CW9" s="644"/>
      <c r="CX9" s="644"/>
      <c r="CY9" s="645"/>
      <c r="CZ9" s="703">
        <v>7.2</v>
      </c>
      <c r="DA9" s="703"/>
      <c r="DB9" s="703"/>
      <c r="DC9" s="703"/>
      <c r="DD9" s="649">
        <v>5566</v>
      </c>
      <c r="DE9" s="644"/>
      <c r="DF9" s="644"/>
      <c r="DG9" s="644"/>
      <c r="DH9" s="644"/>
      <c r="DI9" s="644"/>
      <c r="DJ9" s="644"/>
      <c r="DK9" s="644"/>
      <c r="DL9" s="644"/>
      <c r="DM9" s="644"/>
      <c r="DN9" s="644"/>
      <c r="DO9" s="644"/>
      <c r="DP9" s="645"/>
      <c r="DQ9" s="649">
        <v>1815316</v>
      </c>
      <c r="DR9" s="644"/>
      <c r="DS9" s="644"/>
      <c r="DT9" s="644"/>
      <c r="DU9" s="644"/>
      <c r="DV9" s="644"/>
      <c r="DW9" s="644"/>
      <c r="DX9" s="644"/>
      <c r="DY9" s="644"/>
      <c r="DZ9" s="644"/>
      <c r="EA9" s="644"/>
      <c r="EB9" s="644"/>
      <c r="EC9" s="684"/>
    </row>
    <row r="10" spans="2:143" ht="11.25" customHeight="1" x14ac:dyDescent="0.2">
      <c r="B10" s="638" t="s">
        <v>236</v>
      </c>
      <c r="C10" s="639"/>
      <c r="D10" s="639"/>
      <c r="E10" s="639"/>
      <c r="F10" s="639"/>
      <c r="G10" s="639"/>
      <c r="H10" s="639"/>
      <c r="I10" s="639"/>
      <c r="J10" s="639"/>
      <c r="K10" s="639"/>
      <c r="L10" s="639"/>
      <c r="M10" s="639"/>
      <c r="N10" s="639"/>
      <c r="O10" s="639"/>
      <c r="P10" s="639"/>
      <c r="Q10" s="640"/>
      <c r="R10" s="641" t="s">
        <v>120</v>
      </c>
      <c r="S10" s="644"/>
      <c r="T10" s="644"/>
      <c r="U10" s="644"/>
      <c r="V10" s="644"/>
      <c r="W10" s="644"/>
      <c r="X10" s="644"/>
      <c r="Y10" s="645"/>
      <c r="Z10" s="703" t="s">
        <v>234</v>
      </c>
      <c r="AA10" s="703"/>
      <c r="AB10" s="703"/>
      <c r="AC10" s="703"/>
      <c r="AD10" s="704" t="s">
        <v>234</v>
      </c>
      <c r="AE10" s="704"/>
      <c r="AF10" s="704"/>
      <c r="AG10" s="704"/>
      <c r="AH10" s="704"/>
      <c r="AI10" s="704"/>
      <c r="AJ10" s="704"/>
      <c r="AK10" s="704"/>
      <c r="AL10" s="646" t="s">
        <v>234</v>
      </c>
      <c r="AM10" s="647"/>
      <c r="AN10" s="647"/>
      <c r="AO10" s="705"/>
      <c r="AP10" s="638" t="s">
        <v>237</v>
      </c>
      <c r="AQ10" s="639"/>
      <c r="AR10" s="639"/>
      <c r="AS10" s="639"/>
      <c r="AT10" s="639"/>
      <c r="AU10" s="639"/>
      <c r="AV10" s="639"/>
      <c r="AW10" s="639"/>
      <c r="AX10" s="639"/>
      <c r="AY10" s="639"/>
      <c r="AZ10" s="639"/>
      <c r="BA10" s="639"/>
      <c r="BB10" s="639"/>
      <c r="BC10" s="639"/>
      <c r="BD10" s="639"/>
      <c r="BE10" s="639"/>
      <c r="BF10" s="640"/>
      <c r="BG10" s="641">
        <v>151797</v>
      </c>
      <c r="BH10" s="644"/>
      <c r="BI10" s="644"/>
      <c r="BJ10" s="644"/>
      <c r="BK10" s="644"/>
      <c r="BL10" s="644"/>
      <c r="BM10" s="644"/>
      <c r="BN10" s="645"/>
      <c r="BO10" s="703">
        <v>1.8</v>
      </c>
      <c r="BP10" s="703"/>
      <c r="BQ10" s="703"/>
      <c r="BR10" s="703"/>
      <c r="BS10" s="649" t="s">
        <v>120</v>
      </c>
      <c r="BT10" s="644"/>
      <c r="BU10" s="644"/>
      <c r="BV10" s="644"/>
      <c r="BW10" s="644"/>
      <c r="BX10" s="644"/>
      <c r="BY10" s="644"/>
      <c r="BZ10" s="644"/>
      <c r="CA10" s="644"/>
      <c r="CB10" s="684"/>
      <c r="CD10" s="685" t="s">
        <v>238</v>
      </c>
      <c r="CE10" s="682"/>
      <c r="CF10" s="682"/>
      <c r="CG10" s="682"/>
      <c r="CH10" s="682"/>
      <c r="CI10" s="682"/>
      <c r="CJ10" s="682"/>
      <c r="CK10" s="682"/>
      <c r="CL10" s="682"/>
      <c r="CM10" s="682"/>
      <c r="CN10" s="682"/>
      <c r="CO10" s="682"/>
      <c r="CP10" s="682"/>
      <c r="CQ10" s="683"/>
      <c r="CR10" s="641">
        <v>35534</v>
      </c>
      <c r="CS10" s="644"/>
      <c r="CT10" s="644"/>
      <c r="CU10" s="644"/>
      <c r="CV10" s="644"/>
      <c r="CW10" s="644"/>
      <c r="CX10" s="644"/>
      <c r="CY10" s="645"/>
      <c r="CZ10" s="703">
        <v>0.1</v>
      </c>
      <c r="DA10" s="703"/>
      <c r="DB10" s="703"/>
      <c r="DC10" s="703"/>
      <c r="DD10" s="649">
        <v>47</v>
      </c>
      <c r="DE10" s="644"/>
      <c r="DF10" s="644"/>
      <c r="DG10" s="644"/>
      <c r="DH10" s="644"/>
      <c r="DI10" s="644"/>
      <c r="DJ10" s="644"/>
      <c r="DK10" s="644"/>
      <c r="DL10" s="644"/>
      <c r="DM10" s="644"/>
      <c r="DN10" s="644"/>
      <c r="DO10" s="644"/>
      <c r="DP10" s="645"/>
      <c r="DQ10" s="649">
        <v>25386</v>
      </c>
      <c r="DR10" s="644"/>
      <c r="DS10" s="644"/>
      <c r="DT10" s="644"/>
      <c r="DU10" s="644"/>
      <c r="DV10" s="644"/>
      <c r="DW10" s="644"/>
      <c r="DX10" s="644"/>
      <c r="DY10" s="644"/>
      <c r="DZ10" s="644"/>
      <c r="EA10" s="644"/>
      <c r="EB10" s="644"/>
      <c r="EC10" s="684"/>
    </row>
    <row r="11" spans="2:143" ht="11.25" customHeight="1" x14ac:dyDescent="0.2">
      <c r="B11" s="638" t="s">
        <v>239</v>
      </c>
      <c r="C11" s="639"/>
      <c r="D11" s="639"/>
      <c r="E11" s="639"/>
      <c r="F11" s="639"/>
      <c r="G11" s="639"/>
      <c r="H11" s="639"/>
      <c r="I11" s="639"/>
      <c r="J11" s="639"/>
      <c r="K11" s="639"/>
      <c r="L11" s="639"/>
      <c r="M11" s="639"/>
      <c r="N11" s="639"/>
      <c r="O11" s="639"/>
      <c r="P11" s="639"/>
      <c r="Q11" s="640"/>
      <c r="R11" s="641" t="s">
        <v>234</v>
      </c>
      <c r="S11" s="644"/>
      <c r="T11" s="644"/>
      <c r="U11" s="644"/>
      <c r="V11" s="644"/>
      <c r="W11" s="644"/>
      <c r="X11" s="644"/>
      <c r="Y11" s="645"/>
      <c r="Z11" s="703" t="s">
        <v>120</v>
      </c>
      <c r="AA11" s="703"/>
      <c r="AB11" s="703"/>
      <c r="AC11" s="703"/>
      <c r="AD11" s="704" t="s">
        <v>234</v>
      </c>
      <c r="AE11" s="704"/>
      <c r="AF11" s="704"/>
      <c r="AG11" s="704"/>
      <c r="AH11" s="704"/>
      <c r="AI11" s="704"/>
      <c r="AJ11" s="704"/>
      <c r="AK11" s="704"/>
      <c r="AL11" s="646" t="s">
        <v>120</v>
      </c>
      <c r="AM11" s="647"/>
      <c r="AN11" s="647"/>
      <c r="AO11" s="705"/>
      <c r="AP11" s="638" t="s">
        <v>240</v>
      </c>
      <c r="AQ11" s="639"/>
      <c r="AR11" s="639"/>
      <c r="AS11" s="639"/>
      <c r="AT11" s="639"/>
      <c r="AU11" s="639"/>
      <c r="AV11" s="639"/>
      <c r="AW11" s="639"/>
      <c r="AX11" s="639"/>
      <c r="AY11" s="639"/>
      <c r="AZ11" s="639"/>
      <c r="BA11" s="639"/>
      <c r="BB11" s="639"/>
      <c r="BC11" s="639"/>
      <c r="BD11" s="639"/>
      <c r="BE11" s="639"/>
      <c r="BF11" s="640"/>
      <c r="BG11" s="641">
        <v>194806</v>
      </c>
      <c r="BH11" s="644"/>
      <c r="BI11" s="644"/>
      <c r="BJ11" s="644"/>
      <c r="BK11" s="644"/>
      <c r="BL11" s="644"/>
      <c r="BM11" s="644"/>
      <c r="BN11" s="645"/>
      <c r="BO11" s="703">
        <v>2.2999999999999998</v>
      </c>
      <c r="BP11" s="703"/>
      <c r="BQ11" s="703"/>
      <c r="BR11" s="703"/>
      <c r="BS11" s="649" t="s">
        <v>120</v>
      </c>
      <c r="BT11" s="644"/>
      <c r="BU11" s="644"/>
      <c r="BV11" s="644"/>
      <c r="BW11" s="644"/>
      <c r="BX11" s="644"/>
      <c r="BY11" s="644"/>
      <c r="BZ11" s="644"/>
      <c r="CA11" s="644"/>
      <c r="CB11" s="684"/>
      <c r="CD11" s="685" t="s">
        <v>241</v>
      </c>
      <c r="CE11" s="682"/>
      <c r="CF11" s="682"/>
      <c r="CG11" s="682"/>
      <c r="CH11" s="682"/>
      <c r="CI11" s="682"/>
      <c r="CJ11" s="682"/>
      <c r="CK11" s="682"/>
      <c r="CL11" s="682"/>
      <c r="CM11" s="682"/>
      <c r="CN11" s="682"/>
      <c r="CO11" s="682"/>
      <c r="CP11" s="682"/>
      <c r="CQ11" s="683"/>
      <c r="CR11" s="641">
        <v>417780</v>
      </c>
      <c r="CS11" s="644"/>
      <c r="CT11" s="644"/>
      <c r="CU11" s="644"/>
      <c r="CV11" s="644"/>
      <c r="CW11" s="644"/>
      <c r="CX11" s="644"/>
      <c r="CY11" s="645"/>
      <c r="CZ11" s="703">
        <v>1.5</v>
      </c>
      <c r="DA11" s="703"/>
      <c r="DB11" s="703"/>
      <c r="DC11" s="703"/>
      <c r="DD11" s="649">
        <v>135354</v>
      </c>
      <c r="DE11" s="644"/>
      <c r="DF11" s="644"/>
      <c r="DG11" s="644"/>
      <c r="DH11" s="644"/>
      <c r="DI11" s="644"/>
      <c r="DJ11" s="644"/>
      <c r="DK11" s="644"/>
      <c r="DL11" s="644"/>
      <c r="DM11" s="644"/>
      <c r="DN11" s="644"/>
      <c r="DO11" s="644"/>
      <c r="DP11" s="645"/>
      <c r="DQ11" s="649">
        <v>227449</v>
      </c>
      <c r="DR11" s="644"/>
      <c r="DS11" s="644"/>
      <c r="DT11" s="644"/>
      <c r="DU11" s="644"/>
      <c r="DV11" s="644"/>
      <c r="DW11" s="644"/>
      <c r="DX11" s="644"/>
      <c r="DY11" s="644"/>
      <c r="DZ11" s="644"/>
      <c r="EA11" s="644"/>
      <c r="EB11" s="644"/>
      <c r="EC11" s="684"/>
    </row>
    <row r="12" spans="2:143" ht="11.25" customHeight="1" x14ac:dyDescent="0.2">
      <c r="B12" s="638" t="s">
        <v>242</v>
      </c>
      <c r="C12" s="639"/>
      <c r="D12" s="639"/>
      <c r="E12" s="639"/>
      <c r="F12" s="639"/>
      <c r="G12" s="639"/>
      <c r="H12" s="639"/>
      <c r="I12" s="639"/>
      <c r="J12" s="639"/>
      <c r="K12" s="639"/>
      <c r="L12" s="639"/>
      <c r="M12" s="639"/>
      <c r="N12" s="639"/>
      <c r="O12" s="639"/>
      <c r="P12" s="639"/>
      <c r="Q12" s="640"/>
      <c r="R12" s="641">
        <v>1242259</v>
      </c>
      <c r="S12" s="644"/>
      <c r="T12" s="644"/>
      <c r="U12" s="644"/>
      <c r="V12" s="644"/>
      <c r="W12" s="644"/>
      <c r="X12" s="644"/>
      <c r="Y12" s="645"/>
      <c r="Z12" s="703">
        <v>4.3</v>
      </c>
      <c r="AA12" s="703"/>
      <c r="AB12" s="703"/>
      <c r="AC12" s="703"/>
      <c r="AD12" s="704">
        <v>1242259</v>
      </c>
      <c r="AE12" s="704"/>
      <c r="AF12" s="704"/>
      <c r="AG12" s="704"/>
      <c r="AH12" s="704"/>
      <c r="AI12" s="704"/>
      <c r="AJ12" s="704"/>
      <c r="AK12" s="704"/>
      <c r="AL12" s="646">
        <v>8.1</v>
      </c>
      <c r="AM12" s="647"/>
      <c r="AN12" s="647"/>
      <c r="AO12" s="705"/>
      <c r="AP12" s="638" t="s">
        <v>243</v>
      </c>
      <c r="AQ12" s="639"/>
      <c r="AR12" s="639"/>
      <c r="AS12" s="639"/>
      <c r="AT12" s="639"/>
      <c r="AU12" s="639"/>
      <c r="AV12" s="639"/>
      <c r="AW12" s="639"/>
      <c r="AX12" s="639"/>
      <c r="AY12" s="639"/>
      <c r="AZ12" s="639"/>
      <c r="BA12" s="639"/>
      <c r="BB12" s="639"/>
      <c r="BC12" s="639"/>
      <c r="BD12" s="639"/>
      <c r="BE12" s="639"/>
      <c r="BF12" s="640"/>
      <c r="BG12" s="641">
        <v>3642988</v>
      </c>
      <c r="BH12" s="644"/>
      <c r="BI12" s="644"/>
      <c r="BJ12" s="644"/>
      <c r="BK12" s="644"/>
      <c r="BL12" s="644"/>
      <c r="BM12" s="644"/>
      <c r="BN12" s="645"/>
      <c r="BO12" s="703">
        <v>42.1</v>
      </c>
      <c r="BP12" s="703"/>
      <c r="BQ12" s="703"/>
      <c r="BR12" s="703"/>
      <c r="BS12" s="649" t="s">
        <v>120</v>
      </c>
      <c r="BT12" s="644"/>
      <c r="BU12" s="644"/>
      <c r="BV12" s="644"/>
      <c r="BW12" s="644"/>
      <c r="BX12" s="644"/>
      <c r="BY12" s="644"/>
      <c r="BZ12" s="644"/>
      <c r="CA12" s="644"/>
      <c r="CB12" s="684"/>
      <c r="CD12" s="685" t="s">
        <v>244</v>
      </c>
      <c r="CE12" s="682"/>
      <c r="CF12" s="682"/>
      <c r="CG12" s="682"/>
      <c r="CH12" s="682"/>
      <c r="CI12" s="682"/>
      <c r="CJ12" s="682"/>
      <c r="CK12" s="682"/>
      <c r="CL12" s="682"/>
      <c r="CM12" s="682"/>
      <c r="CN12" s="682"/>
      <c r="CO12" s="682"/>
      <c r="CP12" s="682"/>
      <c r="CQ12" s="683"/>
      <c r="CR12" s="641">
        <v>92665</v>
      </c>
      <c r="CS12" s="644"/>
      <c r="CT12" s="644"/>
      <c r="CU12" s="644"/>
      <c r="CV12" s="644"/>
      <c r="CW12" s="644"/>
      <c r="CX12" s="644"/>
      <c r="CY12" s="645"/>
      <c r="CZ12" s="703">
        <v>0.3</v>
      </c>
      <c r="DA12" s="703"/>
      <c r="DB12" s="703"/>
      <c r="DC12" s="703"/>
      <c r="DD12" s="649" t="s">
        <v>120</v>
      </c>
      <c r="DE12" s="644"/>
      <c r="DF12" s="644"/>
      <c r="DG12" s="644"/>
      <c r="DH12" s="644"/>
      <c r="DI12" s="644"/>
      <c r="DJ12" s="644"/>
      <c r="DK12" s="644"/>
      <c r="DL12" s="644"/>
      <c r="DM12" s="644"/>
      <c r="DN12" s="644"/>
      <c r="DO12" s="644"/>
      <c r="DP12" s="645"/>
      <c r="DQ12" s="649">
        <v>92658</v>
      </c>
      <c r="DR12" s="644"/>
      <c r="DS12" s="644"/>
      <c r="DT12" s="644"/>
      <c r="DU12" s="644"/>
      <c r="DV12" s="644"/>
      <c r="DW12" s="644"/>
      <c r="DX12" s="644"/>
      <c r="DY12" s="644"/>
      <c r="DZ12" s="644"/>
      <c r="EA12" s="644"/>
      <c r="EB12" s="644"/>
      <c r="EC12" s="684"/>
    </row>
    <row r="13" spans="2:143" ht="11.25" customHeight="1" x14ac:dyDescent="0.2">
      <c r="B13" s="638" t="s">
        <v>245</v>
      </c>
      <c r="C13" s="639"/>
      <c r="D13" s="639"/>
      <c r="E13" s="639"/>
      <c r="F13" s="639"/>
      <c r="G13" s="639"/>
      <c r="H13" s="639"/>
      <c r="I13" s="639"/>
      <c r="J13" s="639"/>
      <c r="K13" s="639"/>
      <c r="L13" s="639"/>
      <c r="M13" s="639"/>
      <c r="N13" s="639"/>
      <c r="O13" s="639"/>
      <c r="P13" s="639"/>
      <c r="Q13" s="640"/>
      <c r="R13" s="641">
        <v>21280</v>
      </c>
      <c r="S13" s="644"/>
      <c r="T13" s="644"/>
      <c r="U13" s="644"/>
      <c r="V13" s="644"/>
      <c r="W13" s="644"/>
      <c r="X13" s="644"/>
      <c r="Y13" s="645"/>
      <c r="Z13" s="703">
        <v>0.1</v>
      </c>
      <c r="AA13" s="703"/>
      <c r="AB13" s="703"/>
      <c r="AC13" s="703"/>
      <c r="AD13" s="704">
        <v>21280</v>
      </c>
      <c r="AE13" s="704"/>
      <c r="AF13" s="704"/>
      <c r="AG13" s="704"/>
      <c r="AH13" s="704"/>
      <c r="AI13" s="704"/>
      <c r="AJ13" s="704"/>
      <c r="AK13" s="704"/>
      <c r="AL13" s="646">
        <v>0.1</v>
      </c>
      <c r="AM13" s="647"/>
      <c r="AN13" s="647"/>
      <c r="AO13" s="705"/>
      <c r="AP13" s="638" t="s">
        <v>246</v>
      </c>
      <c r="AQ13" s="639"/>
      <c r="AR13" s="639"/>
      <c r="AS13" s="639"/>
      <c r="AT13" s="639"/>
      <c r="AU13" s="639"/>
      <c r="AV13" s="639"/>
      <c r="AW13" s="639"/>
      <c r="AX13" s="639"/>
      <c r="AY13" s="639"/>
      <c r="AZ13" s="639"/>
      <c r="BA13" s="639"/>
      <c r="BB13" s="639"/>
      <c r="BC13" s="639"/>
      <c r="BD13" s="639"/>
      <c r="BE13" s="639"/>
      <c r="BF13" s="640"/>
      <c r="BG13" s="641">
        <v>3618943</v>
      </c>
      <c r="BH13" s="644"/>
      <c r="BI13" s="644"/>
      <c r="BJ13" s="644"/>
      <c r="BK13" s="644"/>
      <c r="BL13" s="644"/>
      <c r="BM13" s="644"/>
      <c r="BN13" s="645"/>
      <c r="BO13" s="703">
        <v>41.9</v>
      </c>
      <c r="BP13" s="703"/>
      <c r="BQ13" s="703"/>
      <c r="BR13" s="703"/>
      <c r="BS13" s="649" t="s">
        <v>120</v>
      </c>
      <c r="BT13" s="644"/>
      <c r="BU13" s="644"/>
      <c r="BV13" s="644"/>
      <c r="BW13" s="644"/>
      <c r="BX13" s="644"/>
      <c r="BY13" s="644"/>
      <c r="BZ13" s="644"/>
      <c r="CA13" s="644"/>
      <c r="CB13" s="684"/>
      <c r="CD13" s="685" t="s">
        <v>247</v>
      </c>
      <c r="CE13" s="682"/>
      <c r="CF13" s="682"/>
      <c r="CG13" s="682"/>
      <c r="CH13" s="682"/>
      <c r="CI13" s="682"/>
      <c r="CJ13" s="682"/>
      <c r="CK13" s="682"/>
      <c r="CL13" s="682"/>
      <c r="CM13" s="682"/>
      <c r="CN13" s="682"/>
      <c r="CO13" s="682"/>
      <c r="CP13" s="682"/>
      <c r="CQ13" s="683"/>
      <c r="CR13" s="641">
        <v>2830740</v>
      </c>
      <c r="CS13" s="644"/>
      <c r="CT13" s="644"/>
      <c r="CU13" s="644"/>
      <c r="CV13" s="644"/>
      <c r="CW13" s="644"/>
      <c r="CX13" s="644"/>
      <c r="CY13" s="645"/>
      <c r="CZ13" s="703">
        <v>10.3</v>
      </c>
      <c r="DA13" s="703"/>
      <c r="DB13" s="703"/>
      <c r="DC13" s="703"/>
      <c r="DD13" s="649">
        <v>1243575</v>
      </c>
      <c r="DE13" s="644"/>
      <c r="DF13" s="644"/>
      <c r="DG13" s="644"/>
      <c r="DH13" s="644"/>
      <c r="DI13" s="644"/>
      <c r="DJ13" s="644"/>
      <c r="DK13" s="644"/>
      <c r="DL13" s="644"/>
      <c r="DM13" s="644"/>
      <c r="DN13" s="644"/>
      <c r="DO13" s="644"/>
      <c r="DP13" s="645"/>
      <c r="DQ13" s="649">
        <v>1656966</v>
      </c>
      <c r="DR13" s="644"/>
      <c r="DS13" s="644"/>
      <c r="DT13" s="644"/>
      <c r="DU13" s="644"/>
      <c r="DV13" s="644"/>
      <c r="DW13" s="644"/>
      <c r="DX13" s="644"/>
      <c r="DY13" s="644"/>
      <c r="DZ13" s="644"/>
      <c r="EA13" s="644"/>
      <c r="EB13" s="644"/>
      <c r="EC13" s="684"/>
    </row>
    <row r="14" spans="2:143" ht="11.25" customHeight="1" x14ac:dyDescent="0.2">
      <c r="B14" s="638" t="s">
        <v>248</v>
      </c>
      <c r="C14" s="639"/>
      <c r="D14" s="639"/>
      <c r="E14" s="639"/>
      <c r="F14" s="639"/>
      <c r="G14" s="639"/>
      <c r="H14" s="639"/>
      <c r="I14" s="639"/>
      <c r="J14" s="639"/>
      <c r="K14" s="639"/>
      <c r="L14" s="639"/>
      <c r="M14" s="639"/>
      <c r="N14" s="639"/>
      <c r="O14" s="639"/>
      <c r="P14" s="639"/>
      <c r="Q14" s="640"/>
      <c r="R14" s="641" t="s">
        <v>234</v>
      </c>
      <c r="S14" s="644"/>
      <c r="T14" s="644"/>
      <c r="U14" s="644"/>
      <c r="V14" s="644"/>
      <c r="W14" s="644"/>
      <c r="X14" s="644"/>
      <c r="Y14" s="645"/>
      <c r="Z14" s="703" t="s">
        <v>234</v>
      </c>
      <c r="AA14" s="703"/>
      <c r="AB14" s="703"/>
      <c r="AC14" s="703"/>
      <c r="AD14" s="704" t="s">
        <v>120</v>
      </c>
      <c r="AE14" s="704"/>
      <c r="AF14" s="704"/>
      <c r="AG14" s="704"/>
      <c r="AH14" s="704"/>
      <c r="AI14" s="704"/>
      <c r="AJ14" s="704"/>
      <c r="AK14" s="704"/>
      <c r="AL14" s="646" t="s">
        <v>234</v>
      </c>
      <c r="AM14" s="647"/>
      <c r="AN14" s="647"/>
      <c r="AO14" s="705"/>
      <c r="AP14" s="638" t="s">
        <v>249</v>
      </c>
      <c r="AQ14" s="639"/>
      <c r="AR14" s="639"/>
      <c r="AS14" s="639"/>
      <c r="AT14" s="639"/>
      <c r="AU14" s="639"/>
      <c r="AV14" s="639"/>
      <c r="AW14" s="639"/>
      <c r="AX14" s="639"/>
      <c r="AY14" s="639"/>
      <c r="AZ14" s="639"/>
      <c r="BA14" s="639"/>
      <c r="BB14" s="639"/>
      <c r="BC14" s="639"/>
      <c r="BD14" s="639"/>
      <c r="BE14" s="639"/>
      <c r="BF14" s="640"/>
      <c r="BG14" s="641">
        <v>223595</v>
      </c>
      <c r="BH14" s="644"/>
      <c r="BI14" s="644"/>
      <c r="BJ14" s="644"/>
      <c r="BK14" s="644"/>
      <c r="BL14" s="644"/>
      <c r="BM14" s="644"/>
      <c r="BN14" s="645"/>
      <c r="BO14" s="703">
        <v>2.6</v>
      </c>
      <c r="BP14" s="703"/>
      <c r="BQ14" s="703"/>
      <c r="BR14" s="703"/>
      <c r="BS14" s="649" t="s">
        <v>234</v>
      </c>
      <c r="BT14" s="644"/>
      <c r="BU14" s="644"/>
      <c r="BV14" s="644"/>
      <c r="BW14" s="644"/>
      <c r="BX14" s="644"/>
      <c r="BY14" s="644"/>
      <c r="BZ14" s="644"/>
      <c r="CA14" s="644"/>
      <c r="CB14" s="684"/>
      <c r="CD14" s="685" t="s">
        <v>250</v>
      </c>
      <c r="CE14" s="682"/>
      <c r="CF14" s="682"/>
      <c r="CG14" s="682"/>
      <c r="CH14" s="682"/>
      <c r="CI14" s="682"/>
      <c r="CJ14" s="682"/>
      <c r="CK14" s="682"/>
      <c r="CL14" s="682"/>
      <c r="CM14" s="682"/>
      <c r="CN14" s="682"/>
      <c r="CO14" s="682"/>
      <c r="CP14" s="682"/>
      <c r="CQ14" s="683"/>
      <c r="CR14" s="641">
        <v>977373</v>
      </c>
      <c r="CS14" s="644"/>
      <c r="CT14" s="644"/>
      <c r="CU14" s="644"/>
      <c r="CV14" s="644"/>
      <c r="CW14" s="644"/>
      <c r="CX14" s="644"/>
      <c r="CY14" s="645"/>
      <c r="CZ14" s="703">
        <v>3.6</v>
      </c>
      <c r="DA14" s="703"/>
      <c r="DB14" s="703"/>
      <c r="DC14" s="703"/>
      <c r="DD14" s="649">
        <v>14886</v>
      </c>
      <c r="DE14" s="644"/>
      <c r="DF14" s="644"/>
      <c r="DG14" s="644"/>
      <c r="DH14" s="644"/>
      <c r="DI14" s="644"/>
      <c r="DJ14" s="644"/>
      <c r="DK14" s="644"/>
      <c r="DL14" s="644"/>
      <c r="DM14" s="644"/>
      <c r="DN14" s="644"/>
      <c r="DO14" s="644"/>
      <c r="DP14" s="645"/>
      <c r="DQ14" s="649">
        <v>965640</v>
      </c>
      <c r="DR14" s="644"/>
      <c r="DS14" s="644"/>
      <c r="DT14" s="644"/>
      <c r="DU14" s="644"/>
      <c r="DV14" s="644"/>
      <c r="DW14" s="644"/>
      <c r="DX14" s="644"/>
      <c r="DY14" s="644"/>
      <c r="DZ14" s="644"/>
      <c r="EA14" s="644"/>
      <c r="EB14" s="644"/>
      <c r="EC14" s="684"/>
    </row>
    <row r="15" spans="2:143" ht="11.25" customHeight="1" x14ac:dyDescent="0.2">
      <c r="B15" s="638" t="s">
        <v>251</v>
      </c>
      <c r="C15" s="639"/>
      <c r="D15" s="639"/>
      <c r="E15" s="639"/>
      <c r="F15" s="639"/>
      <c r="G15" s="639"/>
      <c r="H15" s="639"/>
      <c r="I15" s="639"/>
      <c r="J15" s="639"/>
      <c r="K15" s="639"/>
      <c r="L15" s="639"/>
      <c r="M15" s="639"/>
      <c r="N15" s="639"/>
      <c r="O15" s="639"/>
      <c r="P15" s="639"/>
      <c r="Q15" s="640"/>
      <c r="R15" s="641">
        <v>56786</v>
      </c>
      <c r="S15" s="644"/>
      <c r="T15" s="644"/>
      <c r="U15" s="644"/>
      <c r="V15" s="644"/>
      <c r="W15" s="644"/>
      <c r="X15" s="644"/>
      <c r="Y15" s="645"/>
      <c r="Z15" s="703">
        <v>0.2</v>
      </c>
      <c r="AA15" s="703"/>
      <c r="AB15" s="703"/>
      <c r="AC15" s="703"/>
      <c r="AD15" s="704">
        <v>56786</v>
      </c>
      <c r="AE15" s="704"/>
      <c r="AF15" s="704"/>
      <c r="AG15" s="704"/>
      <c r="AH15" s="704"/>
      <c r="AI15" s="704"/>
      <c r="AJ15" s="704"/>
      <c r="AK15" s="704"/>
      <c r="AL15" s="646">
        <v>0.4</v>
      </c>
      <c r="AM15" s="647"/>
      <c r="AN15" s="647"/>
      <c r="AO15" s="705"/>
      <c r="AP15" s="638" t="s">
        <v>252</v>
      </c>
      <c r="AQ15" s="639"/>
      <c r="AR15" s="639"/>
      <c r="AS15" s="639"/>
      <c r="AT15" s="639"/>
      <c r="AU15" s="639"/>
      <c r="AV15" s="639"/>
      <c r="AW15" s="639"/>
      <c r="AX15" s="639"/>
      <c r="AY15" s="639"/>
      <c r="AZ15" s="639"/>
      <c r="BA15" s="639"/>
      <c r="BB15" s="639"/>
      <c r="BC15" s="639"/>
      <c r="BD15" s="639"/>
      <c r="BE15" s="639"/>
      <c r="BF15" s="640"/>
      <c r="BG15" s="641">
        <v>501333</v>
      </c>
      <c r="BH15" s="644"/>
      <c r="BI15" s="644"/>
      <c r="BJ15" s="644"/>
      <c r="BK15" s="644"/>
      <c r="BL15" s="644"/>
      <c r="BM15" s="644"/>
      <c r="BN15" s="645"/>
      <c r="BO15" s="703">
        <v>5.8</v>
      </c>
      <c r="BP15" s="703"/>
      <c r="BQ15" s="703"/>
      <c r="BR15" s="703"/>
      <c r="BS15" s="649" t="s">
        <v>234</v>
      </c>
      <c r="BT15" s="644"/>
      <c r="BU15" s="644"/>
      <c r="BV15" s="644"/>
      <c r="BW15" s="644"/>
      <c r="BX15" s="644"/>
      <c r="BY15" s="644"/>
      <c r="BZ15" s="644"/>
      <c r="CA15" s="644"/>
      <c r="CB15" s="684"/>
      <c r="CD15" s="685" t="s">
        <v>253</v>
      </c>
      <c r="CE15" s="682"/>
      <c r="CF15" s="682"/>
      <c r="CG15" s="682"/>
      <c r="CH15" s="682"/>
      <c r="CI15" s="682"/>
      <c r="CJ15" s="682"/>
      <c r="CK15" s="682"/>
      <c r="CL15" s="682"/>
      <c r="CM15" s="682"/>
      <c r="CN15" s="682"/>
      <c r="CO15" s="682"/>
      <c r="CP15" s="682"/>
      <c r="CQ15" s="683"/>
      <c r="CR15" s="641">
        <v>4063675</v>
      </c>
      <c r="CS15" s="644"/>
      <c r="CT15" s="644"/>
      <c r="CU15" s="644"/>
      <c r="CV15" s="644"/>
      <c r="CW15" s="644"/>
      <c r="CX15" s="644"/>
      <c r="CY15" s="645"/>
      <c r="CZ15" s="703">
        <v>14.8</v>
      </c>
      <c r="DA15" s="703"/>
      <c r="DB15" s="703"/>
      <c r="DC15" s="703"/>
      <c r="DD15" s="649">
        <v>1944176</v>
      </c>
      <c r="DE15" s="644"/>
      <c r="DF15" s="644"/>
      <c r="DG15" s="644"/>
      <c r="DH15" s="644"/>
      <c r="DI15" s="644"/>
      <c r="DJ15" s="644"/>
      <c r="DK15" s="644"/>
      <c r="DL15" s="644"/>
      <c r="DM15" s="644"/>
      <c r="DN15" s="644"/>
      <c r="DO15" s="644"/>
      <c r="DP15" s="645"/>
      <c r="DQ15" s="649">
        <v>1830111</v>
      </c>
      <c r="DR15" s="644"/>
      <c r="DS15" s="644"/>
      <c r="DT15" s="644"/>
      <c r="DU15" s="644"/>
      <c r="DV15" s="644"/>
      <c r="DW15" s="644"/>
      <c r="DX15" s="644"/>
      <c r="DY15" s="644"/>
      <c r="DZ15" s="644"/>
      <c r="EA15" s="644"/>
      <c r="EB15" s="644"/>
      <c r="EC15" s="684"/>
    </row>
    <row r="16" spans="2:143" ht="11.25" customHeight="1" x14ac:dyDescent="0.2">
      <c r="B16" s="638" t="s">
        <v>254</v>
      </c>
      <c r="C16" s="639"/>
      <c r="D16" s="639"/>
      <c r="E16" s="639"/>
      <c r="F16" s="639"/>
      <c r="G16" s="639"/>
      <c r="H16" s="639"/>
      <c r="I16" s="639"/>
      <c r="J16" s="639"/>
      <c r="K16" s="639"/>
      <c r="L16" s="639"/>
      <c r="M16" s="639"/>
      <c r="N16" s="639"/>
      <c r="O16" s="639"/>
      <c r="P16" s="639"/>
      <c r="Q16" s="640"/>
      <c r="R16" s="641" t="s">
        <v>234</v>
      </c>
      <c r="S16" s="644"/>
      <c r="T16" s="644"/>
      <c r="U16" s="644"/>
      <c r="V16" s="644"/>
      <c r="W16" s="644"/>
      <c r="X16" s="644"/>
      <c r="Y16" s="645"/>
      <c r="Z16" s="703" t="s">
        <v>234</v>
      </c>
      <c r="AA16" s="703"/>
      <c r="AB16" s="703"/>
      <c r="AC16" s="703"/>
      <c r="AD16" s="704" t="s">
        <v>234</v>
      </c>
      <c r="AE16" s="704"/>
      <c r="AF16" s="704"/>
      <c r="AG16" s="704"/>
      <c r="AH16" s="704"/>
      <c r="AI16" s="704"/>
      <c r="AJ16" s="704"/>
      <c r="AK16" s="704"/>
      <c r="AL16" s="646" t="s">
        <v>234</v>
      </c>
      <c r="AM16" s="647"/>
      <c r="AN16" s="647"/>
      <c r="AO16" s="705"/>
      <c r="AP16" s="638" t="s">
        <v>255</v>
      </c>
      <c r="AQ16" s="639"/>
      <c r="AR16" s="639"/>
      <c r="AS16" s="639"/>
      <c r="AT16" s="639"/>
      <c r="AU16" s="639"/>
      <c r="AV16" s="639"/>
      <c r="AW16" s="639"/>
      <c r="AX16" s="639"/>
      <c r="AY16" s="639"/>
      <c r="AZ16" s="639"/>
      <c r="BA16" s="639"/>
      <c r="BB16" s="639"/>
      <c r="BC16" s="639"/>
      <c r="BD16" s="639"/>
      <c r="BE16" s="639"/>
      <c r="BF16" s="640"/>
      <c r="BG16" s="641" t="s">
        <v>120</v>
      </c>
      <c r="BH16" s="644"/>
      <c r="BI16" s="644"/>
      <c r="BJ16" s="644"/>
      <c r="BK16" s="644"/>
      <c r="BL16" s="644"/>
      <c r="BM16" s="644"/>
      <c r="BN16" s="645"/>
      <c r="BO16" s="703" t="s">
        <v>234</v>
      </c>
      <c r="BP16" s="703"/>
      <c r="BQ16" s="703"/>
      <c r="BR16" s="703"/>
      <c r="BS16" s="649" t="s">
        <v>234</v>
      </c>
      <c r="BT16" s="644"/>
      <c r="BU16" s="644"/>
      <c r="BV16" s="644"/>
      <c r="BW16" s="644"/>
      <c r="BX16" s="644"/>
      <c r="BY16" s="644"/>
      <c r="BZ16" s="644"/>
      <c r="CA16" s="644"/>
      <c r="CB16" s="684"/>
      <c r="CD16" s="685" t="s">
        <v>256</v>
      </c>
      <c r="CE16" s="682"/>
      <c r="CF16" s="682"/>
      <c r="CG16" s="682"/>
      <c r="CH16" s="682"/>
      <c r="CI16" s="682"/>
      <c r="CJ16" s="682"/>
      <c r="CK16" s="682"/>
      <c r="CL16" s="682"/>
      <c r="CM16" s="682"/>
      <c r="CN16" s="682"/>
      <c r="CO16" s="682"/>
      <c r="CP16" s="682"/>
      <c r="CQ16" s="683"/>
      <c r="CR16" s="641" t="s">
        <v>120</v>
      </c>
      <c r="CS16" s="644"/>
      <c r="CT16" s="644"/>
      <c r="CU16" s="644"/>
      <c r="CV16" s="644"/>
      <c r="CW16" s="644"/>
      <c r="CX16" s="644"/>
      <c r="CY16" s="645"/>
      <c r="CZ16" s="703" t="s">
        <v>120</v>
      </c>
      <c r="DA16" s="703"/>
      <c r="DB16" s="703"/>
      <c r="DC16" s="703"/>
      <c r="DD16" s="649" t="s">
        <v>120</v>
      </c>
      <c r="DE16" s="644"/>
      <c r="DF16" s="644"/>
      <c r="DG16" s="644"/>
      <c r="DH16" s="644"/>
      <c r="DI16" s="644"/>
      <c r="DJ16" s="644"/>
      <c r="DK16" s="644"/>
      <c r="DL16" s="644"/>
      <c r="DM16" s="644"/>
      <c r="DN16" s="644"/>
      <c r="DO16" s="644"/>
      <c r="DP16" s="645"/>
      <c r="DQ16" s="649" t="s">
        <v>234</v>
      </c>
      <c r="DR16" s="644"/>
      <c r="DS16" s="644"/>
      <c r="DT16" s="644"/>
      <c r="DU16" s="644"/>
      <c r="DV16" s="644"/>
      <c r="DW16" s="644"/>
      <c r="DX16" s="644"/>
      <c r="DY16" s="644"/>
      <c r="DZ16" s="644"/>
      <c r="EA16" s="644"/>
      <c r="EB16" s="644"/>
      <c r="EC16" s="684"/>
    </row>
    <row r="17" spans="2:133" ht="11.25" customHeight="1" x14ac:dyDescent="0.2">
      <c r="B17" s="638" t="s">
        <v>257</v>
      </c>
      <c r="C17" s="639"/>
      <c r="D17" s="639"/>
      <c r="E17" s="639"/>
      <c r="F17" s="639"/>
      <c r="G17" s="639"/>
      <c r="H17" s="639"/>
      <c r="I17" s="639"/>
      <c r="J17" s="639"/>
      <c r="K17" s="639"/>
      <c r="L17" s="639"/>
      <c r="M17" s="639"/>
      <c r="N17" s="639"/>
      <c r="O17" s="639"/>
      <c r="P17" s="639"/>
      <c r="Q17" s="640"/>
      <c r="R17" s="641">
        <v>60277</v>
      </c>
      <c r="S17" s="644"/>
      <c r="T17" s="644"/>
      <c r="U17" s="644"/>
      <c r="V17" s="644"/>
      <c r="W17" s="644"/>
      <c r="X17" s="644"/>
      <c r="Y17" s="645"/>
      <c r="Z17" s="703">
        <v>0.2</v>
      </c>
      <c r="AA17" s="703"/>
      <c r="AB17" s="703"/>
      <c r="AC17" s="703"/>
      <c r="AD17" s="704">
        <v>60277</v>
      </c>
      <c r="AE17" s="704"/>
      <c r="AF17" s="704"/>
      <c r="AG17" s="704"/>
      <c r="AH17" s="704"/>
      <c r="AI17" s="704"/>
      <c r="AJ17" s="704"/>
      <c r="AK17" s="704"/>
      <c r="AL17" s="646">
        <v>0.4</v>
      </c>
      <c r="AM17" s="647"/>
      <c r="AN17" s="647"/>
      <c r="AO17" s="705"/>
      <c r="AP17" s="638" t="s">
        <v>258</v>
      </c>
      <c r="AQ17" s="639"/>
      <c r="AR17" s="639"/>
      <c r="AS17" s="639"/>
      <c r="AT17" s="639"/>
      <c r="AU17" s="639"/>
      <c r="AV17" s="639"/>
      <c r="AW17" s="639"/>
      <c r="AX17" s="639"/>
      <c r="AY17" s="639"/>
      <c r="AZ17" s="639"/>
      <c r="BA17" s="639"/>
      <c r="BB17" s="639"/>
      <c r="BC17" s="639"/>
      <c r="BD17" s="639"/>
      <c r="BE17" s="639"/>
      <c r="BF17" s="640"/>
      <c r="BG17" s="641" t="s">
        <v>234</v>
      </c>
      <c r="BH17" s="644"/>
      <c r="BI17" s="644"/>
      <c r="BJ17" s="644"/>
      <c r="BK17" s="644"/>
      <c r="BL17" s="644"/>
      <c r="BM17" s="644"/>
      <c r="BN17" s="645"/>
      <c r="BO17" s="703" t="s">
        <v>120</v>
      </c>
      <c r="BP17" s="703"/>
      <c r="BQ17" s="703"/>
      <c r="BR17" s="703"/>
      <c r="BS17" s="649" t="s">
        <v>120</v>
      </c>
      <c r="BT17" s="644"/>
      <c r="BU17" s="644"/>
      <c r="BV17" s="644"/>
      <c r="BW17" s="644"/>
      <c r="BX17" s="644"/>
      <c r="BY17" s="644"/>
      <c r="BZ17" s="644"/>
      <c r="CA17" s="644"/>
      <c r="CB17" s="684"/>
      <c r="CD17" s="685" t="s">
        <v>259</v>
      </c>
      <c r="CE17" s="682"/>
      <c r="CF17" s="682"/>
      <c r="CG17" s="682"/>
      <c r="CH17" s="682"/>
      <c r="CI17" s="682"/>
      <c r="CJ17" s="682"/>
      <c r="CK17" s="682"/>
      <c r="CL17" s="682"/>
      <c r="CM17" s="682"/>
      <c r="CN17" s="682"/>
      <c r="CO17" s="682"/>
      <c r="CP17" s="682"/>
      <c r="CQ17" s="683"/>
      <c r="CR17" s="641">
        <v>2941332</v>
      </c>
      <c r="CS17" s="644"/>
      <c r="CT17" s="644"/>
      <c r="CU17" s="644"/>
      <c r="CV17" s="644"/>
      <c r="CW17" s="644"/>
      <c r="CX17" s="644"/>
      <c r="CY17" s="645"/>
      <c r="CZ17" s="703">
        <v>10.7</v>
      </c>
      <c r="DA17" s="703"/>
      <c r="DB17" s="703"/>
      <c r="DC17" s="703"/>
      <c r="DD17" s="649" t="s">
        <v>234</v>
      </c>
      <c r="DE17" s="644"/>
      <c r="DF17" s="644"/>
      <c r="DG17" s="644"/>
      <c r="DH17" s="644"/>
      <c r="DI17" s="644"/>
      <c r="DJ17" s="644"/>
      <c r="DK17" s="644"/>
      <c r="DL17" s="644"/>
      <c r="DM17" s="644"/>
      <c r="DN17" s="644"/>
      <c r="DO17" s="644"/>
      <c r="DP17" s="645"/>
      <c r="DQ17" s="649">
        <v>2902044</v>
      </c>
      <c r="DR17" s="644"/>
      <c r="DS17" s="644"/>
      <c r="DT17" s="644"/>
      <c r="DU17" s="644"/>
      <c r="DV17" s="644"/>
      <c r="DW17" s="644"/>
      <c r="DX17" s="644"/>
      <c r="DY17" s="644"/>
      <c r="DZ17" s="644"/>
      <c r="EA17" s="644"/>
      <c r="EB17" s="644"/>
      <c r="EC17" s="684"/>
    </row>
    <row r="18" spans="2:133" ht="11.25" customHeight="1" x14ac:dyDescent="0.2">
      <c r="B18" s="638" t="s">
        <v>260</v>
      </c>
      <c r="C18" s="639"/>
      <c r="D18" s="639"/>
      <c r="E18" s="639"/>
      <c r="F18" s="639"/>
      <c r="G18" s="639"/>
      <c r="H18" s="639"/>
      <c r="I18" s="639"/>
      <c r="J18" s="639"/>
      <c r="K18" s="639"/>
      <c r="L18" s="639"/>
      <c r="M18" s="639"/>
      <c r="N18" s="639"/>
      <c r="O18" s="639"/>
      <c r="P18" s="639"/>
      <c r="Q18" s="640"/>
      <c r="R18" s="641">
        <v>5582966</v>
      </c>
      <c r="S18" s="644"/>
      <c r="T18" s="644"/>
      <c r="U18" s="644"/>
      <c r="V18" s="644"/>
      <c r="W18" s="644"/>
      <c r="X18" s="644"/>
      <c r="Y18" s="645"/>
      <c r="Z18" s="703">
        <v>19.5</v>
      </c>
      <c r="AA18" s="703"/>
      <c r="AB18" s="703"/>
      <c r="AC18" s="703"/>
      <c r="AD18" s="704">
        <v>5019688</v>
      </c>
      <c r="AE18" s="704"/>
      <c r="AF18" s="704"/>
      <c r="AG18" s="704"/>
      <c r="AH18" s="704"/>
      <c r="AI18" s="704"/>
      <c r="AJ18" s="704"/>
      <c r="AK18" s="704"/>
      <c r="AL18" s="646">
        <v>32.700000000000003</v>
      </c>
      <c r="AM18" s="647"/>
      <c r="AN18" s="647"/>
      <c r="AO18" s="705"/>
      <c r="AP18" s="638" t="s">
        <v>261</v>
      </c>
      <c r="AQ18" s="639"/>
      <c r="AR18" s="639"/>
      <c r="AS18" s="639"/>
      <c r="AT18" s="639"/>
      <c r="AU18" s="639"/>
      <c r="AV18" s="639"/>
      <c r="AW18" s="639"/>
      <c r="AX18" s="639"/>
      <c r="AY18" s="639"/>
      <c r="AZ18" s="639"/>
      <c r="BA18" s="639"/>
      <c r="BB18" s="639"/>
      <c r="BC18" s="639"/>
      <c r="BD18" s="639"/>
      <c r="BE18" s="639"/>
      <c r="BF18" s="640"/>
      <c r="BG18" s="641" t="s">
        <v>120</v>
      </c>
      <c r="BH18" s="644"/>
      <c r="BI18" s="644"/>
      <c r="BJ18" s="644"/>
      <c r="BK18" s="644"/>
      <c r="BL18" s="644"/>
      <c r="BM18" s="644"/>
      <c r="BN18" s="645"/>
      <c r="BO18" s="703" t="s">
        <v>234</v>
      </c>
      <c r="BP18" s="703"/>
      <c r="BQ18" s="703"/>
      <c r="BR18" s="703"/>
      <c r="BS18" s="649" t="s">
        <v>120</v>
      </c>
      <c r="BT18" s="644"/>
      <c r="BU18" s="644"/>
      <c r="BV18" s="644"/>
      <c r="BW18" s="644"/>
      <c r="BX18" s="644"/>
      <c r="BY18" s="644"/>
      <c r="BZ18" s="644"/>
      <c r="CA18" s="644"/>
      <c r="CB18" s="684"/>
      <c r="CD18" s="685" t="s">
        <v>262</v>
      </c>
      <c r="CE18" s="682"/>
      <c r="CF18" s="682"/>
      <c r="CG18" s="682"/>
      <c r="CH18" s="682"/>
      <c r="CI18" s="682"/>
      <c r="CJ18" s="682"/>
      <c r="CK18" s="682"/>
      <c r="CL18" s="682"/>
      <c r="CM18" s="682"/>
      <c r="CN18" s="682"/>
      <c r="CO18" s="682"/>
      <c r="CP18" s="682"/>
      <c r="CQ18" s="683"/>
      <c r="CR18" s="641" t="s">
        <v>120</v>
      </c>
      <c r="CS18" s="644"/>
      <c r="CT18" s="644"/>
      <c r="CU18" s="644"/>
      <c r="CV18" s="644"/>
      <c r="CW18" s="644"/>
      <c r="CX18" s="644"/>
      <c r="CY18" s="645"/>
      <c r="CZ18" s="703" t="s">
        <v>120</v>
      </c>
      <c r="DA18" s="703"/>
      <c r="DB18" s="703"/>
      <c r="DC18" s="703"/>
      <c r="DD18" s="649" t="s">
        <v>120</v>
      </c>
      <c r="DE18" s="644"/>
      <c r="DF18" s="644"/>
      <c r="DG18" s="644"/>
      <c r="DH18" s="644"/>
      <c r="DI18" s="644"/>
      <c r="DJ18" s="644"/>
      <c r="DK18" s="644"/>
      <c r="DL18" s="644"/>
      <c r="DM18" s="644"/>
      <c r="DN18" s="644"/>
      <c r="DO18" s="644"/>
      <c r="DP18" s="645"/>
      <c r="DQ18" s="649" t="s">
        <v>234</v>
      </c>
      <c r="DR18" s="644"/>
      <c r="DS18" s="644"/>
      <c r="DT18" s="644"/>
      <c r="DU18" s="644"/>
      <c r="DV18" s="644"/>
      <c r="DW18" s="644"/>
      <c r="DX18" s="644"/>
      <c r="DY18" s="644"/>
      <c r="DZ18" s="644"/>
      <c r="EA18" s="644"/>
      <c r="EB18" s="644"/>
      <c r="EC18" s="684"/>
    </row>
    <row r="19" spans="2:133" ht="11.25" customHeight="1" x14ac:dyDescent="0.2">
      <c r="B19" s="638" t="s">
        <v>263</v>
      </c>
      <c r="C19" s="639"/>
      <c r="D19" s="639"/>
      <c r="E19" s="639"/>
      <c r="F19" s="639"/>
      <c r="G19" s="639"/>
      <c r="H19" s="639"/>
      <c r="I19" s="639"/>
      <c r="J19" s="639"/>
      <c r="K19" s="639"/>
      <c r="L19" s="639"/>
      <c r="M19" s="639"/>
      <c r="N19" s="639"/>
      <c r="O19" s="639"/>
      <c r="P19" s="639"/>
      <c r="Q19" s="640"/>
      <c r="R19" s="641">
        <v>5019688</v>
      </c>
      <c r="S19" s="644"/>
      <c r="T19" s="644"/>
      <c r="U19" s="644"/>
      <c r="V19" s="644"/>
      <c r="W19" s="644"/>
      <c r="X19" s="644"/>
      <c r="Y19" s="645"/>
      <c r="Z19" s="703">
        <v>17.5</v>
      </c>
      <c r="AA19" s="703"/>
      <c r="AB19" s="703"/>
      <c r="AC19" s="703"/>
      <c r="AD19" s="704">
        <v>5019688</v>
      </c>
      <c r="AE19" s="704"/>
      <c r="AF19" s="704"/>
      <c r="AG19" s="704"/>
      <c r="AH19" s="704"/>
      <c r="AI19" s="704"/>
      <c r="AJ19" s="704"/>
      <c r="AK19" s="704"/>
      <c r="AL19" s="646">
        <v>32.700000000000003</v>
      </c>
      <c r="AM19" s="647"/>
      <c r="AN19" s="647"/>
      <c r="AO19" s="705"/>
      <c r="AP19" s="638" t="s">
        <v>264</v>
      </c>
      <c r="AQ19" s="639"/>
      <c r="AR19" s="639"/>
      <c r="AS19" s="639"/>
      <c r="AT19" s="639"/>
      <c r="AU19" s="639"/>
      <c r="AV19" s="639"/>
      <c r="AW19" s="639"/>
      <c r="AX19" s="639"/>
      <c r="AY19" s="639"/>
      <c r="AZ19" s="639"/>
      <c r="BA19" s="639"/>
      <c r="BB19" s="639"/>
      <c r="BC19" s="639"/>
      <c r="BD19" s="639"/>
      <c r="BE19" s="639"/>
      <c r="BF19" s="640"/>
      <c r="BG19" s="641">
        <v>8375</v>
      </c>
      <c r="BH19" s="644"/>
      <c r="BI19" s="644"/>
      <c r="BJ19" s="644"/>
      <c r="BK19" s="644"/>
      <c r="BL19" s="644"/>
      <c r="BM19" s="644"/>
      <c r="BN19" s="645"/>
      <c r="BO19" s="703">
        <v>0.1</v>
      </c>
      <c r="BP19" s="703"/>
      <c r="BQ19" s="703"/>
      <c r="BR19" s="703"/>
      <c r="BS19" s="649" t="s">
        <v>120</v>
      </c>
      <c r="BT19" s="644"/>
      <c r="BU19" s="644"/>
      <c r="BV19" s="644"/>
      <c r="BW19" s="644"/>
      <c r="BX19" s="644"/>
      <c r="BY19" s="644"/>
      <c r="BZ19" s="644"/>
      <c r="CA19" s="644"/>
      <c r="CB19" s="684"/>
      <c r="CD19" s="685" t="s">
        <v>265</v>
      </c>
      <c r="CE19" s="682"/>
      <c r="CF19" s="682"/>
      <c r="CG19" s="682"/>
      <c r="CH19" s="682"/>
      <c r="CI19" s="682"/>
      <c r="CJ19" s="682"/>
      <c r="CK19" s="682"/>
      <c r="CL19" s="682"/>
      <c r="CM19" s="682"/>
      <c r="CN19" s="682"/>
      <c r="CO19" s="682"/>
      <c r="CP19" s="682"/>
      <c r="CQ19" s="683"/>
      <c r="CR19" s="641" t="s">
        <v>234</v>
      </c>
      <c r="CS19" s="644"/>
      <c r="CT19" s="644"/>
      <c r="CU19" s="644"/>
      <c r="CV19" s="644"/>
      <c r="CW19" s="644"/>
      <c r="CX19" s="644"/>
      <c r="CY19" s="645"/>
      <c r="CZ19" s="703" t="s">
        <v>234</v>
      </c>
      <c r="DA19" s="703"/>
      <c r="DB19" s="703"/>
      <c r="DC19" s="703"/>
      <c r="DD19" s="649" t="s">
        <v>234</v>
      </c>
      <c r="DE19" s="644"/>
      <c r="DF19" s="644"/>
      <c r="DG19" s="644"/>
      <c r="DH19" s="644"/>
      <c r="DI19" s="644"/>
      <c r="DJ19" s="644"/>
      <c r="DK19" s="644"/>
      <c r="DL19" s="644"/>
      <c r="DM19" s="644"/>
      <c r="DN19" s="644"/>
      <c r="DO19" s="644"/>
      <c r="DP19" s="645"/>
      <c r="DQ19" s="649" t="s">
        <v>234</v>
      </c>
      <c r="DR19" s="644"/>
      <c r="DS19" s="644"/>
      <c r="DT19" s="644"/>
      <c r="DU19" s="644"/>
      <c r="DV19" s="644"/>
      <c r="DW19" s="644"/>
      <c r="DX19" s="644"/>
      <c r="DY19" s="644"/>
      <c r="DZ19" s="644"/>
      <c r="EA19" s="644"/>
      <c r="EB19" s="644"/>
      <c r="EC19" s="684"/>
    </row>
    <row r="20" spans="2:133" ht="11.25" customHeight="1" x14ac:dyDescent="0.2">
      <c r="B20" s="638" t="s">
        <v>266</v>
      </c>
      <c r="C20" s="639"/>
      <c r="D20" s="639"/>
      <c r="E20" s="639"/>
      <c r="F20" s="639"/>
      <c r="G20" s="639"/>
      <c r="H20" s="639"/>
      <c r="I20" s="639"/>
      <c r="J20" s="639"/>
      <c r="K20" s="639"/>
      <c r="L20" s="639"/>
      <c r="M20" s="639"/>
      <c r="N20" s="639"/>
      <c r="O20" s="639"/>
      <c r="P20" s="639"/>
      <c r="Q20" s="640"/>
      <c r="R20" s="641">
        <v>563243</v>
      </c>
      <c r="S20" s="644"/>
      <c r="T20" s="644"/>
      <c r="U20" s="644"/>
      <c r="V20" s="644"/>
      <c r="W20" s="644"/>
      <c r="X20" s="644"/>
      <c r="Y20" s="645"/>
      <c r="Z20" s="703">
        <v>2</v>
      </c>
      <c r="AA20" s="703"/>
      <c r="AB20" s="703"/>
      <c r="AC20" s="703"/>
      <c r="AD20" s="704" t="s">
        <v>120</v>
      </c>
      <c r="AE20" s="704"/>
      <c r="AF20" s="704"/>
      <c r="AG20" s="704"/>
      <c r="AH20" s="704"/>
      <c r="AI20" s="704"/>
      <c r="AJ20" s="704"/>
      <c r="AK20" s="704"/>
      <c r="AL20" s="646" t="s">
        <v>120</v>
      </c>
      <c r="AM20" s="647"/>
      <c r="AN20" s="647"/>
      <c r="AO20" s="705"/>
      <c r="AP20" s="638" t="s">
        <v>267</v>
      </c>
      <c r="AQ20" s="639"/>
      <c r="AR20" s="639"/>
      <c r="AS20" s="639"/>
      <c r="AT20" s="639"/>
      <c r="AU20" s="639"/>
      <c r="AV20" s="639"/>
      <c r="AW20" s="639"/>
      <c r="AX20" s="639"/>
      <c r="AY20" s="639"/>
      <c r="AZ20" s="639"/>
      <c r="BA20" s="639"/>
      <c r="BB20" s="639"/>
      <c r="BC20" s="639"/>
      <c r="BD20" s="639"/>
      <c r="BE20" s="639"/>
      <c r="BF20" s="640"/>
      <c r="BG20" s="641">
        <v>8375</v>
      </c>
      <c r="BH20" s="644"/>
      <c r="BI20" s="644"/>
      <c r="BJ20" s="644"/>
      <c r="BK20" s="644"/>
      <c r="BL20" s="644"/>
      <c r="BM20" s="644"/>
      <c r="BN20" s="645"/>
      <c r="BO20" s="703">
        <v>0.1</v>
      </c>
      <c r="BP20" s="703"/>
      <c r="BQ20" s="703"/>
      <c r="BR20" s="703"/>
      <c r="BS20" s="649" t="s">
        <v>234</v>
      </c>
      <c r="BT20" s="644"/>
      <c r="BU20" s="644"/>
      <c r="BV20" s="644"/>
      <c r="BW20" s="644"/>
      <c r="BX20" s="644"/>
      <c r="BY20" s="644"/>
      <c r="BZ20" s="644"/>
      <c r="CA20" s="644"/>
      <c r="CB20" s="684"/>
      <c r="CD20" s="685" t="s">
        <v>268</v>
      </c>
      <c r="CE20" s="682"/>
      <c r="CF20" s="682"/>
      <c r="CG20" s="682"/>
      <c r="CH20" s="682"/>
      <c r="CI20" s="682"/>
      <c r="CJ20" s="682"/>
      <c r="CK20" s="682"/>
      <c r="CL20" s="682"/>
      <c r="CM20" s="682"/>
      <c r="CN20" s="682"/>
      <c r="CO20" s="682"/>
      <c r="CP20" s="682"/>
      <c r="CQ20" s="683"/>
      <c r="CR20" s="641">
        <v>27483838</v>
      </c>
      <c r="CS20" s="644"/>
      <c r="CT20" s="644"/>
      <c r="CU20" s="644"/>
      <c r="CV20" s="644"/>
      <c r="CW20" s="644"/>
      <c r="CX20" s="644"/>
      <c r="CY20" s="645"/>
      <c r="CZ20" s="703">
        <v>100</v>
      </c>
      <c r="DA20" s="703"/>
      <c r="DB20" s="703"/>
      <c r="DC20" s="703"/>
      <c r="DD20" s="649">
        <v>3378156</v>
      </c>
      <c r="DE20" s="644"/>
      <c r="DF20" s="644"/>
      <c r="DG20" s="644"/>
      <c r="DH20" s="644"/>
      <c r="DI20" s="644"/>
      <c r="DJ20" s="644"/>
      <c r="DK20" s="644"/>
      <c r="DL20" s="644"/>
      <c r="DM20" s="644"/>
      <c r="DN20" s="644"/>
      <c r="DO20" s="644"/>
      <c r="DP20" s="645"/>
      <c r="DQ20" s="649">
        <v>17835989</v>
      </c>
      <c r="DR20" s="644"/>
      <c r="DS20" s="644"/>
      <c r="DT20" s="644"/>
      <c r="DU20" s="644"/>
      <c r="DV20" s="644"/>
      <c r="DW20" s="644"/>
      <c r="DX20" s="644"/>
      <c r="DY20" s="644"/>
      <c r="DZ20" s="644"/>
      <c r="EA20" s="644"/>
      <c r="EB20" s="644"/>
      <c r="EC20" s="684"/>
    </row>
    <row r="21" spans="2:133" ht="11.25" customHeight="1" x14ac:dyDescent="0.2">
      <c r="B21" s="638" t="s">
        <v>269</v>
      </c>
      <c r="C21" s="639"/>
      <c r="D21" s="639"/>
      <c r="E21" s="639"/>
      <c r="F21" s="639"/>
      <c r="G21" s="639"/>
      <c r="H21" s="639"/>
      <c r="I21" s="639"/>
      <c r="J21" s="639"/>
      <c r="K21" s="639"/>
      <c r="L21" s="639"/>
      <c r="M21" s="639"/>
      <c r="N21" s="639"/>
      <c r="O21" s="639"/>
      <c r="P21" s="639"/>
      <c r="Q21" s="640"/>
      <c r="R21" s="641">
        <v>35</v>
      </c>
      <c r="S21" s="644"/>
      <c r="T21" s="644"/>
      <c r="U21" s="644"/>
      <c r="V21" s="644"/>
      <c r="W21" s="644"/>
      <c r="X21" s="644"/>
      <c r="Y21" s="645"/>
      <c r="Z21" s="703">
        <v>0</v>
      </c>
      <c r="AA21" s="703"/>
      <c r="AB21" s="703"/>
      <c r="AC21" s="703"/>
      <c r="AD21" s="704" t="s">
        <v>120</v>
      </c>
      <c r="AE21" s="704"/>
      <c r="AF21" s="704"/>
      <c r="AG21" s="704"/>
      <c r="AH21" s="704"/>
      <c r="AI21" s="704"/>
      <c r="AJ21" s="704"/>
      <c r="AK21" s="704"/>
      <c r="AL21" s="646" t="s">
        <v>120</v>
      </c>
      <c r="AM21" s="647"/>
      <c r="AN21" s="647"/>
      <c r="AO21" s="705"/>
      <c r="AP21" s="749" t="s">
        <v>270</v>
      </c>
      <c r="AQ21" s="756"/>
      <c r="AR21" s="756"/>
      <c r="AS21" s="756"/>
      <c r="AT21" s="756"/>
      <c r="AU21" s="756"/>
      <c r="AV21" s="756"/>
      <c r="AW21" s="756"/>
      <c r="AX21" s="756"/>
      <c r="AY21" s="756"/>
      <c r="AZ21" s="756"/>
      <c r="BA21" s="756"/>
      <c r="BB21" s="756"/>
      <c r="BC21" s="756"/>
      <c r="BD21" s="756"/>
      <c r="BE21" s="756"/>
      <c r="BF21" s="751"/>
      <c r="BG21" s="641">
        <v>8375</v>
      </c>
      <c r="BH21" s="644"/>
      <c r="BI21" s="644"/>
      <c r="BJ21" s="644"/>
      <c r="BK21" s="644"/>
      <c r="BL21" s="644"/>
      <c r="BM21" s="644"/>
      <c r="BN21" s="645"/>
      <c r="BO21" s="703">
        <v>0.1</v>
      </c>
      <c r="BP21" s="703"/>
      <c r="BQ21" s="703"/>
      <c r="BR21" s="703"/>
      <c r="BS21" s="649" t="s">
        <v>120</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2">
      <c r="B22" s="638" t="s">
        <v>271</v>
      </c>
      <c r="C22" s="639"/>
      <c r="D22" s="639"/>
      <c r="E22" s="639"/>
      <c r="F22" s="639"/>
      <c r="G22" s="639"/>
      <c r="H22" s="639"/>
      <c r="I22" s="639"/>
      <c r="J22" s="639"/>
      <c r="K22" s="639"/>
      <c r="L22" s="639"/>
      <c r="M22" s="639"/>
      <c r="N22" s="639"/>
      <c r="O22" s="639"/>
      <c r="P22" s="639"/>
      <c r="Q22" s="640"/>
      <c r="R22" s="641">
        <v>15895066</v>
      </c>
      <c r="S22" s="644"/>
      <c r="T22" s="644"/>
      <c r="U22" s="644"/>
      <c r="V22" s="644"/>
      <c r="W22" s="644"/>
      <c r="X22" s="644"/>
      <c r="Y22" s="645"/>
      <c r="Z22" s="703">
        <v>55.4</v>
      </c>
      <c r="AA22" s="703"/>
      <c r="AB22" s="703"/>
      <c r="AC22" s="703"/>
      <c r="AD22" s="704">
        <v>15331788</v>
      </c>
      <c r="AE22" s="704"/>
      <c r="AF22" s="704"/>
      <c r="AG22" s="704"/>
      <c r="AH22" s="704"/>
      <c r="AI22" s="704"/>
      <c r="AJ22" s="704"/>
      <c r="AK22" s="704"/>
      <c r="AL22" s="646">
        <v>99.8</v>
      </c>
      <c r="AM22" s="647"/>
      <c r="AN22" s="647"/>
      <c r="AO22" s="705"/>
      <c r="AP22" s="749" t="s">
        <v>272</v>
      </c>
      <c r="AQ22" s="756"/>
      <c r="AR22" s="756"/>
      <c r="AS22" s="756"/>
      <c r="AT22" s="756"/>
      <c r="AU22" s="756"/>
      <c r="AV22" s="756"/>
      <c r="AW22" s="756"/>
      <c r="AX22" s="756"/>
      <c r="AY22" s="756"/>
      <c r="AZ22" s="756"/>
      <c r="BA22" s="756"/>
      <c r="BB22" s="756"/>
      <c r="BC22" s="756"/>
      <c r="BD22" s="756"/>
      <c r="BE22" s="756"/>
      <c r="BF22" s="751"/>
      <c r="BG22" s="641" t="s">
        <v>120</v>
      </c>
      <c r="BH22" s="644"/>
      <c r="BI22" s="644"/>
      <c r="BJ22" s="644"/>
      <c r="BK22" s="644"/>
      <c r="BL22" s="644"/>
      <c r="BM22" s="644"/>
      <c r="BN22" s="645"/>
      <c r="BO22" s="703" t="s">
        <v>120</v>
      </c>
      <c r="BP22" s="703"/>
      <c r="BQ22" s="703"/>
      <c r="BR22" s="703"/>
      <c r="BS22" s="649" t="s">
        <v>120</v>
      </c>
      <c r="BT22" s="644"/>
      <c r="BU22" s="644"/>
      <c r="BV22" s="644"/>
      <c r="BW22" s="644"/>
      <c r="BX22" s="644"/>
      <c r="BY22" s="644"/>
      <c r="BZ22" s="644"/>
      <c r="CA22" s="644"/>
      <c r="CB22" s="684"/>
      <c r="CD22" s="758" t="s">
        <v>273</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2">
      <c r="B23" s="638" t="s">
        <v>274</v>
      </c>
      <c r="C23" s="639"/>
      <c r="D23" s="639"/>
      <c r="E23" s="639"/>
      <c r="F23" s="639"/>
      <c r="G23" s="639"/>
      <c r="H23" s="639"/>
      <c r="I23" s="639"/>
      <c r="J23" s="639"/>
      <c r="K23" s="639"/>
      <c r="L23" s="639"/>
      <c r="M23" s="639"/>
      <c r="N23" s="639"/>
      <c r="O23" s="639"/>
      <c r="P23" s="639"/>
      <c r="Q23" s="640"/>
      <c r="R23" s="641">
        <v>15953</v>
      </c>
      <c r="S23" s="644"/>
      <c r="T23" s="644"/>
      <c r="U23" s="644"/>
      <c r="V23" s="644"/>
      <c r="W23" s="644"/>
      <c r="X23" s="644"/>
      <c r="Y23" s="645"/>
      <c r="Z23" s="703">
        <v>0.1</v>
      </c>
      <c r="AA23" s="703"/>
      <c r="AB23" s="703"/>
      <c r="AC23" s="703"/>
      <c r="AD23" s="704">
        <v>15953</v>
      </c>
      <c r="AE23" s="704"/>
      <c r="AF23" s="704"/>
      <c r="AG23" s="704"/>
      <c r="AH23" s="704"/>
      <c r="AI23" s="704"/>
      <c r="AJ23" s="704"/>
      <c r="AK23" s="704"/>
      <c r="AL23" s="646">
        <v>0.1</v>
      </c>
      <c r="AM23" s="647"/>
      <c r="AN23" s="647"/>
      <c r="AO23" s="705"/>
      <c r="AP23" s="749" t="s">
        <v>275</v>
      </c>
      <c r="AQ23" s="756"/>
      <c r="AR23" s="756"/>
      <c r="AS23" s="756"/>
      <c r="AT23" s="756"/>
      <c r="AU23" s="756"/>
      <c r="AV23" s="756"/>
      <c r="AW23" s="756"/>
      <c r="AX23" s="756"/>
      <c r="AY23" s="756"/>
      <c r="AZ23" s="756"/>
      <c r="BA23" s="756"/>
      <c r="BB23" s="756"/>
      <c r="BC23" s="756"/>
      <c r="BD23" s="756"/>
      <c r="BE23" s="756"/>
      <c r="BF23" s="751"/>
      <c r="BG23" s="641" t="s">
        <v>120</v>
      </c>
      <c r="BH23" s="644"/>
      <c r="BI23" s="644"/>
      <c r="BJ23" s="644"/>
      <c r="BK23" s="644"/>
      <c r="BL23" s="644"/>
      <c r="BM23" s="644"/>
      <c r="BN23" s="645"/>
      <c r="BO23" s="703" t="s">
        <v>234</v>
      </c>
      <c r="BP23" s="703"/>
      <c r="BQ23" s="703"/>
      <c r="BR23" s="703"/>
      <c r="BS23" s="649" t="s">
        <v>234</v>
      </c>
      <c r="BT23" s="644"/>
      <c r="BU23" s="644"/>
      <c r="BV23" s="644"/>
      <c r="BW23" s="644"/>
      <c r="BX23" s="644"/>
      <c r="BY23" s="644"/>
      <c r="BZ23" s="644"/>
      <c r="CA23" s="644"/>
      <c r="CB23" s="684"/>
      <c r="CD23" s="758" t="s">
        <v>214</v>
      </c>
      <c r="CE23" s="759"/>
      <c r="CF23" s="759"/>
      <c r="CG23" s="759"/>
      <c r="CH23" s="759"/>
      <c r="CI23" s="759"/>
      <c r="CJ23" s="759"/>
      <c r="CK23" s="759"/>
      <c r="CL23" s="759"/>
      <c r="CM23" s="759"/>
      <c r="CN23" s="759"/>
      <c r="CO23" s="759"/>
      <c r="CP23" s="759"/>
      <c r="CQ23" s="760"/>
      <c r="CR23" s="758" t="s">
        <v>276</v>
      </c>
      <c r="CS23" s="759"/>
      <c r="CT23" s="759"/>
      <c r="CU23" s="759"/>
      <c r="CV23" s="759"/>
      <c r="CW23" s="759"/>
      <c r="CX23" s="759"/>
      <c r="CY23" s="760"/>
      <c r="CZ23" s="758" t="s">
        <v>277</v>
      </c>
      <c r="DA23" s="759"/>
      <c r="DB23" s="759"/>
      <c r="DC23" s="760"/>
      <c r="DD23" s="758" t="s">
        <v>278</v>
      </c>
      <c r="DE23" s="759"/>
      <c r="DF23" s="759"/>
      <c r="DG23" s="759"/>
      <c r="DH23" s="759"/>
      <c r="DI23" s="759"/>
      <c r="DJ23" s="759"/>
      <c r="DK23" s="760"/>
      <c r="DL23" s="767" t="s">
        <v>279</v>
      </c>
      <c r="DM23" s="768"/>
      <c r="DN23" s="768"/>
      <c r="DO23" s="768"/>
      <c r="DP23" s="768"/>
      <c r="DQ23" s="768"/>
      <c r="DR23" s="768"/>
      <c r="DS23" s="768"/>
      <c r="DT23" s="768"/>
      <c r="DU23" s="768"/>
      <c r="DV23" s="769"/>
      <c r="DW23" s="758" t="s">
        <v>280</v>
      </c>
      <c r="DX23" s="759"/>
      <c r="DY23" s="759"/>
      <c r="DZ23" s="759"/>
      <c r="EA23" s="759"/>
      <c r="EB23" s="759"/>
      <c r="EC23" s="760"/>
    </row>
    <row r="24" spans="2:133" ht="11.25" customHeight="1" x14ac:dyDescent="0.2">
      <c r="B24" s="638" t="s">
        <v>281</v>
      </c>
      <c r="C24" s="639"/>
      <c r="D24" s="639"/>
      <c r="E24" s="639"/>
      <c r="F24" s="639"/>
      <c r="G24" s="639"/>
      <c r="H24" s="639"/>
      <c r="I24" s="639"/>
      <c r="J24" s="639"/>
      <c r="K24" s="639"/>
      <c r="L24" s="639"/>
      <c r="M24" s="639"/>
      <c r="N24" s="639"/>
      <c r="O24" s="639"/>
      <c r="P24" s="639"/>
      <c r="Q24" s="640"/>
      <c r="R24" s="641">
        <v>237452</v>
      </c>
      <c r="S24" s="644"/>
      <c r="T24" s="644"/>
      <c r="U24" s="644"/>
      <c r="V24" s="644"/>
      <c r="W24" s="644"/>
      <c r="X24" s="644"/>
      <c r="Y24" s="645"/>
      <c r="Z24" s="703">
        <v>0.8</v>
      </c>
      <c r="AA24" s="703"/>
      <c r="AB24" s="703"/>
      <c r="AC24" s="703"/>
      <c r="AD24" s="704" t="s">
        <v>120</v>
      </c>
      <c r="AE24" s="704"/>
      <c r="AF24" s="704"/>
      <c r="AG24" s="704"/>
      <c r="AH24" s="704"/>
      <c r="AI24" s="704"/>
      <c r="AJ24" s="704"/>
      <c r="AK24" s="704"/>
      <c r="AL24" s="646" t="s">
        <v>234</v>
      </c>
      <c r="AM24" s="647"/>
      <c r="AN24" s="647"/>
      <c r="AO24" s="705"/>
      <c r="AP24" s="749" t="s">
        <v>282</v>
      </c>
      <c r="AQ24" s="756"/>
      <c r="AR24" s="756"/>
      <c r="AS24" s="756"/>
      <c r="AT24" s="756"/>
      <c r="AU24" s="756"/>
      <c r="AV24" s="756"/>
      <c r="AW24" s="756"/>
      <c r="AX24" s="756"/>
      <c r="AY24" s="756"/>
      <c r="AZ24" s="756"/>
      <c r="BA24" s="756"/>
      <c r="BB24" s="756"/>
      <c r="BC24" s="756"/>
      <c r="BD24" s="756"/>
      <c r="BE24" s="756"/>
      <c r="BF24" s="751"/>
      <c r="BG24" s="641" t="s">
        <v>234</v>
      </c>
      <c r="BH24" s="644"/>
      <c r="BI24" s="644"/>
      <c r="BJ24" s="644"/>
      <c r="BK24" s="644"/>
      <c r="BL24" s="644"/>
      <c r="BM24" s="644"/>
      <c r="BN24" s="645"/>
      <c r="BO24" s="703" t="s">
        <v>120</v>
      </c>
      <c r="BP24" s="703"/>
      <c r="BQ24" s="703"/>
      <c r="BR24" s="703"/>
      <c r="BS24" s="649" t="s">
        <v>234</v>
      </c>
      <c r="BT24" s="644"/>
      <c r="BU24" s="644"/>
      <c r="BV24" s="644"/>
      <c r="BW24" s="644"/>
      <c r="BX24" s="644"/>
      <c r="BY24" s="644"/>
      <c r="BZ24" s="644"/>
      <c r="CA24" s="644"/>
      <c r="CB24" s="684"/>
      <c r="CD24" s="712" t="s">
        <v>283</v>
      </c>
      <c r="CE24" s="713"/>
      <c r="CF24" s="713"/>
      <c r="CG24" s="713"/>
      <c r="CH24" s="713"/>
      <c r="CI24" s="713"/>
      <c r="CJ24" s="713"/>
      <c r="CK24" s="713"/>
      <c r="CL24" s="713"/>
      <c r="CM24" s="713"/>
      <c r="CN24" s="713"/>
      <c r="CO24" s="713"/>
      <c r="CP24" s="713"/>
      <c r="CQ24" s="714"/>
      <c r="CR24" s="706">
        <v>13090648</v>
      </c>
      <c r="CS24" s="707"/>
      <c r="CT24" s="707"/>
      <c r="CU24" s="707"/>
      <c r="CV24" s="707"/>
      <c r="CW24" s="707"/>
      <c r="CX24" s="707"/>
      <c r="CY24" s="753"/>
      <c r="CZ24" s="754">
        <v>47.6</v>
      </c>
      <c r="DA24" s="723"/>
      <c r="DB24" s="723"/>
      <c r="DC24" s="757"/>
      <c r="DD24" s="752">
        <v>8017726</v>
      </c>
      <c r="DE24" s="707"/>
      <c r="DF24" s="707"/>
      <c r="DG24" s="707"/>
      <c r="DH24" s="707"/>
      <c r="DI24" s="707"/>
      <c r="DJ24" s="707"/>
      <c r="DK24" s="753"/>
      <c r="DL24" s="752">
        <v>7959994</v>
      </c>
      <c r="DM24" s="707"/>
      <c r="DN24" s="707"/>
      <c r="DO24" s="707"/>
      <c r="DP24" s="707"/>
      <c r="DQ24" s="707"/>
      <c r="DR24" s="707"/>
      <c r="DS24" s="707"/>
      <c r="DT24" s="707"/>
      <c r="DU24" s="707"/>
      <c r="DV24" s="753"/>
      <c r="DW24" s="754">
        <v>49.5</v>
      </c>
      <c r="DX24" s="723"/>
      <c r="DY24" s="723"/>
      <c r="DZ24" s="723"/>
      <c r="EA24" s="723"/>
      <c r="EB24" s="723"/>
      <c r="EC24" s="755"/>
    </row>
    <row r="25" spans="2:133" ht="11.25" customHeight="1" x14ac:dyDescent="0.2">
      <c r="B25" s="638" t="s">
        <v>284</v>
      </c>
      <c r="C25" s="639"/>
      <c r="D25" s="639"/>
      <c r="E25" s="639"/>
      <c r="F25" s="639"/>
      <c r="G25" s="639"/>
      <c r="H25" s="639"/>
      <c r="I25" s="639"/>
      <c r="J25" s="639"/>
      <c r="K25" s="639"/>
      <c r="L25" s="639"/>
      <c r="M25" s="639"/>
      <c r="N25" s="639"/>
      <c r="O25" s="639"/>
      <c r="P25" s="639"/>
      <c r="Q25" s="640"/>
      <c r="R25" s="641">
        <v>349127</v>
      </c>
      <c r="S25" s="644"/>
      <c r="T25" s="644"/>
      <c r="U25" s="644"/>
      <c r="V25" s="644"/>
      <c r="W25" s="644"/>
      <c r="X25" s="644"/>
      <c r="Y25" s="645"/>
      <c r="Z25" s="703">
        <v>1.2</v>
      </c>
      <c r="AA25" s="703"/>
      <c r="AB25" s="703"/>
      <c r="AC25" s="703"/>
      <c r="AD25" s="704">
        <v>18271</v>
      </c>
      <c r="AE25" s="704"/>
      <c r="AF25" s="704"/>
      <c r="AG25" s="704"/>
      <c r="AH25" s="704"/>
      <c r="AI25" s="704"/>
      <c r="AJ25" s="704"/>
      <c r="AK25" s="704"/>
      <c r="AL25" s="646">
        <v>0.1</v>
      </c>
      <c r="AM25" s="647"/>
      <c r="AN25" s="647"/>
      <c r="AO25" s="705"/>
      <c r="AP25" s="749" t="s">
        <v>285</v>
      </c>
      <c r="AQ25" s="756"/>
      <c r="AR25" s="756"/>
      <c r="AS25" s="756"/>
      <c r="AT25" s="756"/>
      <c r="AU25" s="756"/>
      <c r="AV25" s="756"/>
      <c r="AW25" s="756"/>
      <c r="AX25" s="756"/>
      <c r="AY25" s="756"/>
      <c r="AZ25" s="756"/>
      <c r="BA25" s="756"/>
      <c r="BB25" s="756"/>
      <c r="BC25" s="756"/>
      <c r="BD25" s="756"/>
      <c r="BE25" s="756"/>
      <c r="BF25" s="751"/>
      <c r="BG25" s="641" t="s">
        <v>234</v>
      </c>
      <c r="BH25" s="644"/>
      <c r="BI25" s="644"/>
      <c r="BJ25" s="644"/>
      <c r="BK25" s="644"/>
      <c r="BL25" s="644"/>
      <c r="BM25" s="644"/>
      <c r="BN25" s="645"/>
      <c r="BO25" s="703" t="s">
        <v>234</v>
      </c>
      <c r="BP25" s="703"/>
      <c r="BQ25" s="703"/>
      <c r="BR25" s="703"/>
      <c r="BS25" s="649" t="s">
        <v>234</v>
      </c>
      <c r="BT25" s="644"/>
      <c r="BU25" s="644"/>
      <c r="BV25" s="644"/>
      <c r="BW25" s="644"/>
      <c r="BX25" s="644"/>
      <c r="BY25" s="644"/>
      <c r="BZ25" s="644"/>
      <c r="CA25" s="644"/>
      <c r="CB25" s="684"/>
      <c r="CD25" s="685" t="s">
        <v>286</v>
      </c>
      <c r="CE25" s="682"/>
      <c r="CF25" s="682"/>
      <c r="CG25" s="682"/>
      <c r="CH25" s="682"/>
      <c r="CI25" s="682"/>
      <c r="CJ25" s="682"/>
      <c r="CK25" s="682"/>
      <c r="CL25" s="682"/>
      <c r="CM25" s="682"/>
      <c r="CN25" s="682"/>
      <c r="CO25" s="682"/>
      <c r="CP25" s="682"/>
      <c r="CQ25" s="683"/>
      <c r="CR25" s="641">
        <v>3382730</v>
      </c>
      <c r="CS25" s="642"/>
      <c r="CT25" s="642"/>
      <c r="CU25" s="642"/>
      <c r="CV25" s="642"/>
      <c r="CW25" s="642"/>
      <c r="CX25" s="642"/>
      <c r="CY25" s="643"/>
      <c r="CZ25" s="646">
        <v>12.3</v>
      </c>
      <c r="DA25" s="675"/>
      <c r="DB25" s="675"/>
      <c r="DC25" s="676"/>
      <c r="DD25" s="649">
        <v>3042955</v>
      </c>
      <c r="DE25" s="642"/>
      <c r="DF25" s="642"/>
      <c r="DG25" s="642"/>
      <c r="DH25" s="642"/>
      <c r="DI25" s="642"/>
      <c r="DJ25" s="642"/>
      <c r="DK25" s="643"/>
      <c r="DL25" s="649">
        <v>3002486</v>
      </c>
      <c r="DM25" s="642"/>
      <c r="DN25" s="642"/>
      <c r="DO25" s="642"/>
      <c r="DP25" s="642"/>
      <c r="DQ25" s="642"/>
      <c r="DR25" s="642"/>
      <c r="DS25" s="642"/>
      <c r="DT25" s="642"/>
      <c r="DU25" s="642"/>
      <c r="DV25" s="643"/>
      <c r="DW25" s="646">
        <v>18.7</v>
      </c>
      <c r="DX25" s="675"/>
      <c r="DY25" s="675"/>
      <c r="DZ25" s="675"/>
      <c r="EA25" s="675"/>
      <c r="EB25" s="675"/>
      <c r="EC25" s="677"/>
    </row>
    <row r="26" spans="2:133" ht="11.25" customHeight="1" x14ac:dyDescent="0.2">
      <c r="B26" s="638" t="s">
        <v>287</v>
      </c>
      <c r="C26" s="639"/>
      <c r="D26" s="639"/>
      <c r="E26" s="639"/>
      <c r="F26" s="639"/>
      <c r="G26" s="639"/>
      <c r="H26" s="639"/>
      <c r="I26" s="639"/>
      <c r="J26" s="639"/>
      <c r="K26" s="639"/>
      <c r="L26" s="639"/>
      <c r="M26" s="639"/>
      <c r="N26" s="639"/>
      <c r="O26" s="639"/>
      <c r="P26" s="639"/>
      <c r="Q26" s="640"/>
      <c r="R26" s="641">
        <v>40297</v>
      </c>
      <c r="S26" s="644"/>
      <c r="T26" s="644"/>
      <c r="U26" s="644"/>
      <c r="V26" s="644"/>
      <c r="W26" s="644"/>
      <c r="X26" s="644"/>
      <c r="Y26" s="645"/>
      <c r="Z26" s="703">
        <v>0.1</v>
      </c>
      <c r="AA26" s="703"/>
      <c r="AB26" s="703"/>
      <c r="AC26" s="703"/>
      <c r="AD26" s="704" t="s">
        <v>120</v>
      </c>
      <c r="AE26" s="704"/>
      <c r="AF26" s="704"/>
      <c r="AG26" s="704"/>
      <c r="AH26" s="704"/>
      <c r="AI26" s="704"/>
      <c r="AJ26" s="704"/>
      <c r="AK26" s="704"/>
      <c r="AL26" s="646" t="s">
        <v>120</v>
      </c>
      <c r="AM26" s="647"/>
      <c r="AN26" s="647"/>
      <c r="AO26" s="705"/>
      <c r="AP26" s="749" t="s">
        <v>288</v>
      </c>
      <c r="AQ26" s="750"/>
      <c r="AR26" s="750"/>
      <c r="AS26" s="750"/>
      <c r="AT26" s="750"/>
      <c r="AU26" s="750"/>
      <c r="AV26" s="750"/>
      <c r="AW26" s="750"/>
      <c r="AX26" s="750"/>
      <c r="AY26" s="750"/>
      <c r="AZ26" s="750"/>
      <c r="BA26" s="750"/>
      <c r="BB26" s="750"/>
      <c r="BC26" s="750"/>
      <c r="BD26" s="750"/>
      <c r="BE26" s="750"/>
      <c r="BF26" s="751"/>
      <c r="BG26" s="641" t="s">
        <v>120</v>
      </c>
      <c r="BH26" s="644"/>
      <c r="BI26" s="644"/>
      <c r="BJ26" s="644"/>
      <c r="BK26" s="644"/>
      <c r="BL26" s="644"/>
      <c r="BM26" s="644"/>
      <c r="BN26" s="645"/>
      <c r="BO26" s="703" t="s">
        <v>120</v>
      </c>
      <c r="BP26" s="703"/>
      <c r="BQ26" s="703"/>
      <c r="BR26" s="703"/>
      <c r="BS26" s="649" t="s">
        <v>234</v>
      </c>
      <c r="BT26" s="644"/>
      <c r="BU26" s="644"/>
      <c r="BV26" s="644"/>
      <c r="BW26" s="644"/>
      <c r="BX26" s="644"/>
      <c r="BY26" s="644"/>
      <c r="BZ26" s="644"/>
      <c r="CA26" s="644"/>
      <c r="CB26" s="684"/>
      <c r="CD26" s="685" t="s">
        <v>289</v>
      </c>
      <c r="CE26" s="682"/>
      <c r="CF26" s="682"/>
      <c r="CG26" s="682"/>
      <c r="CH26" s="682"/>
      <c r="CI26" s="682"/>
      <c r="CJ26" s="682"/>
      <c r="CK26" s="682"/>
      <c r="CL26" s="682"/>
      <c r="CM26" s="682"/>
      <c r="CN26" s="682"/>
      <c r="CO26" s="682"/>
      <c r="CP26" s="682"/>
      <c r="CQ26" s="683"/>
      <c r="CR26" s="641">
        <v>2231289</v>
      </c>
      <c r="CS26" s="644"/>
      <c r="CT26" s="644"/>
      <c r="CU26" s="644"/>
      <c r="CV26" s="644"/>
      <c r="CW26" s="644"/>
      <c r="CX26" s="644"/>
      <c r="CY26" s="645"/>
      <c r="CZ26" s="646">
        <v>8.1</v>
      </c>
      <c r="DA26" s="675"/>
      <c r="DB26" s="675"/>
      <c r="DC26" s="676"/>
      <c r="DD26" s="649">
        <v>1911366</v>
      </c>
      <c r="DE26" s="644"/>
      <c r="DF26" s="644"/>
      <c r="DG26" s="644"/>
      <c r="DH26" s="644"/>
      <c r="DI26" s="644"/>
      <c r="DJ26" s="644"/>
      <c r="DK26" s="645"/>
      <c r="DL26" s="649" t="s">
        <v>120</v>
      </c>
      <c r="DM26" s="644"/>
      <c r="DN26" s="644"/>
      <c r="DO26" s="644"/>
      <c r="DP26" s="644"/>
      <c r="DQ26" s="644"/>
      <c r="DR26" s="644"/>
      <c r="DS26" s="644"/>
      <c r="DT26" s="644"/>
      <c r="DU26" s="644"/>
      <c r="DV26" s="645"/>
      <c r="DW26" s="646" t="s">
        <v>234</v>
      </c>
      <c r="DX26" s="675"/>
      <c r="DY26" s="675"/>
      <c r="DZ26" s="675"/>
      <c r="EA26" s="675"/>
      <c r="EB26" s="675"/>
      <c r="EC26" s="677"/>
    </row>
    <row r="27" spans="2:133" ht="11.25" customHeight="1" x14ac:dyDescent="0.2">
      <c r="B27" s="638" t="s">
        <v>290</v>
      </c>
      <c r="C27" s="639"/>
      <c r="D27" s="639"/>
      <c r="E27" s="639"/>
      <c r="F27" s="639"/>
      <c r="G27" s="639"/>
      <c r="H27" s="639"/>
      <c r="I27" s="639"/>
      <c r="J27" s="639"/>
      <c r="K27" s="639"/>
      <c r="L27" s="639"/>
      <c r="M27" s="639"/>
      <c r="N27" s="639"/>
      <c r="O27" s="639"/>
      <c r="P27" s="639"/>
      <c r="Q27" s="640"/>
      <c r="R27" s="641">
        <v>4481843</v>
      </c>
      <c r="S27" s="644"/>
      <c r="T27" s="644"/>
      <c r="U27" s="644"/>
      <c r="V27" s="644"/>
      <c r="W27" s="644"/>
      <c r="X27" s="644"/>
      <c r="Y27" s="645"/>
      <c r="Z27" s="703">
        <v>15.6</v>
      </c>
      <c r="AA27" s="703"/>
      <c r="AB27" s="703"/>
      <c r="AC27" s="703"/>
      <c r="AD27" s="704" t="s">
        <v>120</v>
      </c>
      <c r="AE27" s="704"/>
      <c r="AF27" s="704"/>
      <c r="AG27" s="704"/>
      <c r="AH27" s="704"/>
      <c r="AI27" s="704"/>
      <c r="AJ27" s="704"/>
      <c r="AK27" s="704"/>
      <c r="AL27" s="646" t="s">
        <v>120</v>
      </c>
      <c r="AM27" s="647"/>
      <c r="AN27" s="647"/>
      <c r="AO27" s="705"/>
      <c r="AP27" s="638" t="s">
        <v>291</v>
      </c>
      <c r="AQ27" s="639"/>
      <c r="AR27" s="639"/>
      <c r="AS27" s="639"/>
      <c r="AT27" s="639"/>
      <c r="AU27" s="639"/>
      <c r="AV27" s="639"/>
      <c r="AW27" s="639"/>
      <c r="AX27" s="639"/>
      <c r="AY27" s="639"/>
      <c r="AZ27" s="639"/>
      <c r="BA27" s="639"/>
      <c r="BB27" s="639"/>
      <c r="BC27" s="639"/>
      <c r="BD27" s="639"/>
      <c r="BE27" s="639"/>
      <c r="BF27" s="640"/>
      <c r="BG27" s="641">
        <v>8647321</v>
      </c>
      <c r="BH27" s="644"/>
      <c r="BI27" s="644"/>
      <c r="BJ27" s="644"/>
      <c r="BK27" s="644"/>
      <c r="BL27" s="644"/>
      <c r="BM27" s="644"/>
      <c r="BN27" s="645"/>
      <c r="BO27" s="703">
        <v>100</v>
      </c>
      <c r="BP27" s="703"/>
      <c r="BQ27" s="703"/>
      <c r="BR27" s="703"/>
      <c r="BS27" s="649" t="s">
        <v>234</v>
      </c>
      <c r="BT27" s="644"/>
      <c r="BU27" s="644"/>
      <c r="BV27" s="644"/>
      <c r="BW27" s="644"/>
      <c r="BX27" s="644"/>
      <c r="BY27" s="644"/>
      <c r="BZ27" s="644"/>
      <c r="CA27" s="644"/>
      <c r="CB27" s="684"/>
      <c r="CD27" s="685" t="s">
        <v>292</v>
      </c>
      <c r="CE27" s="682"/>
      <c r="CF27" s="682"/>
      <c r="CG27" s="682"/>
      <c r="CH27" s="682"/>
      <c r="CI27" s="682"/>
      <c r="CJ27" s="682"/>
      <c r="CK27" s="682"/>
      <c r="CL27" s="682"/>
      <c r="CM27" s="682"/>
      <c r="CN27" s="682"/>
      <c r="CO27" s="682"/>
      <c r="CP27" s="682"/>
      <c r="CQ27" s="683"/>
      <c r="CR27" s="641">
        <v>6766586</v>
      </c>
      <c r="CS27" s="642"/>
      <c r="CT27" s="642"/>
      <c r="CU27" s="642"/>
      <c r="CV27" s="642"/>
      <c r="CW27" s="642"/>
      <c r="CX27" s="642"/>
      <c r="CY27" s="643"/>
      <c r="CZ27" s="646">
        <v>24.6</v>
      </c>
      <c r="DA27" s="675"/>
      <c r="DB27" s="675"/>
      <c r="DC27" s="676"/>
      <c r="DD27" s="649">
        <v>2072727</v>
      </c>
      <c r="DE27" s="642"/>
      <c r="DF27" s="642"/>
      <c r="DG27" s="642"/>
      <c r="DH27" s="642"/>
      <c r="DI27" s="642"/>
      <c r="DJ27" s="642"/>
      <c r="DK27" s="643"/>
      <c r="DL27" s="649">
        <v>2055464</v>
      </c>
      <c r="DM27" s="642"/>
      <c r="DN27" s="642"/>
      <c r="DO27" s="642"/>
      <c r="DP27" s="642"/>
      <c r="DQ27" s="642"/>
      <c r="DR27" s="642"/>
      <c r="DS27" s="642"/>
      <c r="DT27" s="642"/>
      <c r="DU27" s="642"/>
      <c r="DV27" s="643"/>
      <c r="DW27" s="646">
        <v>12.8</v>
      </c>
      <c r="DX27" s="675"/>
      <c r="DY27" s="675"/>
      <c r="DZ27" s="675"/>
      <c r="EA27" s="675"/>
      <c r="EB27" s="675"/>
      <c r="EC27" s="677"/>
    </row>
    <row r="28" spans="2:133" ht="11.25" customHeight="1" x14ac:dyDescent="0.2">
      <c r="B28" s="746" t="s">
        <v>293</v>
      </c>
      <c r="C28" s="747"/>
      <c r="D28" s="747"/>
      <c r="E28" s="747"/>
      <c r="F28" s="747"/>
      <c r="G28" s="747"/>
      <c r="H28" s="747"/>
      <c r="I28" s="747"/>
      <c r="J28" s="747"/>
      <c r="K28" s="747"/>
      <c r="L28" s="747"/>
      <c r="M28" s="747"/>
      <c r="N28" s="747"/>
      <c r="O28" s="747"/>
      <c r="P28" s="747"/>
      <c r="Q28" s="748"/>
      <c r="R28" s="641" t="s">
        <v>120</v>
      </c>
      <c r="S28" s="644"/>
      <c r="T28" s="644"/>
      <c r="U28" s="644"/>
      <c r="V28" s="644"/>
      <c r="W28" s="644"/>
      <c r="X28" s="644"/>
      <c r="Y28" s="645"/>
      <c r="Z28" s="703" t="s">
        <v>234</v>
      </c>
      <c r="AA28" s="703"/>
      <c r="AB28" s="703"/>
      <c r="AC28" s="703"/>
      <c r="AD28" s="704" t="s">
        <v>120</v>
      </c>
      <c r="AE28" s="704"/>
      <c r="AF28" s="704"/>
      <c r="AG28" s="704"/>
      <c r="AH28" s="704"/>
      <c r="AI28" s="704"/>
      <c r="AJ28" s="704"/>
      <c r="AK28" s="704"/>
      <c r="AL28" s="646" t="s">
        <v>120</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294</v>
      </c>
      <c r="CE28" s="682"/>
      <c r="CF28" s="682"/>
      <c r="CG28" s="682"/>
      <c r="CH28" s="682"/>
      <c r="CI28" s="682"/>
      <c r="CJ28" s="682"/>
      <c r="CK28" s="682"/>
      <c r="CL28" s="682"/>
      <c r="CM28" s="682"/>
      <c r="CN28" s="682"/>
      <c r="CO28" s="682"/>
      <c r="CP28" s="682"/>
      <c r="CQ28" s="683"/>
      <c r="CR28" s="641">
        <v>2941332</v>
      </c>
      <c r="CS28" s="644"/>
      <c r="CT28" s="644"/>
      <c r="CU28" s="644"/>
      <c r="CV28" s="644"/>
      <c r="CW28" s="644"/>
      <c r="CX28" s="644"/>
      <c r="CY28" s="645"/>
      <c r="CZ28" s="646">
        <v>10.7</v>
      </c>
      <c r="DA28" s="675"/>
      <c r="DB28" s="675"/>
      <c r="DC28" s="676"/>
      <c r="DD28" s="649">
        <v>2902044</v>
      </c>
      <c r="DE28" s="644"/>
      <c r="DF28" s="644"/>
      <c r="DG28" s="644"/>
      <c r="DH28" s="644"/>
      <c r="DI28" s="644"/>
      <c r="DJ28" s="644"/>
      <c r="DK28" s="645"/>
      <c r="DL28" s="649">
        <v>2902044</v>
      </c>
      <c r="DM28" s="644"/>
      <c r="DN28" s="644"/>
      <c r="DO28" s="644"/>
      <c r="DP28" s="644"/>
      <c r="DQ28" s="644"/>
      <c r="DR28" s="644"/>
      <c r="DS28" s="644"/>
      <c r="DT28" s="644"/>
      <c r="DU28" s="644"/>
      <c r="DV28" s="645"/>
      <c r="DW28" s="646">
        <v>18.100000000000001</v>
      </c>
      <c r="DX28" s="675"/>
      <c r="DY28" s="675"/>
      <c r="DZ28" s="675"/>
      <c r="EA28" s="675"/>
      <c r="EB28" s="675"/>
      <c r="EC28" s="677"/>
    </row>
    <row r="29" spans="2:133" ht="11.25" customHeight="1" x14ac:dyDescent="0.2">
      <c r="B29" s="638" t="s">
        <v>295</v>
      </c>
      <c r="C29" s="639"/>
      <c r="D29" s="639"/>
      <c r="E29" s="639"/>
      <c r="F29" s="639"/>
      <c r="G29" s="639"/>
      <c r="H29" s="639"/>
      <c r="I29" s="639"/>
      <c r="J29" s="639"/>
      <c r="K29" s="639"/>
      <c r="L29" s="639"/>
      <c r="M29" s="639"/>
      <c r="N29" s="639"/>
      <c r="O29" s="639"/>
      <c r="P29" s="639"/>
      <c r="Q29" s="640"/>
      <c r="R29" s="641">
        <v>1795785</v>
      </c>
      <c r="S29" s="644"/>
      <c r="T29" s="644"/>
      <c r="U29" s="644"/>
      <c r="V29" s="644"/>
      <c r="W29" s="644"/>
      <c r="X29" s="644"/>
      <c r="Y29" s="645"/>
      <c r="Z29" s="703">
        <v>6.3</v>
      </c>
      <c r="AA29" s="703"/>
      <c r="AB29" s="703"/>
      <c r="AC29" s="703"/>
      <c r="AD29" s="704" t="s">
        <v>234</v>
      </c>
      <c r="AE29" s="704"/>
      <c r="AF29" s="704"/>
      <c r="AG29" s="704"/>
      <c r="AH29" s="704"/>
      <c r="AI29" s="704"/>
      <c r="AJ29" s="704"/>
      <c r="AK29" s="704"/>
      <c r="AL29" s="646" t="s">
        <v>120</v>
      </c>
      <c r="AM29" s="647"/>
      <c r="AN29" s="647"/>
      <c r="AO29" s="705"/>
      <c r="AP29" s="715" t="s">
        <v>214</v>
      </c>
      <c r="AQ29" s="716"/>
      <c r="AR29" s="716"/>
      <c r="AS29" s="716"/>
      <c r="AT29" s="716"/>
      <c r="AU29" s="716"/>
      <c r="AV29" s="716"/>
      <c r="AW29" s="716"/>
      <c r="AX29" s="716"/>
      <c r="AY29" s="716"/>
      <c r="AZ29" s="716"/>
      <c r="BA29" s="716"/>
      <c r="BB29" s="716"/>
      <c r="BC29" s="716"/>
      <c r="BD29" s="716"/>
      <c r="BE29" s="716"/>
      <c r="BF29" s="717"/>
      <c r="BG29" s="715" t="s">
        <v>296</v>
      </c>
      <c r="BH29" s="743"/>
      <c r="BI29" s="743"/>
      <c r="BJ29" s="743"/>
      <c r="BK29" s="743"/>
      <c r="BL29" s="743"/>
      <c r="BM29" s="743"/>
      <c r="BN29" s="743"/>
      <c r="BO29" s="743"/>
      <c r="BP29" s="743"/>
      <c r="BQ29" s="744"/>
      <c r="BR29" s="715" t="s">
        <v>297</v>
      </c>
      <c r="BS29" s="743"/>
      <c r="BT29" s="743"/>
      <c r="BU29" s="743"/>
      <c r="BV29" s="743"/>
      <c r="BW29" s="743"/>
      <c r="BX29" s="743"/>
      <c r="BY29" s="743"/>
      <c r="BZ29" s="743"/>
      <c r="CA29" s="743"/>
      <c r="CB29" s="744"/>
      <c r="CD29" s="725" t="s">
        <v>298</v>
      </c>
      <c r="CE29" s="726"/>
      <c r="CF29" s="685" t="s">
        <v>299</v>
      </c>
      <c r="CG29" s="682"/>
      <c r="CH29" s="682"/>
      <c r="CI29" s="682"/>
      <c r="CJ29" s="682"/>
      <c r="CK29" s="682"/>
      <c r="CL29" s="682"/>
      <c r="CM29" s="682"/>
      <c r="CN29" s="682"/>
      <c r="CO29" s="682"/>
      <c r="CP29" s="682"/>
      <c r="CQ29" s="683"/>
      <c r="CR29" s="641">
        <v>2941205</v>
      </c>
      <c r="CS29" s="642"/>
      <c r="CT29" s="642"/>
      <c r="CU29" s="642"/>
      <c r="CV29" s="642"/>
      <c r="CW29" s="642"/>
      <c r="CX29" s="642"/>
      <c r="CY29" s="643"/>
      <c r="CZ29" s="646">
        <v>10.7</v>
      </c>
      <c r="DA29" s="675"/>
      <c r="DB29" s="675"/>
      <c r="DC29" s="676"/>
      <c r="DD29" s="649">
        <v>2901917</v>
      </c>
      <c r="DE29" s="642"/>
      <c r="DF29" s="642"/>
      <c r="DG29" s="642"/>
      <c r="DH29" s="642"/>
      <c r="DI29" s="642"/>
      <c r="DJ29" s="642"/>
      <c r="DK29" s="643"/>
      <c r="DL29" s="649">
        <v>2901917</v>
      </c>
      <c r="DM29" s="642"/>
      <c r="DN29" s="642"/>
      <c r="DO29" s="642"/>
      <c r="DP29" s="642"/>
      <c r="DQ29" s="642"/>
      <c r="DR29" s="642"/>
      <c r="DS29" s="642"/>
      <c r="DT29" s="642"/>
      <c r="DU29" s="642"/>
      <c r="DV29" s="643"/>
      <c r="DW29" s="646">
        <v>18.100000000000001</v>
      </c>
      <c r="DX29" s="675"/>
      <c r="DY29" s="675"/>
      <c r="DZ29" s="675"/>
      <c r="EA29" s="675"/>
      <c r="EB29" s="675"/>
      <c r="EC29" s="677"/>
    </row>
    <row r="30" spans="2:133" ht="11.25" customHeight="1" x14ac:dyDescent="0.2">
      <c r="B30" s="638" t="s">
        <v>300</v>
      </c>
      <c r="C30" s="639"/>
      <c r="D30" s="639"/>
      <c r="E30" s="639"/>
      <c r="F30" s="639"/>
      <c r="G30" s="639"/>
      <c r="H30" s="639"/>
      <c r="I30" s="639"/>
      <c r="J30" s="639"/>
      <c r="K30" s="639"/>
      <c r="L30" s="639"/>
      <c r="M30" s="639"/>
      <c r="N30" s="639"/>
      <c r="O30" s="639"/>
      <c r="P30" s="639"/>
      <c r="Q30" s="640"/>
      <c r="R30" s="641">
        <v>35455</v>
      </c>
      <c r="S30" s="644"/>
      <c r="T30" s="644"/>
      <c r="U30" s="644"/>
      <c r="V30" s="644"/>
      <c r="W30" s="644"/>
      <c r="X30" s="644"/>
      <c r="Y30" s="645"/>
      <c r="Z30" s="703">
        <v>0.1</v>
      </c>
      <c r="AA30" s="703"/>
      <c r="AB30" s="703"/>
      <c r="AC30" s="703"/>
      <c r="AD30" s="704" t="s">
        <v>120</v>
      </c>
      <c r="AE30" s="704"/>
      <c r="AF30" s="704"/>
      <c r="AG30" s="704"/>
      <c r="AH30" s="704"/>
      <c r="AI30" s="704"/>
      <c r="AJ30" s="704"/>
      <c r="AK30" s="704"/>
      <c r="AL30" s="646" t="s">
        <v>120</v>
      </c>
      <c r="AM30" s="647"/>
      <c r="AN30" s="647"/>
      <c r="AO30" s="705"/>
      <c r="AP30" s="731" t="s">
        <v>301</v>
      </c>
      <c r="AQ30" s="732"/>
      <c r="AR30" s="732"/>
      <c r="AS30" s="732"/>
      <c r="AT30" s="737" t="s">
        <v>302</v>
      </c>
      <c r="AU30" s="210"/>
      <c r="AV30" s="210"/>
      <c r="AW30" s="210"/>
      <c r="AX30" s="740" t="s">
        <v>178</v>
      </c>
      <c r="AY30" s="741"/>
      <c r="AZ30" s="741"/>
      <c r="BA30" s="741"/>
      <c r="BB30" s="741"/>
      <c r="BC30" s="741"/>
      <c r="BD30" s="741"/>
      <c r="BE30" s="741"/>
      <c r="BF30" s="742"/>
      <c r="BG30" s="721">
        <v>98.8</v>
      </c>
      <c r="BH30" s="722"/>
      <c r="BI30" s="722"/>
      <c r="BJ30" s="722"/>
      <c r="BK30" s="722"/>
      <c r="BL30" s="722"/>
      <c r="BM30" s="723">
        <v>95.1</v>
      </c>
      <c r="BN30" s="722"/>
      <c r="BO30" s="722"/>
      <c r="BP30" s="722"/>
      <c r="BQ30" s="724"/>
      <c r="BR30" s="721">
        <v>98.7</v>
      </c>
      <c r="BS30" s="722"/>
      <c r="BT30" s="722"/>
      <c r="BU30" s="722"/>
      <c r="BV30" s="722"/>
      <c r="BW30" s="722"/>
      <c r="BX30" s="723">
        <v>94.6</v>
      </c>
      <c r="BY30" s="722"/>
      <c r="BZ30" s="722"/>
      <c r="CA30" s="722"/>
      <c r="CB30" s="724"/>
      <c r="CD30" s="727"/>
      <c r="CE30" s="728"/>
      <c r="CF30" s="685" t="s">
        <v>303</v>
      </c>
      <c r="CG30" s="682"/>
      <c r="CH30" s="682"/>
      <c r="CI30" s="682"/>
      <c r="CJ30" s="682"/>
      <c r="CK30" s="682"/>
      <c r="CL30" s="682"/>
      <c r="CM30" s="682"/>
      <c r="CN30" s="682"/>
      <c r="CO30" s="682"/>
      <c r="CP30" s="682"/>
      <c r="CQ30" s="683"/>
      <c r="CR30" s="641">
        <v>2710813</v>
      </c>
      <c r="CS30" s="644"/>
      <c r="CT30" s="644"/>
      <c r="CU30" s="644"/>
      <c r="CV30" s="644"/>
      <c r="CW30" s="644"/>
      <c r="CX30" s="644"/>
      <c r="CY30" s="645"/>
      <c r="CZ30" s="646">
        <v>9.9</v>
      </c>
      <c r="DA30" s="675"/>
      <c r="DB30" s="675"/>
      <c r="DC30" s="676"/>
      <c r="DD30" s="649">
        <v>2674523</v>
      </c>
      <c r="DE30" s="644"/>
      <c r="DF30" s="644"/>
      <c r="DG30" s="644"/>
      <c r="DH30" s="644"/>
      <c r="DI30" s="644"/>
      <c r="DJ30" s="644"/>
      <c r="DK30" s="645"/>
      <c r="DL30" s="649">
        <v>2674523</v>
      </c>
      <c r="DM30" s="644"/>
      <c r="DN30" s="644"/>
      <c r="DO30" s="644"/>
      <c r="DP30" s="644"/>
      <c r="DQ30" s="644"/>
      <c r="DR30" s="644"/>
      <c r="DS30" s="644"/>
      <c r="DT30" s="644"/>
      <c r="DU30" s="644"/>
      <c r="DV30" s="645"/>
      <c r="DW30" s="646">
        <v>16.600000000000001</v>
      </c>
      <c r="DX30" s="675"/>
      <c r="DY30" s="675"/>
      <c r="DZ30" s="675"/>
      <c r="EA30" s="675"/>
      <c r="EB30" s="675"/>
      <c r="EC30" s="677"/>
    </row>
    <row r="31" spans="2:133" ht="11.25" customHeight="1" x14ac:dyDescent="0.2">
      <c r="B31" s="638" t="s">
        <v>304</v>
      </c>
      <c r="C31" s="639"/>
      <c r="D31" s="639"/>
      <c r="E31" s="639"/>
      <c r="F31" s="639"/>
      <c r="G31" s="639"/>
      <c r="H31" s="639"/>
      <c r="I31" s="639"/>
      <c r="J31" s="639"/>
      <c r="K31" s="639"/>
      <c r="L31" s="639"/>
      <c r="M31" s="639"/>
      <c r="N31" s="639"/>
      <c r="O31" s="639"/>
      <c r="P31" s="639"/>
      <c r="Q31" s="640"/>
      <c r="R31" s="641">
        <v>214838</v>
      </c>
      <c r="S31" s="644"/>
      <c r="T31" s="644"/>
      <c r="U31" s="644"/>
      <c r="V31" s="644"/>
      <c r="W31" s="644"/>
      <c r="X31" s="644"/>
      <c r="Y31" s="645"/>
      <c r="Z31" s="703">
        <v>0.7</v>
      </c>
      <c r="AA31" s="703"/>
      <c r="AB31" s="703"/>
      <c r="AC31" s="703"/>
      <c r="AD31" s="704" t="s">
        <v>120</v>
      </c>
      <c r="AE31" s="704"/>
      <c r="AF31" s="704"/>
      <c r="AG31" s="704"/>
      <c r="AH31" s="704"/>
      <c r="AI31" s="704"/>
      <c r="AJ31" s="704"/>
      <c r="AK31" s="704"/>
      <c r="AL31" s="646" t="s">
        <v>234</v>
      </c>
      <c r="AM31" s="647"/>
      <c r="AN31" s="647"/>
      <c r="AO31" s="705"/>
      <c r="AP31" s="733"/>
      <c r="AQ31" s="734"/>
      <c r="AR31" s="734"/>
      <c r="AS31" s="734"/>
      <c r="AT31" s="738"/>
      <c r="AU31" s="209" t="s">
        <v>305</v>
      </c>
      <c r="AV31" s="209"/>
      <c r="AW31" s="209"/>
      <c r="AX31" s="638" t="s">
        <v>306</v>
      </c>
      <c r="AY31" s="639"/>
      <c r="AZ31" s="639"/>
      <c r="BA31" s="639"/>
      <c r="BB31" s="639"/>
      <c r="BC31" s="639"/>
      <c r="BD31" s="639"/>
      <c r="BE31" s="639"/>
      <c r="BF31" s="640"/>
      <c r="BG31" s="719">
        <v>99.1</v>
      </c>
      <c r="BH31" s="642"/>
      <c r="BI31" s="642"/>
      <c r="BJ31" s="642"/>
      <c r="BK31" s="642"/>
      <c r="BL31" s="642"/>
      <c r="BM31" s="647">
        <v>96.7</v>
      </c>
      <c r="BN31" s="720"/>
      <c r="BO31" s="720"/>
      <c r="BP31" s="720"/>
      <c r="BQ31" s="681"/>
      <c r="BR31" s="719">
        <v>99</v>
      </c>
      <c r="BS31" s="642"/>
      <c r="BT31" s="642"/>
      <c r="BU31" s="642"/>
      <c r="BV31" s="642"/>
      <c r="BW31" s="642"/>
      <c r="BX31" s="647">
        <v>96.1</v>
      </c>
      <c r="BY31" s="720"/>
      <c r="BZ31" s="720"/>
      <c r="CA31" s="720"/>
      <c r="CB31" s="681"/>
      <c r="CD31" s="727"/>
      <c r="CE31" s="728"/>
      <c r="CF31" s="685" t="s">
        <v>307</v>
      </c>
      <c r="CG31" s="682"/>
      <c r="CH31" s="682"/>
      <c r="CI31" s="682"/>
      <c r="CJ31" s="682"/>
      <c r="CK31" s="682"/>
      <c r="CL31" s="682"/>
      <c r="CM31" s="682"/>
      <c r="CN31" s="682"/>
      <c r="CO31" s="682"/>
      <c r="CP31" s="682"/>
      <c r="CQ31" s="683"/>
      <c r="CR31" s="641">
        <v>230392</v>
      </c>
      <c r="CS31" s="642"/>
      <c r="CT31" s="642"/>
      <c r="CU31" s="642"/>
      <c r="CV31" s="642"/>
      <c r="CW31" s="642"/>
      <c r="CX31" s="642"/>
      <c r="CY31" s="643"/>
      <c r="CZ31" s="646">
        <v>0.8</v>
      </c>
      <c r="DA31" s="675"/>
      <c r="DB31" s="675"/>
      <c r="DC31" s="676"/>
      <c r="DD31" s="649">
        <v>227394</v>
      </c>
      <c r="DE31" s="642"/>
      <c r="DF31" s="642"/>
      <c r="DG31" s="642"/>
      <c r="DH31" s="642"/>
      <c r="DI31" s="642"/>
      <c r="DJ31" s="642"/>
      <c r="DK31" s="643"/>
      <c r="DL31" s="649">
        <v>227394</v>
      </c>
      <c r="DM31" s="642"/>
      <c r="DN31" s="642"/>
      <c r="DO31" s="642"/>
      <c r="DP31" s="642"/>
      <c r="DQ31" s="642"/>
      <c r="DR31" s="642"/>
      <c r="DS31" s="642"/>
      <c r="DT31" s="642"/>
      <c r="DU31" s="642"/>
      <c r="DV31" s="643"/>
      <c r="DW31" s="646">
        <v>1.4</v>
      </c>
      <c r="DX31" s="675"/>
      <c r="DY31" s="675"/>
      <c r="DZ31" s="675"/>
      <c r="EA31" s="675"/>
      <c r="EB31" s="675"/>
      <c r="EC31" s="677"/>
    </row>
    <row r="32" spans="2:133" ht="11.25" customHeight="1" x14ac:dyDescent="0.2">
      <c r="B32" s="638" t="s">
        <v>308</v>
      </c>
      <c r="C32" s="639"/>
      <c r="D32" s="639"/>
      <c r="E32" s="639"/>
      <c r="F32" s="639"/>
      <c r="G32" s="639"/>
      <c r="H32" s="639"/>
      <c r="I32" s="639"/>
      <c r="J32" s="639"/>
      <c r="K32" s="639"/>
      <c r="L32" s="639"/>
      <c r="M32" s="639"/>
      <c r="N32" s="639"/>
      <c r="O32" s="639"/>
      <c r="P32" s="639"/>
      <c r="Q32" s="640"/>
      <c r="R32" s="641">
        <v>947638</v>
      </c>
      <c r="S32" s="644"/>
      <c r="T32" s="644"/>
      <c r="U32" s="644"/>
      <c r="V32" s="644"/>
      <c r="W32" s="644"/>
      <c r="X32" s="644"/>
      <c r="Y32" s="645"/>
      <c r="Z32" s="703">
        <v>3.3</v>
      </c>
      <c r="AA32" s="703"/>
      <c r="AB32" s="703"/>
      <c r="AC32" s="703"/>
      <c r="AD32" s="704" t="s">
        <v>120</v>
      </c>
      <c r="AE32" s="704"/>
      <c r="AF32" s="704"/>
      <c r="AG32" s="704"/>
      <c r="AH32" s="704"/>
      <c r="AI32" s="704"/>
      <c r="AJ32" s="704"/>
      <c r="AK32" s="704"/>
      <c r="AL32" s="646" t="s">
        <v>120</v>
      </c>
      <c r="AM32" s="647"/>
      <c r="AN32" s="647"/>
      <c r="AO32" s="705"/>
      <c r="AP32" s="735"/>
      <c r="AQ32" s="736"/>
      <c r="AR32" s="736"/>
      <c r="AS32" s="736"/>
      <c r="AT32" s="739"/>
      <c r="AU32" s="211"/>
      <c r="AV32" s="211"/>
      <c r="AW32" s="211"/>
      <c r="AX32" s="653" t="s">
        <v>309</v>
      </c>
      <c r="AY32" s="654"/>
      <c r="AZ32" s="654"/>
      <c r="BA32" s="654"/>
      <c r="BB32" s="654"/>
      <c r="BC32" s="654"/>
      <c r="BD32" s="654"/>
      <c r="BE32" s="654"/>
      <c r="BF32" s="655"/>
      <c r="BG32" s="718">
        <v>98.5</v>
      </c>
      <c r="BH32" s="657"/>
      <c r="BI32" s="657"/>
      <c r="BJ32" s="657"/>
      <c r="BK32" s="657"/>
      <c r="BL32" s="657"/>
      <c r="BM32" s="701">
        <v>92.7</v>
      </c>
      <c r="BN32" s="657"/>
      <c r="BO32" s="657"/>
      <c r="BP32" s="657"/>
      <c r="BQ32" s="694"/>
      <c r="BR32" s="718">
        <v>98.1</v>
      </c>
      <c r="BS32" s="657"/>
      <c r="BT32" s="657"/>
      <c r="BU32" s="657"/>
      <c r="BV32" s="657"/>
      <c r="BW32" s="657"/>
      <c r="BX32" s="701">
        <v>92</v>
      </c>
      <c r="BY32" s="657"/>
      <c r="BZ32" s="657"/>
      <c r="CA32" s="657"/>
      <c r="CB32" s="694"/>
      <c r="CD32" s="729"/>
      <c r="CE32" s="730"/>
      <c r="CF32" s="685" t="s">
        <v>310</v>
      </c>
      <c r="CG32" s="682"/>
      <c r="CH32" s="682"/>
      <c r="CI32" s="682"/>
      <c r="CJ32" s="682"/>
      <c r="CK32" s="682"/>
      <c r="CL32" s="682"/>
      <c r="CM32" s="682"/>
      <c r="CN32" s="682"/>
      <c r="CO32" s="682"/>
      <c r="CP32" s="682"/>
      <c r="CQ32" s="683"/>
      <c r="CR32" s="641">
        <v>127</v>
      </c>
      <c r="CS32" s="644"/>
      <c r="CT32" s="644"/>
      <c r="CU32" s="644"/>
      <c r="CV32" s="644"/>
      <c r="CW32" s="644"/>
      <c r="CX32" s="644"/>
      <c r="CY32" s="645"/>
      <c r="CZ32" s="646">
        <v>0</v>
      </c>
      <c r="DA32" s="675"/>
      <c r="DB32" s="675"/>
      <c r="DC32" s="676"/>
      <c r="DD32" s="649">
        <v>127</v>
      </c>
      <c r="DE32" s="644"/>
      <c r="DF32" s="644"/>
      <c r="DG32" s="644"/>
      <c r="DH32" s="644"/>
      <c r="DI32" s="644"/>
      <c r="DJ32" s="644"/>
      <c r="DK32" s="645"/>
      <c r="DL32" s="649">
        <v>127</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2">
      <c r="B33" s="638" t="s">
        <v>311</v>
      </c>
      <c r="C33" s="639"/>
      <c r="D33" s="639"/>
      <c r="E33" s="639"/>
      <c r="F33" s="639"/>
      <c r="G33" s="639"/>
      <c r="H33" s="639"/>
      <c r="I33" s="639"/>
      <c r="J33" s="639"/>
      <c r="K33" s="639"/>
      <c r="L33" s="639"/>
      <c r="M33" s="639"/>
      <c r="N33" s="639"/>
      <c r="O33" s="639"/>
      <c r="P33" s="639"/>
      <c r="Q33" s="640"/>
      <c r="R33" s="641">
        <v>1388450</v>
      </c>
      <c r="S33" s="644"/>
      <c r="T33" s="644"/>
      <c r="U33" s="644"/>
      <c r="V33" s="644"/>
      <c r="W33" s="644"/>
      <c r="X33" s="644"/>
      <c r="Y33" s="645"/>
      <c r="Z33" s="703">
        <v>4.8</v>
      </c>
      <c r="AA33" s="703"/>
      <c r="AB33" s="703"/>
      <c r="AC33" s="703"/>
      <c r="AD33" s="704" t="s">
        <v>120</v>
      </c>
      <c r="AE33" s="704"/>
      <c r="AF33" s="704"/>
      <c r="AG33" s="704"/>
      <c r="AH33" s="704"/>
      <c r="AI33" s="704"/>
      <c r="AJ33" s="704"/>
      <c r="AK33" s="704"/>
      <c r="AL33" s="646" t="s">
        <v>234</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312</v>
      </c>
      <c r="CE33" s="682"/>
      <c r="CF33" s="682"/>
      <c r="CG33" s="682"/>
      <c r="CH33" s="682"/>
      <c r="CI33" s="682"/>
      <c r="CJ33" s="682"/>
      <c r="CK33" s="682"/>
      <c r="CL33" s="682"/>
      <c r="CM33" s="682"/>
      <c r="CN33" s="682"/>
      <c r="CO33" s="682"/>
      <c r="CP33" s="682"/>
      <c r="CQ33" s="683"/>
      <c r="CR33" s="641">
        <v>11015034</v>
      </c>
      <c r="CS33" s="642"/>
      <c r="CT33" s="642"/>
      <c r="CU33" s="642"/>
      <c r="CV33" s="642"/>
      <c r="CW33" s="642"/>
      <c r="CX33" s="642"/>
      <c r="CY33" s="643"/>
      <c r="CZ33" s="646">
        <v>40.1</v>
      </c>
      <c r="DA33" s="675"/>
      <c r="DB33" s="675"/>
      <c r="DC33" s="676"/>
      <c r="DD33" s="649">
        <v>9538258</v>
      </c>
      <c r="DE33" s="642"/>
      <c r="DF33" s="642"/>
      <c r="DG33" s="642"/>
      <c r="DH33" s="642"/>
      <c r="DI33" s="642"/>
      <c r="DJ33" s="642"/>
      <c r="DK33" s="643"/>
      <c r="DL33" s="649">
        <v>6166479</v>
      </c>
      <c r="DM33" s="642"/>
      <c r="DN33" s="642"/>
      <c r="DO33" s="642"/>
      <c r="DP33" s="642"/>
      <c r="DQ33" s="642"/>
      <c r="DR33" s="642"/>
      <c r="DS33" s="642"/>
      <c r="DT33" s="642"/>
      <c r="DU33" s="642"/>
      <c r="DV33" s="643"/>
      <c r="DW33" s="646">
        <v>38.4</v>
      </c>
      <c r="DX33" s="675"/>
      <c r="DY33" s="675"/>
      <c r="DZ33" s="675"/>
      <c r="EA33" s="675"/>
      <c r="EB33" s="675"/>
      <c r="EC33" s="677"/>
    </row>
    <row r="34" spans="2:133" ht="11.25" customHeight="1" x14ac:dyDescent="0.2">
      <c r="B34" s="638" t="s">
        <v>313</v>
      </c>
      <c r="C34" s="639"/>
      <c r="D34" s="639"/>
      <c r="E34" s="639"/>
      <c r="F34" s="639"/>
      <c r="G34" s="639"/>
      <c r="H34" s="639"/>
      <c r="I34" s="639"/>
      <c r="J34" s="639"/>
      <c r="K34" s="639"/>
      <c r="L34" s="639"/>
      <c r="M34" s="639"/>
      <c r="N34" s="639"/>
      <c r="O34" s="639"/>
      <c r="P34" s="639"/>
      <c r="Q34" s="640"/>
      <c r="R34" s="641">
        <v>629129</v>
      </c>
      <c r="S34" s="644"/>
      <c r="T34" s="644"/>
      <c r="U34" s="644"/>
      <c r="V34" s="644"/>
      <c r="W34" s="644"/>
      <c r="X34" s="644"/>
      <c r="Y34" s="645"/>
      <c r="Z34" s="703">
        <v>2.2000000000000002</v>
      </c>
      <c r="AA34" s="703"/>
      <c r="AB34" s="703"/>
      <c r="AC34" s="703"/>
      <c r="AD34" s="704">
        <v>1704</v>
      </c>
      <c r="AE34" s="704"/>
      <c r="AF34" s="704"/>
      <c r="AG34" s="704"/>
      <c r="AH34" s="704"/>
      <c r="AI34" s="704"/>
      <c r="AJ34" s="704"/>
      <c r="AK34" s="704"/>
      <c r="AL34" s="646">
        <v>0</v>
      </c>
      <c r="AM34" s="647"/>
      <c r="AN34" s="647"/>
      <c r="AO34" s="705"/>
      <c r="AP34" s="214"/>
      <c r="AQ34" s="715" t="s">
        <v>314</v>
      </c>
      <c r="AR34" s="716"/>
      <c r="AS34" s="716"/>
      <c r="AT34" s="716"/>
      <c r="AU34" s="716"/>
      <c r="AV34" s="716"/>
      <c r="AW34" s="716"/>
      <c r="AX34" s="716"/>
      <c r="AY34" s="716"/>
      <c r="AZ34" s="716"/>
      <c r="BA34" s="716"/>
      <c r="BB34" s="716"/>
      <c r="BC34" s="716"/>
      <c r="BD34" s="716"/>
      <c r="BE34" s="716"/>
      <c r="BF34" s="717"/>
      <c r="BG34" s="715" t="s">
        <v>315</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316</v>
      </c>
      <c r="CE34" s="682"/>
      <c r="CF34" s="682"/>
      <c r="CG34" s="682"/>
      <c r="CH34" s="682"/>
      <c r="CI34" s="682"/>
      <c r="CJ34" s="682"/>
      <c r="CK34" s="682"/>
      <c r="CL34" s="682"/>
      <c r="CM34" s="682"/>
      <c r="CN34" s="682"/>
      <c r="CO34" s="682"/>
      <c r="CP34" s="682"/>
      <c r="CQ34" s="683"/>
      <c r="CR34" s="641">
        <v>3839444</v>
      </c>
      <c r="CS34" s="644"/>
      <c r="CT34" s="644"/>
      <c r="CU34" s="644"/>
      <c r="CV34" s="644"/>
      <c r="CW34" s="644"/>
      <c r="CX34" s="644"/>
      <c r="CY34" s="645"/>
      <c r="CZ34" s="646">
        <v>14</v>
      </c>
      <c r="DA34" s="675"/>
      <c r="DB34" s="675"/>
      <c r="DC34" s="676"/>
      <c r="DD34" s="649">
        <v>2975336</v>
      </c>
      <c r="DE34" s="644"/>
      <c r="DF34" s="644"/>
      <c r="DG34" s="644"/>
      <c r="DH34" s="644"/>
      <c r="DI34" s="644"/>
      <c r="DJ34" s="644"/>
      <c r="DK34" s="645"/>
      <c r="DL34" s="649">
        <v>1836590</v>
      </c>
      <c r="DM34" s="644"/>
      <c r="DN34" s="644"/>
      <c r="DO34" s="644"/>
      <c r="DP34" s="644"/>
      <c r="DQ34" s="644"/>
      <c r="DR34" s="644"/>
      <c r="DS34" s="644"/>
      <c r="DT34" s="644"/>
      <c r="DU34" s="644"/>
      <c r="DV34" s="645"/>
      <c r="DW34" s="646">
        <v>11.4</v>
      </c>
      <c r="DX34" s="675"/>
      <c r="DY34" s="675"/>
      <c r="DZ34" s="675"/>
      <c r="EA34" s="675"/>
      <c r="EB34" s="675"/>
      <c r="EC34" s="677"/>
    </row>
    <row r="35" spans="2:133" ht="11.25" customHeight="1" x14ac:dyDescent="0.2">
      <c r="B35" s="638" t="s">
        <v>317</v>
      </c>
      <c r="C35" s="639"/>
      <c r="D35" s="639"/>
      <c r="E35" s="639"/>
      <c r="F35" s="639"/>
      <c r="G35" s="639"/>
      <c r="H35" s="639"/>
      <c r="I35" s="639"/>
      <c r="J35" s="639"/>
      <c r="K35" s="639"/>
      <c r="L35" s="639"/>
      <c r="M35" s="639"/>
      <c r="N35" s="639"/>
      <c r="O35" s="639"/>
      <c r="P35" s="639"/>
      <c r="Q35" s="640"/>
      <c r="R35" s="641">
        <v>2671400</v>
      </c>
      <c r="S35" s="644"/>
      <c r="T35" s="644"/>
      <c r="U35" s="644"/>
      <c r="V35" s="644"/>
      <c r="W35" s="644"/>
      <c r="X35" s="644"/>
      <c r="Y35" s="645"/>
      <c r="Z35" s="703">
        <v>9.3000000000000007</v>
      </c>
      <c r="AA35" s="703"/>
      <c r="AB35" s="703"/>
      <c r="AC35" s="703"/>
      <c r="AD35" s="704" t="s">
        <v>120</v>
      </c>
      <c r="AE35" s="704"/>
      <c r="AF35" s="704"/>
      <c r="AG35" s="704"/>
      <c r="AH35" s="704"/>
      <c r="AI35" s="704"/>
      <c r="AJ35" s="704"/>
      <c r="AK35" s="704"/>
      <c r="AL35" s="646" t="s">
        <v>120</v>
      </c>
      <c r="AM35" s="647"/>
      <c r="AN35" s="647"/>
      <c r="AO35" s="705"/>
      <c r="AP35" s="214"/>
      <c r="AQ35" s="709" t="s">
        <v>318</v>
      </c>
      <c r="AR35" s="710"/>
      <c r="AS35" s="710"/>
      <c r="AT35" s="710"/>
      <c r="AU35" s="710"/>
      <c r="AV35" s="710"/>
      <c r="AW35" s="710"/>
      <c r="AX35" s="710"/>
      <c r="AY35" s="711"/>
      <c r="AZ35" s="706">
        <v>3149696</v>
      </c>
      <c r="BA35" s="707"/>
      <c r="BB35" s="707"/>
      <c r="BC35" s="707"/>
      <c r="BD35" s="707"/>
      <c r="BE35" s="707"/>
      <c r="BF35" s="708"/>
      <c r="BG35" s="712" t="s">
        <v>319</v>
      </c>
      <c r="BH35" s="713"/>
      <c r="BI35" s="713"/>
      <c r="BJ35" s="713"/>
      <c r="BK35" s="713"/>
      <c r="BL35" s="713"/>
      <c r="BM35" s="713"/>
      <c r="BN35" s="713"/>
      <c r="BO35" s="713"/>
      <c r="BP35" s="713"/>
      <c r="BQ35" s="713"/>
      <c r="BR35" s="713"/>
      <c r="BS35" s="713"/>
      <c r="BT35" s="713"/>
      <c r="BU35" s="714"/>
      <c r="BV35" s="706">
        <v>424845</v>
      </c>
      <c r="BW35" s="707"/>
      <c r="BX35" s="707"/>
      <c r="BY35" s="707"/>
      <c r="BZ35" s="707"/>
      <c r="CA35" s="707"/>
      <c r="CB35" s="708"/>
      <c r="CD35" s="685" t="s">
        <v>320</v>
      </c>
      <c r="CE35" s="682"/>
      <c r="CF35" s="682"/>
      <c r="CG35" s="682"/>
      <c r="CH35" s="682"/>
      <c r="CI35" s="682"/>
      <c r="CJ35" s="682"/>
      <c r="CK35" s="682"/>
      <c r="CL35" s="682"/>
      <c r="CM35" s="682"/>
      <c r="CN35" s="682"/>
      <c r="CO35" s="682"/>
      <c r="CP35" s="682"/>
      <c r="CQ35" s="683"/>
      <c r="CR35" s="641">
        <v>71312</v>
      </c>
      <c r="CS35" s="642"/>
      <c r="CT35" s="642"/>
      <c r="CU35" s="642"/>
      <c r="CV35" s="642"/>
      <c r="CW35" s="642"/>
      <c r="CX35" s="642"/>
      <c r="CY35" s="643"/>
      <c r="CZ35" s="646">
        <v>0.3</v>
      </c>
      <c r="DA35" s="675"/>
      <c r="DB35" s="675"/>
      <c r="DC35" s="676"/>
      <c r="DD35" s="649">
        <v>61603</v>
      </c>
      <c r="DE35" s="642"/>
      <c r="DF35" s="642"/>
      <c r="DG35" s="642"/>
      <c r="DH35" s="642"/>
      <c r="DI35" s="642"/>
      <c r="DJ35" s="642"/>
      <c r="DK35" s="643"/>
      <c r="DL35" s="649">
        <v>21679</v>
      </c>
      <c r="DM35" s="642"/>
      <c r="DN35" s="642"/>
      <c r="DO35" s="642"/>
      <c r="DP35" s="642"/>
      <c r="DQ35" s="642"/>
      <c r="DR35" s="642"/>
      <c r="DS35" s="642"/>
      <c r="DT35" s="642"/>
      <c r="DU35" s="642"/>
      <c r="DV35" s="643"/>
      <c r="DW35" s="646">
        <v>0.1</v>
      </c>
      <c r="DX35" s="675"/>
      <c r="DY35" s="675"/>
      <c r="DZ35" s="675"/>
      <c r="EA35" s="675"/>
      <c r="EB35" s="675"/>
      <c r="EC35" s="677"/>
    </row>
    <row r="36" spans="2:133" ht="11.25" customHeight="1" x14ac:dyDescent="0.2">
      <c r="B36" s="638" t="s">
        <v>321</v>
      </c>
      <c r="C36" s="639"/>
      <c r="D36" s="639"/>
      <c r="E36" s="639"/>
      <c r="F36" s="639"/>
      <c r="G36" s="639"/>
      <c r="H36" s="639"/>
      <c r="I36" s="639"/>
      <c r="J36" s="639"/>
      <c r="K36" s="639"/>
      <c r="L36" s="639"/>
      <c r="M36" s="639"/>
      <c r="N36" s="639"/>
      <c r="O36" s="639"/>
      <c r="P36" s="639"/>
      <c r="Q36" s="640"/>
      <c r="R36" s="641" t="s">
        <v>120</v>
      </c>
      <c r="S36" s="644"/>
      <c r="T36" s="644"/>
      <c r="U36" s="644"/>
      <c r="V36" s="644"/>
      <c r="W36" s="644"/>
      <c r="X36" s="644"/>
      <c r="Y36" s="645"/>
      <c r="Z36" s="703" t="s">
        <v>120</v>
      </c>
      <c r="AA36" s="703"/>
      <c r="AB36" s="703"/>
      <c r="AC36" s="703"/>
      <c r="AD36" s="704" t="s">
        <v>120</v>
      </c>
      <c r="AE36" s="704"/>
      <c r="AF36" s="704"/>
      <c r="AG36" s="704"/>
      <c r="AH36" s="704"/>
      <c r="AI36" s="704"/>
      <c r="AJ36" s="704"/>
      <c r="AK36" s="704"/>
      <c r="AL36" s="646" t="s">
        <v>120</v>
      </c>
      <c r="AM36" s="647"/>
      <c r="AN36" s="647"/>
      <c r="AO36" s="705"/>
      <c r="AQ36" s="678" t="s">
        <v>322</v>
      </c>
      <c r="AR36" s="679"/>
      <c r="AS36" s="679"/>
      <c r="AT36" s="679"/>
      <c r="AU36" s="679"/>
      <c r="AV36" s="679"/>
      <c r="AW36" s="679"/>
      <c r="AX36" s="679"/>
      <c r="AY36" s="680"/>
      <c r="AZ36" s="641">
        <v>1172710</v>
      </c>
      <c r="BA36" s="644"/>
      <c r="BB36" s="644"/>
      <c r="BC36" s="644"/>
      <c r="BD36" s="642"/>
      <c r="BE36" s="642"/>
      <c r="BF36" s="681"/>
      <c r="BG36" s="685" t="s">
        <v>323</v>
      </c>
      <c r="BH36" s="682"/>
      <c r="BI36" s="682"/>
      <c r="BJ36" s="682"/>
      <c r="BK36" s="682"/>
      <c r="BL36" s="682"/>
      <c r="BM36" s="682"/>
      <c r="BN36" s="682"/>
      <c r="BO36" s="682"/>
      <c r="BP36" s="682"/>
      <c r="BQ36" s="682"/>
      <c r="BR36" s="682"/>
      <c r="BS36" s="682"/>
      <c r="BT36" s="682"/>
      <c r="BU36" s="683"/>
      <c r="BV36" s="641">
        <v>377280</v>
      </c>
      <c r="BW36" s="644"/>
      <c r="BX36" s="644"/>
      <c r="BY36" s="644"/>
      <c r="BZ36" s="644"/>
      <c r="CA36" s="644"/>
      <c r="CB36" s="684"/>
      <c r="CD36" s="685" t="s">
        <v>324</v>
      </c>
      <c r="CE36" s="682"/>
      <c r="CF36" s="682"/>
      <c r="CG36" s="682"/>
      <c r="CH36" s="682"/>
      <c r="CI36" s="682"/>
      <c r="CJ36" s="682"/>
      <c r="CK36" s="682"/>
      <c r="CL36" s="682"/>
      <c r="CM36" s="682"/>
      <c r="CN36" s="682"/>
      <c r="CO36" s="682"/>
      <c r="CP36" s="682"/>
      <c r="CQ36" s="683"/>
      <c r="CR36" s="641">
        <v>2726894</v>
      </c>
      <c r="CS36" s="644"/>
      <c r="CT36" s="644"/>
      <c r="CU36" s="644"/>
      <c r="CV36" s="644"/>
      <c r="CW36" s="644"/>
      <c r="CX36" s="644"/>
      <c r="CY36" s="645"/>
      <c r="CZ36" s="646">
        <v>9.9</v>
      </c>
      <c r="DA36" s="675"/>
      <c r="DB36" s="675"/>
      <c r="DC36" s="676"/>
      <c r="DD36" s="649">
        <v>2624423</v>
      </c>
      <c r="DE36" s="644"/>
      <c r="DF36" s="644"/>
      <c r="DG36" s="644"/>
      <c r="DH36" s="644"/>
      <c r="DI36" s="644"/>
      <c r="DJ36" s="644"/>
      <c r="DK36" s="645"/>
      <c r="DL36" s="649">
        <v>2018947</v>
      </c>
      <c r="DM36" s="644"/>
      <c r="DN36" s="644"/>
      <c r="DO36" s="644"/>
      <c r="DP36" s="644"/>
      <c r="DQ36" s="644"/>
      <c r="DR36" s="644"/>
      <c r="DS36" s="644"/>
      <c r="DT36" s="644"/>
      <c r="DU36" s="644"/>
      <c r="DV36" s="645"/>
      <c r="DW36" s="646">
        <v>12.6</v>
      </c>
      <c r="DX36" s="675"/>
      <c r="DY36" s="675"/>
      <c r="DZ36" s="675"/>
      <c r="EA36" s="675"/>
      <c r="EB36" s="675"/>
      <c r="EC36" s="677"/>
    </row>
    <row r="37" spans="2:133" ht="11.25" customHeight="1" x14ac:dyDescent="0.2">
      <c r="B37" s="638" t="s">
        <v>325</v>
      </c>
      <c r="C37" s="639"/>
      <c r="D37" s="639"/>
      <c r="E37" s="639"/>
      <c r="F37" s="639"/>
      <c r="G37" s="639"/>
      <c r="H37" s="639"/>
      <c r="I37" s="639"/>
      <c r="J37" s="639"/>
      <c r="K37" s="639"/>
      <c r="L37" s="639"/>
      <c r="M37" s="639"/>
      <c r="N37" s="639"/>
      <c r="O37" s="639"/>
      <c r="P37" s="639"/>
      <c r="Q37" s="640"/>
      <c r="R37" s="641">
        <v>700000</v>
      </c>
      <c r="S37" s="644"/>
      <c r="T37" s="644"/>
      <c r="U37" s="644"/>
      <c r="V37" s="644"/>
      <c r="W37" s="644"/>
      <c r="X37" s="644"/>
      <c r="Y37" s="645"/>
      <c r="Z37" s="703">
        <v>2.4</v>
      </c>
      <c r="AA37" s="703"/>
      <c r="AB37" s="703"/>
      <c r="AC37" s="703"/>
      <c r="AD37" s="704" t="s">
        <v>120</v>
      </c>
      <c r="AE37" s="704"/>
      <c r="AF37" s="704"/>
      <c r="AG37" s="704"/>
      <c r="AH37" s="704"/>
      <c r="AI37" s="704"/>
      <c r="AJ37" s="704"/>
      <c r="AK37" s="704"/>
      <c r="AL37" s="646" t="s">
        <v>234</v>
      </c>
      <c r="AM37" s="647"/>
      <c r="AN37" s="647"/>
      <c r="AO37" s="705"/>
      <c r="AQ37" s="678" t="s">
        <v>326</v>
      </c>
      <c r="AR37" s="679"/>
      <c r="AS37" s="679"/>
      <c r="AT37" s="679"/>
      <c r="AU37" s="679"/>
      <c r="AV37" s="679"/>
      <c r="AW37" s="679"/>
      <c r="AX37" s="679"/>
      <c r="AY37" s="680"/>
      <c r="AZ37" s="641">
        <v>62380</v>
      </c>
      <c r="BA37" s="644"/>
      <c r="BB37" s="644"/>
      <c r="BC37" s="644"/>
      <c r="BD37" s="642"/>
      <c r="BE37" s="642"/>
      <c r="BF37" s="681"/>
      <c r="BG37" s="685" t="s">
        <v>327</v>
      </c>
      <c r="BH37" s="682"/>
      <c r="BI37" s="682"/>
      <c r="BJ37" s="682"/>
      <c r="BK37" s="682"/>
      <c r="BL37" s="682"/>
      <c r="BM37" s="682"/>
      <c r="BN37" s="682"/>
      <c r="BO37" s="682"/>
      <c r="BP37" s="682"/>
      <c r="BQ37" s="682"/>
      <c r="BR37" s="682"/>
      <c r="BS37" s="682"/>
      <c r="BT37" s="682"/>
      <c r="BU37" s="683"/>
      <c r="BV37" s="641">
        <v>10212</v>
      </c>
      <c r="BW37" s="644"/>
      <c r="BX37" s="644"/>
      <c r="BY37" s="644"/>
      <c r="BZ37" s="644"/>
      <c r="CA37" s="644"/>
      <c r="CB37" s="684"/>
      <c r="CD37" s="685" t="s">
        <v>328</v>
      </c>
      <c r="CE37" s="682"/>
      <c r="CF37" s="682"/>
      <c r="CG37" s="682"/>
      <c r="CH37" s="682"/>
      <c r="CI37" s="682"/>
      <c r="CJ37" s="682"/>
      <c r="CK37" s="682"/>
      <c r="CL37" s="682"/>
      <c r="CM37" s="682"/>
      <c r="CN37" s="682"/>
      <c r="CO37" s="682"/>
      <c r="CP37" s="682"/>
      <c r="CQ37" s="683"/>
      <c r="CR37" s="641">
        <v>1574289</v>
      </c>
      <c r="CS37" s="642"/>
      <c r="CT37" s="642"/>
      <c r="CU37" s="642"/>
      <c r="CV37" s="642"/>
      <c r="CW37" s="642"/>
      <c r="CX37" s="642"/>
      <c r="CY37" s="643"/>
      <c r="CZ37" s="646">
        <v>5.7</v>
      </c>
      <c r="DA37" s="675"/>
      <c r="DB37" s="675"/>
      <c r="DC37" s="676"/>
      <c r="DD37" s="649">
        <v>1573958</v>
      </c>
      <c r="DE37" s="642"/>
      <c r="DF37" s="642"/>
      <c r="DG37" s="642"/>
      <c r="DH37" s="642"/>
      <c r="DI37" s="642"/>
      <c r="DJ37" s="642"/>
      <c r="DK37" s="643"/>
      <c r="DL37" s="649">
        <v>1465882</v>
      </c>
      <c r="DM37" s="642"/>
      <c r="DN37" s="642"/>
      <c r="DO37" s="642"/>
      <c r="DP37" s="642"/>
      <c r="DQ37" s="642"/>
      <c r="DR37" s="642"/>
      <c r="DS37" s="642"/>
      <c r="DT37" s="642"/>
      <c r="DU37" s="642"/>
      <c r="DV37" s="643"/>
      <c r="DW37" s="646">
        <v>9.1</v>
      </c>
      <c r="DX37" s="675"/>
      <c r="DY37" s="675"/>
      <c r="DZ37" s="675"/>
      <c r="EA37" s="675"/>
      <c r="EB37" s="675"/>
      <c r="EC37" s="677"/>
    </row>
    <row r="38" spans="2:133" ht="11.25" customHeight="1" x14ac:dyDescent="0.2">
      <c r="B38" s="653" t="s">
        <v>329</v>
      </c>
      <c r="C38" s="654"/>
      <c r="D38" s="654"/>
      <c r="E38" s="654"/>
      <c r="F38" s="654"/>
      <c r="G38" s="654"/>
      <c r="H38" s="654"/>
      <c r="I38" s="654"/>
      <c r="J38" s="654"/>
      <c r="K38" s="654"/>
      <c r="L38" s="654"/>
      <c r="M38" s="654"/>
      <c r="N38" s="654"/>
      <c r="O38" s="654"/>
      <c r="P38" s="654"/>
      <c r="Q38" s="655"/>
      <c r="R38" s="656">
        <v>28702433</v>
      </c>
      <c r="S38" s="693"/>
      <c r="T38" s="693"/>
      <c r="U38" s="693"/>
      <c r="V38" s="693"/>
      <c r="W38" s="693"/>
      <c r="X38" s="693"/>
      <c r="Y38" s="698"/>
      <c r="Z38" s="699">
        <v>100</v>
      </c>
      <c r="AA38" s="699"/>
      <c r="AB38" s="699"/>
      <c r="AC38" s="699"/>
      <c r="AD38" s="700">
        <v>15367716</v>
      </c>
      <c r="AE38" s="700"/>
      <c r="AF38" s="700"/>
      <c r="AG38" s="700"/>
      <c r="AH38" s="700"/>
      <c r="AI38" s="700"/>
      <c r="AJ38" s="700"/>
      <c r="AK38" s="700"/>
      <c r="AL38" s="659">
        <v>100</v>
      </c>
      <c r="AM38" s="701"/>
      <c r="AN38" s="701"/>
      <c r="AO38" s="702"/>
      <c r="AQ38" s="678" t="s">
        <v>330</v>
      </c>
      <c r="AR38" s="679"/>
      <c r="AS38" s="679"/>
      <c r="AT38" s="679"/>
      <c r="AU38" s="679"/>
      <c r="AV38" s="679"/>
      <c r="AW38" s="679"/>
      <c r="AX38" s="679"/>
      <c r="AY38" s="680"/>
      <c r="AZ38" s="641">
        <v>3761</v>
      </c>
      <c r="BA38" s="644"/>
      <c r="BB38" s="644"/>
      <c r="BC38" s="644"/>
      <c r="BD38" s="642"/>
      <c r="BE38" s="642"/>
      <c r="BF38" s="681"/>
      <c r="BG38" s="685" t="s">
        <v>331</v>
      </c>
      <c r="BH38" s="682"/>
      <c r="BI38" s="682"/>
      <c r="BJ38" s="682"/>
      <c r="BK38" s="682"/>
      <c r="BL38" s="682"/>
      <c r="BM38" s="682"/>
      <c r="BN38" s="682"/>
      <c r="BO38" s="682"/>
      <c r="BP38" s="682"/>
      <c r="BQ38" s="682"/>
      <c r="BR38" s="682"/>
      <c r="BS38" s="682"/>
      <c r="BT38" s="682"/>
      <c r="BU38" s="683"/>
      <c r="BV38" s="641">
        <v>16768</v>
      </c>
      <c r="BW38" s="644"/>
      <c r="BX38" s="644"/>
      <c r="BY38" s="644"/>
      <c r="BZ38" s="644"/>
      <c r="CA38" s="644"/>
      <c r="CB38" s="684"/>
      <c r="CD38" s="685" t="s">
        <v>332</v>
      </c>
      <c r="CE38" s="682"/>
      <c r="CF38" s="682"/>
      <c r="CG38" s="682"/>
      <c r="CH38" s="682"/>
      <c r="CI38" s="682"/>
      <c r="CJ38" s="682"/>
      <c r="CK38" s="682"/>
      <c r="CL38" s="682"/>
      <c r="CM38" s="682"/>
      <c r="CN38" s="682"/>
      <c r="CO38" s="682"/>
      <c r="CP38" s="682"/>
      <c r="CQ38" s="683"/>
      <c r="CR38" s="641">
        <v>3145935</v>
      </c>
      <c r="CS38" s="644"/>
      <c r="CT38" s="644"/>
      <c r="CU38" s="644"/>
      <c r="CV38" s="644"/>
      <c r="CW38" s="644"/>
      <c r="CX38" s="644"/>
      <c r="CY38" s="645"/>
      <c r="CZ38" s="646">
        <v>11.4</v>
      </c>
      <c r="DA38" s="675"/>
      <c r="DB38" s="675"/>
      <c r="DC38" s="676"/>
      <c r="DD38" s="649">
        <v>2708380</v>
      </c>
      <c r="DE38" s="644"/>
      <c r="DF38" s="644"/>
      <c r="DG38" s="644"/>
      <c r="DH38" s="644"/>
      <c r="DI38" s="644"/>
      <c r="DJ38" s="644"/>
      <c r="DK38" s="645"/>
      <c r="DL38" s="649">
        <v>2289263</v>
      </c>
      <c r="DM38" s="644"/>
      <c r="DN38" s="644"/>
      <c r="DO38" s="644"/>
      <c r="DP38" s="644"/>
      <c r="DQ38" s="644"/>
      <c r="DR38" s="644"/>
      <c r="DS38" s="644"/>
      <c r="DT38" s="644"/>
      <c r="DU38" s="644"/>
      <c r="DV38" s="645"/>
      <c r="DW38" s="646">
        <v>14.2</v>
      </c>
      <c r="DX38" s="675"/>
      <c r="DY38" s="675"/>
      <c r="DZ38" s="675"/>
      <c r="EA38" s="675"/>
      <c r="EB38" s="675"/>
      <c r="EC38" s="677"/>
    </row>
    <row r="39" spans="2:133" ht="11.25" customHeight="1" x14ac:dyDescent="0.2">
      <c r="AQ39" s="678" t="s">
        <v>333</v>
      </c>
      <c r="AR39" s="679"/>
      <c r="AS39" s="679"/>
      <c r="AT39" s="679"/>
      <c r="AU39" s="679"/>
      <c r="AV39" s="679"/>
      <c r="AW39" s="679"/>
      <c r="AX39" s="679"/>
      <c r="AY39" s="680"/>
      <c r="AZ39" s="641" t="s">
        <v>234</v>
      </c>
      <c r="BA39" s="644"/>
      <c r="BB39" s="644"/>
      <c r="BC39" s="644"/>
      <c r="BD39" s="642"/>
      <c r="BE39" s="642"/>
      <c r="BF39" s="681"/>
      <c r="BG39" s="686" t="s">
        <v>334</v>
      </c>
      <c r="BH39" s="687"/>
      <c r="BI39" s="687"/>
      <c r="BJ39" s="687"/>
      <c r="BK39" s="687"/>
      <c r="BL39" s="215"/>
      <c r="BM39" s="682" t="s">
        <v>335</v>
      </c>
      <c r="BN39" s="682"/>
      <c r="BO39" s="682"/>
      <c r="BP39" s="682"/>
      <c r="BQ39" s="682"/>
      <c r="BR39" s="682"/>
      <c r="BS39" s="682"/>
      <c r="BT39" s="682"/>
      <c r="BU39" s="683"/>
      <c r="BV39" s="641">
        <v>104</v>
      </c>
      <c r="BW39" s="644"/>
      <c r="BX39" s="644"/>
      <c r="BY39" s="644"/>
      <c r="BZ39" s="644"/>
      <c r="CA39" s="644"/>
      <c r="CB39" s="684"/>
      <c r="CD39" s="685" t="s">
        <v>336</v>
      </c>
      <c r="CE39" s="682"/>
      <c r="CF39" s="682"/>
      <c r="CG39" s="682"/>
      <c r="CH39" s="682"/>
      <c r="CI39" s="682"/>
      <c r="CJ39" s="682"/>
      <c r="CK39" s="682"/>
      <c r="CL39" s="682"/>
      <c r="CM39" s="682"/>
      <c r="CN39" s="682"/>
      <c r="CO39" s="682"/>
      <c r="CP39" s="682"/>
      <c r="CQ39" s="683"/>
      <c r="CR39" s="641">
        <v>1228449</v>
      </c>
      <c r="CS39" s="642"/>
      <c r="CT39" s="642"/>
      <c r="CU39" s="642"/>
      <c r="CV39" s="642"/>
      <c r="CW39" s="642"/>
      <c r="CX39" s="642"/>
      <c r="CY39" s="643"/>
      <c r="CZ39" s="646">
        <v>4.5</v>
      </c>
      <c r="DA39" s="675"/>
      <c r="DB39" s="675"/>
      <c r="DC39" s="676"/>
      <c r="DD39" s="649">
        <v>1168516</v>
      </c>
      <c r="DE39" s="642"/>
      <c r="DF39" s="642"/>
      <c r="DG39" s="642"/>
      <c r="DH39" s="642"/>
      <c r="DI39" s="642"/>
      <c r="DJ39" s="642"/>
      <c r="DK39" s="643"/>
      <c r="DL39" s="649" t="s">
        <v>120</v>
      </c>
      <c r="DM39" s="642"/>
      <c r="DN39" s="642"/>
      <c r="DO39" s="642"/>
      <c r="DP39" s="642"/>
      <c r="DQ39" s="642"/>
      <c r="DR39" s="642"/>
      <c r="DS39" s="642"/>
      <c r="DT39" s="642"/>
      <c r="DU39" s="642"/>
      <c r="DV39" s="643"/>
      <c r="DW39" s="646" t="s">
        <v>120</v>
      </c>
      <c r="DX39" s="675"/>
      <c r="DY39" s="675"/>
      <c r="DZ39" s="675"/>
      <c r="EA39" s="675"/>
      <c r="EB39" s="675"/>
      <c r="EC39" s="677"/>
    </row>
    <row r="40" spans="2:133" ht="11.25" customHeight="1" x14ac:dyDescent="0.2">
      <c r="AQ40" s="678" t="s">
        <v>337</v>
      </c>
      <c r="AR40" s="679"/>
      <c r="AS40" s="679"/>
      <c r="AT40" s="679"/>
      <c r="AU40" s="679"/>
      <c r="AV40" s="679"/>
      <c r="AW40" s="679"/>
      <c r="AX40" s="679"/>
      <c r="AY40" s="680"/>
      <c r="AZ40" s="641">
        <v>568950</v>
      </c>
      <c r="BA40" s="644"/>
      <c r="BB40" s="644"/>
      <c r="BC40" s="644"/>
      <c r="BD40" s="642"/>
      <c r="BE40" s="642"/>
      <c r="BF40" s="681"/>
      <c r="BG40" s="686"/>
      <c r="BH40" s="687"/>
      <c r="BI40" s="687"/>
      <c r="BJ40" s="687"/>
      <c r="BK40" s="687"/>
      <c r="BL40" s="215"/>
      <c r="BM40" s="682" t="s">
        <v>338</v>
      </c>
      <c r="BN40" s="682"/>
      <c r="BO40" s="682"/>
      <c r="BP40" s="682"/>
      <c r="BQ40" s="682"/>
      <c r="BR40" s="682"/>
      <c r="BS40" s="682"/>
      <c r="BT40" s="682"/>
      <c r="BU40" s="683"/>
      <c r="BV40" s="641">
        <v>99</v>
      </c>
      <c r="BW40" s="644"/>
      <c r="BX40" s="644"/>
      <c r="BY40" s="644"/>
      <c r="BZ40" s="644"/>
      <c r="CA40" s="644"/>
      <c r="CB40" s="684"/>
      <c r="CD40" s="685" t="s">
        <v>339</v>
      </c>
      <c r="CE40" s="682"/>
      <c r="CF40" s="682"/>
      <c r="CG40" s="682"/>
      <c r="CH40" s="682"/>
      <c r="CI40" s="682"/>
      <c r="CJ40" s="682"/>
      <c r="CK40" s="682"/>
      <c r="CL40" s="682"/>
      <c r="CM40" s="682"/>
      <c r="CN40" s="682"/>
      <c r="CO40" s="682"/>
      <c r="CP40" s="682"/>
      <c r="CQ40" s="683"/>
      <c r="CR40" s="641">
        <v>3000</v>
      </c>
      <c r="CS40" s="644"/>
      <c r="CT40" s="644"/>
      <c r="CU40" s="644"/>
      <c r="CV40" s="644"/>
      <c r="CW40" s="644"/>
      <c r="CX40" s="644"/>
      <c r="CY40" s="645"/>
      <c r="CZ40" s="646">
        <v>0</v>
      </c>
      <c r="DA40" s="675"/>
      <c r="DB40" s="675"/>
      <c r="DC40" s="676"/>
      <c r="DD40" s="649" t="s">
        <v>120</v>
      </c>
      <c r="DE40" s="644"/>
      <c r="DF40" s="644"/>
      <c r="DG40" s="644"/>
      <c r="DH40" s="644"/>
      <c r="DI40" s="644"/>
      <c r="DJ40" s="644"/>
      <c r="DK40" s="645"/>
      <c r="DL40" s="649" t="s">
        <v>234</v>
      </c>
      <c r="DM40" s="644"/>
      <c r="DN40" s="644"/>
      <c r="DO40" s="644"/>
      <c r="DP40" s="644"/>
      <c r="DQ40" s="644"/>
      <c r="DR40" s="644"/>
      <c r="DS40" s="644"/>
      <c r="DT40" s="644"/>
      <c r="DU40" s="644"/>
      <c r="DV40" s="645"/>
      <c r="DW40" s="646" t="s">
        <v>234</v>
      </c>
      <c r="DX40" s="675"/>
      <c r="DY40" s="675"/>
      <c r="DZ40" s="675"/>
      <c r="EA40" s="675"/>
      <c r="EB40" s="675"/>
      <c r="EC40" s="677"/>
    </row>
    <row r="41" spans="2:133" ht="11.25" customHeight="1" x14ac:dyDescent="0.2">
      <c r="AQ41" s="690" t="s">
        <v>340</v>
      </c>
      <c r="AR41" s="691"/>
      <c r="AS41" s="691"/>
      <c r="AT41" s="691"/>
      <c r="AU41" s="691"/>
      <c r="AV41" s="691"/>
      <c r="AW41" s="691"/>
      <c r="AX41" s="691"/>
      <c r="AY41" s="692"/>
      <c r="AZ41" s="656">
        <v>1341895</v>
      </c>
      <c r="BA41" s="693"/>
      <c r="BB41" s="693"/>
      <c r="BC41" s="693"/>
      <c r="BD41" s="657"/>
      <c r="BE41" s="657"/>
      <c r="BF41" s="694"/>
      <c r="BG41" s="688"/>
      <c r="BH41" s="689"/>
      <c r="BI41" s="689"/>
      <c r="BJ41" s="689"/>
      <c r="BK41" s="689"/>
      <c r="BL41" s="216"/>
      <c r="BM41" s="695" t="s">
        <v>341</v>
      </c>
      <c r="BN41" s="695"/>
      <c r="BO41" s="695"/>
      <c r="BP41" s="695"/>
      <c r="BQ41" s="695"/>
      <c r="BR41" s="695"/>
      <c r="BS41" s="695"/>
      <c r="BT41" s="695"/>
      <c r="BU41" s="696"/>
      <c r="BV41" s="656">
        <v>291</v>
      </c>
      <c r="BW41" s="693"/>
      <c r="BX41" s="693"/>
      <c r="BY41" s="693"/>
      <c r="BZ41" s="693"/>
      <c r="CA41" s="693"/>
      <c r="CB41" s="697"/>
      <c r="CD41" s="685" t="s">
        <v>342</v>
      </c>
      <c r="CE41" s="682"/>
      <c r="CF41" s="682"/>
      <c r="CG41" s="682"/>
      <c r="CH41" s="682"/>
      <c r="CI41" s="682"/>
      <c r="CJ41" s="682"/>
      <c r="CK41" s="682"/>
      <c r="CL41" s="682"/>
      <c r="CM41" s="682"/>
      <c r="CN41" s="682"/>
      <c r="CO41" s="682"/>
      <c r="CP41" s="682"/>
      <c r="CQ41" s="683"/>
      <c r="CR41" s="641" t="s">
        <v>234</v>
      </c>
      <c r="CS41" s="642"/>
      <c r="CT41" s="642"/>
      <c r="CU41" s="642"/>
      <c r="CV41" s="642"/>
      <c r="CW41" s="642"/>
      <c r="CX41" s="642"/>
      <c r="CY41" s="643"/>
      <c r="CZ41" s="646" t="s">
        <v>120</v>
      </c>
      <c r="DA41" s="675"/>
      <c r="DB41" s="675"/>
      <c r="DC41" s="676"/>
      <c r="DD41" s="649" t="s">
        <v>234</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2">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344</v>
      </c>
      <c r="CE42" s="639"/>
      <c r="CF42" s="639"/>
      <c r="CG42" s="639"/>
      <c r="CH42" s="639"/>
      <c r="CI42" s="639"/>
      <c r="CJ42" s="639"/>
      <c r="CK42" s="639"/>
      <c r="CL42" s="639"/>
      <c r="CM42" s="639"/>
      <c r="CN42" s="639"/>
      <c r="CO42" s="639"/>
      <c r="CP42" s="639"/>
      <c r="CQ42" s="640"/>
      <c r="CR42" s="641">
        <v>3378156</v>
      </c>
      <c r="CS42" s="644"/>
      <c r="CT42" s="644"/>
      <c r="CU42" s="644"/>
      <c r="CV42" s="644"/>
      <c r="CW42" s="644"/>
      <c r="CX42" s="644"/>
      <c r="CY42" s="645"/>
      <c r="CZ42" s="646">
        <v>12.3</v>
      </c>
      <c r="DA42" s="647"/>
      <c r="DB42" s="647"/>
      <c r="DC42" s="648"/>
      <c r="DD42" s="649">
        <v>280005</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2">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346</v>
      </c>
      <c r="CE43" s="639"/>
      <c r="CF43" s="639"/>
      <c r="CG43" s="639"/>
      <c r="CH43" s="639"/>
      <c r="CI43" s="639"/>
      <c r="CJ43" s="639"/>
      <c r="CK43" s="639"/>
      <c r="CL43" s="639"/>
      <c r="CM43" s="639"/>
      <c r="CN43" s="639"/>
      <c r="CO43" s="639"/>
      <c r="CP43" s="639"/>
      <c r="CQ43" s="640"/>
      <c r="CR43" s="641">
        <v>27767</v>
      </c>
      <c r="CS43" s="642"/>
      <c r="CT43" s="642"/>
      <c r="CU43" s="642"/>
      <c r="CV43" s="642"/>
      <c r="CW43" s="642"/>
      <c r="CX43" s="642"/>
      <c r="CY43" s="643"/>
      <c r="CZ43" s="646">
        <v>0.1</v>
      </c>
      <c r="DA43" s="675"/>
      <c r="DB43" s="675"/>
      <c r="DC43" s="676"/>
      <c r="DD43" s="649">
        <v>11272</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2">
      <c r="B44" s="220" t="s">
        <v>347</v>
      </c>
      <c r="CD44" s="669" t="s">
        <v>298</v>
      </c>
      <c r="CE44" s="670"/>
      <c r="CF44" s="638" t="s">
        <v>348</v>
      </c>
      <c r="CG44" s="639"/>
      <c r="CH44" s="639"/>
      <c r="CI44" s="639"/>
      <c r="CJ44" s="639"/>
      <c r="CK44" s="639"/>
      <c r="CL44" s="639"/>
      <c r="CM44" s="639"/>
      <c r="CN44" s="639"/>
      <c r="CO44" s="639"/>
      <c r="CP44" s="639"/>
      <c r="CQ44" s="640"/>
      <c r="CR44" s="641">
        <v>3378156</v>
      </c>
      <c r="CS44" s="644"/>
      <c r="CT44" s="644"/>
      <c r="CU44" s="644"/>
      <c r="CV44" s="644"/>
      <c r="CW44" s="644"/>
      <c r="CX44" s="644"/>
      <c r="CY44" s="645"/>
      <c r="CZ44" s="646">
        <v>12.3</v>
      </c>
      <c r="DA44" s="647"/>
      <c r="DB44" s="647"/>
      <c r="DC44" s="648"/>
      <c r="DD44" s="649">
        <v>280005</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2">
      <c r="CD45" s="671"/>
      <c r="CE45" s="672"/>
      <c r="CF45" s="638" t="s">
        <v>349</v>
      </c>
      <c r="CG45" s="639"/>
      <c r="CH45" s="639"/>
      <c r="CI45" s="639"/>
      <c r="CJ45" s="639"/>
      <c r="CK45" s="639"/>
      <c r="CL45" s="639"/>
      <c r="CM45" s="639"/>
      <c r="CN45" s="639"/>
      <c r="CO45" s="639"/>
      <c r="CP45" s="639"/>
      <c r="CQ45" s="640"/>
      <c r="CR45" s="641">
        <v>2692014</v>
      </c>
      <c r="CS45" s="642"/>
      <c r="CT45" s="642"/>
      <c r="CU45" s="642"/>
      <c r="CV45" s="642"/>
      <c r="CW45" s="642"/>
      <c r="CX45" s="642"/>
      <c r="CY45" s="643"/>
      <c r="CZ45" s="646">
        <v>9.8000000000000007</v>
      </c>
      <c r="DA45" s="675"/>
      <c r="DB45" s="675"/>
      <c r="DC45" s="676"/>
      <c r="DD45" s="649">
        <v>15877</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2">
      <c r="CD46" s="671"/>
      <c r="CE46" s="672"/>
      <c r="CF46" s="638" t="s">
        <v>350</v>
      </c>
      <c r="CG46" s="639"/>
      <c r="CH46" s="639"/>
      <c r="CI46" s="639"/>
      <c r="CJ46" s="639"/>
      <c r="CK46" s="639"/>
      <c r="CL46" s="639"/>
      <c r="CM46" s="639"/>
      <c r="CN46" s="639"/>
      <c r="CO46" s="639"/>
      <c r="CP46" s="639"/>
      <c r="CQ46" s="640"/>
      <c r="CR46" s="641">
        <v>645381</v>
      </c>
      <c r="CS46" s="644"/>
      <c r="CT46" s="644"/>
      <c r="CU46" s="644"/>
      <c r="CV46" s="644"/>
      <c r="CW46" s="644"/>
      <c r="CX46" s="644"/>
      <c r="CY46" s="645"/>
      <c r="CZ46" s="646">
        <v>2.2999999999999998</v>
      </c>
      <c r="DA46" s="647"/>
      <c r="DB46" s="647"/>
      <c r="DC46" s="648"/>
      <c r="DD46" s="649">
        <v>258106</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2">
      <c r="CD47" s="671"/>
      <c r="CE47" s="672"/>
      <c r="CF47" s="638" t="s">
        <v>351</v>
      </c>
      <c r="CG47" s="639"/>
      <c r="CH47" s="639"/>
      <c r="CI47" s="639"/>
      <c r="CJ47" s="639"/>
      <c r="CK47" s="639"/>
      <c r="CL47" s="639"/>
      <c r="CM47" s="639"/>
      <c r="CN47" s="639"/>
      <c r="CO47" s="639"/>
      <c r="CP47" s="639"/>
      <c r="CQ47" s="640"/>
      <c r="CR47" s="641" t="s">
        <v>120</v>
      </c>
      <c r="CS47" s="642"/>
      <c r="CT47" s="642"/>
      <c r="CU47" s="642"/>
      <c r="CV47" s="642"/>
      <c r="CW47" s="642"/>
      <c r="CX47" s="642"/>
      <c r="CY47" s="643"/>
      <c r="CZ47" s="646" t="s">
        <v>120</v>
      </c>
      <c r="DA47" s="675"/>
      <c r="DB47" s="675"/>
      <c r="DC47" s="676"/>
      <c r="DD47" s="649" t="s">
        <v>234</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ht="10.8" x14ac:dyDescent="0.2">
      <c r="CD48" s="673"/>
      <c r="CE48" s="674"/>
      <c r="CF48" s="638" t="s">
        <v>352</v>
      </c>
      <c r="CG48" s="639"/>
      <c r="CH48" s="639"/>
      <c r="CI48" s="639"/>
      <c r="CJ48" s="639"/>
      <c r="CK48" s="639"/>
      <c r="CL48" s="639"/>
      <c r="CM48" s="639"/>
      <c r="CN48" s="639"/>
      <c r="CO48" s="639"/>
      <c r="CP48" s="639"/>
      <c r="CQ48" s="640"/>
      <c r="CR48" s="641" t="s">
        <v>120</v>
      </c>
      <c r="CS48" s="644"/>
      <c r="CT48" s="644"/>
      <c r="CU48" s="644"/>
      <c r="CV48" s="644"/>
      <c r="CW48" s="644"/>
      <c r="CX48" s="644"/>
      <c r="CY48" s="645"/>
      <c r="CZ48" s="646" t="s">
        <v>120</v>
      </c>
      <c r="DA48" s="647"/>
      <c r="DB48" s="647"/>
      <c r="DC48" s="648"/>
      <c r="DD48" s="649" t="s">
        <v>234</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2">
      <c r="CD49" s="653" t="s">
        <v>353</v>
      </c>
      <c r="CE49" s="654"/>
      <c r="CF49" s="654"/>
      <c r="CG49" s="654"/>
      <c r="CH49" s="654"/>
      <c r="CI49" s="654"/>
      <c r="CJ49" s="654"/>
      <c r="CK49" s="654"/>
      <c r="CL49" s="654"/>
      <c r="CM49" s="654"/>
      <c r="CN49" s="654"/>
      <c r="CO49" s="654"/>
      <c r="CP49" s="654"/>
      <c r="CQ49" s="655"/>
      <c r="CR49" s="656">
        <v>27483838</v>
      </c>
      <c r="CS49" s="657"/>
      <c r="CT49" s="657"/>
      <c r="CU49" s="657"/>
      <c r="CV49" s="657"/>
      <c r="CW49" s="657"/>
      <c r="CX49" s="657"/>
      <c r="CY49" s="658"/>
      <c r="CZ49" s="659">
        <v>100</v>
      </c>
      <c r="DA49" s="660"/>
      <c r="DB49" s="660"/>
      <c r="DC49" s="661"/>
      <c r="DD49" s="662">
        <v>17835989</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t="10.8" hidden="1" x14ac:dyDescent="0.2"/>
    <row r="51" spans="82:133" ht="10.8" hidden="1" x14ac:dyDescent="0.2"/>
    <row r="52" spans="82:133" ht="10.8" hidden="1" x14ac:dyDescent="0.2"/>
    <row r="53" spans="82:133" ht="10.8" hidden="1" x14ac:dyDescent="0.2"/>
  </sheetData>
  <sheetProtection algorithmName="SHA-512" hashValue="TVHQzRpG2EN+1ykrZkZSoQk694uDvVMDoM7YftHMXlXLlSHD25kMaD0xbh0QnM63lHJMxT8W+D1UmtOwTXjSIQ==" saltValue="eR/jJn9i7nNa0hnXUGxcY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2" zeroHeight="1" x14ac:dyDescent="0.2"/>
  <cols>
    <col min="1" max="130" width="2.77734375" style="269" customWidth="1"/>
    <col min="131" max="131" width="1.6640625" style="269" customWidth="1"/>
    <col min="132" max="16384" width="9" style="269" hidden="1"/>
  </cols>
  <sheetData>
    <row r="1" spans="1:131" s="227" customFormat="1" ht="11.25" customHeight="1" thickBot="1" x14ac:dyDescent="0.25">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5">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8" t="s">
        <v>355</v>
      </c>
      <c r="DK2" s="1179"/>
      <c r="DL2" s="1179"/>
      <c r="DM2" s="1179"/>
      <c r="DN2" s="1179"/>
      <c r="DO2" s="1180"/>
      <c r="DP2" s="229"/>
      <c r="DQ2" s="1178" t="s">
        <v>356</v>
      </c>
      <c r="DR2" s="1179"/>
      <c r="DS2" s="1179"/>
      <c r="DT2" s="1179"/>
      <c r="DU2" s="1179"/>
      <c r="DV2" s="1179"/>
      <c r="DW2" s="1179"/>
      <c r="DX2" s="1179"/>
      <c r="DY2" s="1179"/>
      <c r="DZ2" s="1180"/>
      <c r="EA2" s="230"/>
    </row>
    <row r="3" spans="1:131" s="227" customFormat="1" ht="11.25" customHeight="1" x14ac:dyDescent="0.2">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5">
      <c r="A4" s="1131" t="s">
        <v>357</v>
      </c>
      <c r="B4" s="1131"/>
      <c r="C4" s="1131"/>
      <c r="D4" s="1131"/>
      <c r="E4" s="1131"/>
      <c r="F4" s="1131"/>
      <c r="G4" s="1131"/>
      <c r="H4" s="1131"/>
      <c r="I4" s="1131"/>
      <c r="J4" s="1131"/>
      <c r="K4" s="1131"/>
      <c r="L4" s="1131"/>
      <c r="M4" s="1131"/>
      <c r="N4" s="1131"/>
      <c r="O4" s="1131"/>
      <c r="P4" s="1131"/>
      <c r="Q4" s="1131"/>
      <c r="R4" s="1131"/>
      <c r="S4" s="1131"/>
      <c r="T4" s="1131"/>
      <c r="U4" s="1131"/>
      <c r="V4" s="1131"/>
      <c r="W4" s="1131"/>
      <c r="X4" s="1131"/>
      <c r="Y4" s="1131"/>
      <c r="Z4" s="1131"/>
      <c r="AA4" s="1131"/>
      <c r="AB4" s="1131"/>
      <c r="AC4" s="1131"/>
      <c r="AD4" s="1131"/>
      <c r="AE4" s="1131"/>
      <c r="AF4" s="1131"/>
      <c r="AG4" s="1131"/>
      <c r="AH4" s="1131"/>
      <c r="AI4" s="1131"/>
      <c r="AJ4" s="1131"/>
      <c r="AK4" s="1131"/>
      <c r="AL4" s="1131"/>
      <c r="AM4" s="1131"/>
      <c r="AN4" s="1131"/>
      <c r="AO4" s="1131"/>
      <c r="AP4" s="1131"/>
      <c r="AQ4" s="1131"/>
      <c r="AR4" s="1131"/>
      <c r="AS4" s="1131"/>
      <c r="AT4" s="1131"/>
      <c r="AU4" s="1131"/>
      <c r="AV4" s="1131"/>
      <c r="AW4" s="1131"/>
      <c r="AX4" s="1131"/>
      <c r="AY4" s="1131"/>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2">
      <c r="A5" s="1064" t="s">
        <v>359</v>
      </c>
      <c r="B5" s="1065"/>
      <c r="C5" s="1065"/>
      <c r="D5" s="1065"/>
      <c r="E5" s="1065"/>
      <c r="F5" s="1065"/>
      <c r="G5" s="1065"/>
      <c r="H5" s="1065"/>
      <c r="I5" s="1065"/>
      <c r="J5" s="1065"/>
      <c r="K5" s="1065"/>
      <c r="L5" s="1065"/>
      <c r="M5" s="1065"/>
      <c r="N5" s="1065"/>
      <c r="O5" s="1065"/>
      <c r="P5" s="1066"/>
      <c r="Q5" s="1070" t="s">
        <v>360</v>
      </c>
      <c r="R5" s="1071"/>
      <c r="S5" s="1071"/>
      <c r="T5" s="1071"/>
      <c r="U5" s="1072"/>
      <c r="V5" s="1070" t="s">
        <v>361</v>
      </c>
      <c r="W5" s="1071"/>
      <c r="X5" s="1071"/>
      <c r="Y5" s="1071"/>
      <c r="Z5" s="1072"/>
      <c r="AA5" s="1070" t="s">
        <v>362</v>
      </c>
      <c r="AB5" s="1071"/>
      <c r="AC5" s="1071"/>
      <c r="AD5" s="1071"/>
      <c r="AE5" s="1071"/>
      <c r="AF5" s="1181" t="s">
        <v>363</v>
      </c>
      <c r="AG5" s="1071"/>
      <c r="AH5" s="1071"/>
      <c r="AI5" s="1071"/>
      <c r="AJ5" s="1086"/>
      <c r="AK5" s="1071" t="s">
        <v>364</v>
      </c>
      <c r="AL5" s="1071"/>
      <c r="AM5" s="1071"/>
      <c r="AN5" s="1071"/>
      <c r="AO5" s="1072"/>
      <c r="AP5" s="1070" t="s">
        <v>365</v>
      </c>
      <c r="AQ5" s="1071"/>
      <c r="AR5" s="1071"/>
      <c r="AS5" s="1071"/>
      <c r="AT5" s="1072"/>
      <c r="AU5" s="1070" t="s">
        <v>366</v>
      </c>
      <c r="AV5" s="1071"/>
      <c r="AW5" s="1071"/>
      <c r="AX5" s="1071"/>
      <c r="AY5" s="1086"/>
      <c r="AZ5" s="236"/>
      <c r="BA5" s="236"/>
      <c r="BB5" s="236"/>
      <c r="BC5" s="236"/>
      <c r="BD5" s="236"/>
      <c r="BE5" s="237"/>
      <c r="BF5" s="237"/>
      <c r="BG5" s="237"/>
      <c r="BH5" s="237"/>
      <c r="BI5" s="237"/>
      <c r="BJ5" s="237"/>
      <c r="BK5" s="237"/>
      <c r="BL5" s="237"/>
      <c r="BM5" s="237"/>
      <c r="BN5" s="237"/>
      <c r="BO5" s="237"/>
      <c r="BP5" s="237"/>
      <c r="BQ5" s="1064" t="s">
        <v>367</v>
      </c>
      <c r="BR5" s="1065"/>
      <c r="BS5" s="1065"/>
      <c r="BT5" s="1065"/>
      <c r="BU5" s="1065"/>
      <c r="BV5" s="1065"/>
      <c r="BW5" s="1065"/>
      <c r="BX5" s="1065"/>
      <c r="BY5" s="1065"/>
      <c r="BZ5" s="1065"/>
      <c r="CA5" s="1065"/>
      <c r="CB5" s="1065"/>
      <c r="CC5" s="1065"/>
      <c r="CD5" s="1065"/>
      <c r="CE5" s="1065"/>
      <c r="CF5" s="1065"/>
      <c r="CG5" s="1066"/>
      <c r="CH5" s="1070" t="s">
        <v>368</v>
      </c>
      <c r="CI5" s="1071"/>
      <c r="CJ5" s="1071"/>
      <c r="CK5" s="1071"/>
      <c r="CL5" s="1072"/>
      <c r="CM5" s="1070" t="s">
        <v>369</v>
      </c>
      <c r="CN5" s="1071"/>
      <c r="CO5" s="1071"/>
      <c r="CP5" s="1071"/>
      <c r="CQ5" s="1072"/>
      <c r="CR5" s="1070" t="s">
        <v>370</v>
      </c>
      <c r="CS5" s="1071"/>
      <c r="CT5" s="1071"/>
      <c r="CU5" s="1071"/>
      <c r="CV5" s="1072"/>
      <c r="CW5" s="1070" t="s">
        <v>371</v>
      </c>
      <c r="CX5" s="1071"/>
      <c r="CY5" s="1071"/>
      <c r="CZ5" s="1071"/>
      <c r="DA5" s="1072"/>
      <c r="DB5" s="1070" t="s">
        <v>372</v>
      </c>
      <c r="DC5" s="1071"/>
      <c r="DD5" s="1071"/>
      <c r="DE5" s="1071"/>
      <c r="DF5" s="1072"/>
      <c r="DG5" s="1166" t="s">
        <v>373</v>
      </c>
      <c r="DH5" s="1167"/>
      <c r="DI5" s="1167"/>
      <c r="DJ5" s="1167"/>
      <c r="DK5" s="1168"/>
      <c r="DL5" s="1166" t="s">
        <v>374</v>
      </c>
      <c r="DM5" s="1167"/>
      <c r="DN5" s="1167"/>
      <c r="DO5" s="1167"/>
      <c r="DP5" s="1168"/>
      <c r="DQ5" s="1070" t="s">
        <v>375</v>
      </c>
      <c r="DR5" s="1071"/>
      <c r="DS5" s="1071"/>
      <c r="DT5" s="1071"/>
      <c r="DU5" s="1072"/>
      <c r="DV5" s="1070" t="s">
        <v>366</v>
      </c>
      <c r="DW5" s="1071"/>
      <c r="DX5" s="1071"/>
      <c r="DY5" s="1071"/>
      <c r="DZ5" s="1086"/>
      <c r="EA5" s="234"/>
    </row>
    <row r="6" spans="1:131" s="235" customFormat="1" ht="26.25" customHeight="1" thickBot="1" x14ac:dyDescent="0.25">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2"/>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69"/>
      <c r="DH6" s="1170"/>
      <c r="DI6" s="1170"/>
      <c r="DJ6" s="1170"/>
      <c r="DK6" s="1171"/>
      <c r="DL6" s="1169"/>
      <c r="DM6" s="1170"/>
      <c r="DN6" s="1170"/>
      <c r="DO6" s="1170"/>
      <c r="DP6" s="1171"/>
      <c r="DQ6" s="1073"/>
      <c r="DR6" s="1074"/>
      <c r="DS6" s="1074"/>
      <c r="DT6" s="1074"/>
      <c r="DU6" s="1075"/>
      <c r="DV6" s="1073"/>
      <c r="DW6" s="1074"/>
      <c r="DX6" s="1074"/>
      <c r="DY6" s="1074"/>
      <c r="DZ6" s="1087"/>
      <c r="EA6" s="234"/>
    </row>
    <row r="7" spans="1:131" s="235" customFormat="1" ht="26.25" customHeight="1" thickTop="1" x14ac:dyDescent="0.2">
      <c r="A7" s="238">
        <v>1</v>
      </c>
      <c r="B7" s="1117" t="s">
        <v>376</v>
      </c>
      <c r="C7" s="1118"/>
      <c r="D7" s="1118"/>
      <c r="E7" s="1118"/>
      <c r="F7" s="1118"/>
      <c r="G7" s="1118"/>
      <c r="H7" s="1118"/>
      <c r="I7" s="1118"/>
      <c r="J7" s="1118"/>
      <c r="K7" s="1118"/>
      <c r="L7" s="1118"/>
      <c r="M7" s="1118"/>
      <c r="N7" s="1118"/>
      <c r="O7" s="1118"/>
      <c r="P7" s="1119"/>
      <c r="Q7" s="1172">
        <v>28850</v>
      </c>
      <c r="R7" s="1173"/>
      <c r="S7" s="1173"/>
      <c r="T7" s="1173"/>
      <c r="U7" s="1173"/>
      <c r="V7" s="1173">
        <v>27632</v>
      </c>
      <c r="W7" s="1173"/>
      <c r="X7" s="1173"/>
      <c r="Y7" s="1173"/>
      <c r="Z7" s="1173"/>
      <c r="AA7" s="1173">
        <v>1218</v>
      </c>
      <c r="AB7" s="1173"/>
      <c r="AC7" s="1173"/>
      <c r="AD7" s="1173"/>
      <c r="AE7" s="1174"/>
      <c r="AF7" s="1175">
        <v>1166</v>
      </c>
      <c r="AG7" s="1176"/>
      <c r="AH7" s="1176"/>
      <c r="AI7" s="1176"/>
      <c r="AJ7" s="1177"/>
      <c r="AK7" s="1159">
        <v>948</v>
      </c>
      <c r="AL7" s="1160"/>
      <c r="AM7" s="1160"/>
      <c r="AN7" s="1160"/>
      <c r="AO7" s="1160"/>
      <c r="AP7" s="1160">
        <v>24901</v>
      </c>
      <c r="AQ7" s="1160"/>
      <c r="AR7" s="1160"/>
      <c r="AS7" s="1160"/>
      <c r="AT7" s="1160"/>
      <c r="AU7" s="1161"/>
      <c r="AV7" s="1161"/>
      <c r="AW7" s="1161"/>
      <c r="AX7" s="1161"/>
      <c r="AY7" s="1162"/>
      <c r="AZ7" s="232"/>
      <c r="BA7" s="232"/>
      <c r="BB7" s="232"/>
      <c r="BC7" s="232"/>
      <c r="BD7" s="232"/>
      <c r="BE7" s="233"/>
      <c r="BF7" s="233"/>
      <c r="BG7" s="233"/>
      <c r="BH7" s="233"/>
      <c r="BI7" s="233"/>
      <c r="BJ7" s="233"/>
      <c r="BK7" s="233"/>
      <c r="BL7" s="233"/>
      <c r="BM7" s="233"/>
      <c r="BN7" s="233"/>
      <c r="BO7" s="233"/>
      <c r="BP7" s="233"/>
      <c r="BQ7" s="239">
        <v>1</v>
      </c>
      <c r="BR7" s="240"/>
      <c r="BS7" s="1163"/>
      <c r="BT7" s="1164"/>
      <c r="BU7" s="1164"/>
      <c r="BV7" s="1164"/>
      <c r="BW7" s="1164"/>
      <c r="BX7" s="1164"/>
      <c r="BY7" s="1164"/>
      <c r="BZ7" s="1164"/>
      <c r="CA7" s="1164"/>
      <c r="CB7" s="1164"/>
      <c r="CC7" s="1164"/>
      <c r="CD7" s="1164"/>
      <c r="CE7" s="1164"/>
      <c r="CF7" s="1164"/>
      <c r="CG7" s="1165"/>
      <c r="CH7" s="1156"/>
      <c r="CI7" s="1157"/>
      <c r="CJ7" s="1157"/>
      <c r="CK7" s="1157"/>
      <c r="CL7" s="1158"/>
      <c r="CM7" s="1156"/>
      <c r="CN7" s="1157"/>
      <c r="CO7" s="1157"/>
      <c r="CP7" s="1157"/>
      <c r="CQ7" s="1158"/>
      <c r="CR7" s="1156"/>
      <c r="CS7" s="1157"/>
      <c r="CT7" s="1157"/>
      <c r="CU7" s="1157"/>
      <c r="CV7" s="1158"/>
      <c r="CW7" s="1156"/>
      <c r="CX7" s="1157"/>
      <c r="CY7" s="1157"/>
      <c r="CZ7" s="1157"/>
      <c r="DA7" s="1158"/>
      <c r="DB7" s="1156"/>
      <c r="DC7" s="1157"/>
      <c r="DD7" s="1157"/>
      <c r="DE7" s="1157"/>
      <c r="DF7" s="1158"/>
      <c r="DG7" s="1156"/>
      <c r="DH7" s="1157"/>
      <c r="DI7" s="1157"/>
      <c r="DJ7" s="1157"/>
      <c r="DK7" s="1158"/>
      <c r="DL7" s="1156"/>
      <c r="DM7" s="1157"/>
      <c r="DN7" s="1157"/>
      <c r="DO7" s="1157"/>
      <c r="DP7" s="1158"/>
      <c r="DQ7" s="1156"/>
      <c r="DR7" s="1157"/>
      <c r="DS7" s="1157"/>
      <c r="DT7" s="1157"/>
      <c r="DU7" s="1158"/>
      <c r="DV7" s="1183"/>
      <c r="DW7" s="1184"/>
      <c r="DX7" s="1184"/>
      <c r="DY7" s="1184"/>
      <c r="DZ7" s="1185"/>
      <c r="EA7" s="234"/>
    </row>
    <row r="8" spans="1:131" s="235" customFormat="1" ht="26.25" customHeight="1" x14ac:dyDescent="0.2">
      <c r="A8" s="241">
        <v>2</v>
      </c>
      <c r="B8" s="1106" t="s">
        <v>377</v>
      </c>
      <c r="C8" s="1107"/>
      <c r="D8" s="1107"/>
      <c r="E8" s="1107"/>
      <c r="F8" s="1107"/>
      <c r="G8" s="1107"/>
      <c r="H8" s="1107"/>
      <c r="I8" s="1107"/>
      <c r="J8" s="1107"/>
      <c r="K8" s="1107"/>
      <c r="L8" s="1107"/>
      <c r="M8" s="1107"/>
      <c r="N8" s="1107"/>
      <c r="O8" s="1107"/>
      <c r="P8" s="1108"/>
      <c r="Q8" s="1112">
        <v>1</v>
      </c>
      <c r="R8" s="1113"/>
      <c r="S8" s="1113"/>
      <c r="T8" s="1113"/>
      <c r="U8" s="1113"/>
      <c r="V8" s="1113">
        <v>1</v>
      </c>
      <c r="W8" s="1113"/>
      <c r="X8" s="1113"/>
      <c r="Y8" s="1113"/>
      <c r="Z8" s="1113"/>
      <c r="AA8" s="1113">
        <v>0</v>
      </c>
      <c r="AB8" s="1113"/>
      <c r="AC8" s="1113"/>
      <c r="AD8" s="1113"/>
      <c r="AE8" s="1114"/>
      <c r="AF8" s="1088">
        <v>0</v>
      </c>
      <c r="AG8" s="1089"/>
      <c r="AH8" s="1089"/>
      <c r="AI8" s="1089"/>
      <c r="AJ8" s="1090"/>
      <c r="AK8" s="1154">
        <v>0</v>
      </c>
      <c r="AL8" s="1155"/>
      <c r="AM8" s="1155"/>
      <c r="AN8" s="1155"/>
      <c r="AO8" s="1155"/>
      <c r="AP8" s="1155">
        <v>5</v>
      </c>
      <c r="AQ8" s="1155"/>
      <c r="AR8" s="1155"/>
      <c r="AS8" s="1155"/>
      <c r="AT8" s="1155"/>
      <c r="AU8" s="1152"/>
      <c r="AV8" s="1152"/>
      <c r="AW8" s="1152"/>
      <c r="AX8" s="1152"/>
      <c r="AY8" s="1153"/>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x14ac:dyDescent="0.2">
      <c r="A9" s="241">
        <v>3</v>
      </c>
      <c r="B9" s="1106" t="s">
        <v>378</v>
      </c>
      <c r="C9" s="1107"/>
      <c r="D9" s="1107"/>
      <c r="E9" s="1107"/>
      <c r="F9" s="1107"/>
      <c r="G9" s="1107"/>
      <c r="H9" s="1107"/>
      <c r="I9" s="1107"/>
      <c r="J9" s="1107"/>
      <c r="K9" s="1107"/>
      <c r="L9" s="1107"/>
      <c r="M9" s="1107"/>
      <c r="N9" s="1107"/>
      <c r="O9" s="1107"/>
      <c r="P9" s="1108"/>
      <c r="Q9" s="1112">
        <v>14</v>
      </c>
      <c r="R9" s="1113"/>
      <c r="S9" s="1113"/>
      <c r="T9" s="1113"/>
      <c r="U9" s="1113"/>
      <c r="V9" s="1113">
        <v>13</v>
      </c>
      <c r="W9" s="1113"/>
      <c r="X9" s="1113"/>
      <c r="Y9" s="1113"/>
      <c r="Z9" s="1113"/>
      <c r="AA9" s="1113">
        <v>1</v>
      </c>
      <c r="AB9" s="1113"/>
      <c r="AC9" s="1113"/>
      <c r="AD9" s="1113"/>
      <c r="AE9" s="1114"/>
      <c r="AF9" s="1088">
        <v>1</v>
      </c>
      <c r="AG9" s="1089"/>
      <c r="AH9" s="1089"/>
      <c r="AI9" s="1089"/>
      <c r="AJ9" s="1090"/>
      <c r="AK9" s="1154">
        <v>3</v>
      </c>
      <c r="AL9" s="1155"/>
      <c r="AM9" s="1155"/>
      <c r="AN9" s="1155"/>
      <c r="AO9" s="1155"/>
      <c r="AP9" s="1155">
        <v>0</v>
      </c>
      <c r="AQ9" s="1155"/>
      <c r="AR9" s="1155"/>
      <c r="AS9" s="1155"/>
      <c r="AT9" s="1155"/>
      <c r="AU9" s="1152"/>
      <c r="AV9" s="1152"/>
      <c r="AW9" s="1152"/>
      <c r="AX9" s="1152"/>
      <c r="AY9" s="1153"/>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2">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4"/>
      <c r="AL10" s="1155"/>
      <c r="AM10" s="1155"/>
      <c r="AN10" s="1155"/>
      <c r="AO10" s="1155"/>
      <c r="AP10" s="1155"/>
      <c r="AQ10" s="1155"/>
      <c r="AR10" s="1155"/>
      <c r="AS10" s="1155"/>
      <c r="AT10" s="1155"/>
      <c r="AU10" s="1152"/>
      <c r="AV10" s="1152"/>
      <c r="AW10" s="1152"/>
      <c r="AX10" s="1152"/>
      <c r="AY10" s="1153"/>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2">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4"/>
      <c r="AL11" s="1155"/>
      <c r="AM11" s="1155"/>
      <c r="AN11" s="1155"/>
      <c r="AO11" s="1155"/>
      <c r="AP11" s="1155"/>
      <c r="AQ11" s="1155"/>
      <c r="AR11" s="1155"/>
      <c r="AS11" s="1155"/>
      <c r="AT11" s="1155"/>
      <c r="AU11" s="1152"/>
      <c r="AV11" s="1152"/>
      <c r="AW11" s="1152"/>
      <c r="AX11" s="1152"/>
      <c r="AY11" s="1153"/>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2">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4"/>
      <c r="AL12" s="1155"/>
      <c r="AM12" s="1155"/>
      <c r="AN12" s="1155"/>
      <c r="AO12" s="1155"/>
      <c r="AP12" s="1155"/>
      <c r="AQ12" s="1155"/>
      <c r="AR12" s="1155"/>
      <c r="AS12" s="1155"/>
      <c r="AT12" s="1155"/>
      <c r="AU12" s="1152"/>
      <c r="AV12" s="1152"/>
      <c r="AW12" s="1152"/>
      <c r="AX12" s="1152"/>
      <c r="AY12" s="1153"/>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2">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4"/>
      <c r="AL13" s="1155"/>
      <c r="AM13" s="1155"/>
      <c r="AN13" s="1155"/>
      <c r="AO13" s="1155"/>
      <c r="AP13" s="1155"/>
      <c r="AQ13" s="1155"/>
      <c r="AR13" s="1155"/>
      <c r="AS13" s="1155"/>
      <c r="AT13" s="1155"/>
      <c r="AU13" s="1152"/>
      <c r="AV13" s="1152"/>
      <c r="AW13" s="1152"/>
      <c r="AX13" s="1152"/>
      <c r="AY13" s="1153"/>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2">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4"/>
      <c r="AL14" s="1155"/>
      <c r="AM14" s="1155"/>
      <c r="AN14" s="1155"/>
      <c r="AO14" s="1155"/>
      <c r="AP14" s="1155"/>
      <c r="AQ14" s="1155"/>
      <c r="AR14" s="1155"/>
      <c r="AS14" s="1155"/>
      <c r="AT14" s="1155"/>
      <c r="AU14" s="1152"/>
      <c r="AV14" s="1152"/>
      <c r="AW14" s="1152"/>
      <c r="AX14" s="1152"/>
      <c r="AY14" s="1153"/>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2">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4"/>
      <c r="AL15" s="1155"/>
      <c r="AM15" s="1155"/>
      <c r="AN15" s="1155"/>
      <c r="AO15" s="1155"/>
      <c r="AP15" s="1155"/>
      <c r="AQ15" s="1155"/>
      <c r="AR15" s="1155"/>
      <c r="AS15" s="1155"/>
      <c r="AT15" s="1155"/>
      <c r="AU15" s="1152"/>
      <c r="AV15" s="1152"/>
      <c r="AW15" s="1152"/>
      <c r="AX15" s="1152"/>
      <c r="AY15" s="1153"/>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2">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4"/>
      <c r="AL16" s="1155"/>
      <c r="AM16" s="1155"/>
      <c r="AN16" s="1155"/>
      <c r="AO16" s="1155"/>
      <c r="AP16" s="1155"/>
      <c r="AQ16" s="1155"/>
      <c r="AR16" s="1155"/>
      <c r="AS16" s="1155"/>
      <c r="AT16" s="1155"/>
      <c r="AU16" s="1152"/>
      <c r="AV16" s="1152"/>
      <c r="AW16" s="1152"/>
      <c r="AX16" s="1152"/>
      <c r="AY16" s="1153"/>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2">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4"/>
      <c r="AL17" s="1155"/>
      <c r="AM17" s="1155"/>
      <c r="AN17" s="1155"/>
      <c r="AO17" s="1155"/>
      <c r="AP17" s="1155"/>
      <c r="AQ17" s="1155"/>
      <c r="AR17" s="1155"/>
      <c r="AS17" s="1155"/>
      <c r="AT17" s="1155"/>
      <c r="AU17" s="1152"/>
      <c r="AV17" s="1152"/>
      <c r="AW17" s="1152"/>
      <c r="AX17" s="1152"/>
      <c r="AY17" s="1153"/>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2">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4"/>
      <c r="AL18" s="1155"/>
      <c r="AM18" s="1155"/>
      <c r="AN18" s="1155"/>
      <c r="AO18" s="1155"/>
      <c r="AP18" s="1155"/>
      <c r="AQ18" s="1155"/>
      <c r="AR18" s="1155"/>
      <c r="AS18" s="1155"/>
      <c r="AT18" s="1155"/>
      <c r="AU18" s="1152"/>
      <c r="AV18" s="1152"/>
      <c r="AW18" s="1152"/>
      <c r="AX18" s="1152"/>
      <c r="AY18" s="1153"/>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2">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4"/>
      <c r="AL19" s="1155"/>
      <c r="AM19" s="1155"/>
      <c r="AN19" s="1155"/>
      <c r="AO19" s="1155"/>
      <c r="AP19" s="1155"/>
      <c r="AQ19" s="1155"/>
      <c r="AR19" s="1155"/>
      <c r="AS19" s="1155"/>
      <c r="AT19" s="1155"/>
      <c r="AU19" s="1152"/>
      <c r="AV19" s="1152"/>
      <c r="AW19" s="1152"/>
      <c r="AX19" s="1152"/>
      <c r="AY19" s="1153"/>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2">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4"/>
      <c r="AL20" s="1155"/>
      <c r="AM20" s="1155"/>
      <c r="AN20" s="1155"/>
      <c r="AO20" s="1155"/>
      <c r="AP20" s="1155"/>
      <c r="AQ20" s="1155"/>
      <c r="AR20" s="1155"/>
      <c r="AS20" s="1155"/>
      <c r="AT20" s="1155"/>
      <c r="AU20" s="1152"/>
      <c r="AV20" s="1152"/>
      <c r="AW20" s="1152"/>
      <c r="AX20" s="1152"/>
      <c r="AY20" s="1153"/>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5">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4"/>
      <c r="AL21" s="1155"/>
      <c r="AM21" s="1155"/>
      <c r="AN21" s="1155"/>
      <c r="AO21" s="1155"/>
      <c r="AP21" s="1155"/>
      <c r="AQ21" s="1155"/>
      <c r="AR21" s="1155"/>
      <c r="AS21" s="1155"/>
      <c r="AT21" s="1155"/>
      <c r="AU21" s="1152"/>
      <c r="AV21" s="1152"/>
      <c r="AW21" s="1152"/>
      <c r="AX21" s="1152"/>
      <c r="AY21" s="1153"/>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2">
      <c r="A22" s="241">
        <v>16</v>
      </c>
      <c r="B22" s="1106"/>
      <c r="C22" s="1107"/>
      <c r="D22" s="1107"/>
      <c r="E22" s="1107"/>
      <c r="F22" s="1107"/>
      <c r="G22" s="1107"/>
      <c r="H22" s="1107"/>
      <c r="I22" s="1107"/>
      <c r="J22" s="1107"/>
      <c r="K22" s="1107"/>
      <c r="L22" s="1107"/>
      <c r="M22" s="1107"/>
      <c r="N22" s="1107"/>
      <c r="O22" s="1107"/>
      <c r="P22" s="1108"/>
      <c r="Q22" s="1149"/>
      <c r="R22" s="1150"/>
      <c r="S22" s="1150"/>
      <c r="T22" s="1150"/>
      <c r="U22" s="1150"/>
      <c r="V22" s="1150"/>
      <c r="W22" s="1150"/>
      <c r="X22" s="1150"/>
      <c r="Y22" s="1150"/>
      <c r="Z22" s="1150"/>
      <c r="AA22" s="1150"/>
      <c r="AB22" s="1150"/>
      <c r="AC22" s="1150"/>
      <c r="AD22" s="1150"/>
      <c r="AE22" s="1151"/>
      <c r="AF22" s="1088"/>
      <c r="AG22" s="1089"/>
      <c r="AH22" s="1089"/>
      <c r="AI22" s="1089"/>
      <c r="AJ22" s="1090"/>
      <c r="AK22" s="1145"/>
      <c r="AL22" s="1146"/>
      <c r="AM22" s="1146"/>
      <c r="AN22" s="1146"/>
      <c r="AO22" s="1146"/>
      <c r="AP22" s="1146"/>
      <c r="AQ22" s="1146"/>
      <c r="AR22" s="1146"/>
      <c r="AS22" s="1146"/>
      <c r="AT22" s="1146"/>
      <c r="AU22" s="1147"/>
      <c r="AV22" s="1147"/>
      <c r="AW22" s="1147"/>
      <c r="AX22" s="1147"/>
      <c r="AY22" s="1148"/>
      <c r="AZ22" s="1104" t="s">
        <v>379</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5">
      <c r="A23" s="244" t="s">
        <v>380</v>
      </c>
      <c r="B23" s="1013" t="s">
        <v>381</v>
      </c>
      <c r="C23" s="1014"/>
      <c r="D23" s="1014"/>
      <c r="E23" s="1014"/>
      <c r="F23" s="1014"/>
      <c r="G23" s="1014"/>
      <c r="H23" s="1014"/>
      <c r="I23" s="1014"/>
      <c r="J23" s="1014"/>
      <c r="K23" s="1014"/>
      <c r="L23" s="1014"/>
      <c r="M23" s="1014"/>
      <c r="N23" s="1014"/>
      <c r="O23" s="1014"/>
      <c r="P23" s="1015"/>
      <c r="Q23" s="1136">
        <v>28702</v>
      </c>
      <c r="R23" s="1137"/>
      <c r="S23" s="1137"/>
      <c r="T23" s="1137"/>
      <c r="U23" s="1137"/>
      <c r="V23" s="1137">
        <v>27484</v>
      </c>
      <c r="W23" s="1137"/>
      <c r="X23" s="1137"/>
      <c r="Y23" s="1137"/>
      <c r="Z23" s="1137"/>
      <c r="AA23" s="1137">
        <v>1219</v>
      </c>
      <c r="AB23" s="1137"/>
      <c r="AC23" s="1137"/>
      <c r="AD23" s="1137"/>
      <c r="AE23" s="1138"/>
      <c r="AF23" s="1139">
        <v>1166</v>
      </c>
      <c r="AG23" s="1137"/>
      <c r="AH23" s="1137"/>
      <c r="AI23" s="1137"/>
      <c r="AJ23" s="1140"/>
      <c r="AK23" s="1141"/>
      <c r="AL23" s="1142"/>
      <c r="AM23" s="1142"/>
      <c r="AN23" s="1142"/>
      <c r="AO23" s="1142"/>
      <c r="AP23" s="1137">
        <v>1166</v>
      </c>
      <c r="AQ23" s="1137"/>
      <c r="AR23" s="1137"/>
      <c r="AS23" s="1137"/>
      <c r="AT23" s="1137"/>
      <c r="AU23" s="1143"/>
      <c r="AV23" s="1143"/>
      <c r="AW23" s="1143"/>
      <c r="AX23" s="1143"/>
      <c r="AY23" s="1144"/>
      <c r="AZ23" s="1133" t="s">
        <v>382</v>
      </c>
      <c r="BA23" s="1134"/>
      <c r="BB23" s="1134"/>
      <c r="BC23" s="1134"/>
      <c r="BD23" s="1135"/>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2">
      <c r="A24" s="1132" t="s">
        <v>383</v>
      </c>
      <c r="B24" s="1132"/>
      <c r="C24" s="1132"/>
      <c r="D24" s="1132"/>
      <c r="E24" s="1132"/>
      <c r="F24" s="1132"/>
      <c r="G24" s="1132"/>
      <c r="H24" s="1132"/>
      <c r="I24" s="1132"/>
      <c r="J24" s="1132"/>
      <c r="K24" s="1132"/>
      <c r="L24" s="1132"/>
      <c r="M24" s="1132"/>
      <c r="N24" s="1132"/>
      <c r="O24" s="1132"/>
      <c r="P24" s="1132"/>
      <c r="Q24" s="1132"/>
      <c r="R24" s="1132"/>
      <c r="S24" s="1132"/>
      <c r="T24" s="1132"/>
      <c r="U24" s="1132"/>
      <c r="V24" s="1132"/>
      <c r="W24" s="1132"/>
      <c r="X24" s="1132"/>
      <c r="Y24" s="1132"/>
      <c r="Z24" s="1132"/>
      <c r="AA24" s="1132"/>
      <c r="AB24" s="1132"/>
      <c r="AC24" s="1132"/>
      <c r="AD24" s="1132"/>
      <c r="AE24" s="1132"/>
      <c r="AF24" s="1132"/>
      <c r="AG24" s="1132"/>
      <c r="AH24" s="1132"/>
      <c r="AI24" s="1132"/>
      <c r="AJ24" s="1132"/>
      <c r="AK24" s="1132"/>
      <c r="AL24" s="1132"/>
      <c r="AM24" s="1132"/>
      <c r="AN24" s="1132"/>
      <c r="AO24" s="1132"/>
      <c r="AP24" s="1132"/>
      <c r="AQ24" s="1132"/>
      <c r="AR24" s="1132"/>
      <c r="AS24" s="1132"/>
      <c r="AT24" s="1132"/>
      <c r="AU24" s="1132"/>
      <c r="AV24" s="1132"/>
      <c r="AW24" s="1132"/>
      <c r="AX24" s="1132"/>
      <c r="AY24" s="1132"/>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5">
      <c r="A25" s="1131" t="s">
        <v>384</v>
      </c>
      <c r="B25" s="1131"/>
      <c r="C25" s="1131"/>
      <c r="D25" s="1131"/>
      <c r="E25" s="1131"/>
      <c r="F25" s="1131"/>
      <c r="G25" s="1131"/>
      <c r="H25" s="1131"/>
      <c r="I25" s="1131"/>
      <c r="J25" s="1131"/>
      <c r="K25" s="1131"/>
      <c r="L25" s="1131"/>
      <c r="M25" s="1131"/>
      <c r="N25" s="1131"/>
      <c r="O25" s="1131"/>
      <c r="P25" s="1131"/>
      <c r="Q25" s="1131"/>
      <c r="R25" s="1131"/>
      <c r="S25" s="1131"/>
      <c r="T25" s="1131"/>
      <c r="U25" s="1131"/>
      <c r="V25" s="1131"/>
      <c r="W25" s="1131"/>
      <c r="X25" s="1131"/>
      <c r="Y25" s="1131"/>
      <c r="Z25" s="1131"/>
      <c r="AA25" s="1131"/>
      <c r="AB25" s="1131"/>
      <c r="AC25" s="1131"/>
      <c r="AD25" s="1131"/>
      <c r="AE25" s="1131"/>
      <c r="AF25" s="1131"/>
      <c r="AG25" s="1131"/>
      <c r="AH25" s="1131"/>
      <c r="AI25" s="1131"/>
      <c r="AJ25" s="1131"/>
      <c r="AK25" s="1131"/>
      <c r="AL25" s="1131"/>
      <c r="AM25" s="1131"/>
      <c r="AN25" s="1131"/>
      <c r="AO25" s="1131"/>
      <c r="AP25" s="1131"/>
      <c r="AQ25" s="1131"/>
      <c r="AR25" s="1131"/>
      <c r="AS25" s="1131"/>
      <c r="AT25" s="1131"/>
      <c r="AU25" s="1131"/>
      <c r="AV25" s="1131"/>
      <c r="AW25" s="1131"/>
      <c r="AX25" s="1131"/>
      <c r="AY25" s="1131"/>
      <c r="AZ25" s="1131"/>
      <c r="BA25" s="1131"/>
      <c r="BB25" s="1131"/>
      <c r="BC25" s="1131"/>
      <c r="BD25" s="1131"/>
      <c r="BE25" s="1131"/>
      <c r="BF25" s="1131"/>
      <c r="BG25" s="1131"/>
      <c r="BH25" s="1131"/>
      <c r="BI25" s="1131"/>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2">
      <c r="A26" s="1064" t="s">
        <v>359</v>
      </c>
      <c r="B26" s="1065"/>
      <c r="C26" s="1065"/>
      <c r="D26" s="1065"/>
      <c r="E26" s="1065"/>
      <c r="F26" s="1065"/>
      <c r="G26" s="1065"/>
      <c r="H26" s="1065"/>
      <c r="I26" s="1065"/>
      <c r="J26" s="1065"/>
      <c r="K26" s="1065"/>
      <c r="L26" s="1065"/>
      <c r="M26" s="1065"/>
      <c r="N26" s="1065"/>
      <c r="O26" s="1065"/>
      <c r="P26" s="1066"/>
      <c r="Q26" s="1070" t="s">
        <v>385</v>
      </c>
      <c r="R26" s="1071"/>
      <c r="S26" s="1071"/>
      <c r="T26" s="1071"/>
      <c r="U26" s="1072"/>
      <c r="V26" s="1070" t="s">
        <v>386</v>
      </c>
      <c r="W26" s="1071"/>
      <c r="X26" s="1071"/>
      <c r="Y26" s="1071"/>
      <c r="Z26" s="1072"/>
      <c r="AA26" s="1070" t="s">
        <v>387</v>
      </c>
      <c r="AB26" s="1071"/>
      <c r="AC26" s="1071"/>
      <c r="AD26" s="1071"/>
      <c r="AE26" s="1071"/>
      <c r="AF26" s="1127" t="s">
        <v>388</v>
      </c>
      <c r="AG26" s="1077"/>
      <c r="AH26" s="1077"/>
      <c r="AI26" s="1077"/>
      <c r="AJ26" s="1128"/>
      <c r="AK26" s="1071" t="s">
        <v>389</v>
      </c>
      <c r="AL26" s="1071"/>
      <c r="AM26" s="1071"/>
      <c r="AN26" s="1071"/>
      <c r="AO26" s="1072"/>
      <c r="AP26" s="1070" t="s">
        <v>390</v>
      </c>
      <c r="AQ26" s="1071"/>
      <c r="AR26" s="1071"/>
      <c r="AS26" s="1071"/>
      <c r="AT26" s="1072"/>
      <c r="AU26" s="1070" t="s">
        <v>391</v>
      </c>
      <c r="AV26" s="1071"/>
      <c r="AW26" s="1071"/>
      <c r="AX26" s="1071"/>
      <c r="AY26" s="1072"/>
      <c r="AZ26" s="1070" t="s">
        <v>392</v>
      </c>
      <c r="BA26" s="1071"/>
      <c r="BB26" s="1071"/>
      <c r="BC26" s="1071"/>
      <c r="BD26" s="1072"/>
      <c r="BE26" s="1070" t="s">
        <v>366</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5">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29"/>
      <c r="AG27" s="1080"/>
      <c r="AH27" s="1080"/>
      <c r="AI27" s="1080"/>
      <c r="AJ27" s="1130"/>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2">
      <c r="A28" s="246">
        <v>1</v>
      </c>
      <c r="B28" s="1117" t="s">
        <v>393</v>
      </c>
      <c r="C28" s="1118"/>
      <c r="D28" s="1118"/>
      <c r="E28" s="1118"/>
      <c r="F28" s="1118"/>
      <c r="G28" s="1118"/>
      <c r="H28" s="1118"/>
      <c r="I28" s="1118"/>
      <c r="J28" s="1118"/>
      <c r="K28" s="1118"/>
      <c r="L28" s="1118"/>
      <c r="M28" s="1118"/>
      <c r="N28" s="1118"/>
      <c r="O28" s="1118"/>
      <c r="P28" s="1119"/>
      <c r="Q28" s="1120">
        <v>8998</v>
      </c>
      <c r="R28" s="1121"/>
      <c r="S28" s="1121"/>
      <c r="T28" s="1121"/>
      <c r="U28" s="1121"/>
      <c r="V28" s="1121">
        <v>8573</v>
      </c>
      <c r="W28" s="1121"/>
      <c r="X28" s="1121"/>
      <c r="Y28" s="1121"/>
      <c r="Z28" s="1121"/>
      <c r="AA28" s="1121">
        <v>425</v>
      </c>
      <c r="AB28" s="1121"/>
      <c r="AC28" s="1121"/>
      <c r="AD28" s="1121"/>
      <c r="AE28" s="1122"/>
      <c r="AF28" s="1123">
        <v>425</v>
      </c>
      <c r="AG28" s="1121"/>
      <c r="AH28" s="1121"/>
      <c r="AI28" s="1121"/>
      <c r="AJ28" s="1124"/>
      <c r="AK28" s="1125">
        <v>714</v>
      </c>
      <c r="AL28" s="1126"/>
      <c r="AM28" s="1126"/>
      <c r="AN28" s="1126"/>
      <c r="AO28" s="1126"/>
      <c r="AP28" s="1126" t="s">
        <v>567</v>
      </c>
      <c r="AQ28" s="1126"/>
      <c r="AR28" s="1126"/>
      <c r="AS28" s="1126"/>
      <c r="AT28" s="1126"/>
      <c r="AU28" s="1111" t="s">
        <v>566</v>
      </c>
      <c r="AV28" s="1111"/>
      <c r="AW28" s="1111"/>
      <c r="AX28" s="1111"/>
      <c r="AY28" s="1111"/>
      <c r="AZ28" s="1111" t="s">
        <v>566</v>
      </c>
      <c r="BA28" s="1111"/>
      <c r="BB28" s="1111"/>
      <c r="BC28" s="1111"/>
      <c r="BD28" s="1111"/>
      <c r="BE28" s="1115"/>
      <c r="BF28" s="1115"/>
      <c r="BG28" s="1115"/>
      <c r="BH28" s="1115"/>
      <c r="BI28" s="1116"/>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2">
      <c r="A29" s="246">
        <v>2</v>
      </c>
      <c r="B29" s="1106" t="s">
        <v>394</v>
      </c>
      <c r="C29" s="1107"/>
      <c r="D29" s="1107"/>
      <c r="E29" s="1107"/>
      <c r="F29" s="1107"/>
      <c r="G29" s="1107"/>
      <c r="H29" s="1107"/>
      <c r="I29" s="1107"/>
      <c r="J29" s="1107"/>
      <c r="K29" s="1107"/>
      <c r="L29" s="1107"/>
      <c r="M29" s="1107"/>
      <c r="N29" s="1107"/>
      <c r="O29" s="1107"/>
      <c r="P29" s="1108"/>
      <c r="Q29" s="1112">
        <v>659</v>
      </c>
      <c r="R29" s="1113"/>
      <c r="S29" s="1113"/>
      <c r="T29" s="1113"/>
      <c r="U29" s="1113"/>
      <c r="V29" s="1113">
        <v>658</v>
      </c>
      <c r="W29" s="1113"/>
      <c r="X29" s="1113"/>
      <c r="Y29" s="1113"/>
      <c r="Z29" s="1113"/>
      <c r="AA29" s="1113">
        <v>1</v>
      </c>
      <c r="AB29" s="1113"/>
      <c r="AC29" s="1113"/>
      <c r="AD29" s="1113"/>
      <c r="AE29" s="1114"/>
      <c r="AF29" s="1088">
        <v>1</v>
      </c>
      <c r="AG29" s="1089"/>
      <c r="AH29" s="1089"/>
      <c r="AI29" s="1089"/>
      <c r="AJ29" s="1090"/>
      <c r="AK29" s="1049">
        <v>192</v>
      </c>
      <c r="AL29" s="1040"/>
      <c r="AM29" s="1040"/>
      <c r="AN29" s="1040"/>
      <c r="AO29" s="1040"/>
      <c r="AP29" s="1047" t="s">
        <v>567</v>
      </c>
      <c r="AQ29" s="1048"/>
      <c r="AR29" s="1048"/>
      <c r="AS29" s="1048"/>
      <c r="AT29" s="1049"/>
      <c r="AU29" s="1111" t="s">
        <v>566</v>
      </c>
      <c r="AV29" s="1111"/>
      <c r="AW29" s="1111"/>
      <c r="AX29" s="1111"/>
      <c r="AY29" s="1111"/>
      <c r="AZ29" s="1111" t="s">
        <v>566</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2">
      <c r="A30" s="246">
        <v>3</v>
      </c>
      <c r="B30" s="1106" t="s">
        <v>395</v>
      </c>
      <c r="C30" s="1107"/>
      <c r="D30" s="1107"/>
      <c r="E30" s="1107"/>
      <c r="F30" s="1107"/>
      <c r="G30" s="1107"/>
      <c r="H30" s="1107"/>
      <c r="I30" s="1107"/>
      <c r="J30" s="1107"/>
      <c r="K30" s="1107"/>
      <c r="L30" s="1107"/>
      <c r="M30" s="1107"/>
      <c r="N30" s="1107"/>
      <c r="O30" s="1107"/>
      <c r="P30" s="1108"/>
      <c r="Q30" s="1112">
        <v>4765</v>
      </c>
      <c r="R30" s="1113"/>
      <c r="S30" s="1113"/>
      <c r="T30" s="1113"/>
      <c r="U30" s="1113"/>
      <c r="V30" s="1113">
        <v>4681</v>
      </c>
      <c r="W30" s="1113"/>
      <c r="X30" s="1113"/>
      <c r="Y30" s="1113"/>
      <c r="Z30" s="1113"/>
      <c r="AA30" s="1113">
        <v>84</v>
      </c>
      <c r="AB30" s="1113"/>
      <c r="AC30" s="1113"/>
      <c r="AD30" s="1113"/>
      <c r="AE30" s="1114"/>
      <c r="AF30" s="1088">
        <v>84</v>
      </c>
      <c r="AG30" s="1089"/>
      <c r="AH30" s="1089"/>
      <c r="AI30" s="1089"/>
      <c r="AJ30" s="1090"/>
      <c r="AK30" s="1049">
        <v>643</v>
      </c>
      <c r="AL30" s="1040"/>
      <c r="AM30" s="1040"/>
      <c r="AN30" s="1040"/>
      <c r="AO30" s="1040"/>
      <c r="AP30" s="1047" t="s">
        <v>567</v>
      </c>
      <c r="AQ30" s="1048"/>
      <c r="AR30" s="1048"/>
      <c r="AS30" s="1048"/>
      <c r="AT30" s="1049"/>
      <c r="AU30" s="1111" t="s">
        <v>566</v>
      </c>
      <c r="AV30" s="1111"/>
      <c r="AW30" s="1111"/>
      <c r="AX30" s="1111"/>
      <c r="AY30" s="1111"/>
      <c r="AZ30" s="1111" t="s">
        <v>566</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2">
      <c r="A31" s="246">
        <v>4</v>
      </c>
      <c r="B31" s="1106" t="s">
        <v>396</v>
      </c>
      <c r="C31" s="1107"/>
      <c r="D31" s="1107"/>
      <c r="E31" s="1107"/>
      <c r="F31" s="1107"/>
      <c r="G31" s="1107"/>
      <c r="H31" s="1107"/>
      <c r="I31" s="1107"/>
      <c r="J31" s="1107"/>
      <c r="K31" s="1107"/>
      <c r="L31" s="1107"/>
      <c r="M31" s="1107"/>
      <c r="N31" s="1107"/>
      <c r="O31" s="1107"/>
      <c r="P31" s="1108"/>
      <c r="Q31" s="1112">
        <v>11</v>
      </c>
      <c r="R31" s="1113"/>
      <c r="S31" s="1113"/>
      <c r="T31" s="1113"/>
      <c r="U31" s="1113"/>
      <c r="V31" s="1113">
        <v>10</v>
      </c>
      <c r="W31" s="1113"/>
      <c r="X31" s="1113"/>
      <c r="Y31" s="1113"/>
      <c r="Z31" s="1113"/>
      <c r="AA31" s="1113">
        <v>1</v>
      </c>
      <c r="AB31" s="1113"/>
      <c r="AC31" s="1113"/>
      <c r="AD31" s="1113"/>
      <c r="AE31" s="1114"/>
      <c r="AF31" s="1088">
        <v>1</v>
      </c>
      <c r="AG31" s="1089"/>
      <c r="AH31" s="1089"/>
      <c r="AI31" s="1089"/>
      <c r="AJ31" s="1090"/>
      <c r="AK31" s="1049">
        <v>1</v>
      </c>
      <c r="AL31" s="1040"/>
      <c r="AM31" s="1040"/>
      <c r="AN31" s="1040"/>
      <c r="AO31" s="1040"/>
      <c r="AP31" s="1047" t="s">
        <v>567</v>
      </c>
      <c r="AQ31" s="1048"/>
      <c r="AR31" s="1048"/>
      <c r="AS31" s="1048"/>
      <c r="AT31" s="1049"/>
      <c r="AU31" s="1111" t="s">
        <v>566</v>
      </c>
      <c r="AV31" s="1111"/>
      <c r="AW31" s="1111"/>
      <c r="AX31" s="1111"/>
      <c r="AY31" s="1111"/>
      <c r="AZ31" s="1111" t="s">
        <v>566</v>
      </c>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2">
      <c r="A32" s="246">
        <v>5</v>
      </c>
      <c r="B32" s="1106" t="s">
        <v>397</v>
      </c>
      <c r="C32" s="1107"/>
      <c r="D32" s="1107"/>
      <c r="E32" s="1107"/>
      <c r="F32" s="1107"/>
      <c r="G32" s="1107"/>
      <c r="H32" s="1107"/>
      <c r="I32" s="1107"/>
      <c r="J32" s="1107"/>
      <c r="K32" s="1107"/>
      <c r="L32" s="1107"/>
      <c r="M32" s="1107"/>
      <c r="N32" s="1107"/>
      <c r="O32" s="1107"/>
      <c r="P32" s="1108"/>
      <c r="Q32" s="1112">
        <v>794</v>
      </c>
      <c r="R32" s="1113"/>
      <c r="S32" s="1113"/>
      <c r="T32" s="1113"/>
      <c r="U32" s="1113"/>
      <c r="V32" s="1113">
        <v>683</v>
      </c>
      <c r="W32" s="1113"/>
      <c r="X32" s="1113"/>
      <c r="Y32" s="1113"/>
      <c r="Z32" s="1113"/>
      <c r="AA32" s="1113">
        <v>111</v>
      </c>
      <c r="AB32" s="1113"/>
      <c r="AC32" s="1113"/>
      <c r="AD32" s="1113"/>
      <c r="AE32" s="1114"/>
      <c r="AF32" s="1088">
        <v>680</v>
      </c>
      <c r="AG32" s="1089"/>
      <c r="AH32" s="1089"/>
      <c r="AI32" s="1089"/>
      <c r="AJ32" s="1090"/>
      <c r="AK32" s="1049">
        <v>9</v>
      </c>
      <c r="AL32" s="1040"/>
      <c r="AM32" s="1040"/>
      <c r="AN32" s="1040"/>
      <c r="AO32" s="1040"/>
      <c r="AP32" s="1047">
        <v>89</v>
      </c>
      <c r="AQ32" s="1048"/>
      <c r="AR32" s="1048"/>
      <c r="AS32" s="1048"/>
      <c r="AT32" s="1049"/>
      <c r="AU32" s="1111">
        <v>0</v>
      </c>
      <c r="AV32" s="1111"/>
      <c r="AW32" s="1111"/>
      <c r="AX32" s="1111"/>
      <c r="AY32" s="1111"/>
      <c r="AZ32" s="1111" t="s">
        <v>566</v>
      </c>
      <c r="BA32" s="1111"/>
      <c r="BB32" s="1111"/>
      <c r="BC32" s="1111"/>
      <c r="BD32" s="1111"/>
      <c r="BE32" s="1101" t="s">
        <v>398</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2">
      <c r="A33" s="246">
        <v>6</v>
      </c>
      <c r="B33" s="1106" t="s">
        <v>399</v>
      </c>
      <c r="C33" s="1107"/>
      <c r="D33" s="1107"/>
      <c r="E33" s="1107"/>
      <c r="F33" s="1107"/>
      <c r="G33" s="1107"/>
      <c r="H33" s="1107"/>
      <c r="I33" s="1107"/>
      <c r="J33" s="1107"/>
      <c r="K33" s="1107"/>
      <c r="L33" s="1107"/>
      <c r="M33" s="1107"/>
      <c r="N33" s="1107"/>
      <c r="O33" s="1107"/>
      <c r="P33" s="1108"/>
      <c r="Q33" s="1112">
        <v>83</v>
      </c>
      <c r="R33" s="1113"/>
      <c r="S33" s="1113"/>
      <c r="T33" s="1113"/>
      <c r="U33" s="1113"/>
      <c r="V33" s="1113">
        <v>83</v>
      </c>
      <c r="W33" s="1113"/>
      <c r="X33" s="1113"/>
      <c r="Y33" s="1113"/>
      <c r="Z33" s="1113"/>
      <c r="AA33" s="1113">
        <v>0</v>
      </c>
      <c r="AB33" s="1113"/>
      <c r="AC33" s="1113"/>
      <c r="AD33" s="1113"/>
      <c r="AE33" s="1114"/>
      <c r="AF33" s="1088">
        <v>0</v>
      </c>
      <c r="AG33" s="1089"/>
      <c r="AH33" s="1089"/>
      <c r="AI33" s="1089"/>
      <c r="AJ33" s="1090"/>
      <c r="AK33" s="1049">
        <v>62</v>
      </c>
      <c r="AL33" s="1040"/>
      <c r="AM33" s="1040"/>
      <c r="AN33" s="1040"/>
      <c r="AO33" s="1040"/>
      <c r="AP33" s="1047">
        <v>313</v>
      </c>
      <c r="AQ33" s="1048"/>
      <c r="AR33" s="1048"/>
      <c r="AS33" s="1048"/>
      <c r="AT33" s="1049"/>
      <c r="AU33" s="1040">
        <v>256</v>
      </c>
      <c r="AV33" s="1040"/>
      <c r="AW33" s="1040"/>
      <c r="AX33" s="1040"/>
      <c r="AY33" s="1040"/>
      <c r="AZ33" s="1111" t="s">
        <v>566</v>
      </c>
      <c r="BA33" s="1111"/>
      <c r="BB33" s="1111"/>
      <c r="BC33" s="1111"/>
      <c r="BD33" s="1111"/>
      <c r="BE33" s="1101" t="s">
        <v>400</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2">
      <c r="A34" s="246">
        <v>7</v>
      </c>
      <c r="B34" s="1106" t="s">
        <v>401</v>
      </c>
      <c r="C34" s="1107"/>
      <c r="D34" s="1107"/>
      <c r="E34" s="1107"/>
      <c r="F34" s="1107"/>
      <c r="G34" s="1107"/>
      <c r="H34" s="1107"/>
      <c r="I34" s="1107"/>
      <c r="J34" s="1107"/>
      <c r="K34" s="1107"/>
      <c r="L34" s="1107"/>
      <c r="M34" s="1107"/>
      <c r="N34" s="1107"/>
      <c r="O34" s="1107"/>
      <c r="P34" s="1108"/>
      <c r="Q34" s="1112">
        <v>2346</v>
      </c>
      <c r="R34" s="1113"/>
      <c r="S34" s="1113"/>
      <c r="T34" s="1113"/>
      <c r="U34" s="1113"/>
      <c r="V34" s="1113">
        <v>2325</v>
      </c>
      <c r="W34" s="1113"/>
      <c r="X34" s="1113"/>
      <c r="Y34" s="1113"/>
      <c r="Z34" s="1113"/>
      <c r="AA34" s="1113">
        <v>21</v>
      </c>
      <c r="AB34" s="1113"/>
      <c r="AC34" s="1113"/>
      <c r="AD34" s="1113"/>
      <c r="AE34" s="1114"/>
      <c r="AF34" s="1088">
        <v>21</v>
      </c>
      <c r="AG34" s="1089"/>
      <c r="AH34" s="1089"/>
      <c r="AI34" s="1089"/>
      <c r="AJ34" s="1090"/>
      <c r="AK34" s="1049">
        <v>1153</v>
      </c>
      <c r="AL34" s="1040"/>
      <c r="AM34" s="1040"/>
      <c r="AN34" s="1040"/>
      <c r="AO34" s="1040"/>
      <c r="AP34" s="1047">
        <v>13941</v>
      </c>
      <c r="AQ34" s="1048"/>
      <c r="AR34" s="1048"/>
      <c r="AS34" s="1048"/>
      <c r="AT34" s="1049"/>
      <c r="AU34" s="1040">
        <v>11515</v>
      </c>
      <c r="AV34" s="1040"/>
      <c r="AW34" s="1040"/>
      <c r="AX34" s="1040"/>
      <c r="AY34" s="1040"/>
      <c r="AZ34" s="1111" t="s">
        <v>566</v>
      </c>
      <c r="BA34" s="1111"/>
      <c r="BB34" s="1111"/>
      <c r="BC34" s="1111"/>
      <c r="BD34" s="1111"/>
      <c r="BE34" s="1101" t="s">
        <v>400</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2">
      <c r="A35" s="246">
        <v>8</v>
      </c>
      <c r="B35" s="1106" t="s">
        <v>402</v>
      </c>
      <c r="C35" s="1107"/>
      <c r="D35" s="1107"/>
      <c r="E35" s="1107"/>
      <c r="F35" s="1107"/>
      <c r="G35" s="1107"/>
      <c r="H35" s="1107"/>
      <c r="I35" s="1107"/>
      <c r="J35" s="1107"/>
      <c r="K35" s="1107"/>
      <c r="L35" s="1107"/>
      <c r="M35" s="1107"/>
      <c r="N35" s="1107"/>
      <c r="O35" s="1107"/>
      <c r="P35" s="1108"/>
      <c r="Q35" s="1112">
        <v>12</v>
      </c>
      <c r="R35" s="1113"/>
      <c r="S35" s="1113"/>
      <c r="T35" s="1113"/>
      <c r="U35" s="1113"/>
      <c r="V35" s="1113">
        <v>12</v>
      </c>
      <c r="W35" s="1113"/>
      <c r="X35" s="1113"/>
      <c r="Y35" s="1113"/>
      <c r="Z35" s="1113"/>
      <c r="AA35" s="1113">
        <v>0</v>
      </c>
      <c r="AB35" s="1113"/>
      <c r="AC35" s="1113"/>
      <c r="AD35" s="1113"/>
      <c r="AE35" s="1114"/>
      <c r="AF35" s="1088">
        <v>0</v>
      </c>
      <c r="AG35" s="1089"/>
      <c r="AH35" s="1089"/>
      <c r="AI35" s="1089"/>
      <c r="AJ35" s="1090"/>
      <c r="AK35" s="1049">
        <v>10</v>
      </c>
      <c r="AL35" s="1040"/>
      <c r="AM35" s="1040"/>
      <c r="AN35" s="1040"/>
      <c r="AO35" s="1040"/>
      <c r="AP35" s="1047">
        <v>38</v>
      </c>
      <c r="AQ35" s="1048"/>
      <c r="AR35" s="1048"/>
      <c r="AS35" s="1048"/>
      <c r="AT35" s="1049"/>
      <c r="AU35" s="1040">
        <v>35</v>
      </c>
      <c r="AV35" s="1040"/>
      <c r="AW35" s="1040"/>
      <c r="AX35" s="1040"/>
      <c r="AY35" s="1040"/>
      <c r="AZ35" s="1111" t="s">
        <v>566</v>
      </c>
      <c r="BA35" s="1111"/>
      <c r="BB35" s="1111"/>
      <c r="BC35" s="1111"/>
      <c r="BD35" s="1111"/>
      <c r="BE35" s="1101" t="s">
        <v>400</v>
      </c>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2">
      <c r="A36" s="246">
        <v>9</v>
      </c>
      <c r="B36" s="1106" t="s">
        <v>403</v>
      </c>
      <c r="C36" s="1107"/>
      <c r="D36" s="1107"/>
      <c r="E36" s="1107"/>
      <c r="F36" s="1107"/>
      <c r="G36" s="1107"/>
      <c r="H36" s="1107"/>
      <c r="I36" s="1107"/>
      <c r="J36" s="1107"/>
      <c r="K36" s="1107"/>
      <c r="L36" s="1107"/>
      <c r="M36" s="1107"/>
      <c r="N36" s="1107"/>
      <c r="O36" s="1107"/>
      <c r="P36" s="1108"/>
      <c r="Q36" s="1112">
        <v>23</v>
      </c>
      <c r="R36" s="1113"/>
      <c r="S36" s="1113"/>
      <c r="T36" s="1113"/>
      <c r="U36" s="1113"/>
      <c r="V36" s="1113">
        <v>23</v>
      </c>
      <c r="W36" s="1113"/>
      <c r="X36" s="1113"/>
      <c r="Y36" s="1113"/>
      <c r="Z36" s="1113"/>
      <c r="AA36" s="1113">
        <v>0</v>
      </c>
      <c r="AB36" s="1113"/>
      <c r="AC36" s="1113"/>
      <c r="AD36" s="1113"/>
      <c r="AE36" s="1114"/>
      <c r="AF36" s="1088">
        <v>0</v>
      </c>
      <c r="AG36" s="1089"/>
      <c r="AH36" s="1089"/>
      <c r="AI36" s="1089"/>
      <c r="AJ36" s="1090"/>
      <c r="AK36" s="1049">
        <v>10</v>
      </c>
      <c r="AL36" s="1040"/>
      <c r="AM36" s="1040"/>
      <c r="AN36" s="1040"/>
      <c r="AO36" s="1040"/>
      <c r="AP36" s="1047">
        <v>73</v>
      </c>
      <c r="AQ36" s="1048"/>
      <c r="AR36" s="1048"/>
      <c r="AS36" s="1048"/>
      <c r="AT36" s="1049"/>
      <c r="AU36" s="1040">
        <v>73</v>
      </c>
      <c r="AV36" s="1040"/>
      <c r="AW36" s="1040"/>
      <c r="AX36" s="1040"/>
      <c r="AY36" s="1040"/>
      <c r="AZ36" s="1111" t="s">
        <v>566</v>
      </c>
      <c r="BA36" s="1111"/>
      <c r="BB36" s="1111"/>
      <c r="BC36" s="1111"/>
      <c r="BD36" s="1111"/>
      <c r="BE36" s="1101" t="s">
        <v>400</v>
      </c>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2">
      <c r="A37" s="246">
        <v>10</v>
      </c>
      <c r="B37" s="1106" t="s">
        <v>404</v>
      </c>
      <c r="C37" s="1107"/>
      <c r="D37" s="1107"/>
      <c r="E37" s="1107"/>
      <c r="F37" s="1107"/>
      <c r="G37" s="1107"/>
      <c r="H37" s="1107"/>
      <c r="I37" s="1107"/>
      <c r="J37" s="1107"/>
      <c r="K37" s="1107"/>
      <c r="L37" s="1107"/>
      <c r="M37" s="1107"/>
      <c r="N37" s="1107"/>
      <c r="O37" s="1107"/>
      <c r="P37" s="1108"/>
      <c r="Q37" s="1112" t="s">
        <v>592</v>
      </c>
      <c r="R37" s="1113"/>
      <c r="S37" s="1113"/>
      <c r="T37" s="1113"/>
      <c r="U37" s="1113"/>
      <c r="V37" s="1113" t="s">
        <v>592</v>
      </c>
      <c r="W37" s="1113"/>
      <c r="X37" s="1113"/>
      <c r="Y37" s="1113"/>
      <c r="Z37" s="1113"/>
      <c r="AA37" s="1113" t="s">
        <v>592</v>
      </c>
      <c r="AB37" s="1113"/>
      <c r="AC37" s="1113"/>
      <c r="AD37" s="1113"/>
      <c r="AE37" s="1114"/>
      <c r="AF37" s="1088" t="s">
        <v>120</v>
      </c>
      <c r="AG37" s="1089"/>
      <c r="AH37" s="1089"/>
      <c r="AI37" s="1089"/>
      <c r="AJ37" s="1090"/>
      <c r="AK37" s="1049" t="s">
        <v>592</v>
      </c>
      <c r="AL37" s="1040"/>
      <c r="AM37" s="1040"/>
      <c r="AN37" s="1040"/>
      <c r="AO37" s="1040"/>
      <c r="AP37" s="1047" t="s">
        <v>567</v>
      </c>
      <c r="AQ37" s="1048"/>
      <c r="AR37" s="1048"/>
      <c r="AS37" s="1048"/>
      <c r="AT37" s="1049"/>
      <c r="AU37" s="1111" t="s">
        <v>566</v>
      </c>
      <c r="AV37" s="1111"/>
      <c r="AW37" s="1111"/>
      <c r="AX37" s="1111"/>
      <c r="AY37" s="1111"/>
      <c r="AZ37" s="1111" t="s">
        <v>566</v>
      </c>
      <c r="BA37" s="1111"/>
      <c r="BB37" s="1111"/>
      <c r="BC37" s="1111"/>
      <c r="BD37" s="1111"/>
      <c r="BE37" s="1101" t="s">
        <v>400</v>
      </c>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2">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2">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2">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2">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2">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2">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2">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2">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2">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2">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2">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2">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2">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2">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2">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2">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2">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2">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2">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2">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2">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2">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2">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5">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2">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405</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5">
      <c r="A63" s="244" t="s">
        <v>380</v>
      </c>
      <c r="B63" s="1013" t="s">
        <v>406</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1212</v>
      </c>
      <c r="AG63" s="1028"/>
      <c r="AH63" s="1028"/>
      <c r="AI63" s="1028"/>
      <c r="AJ63" s="1099"/>
      <c r="AK63" s="1100"/>
      <c r="AL63" s="1032"/>
      <c r="AM63" s="1032"/>
      <c r="AN63" s="1032"/>
      <c r="AO63" s="1032"/>
      <c r="AP63" s="1028">
        <v>14454</v>
      </c>
      <c r="AQ63" s="1028"/>
      <c r="AR63" s="1028"/>
      <c r="AS63" s="1028"/>
      <c r="AT63" s="1028"/>
      <c r="AU63" s="1028">
        <v>11879</v>
      </c>
      <c r="AV63" s="1028"/>
      <c r="AW63" s="1028"/>
      <c r="AX63" s="1028"/>
      <c r="AY63" s="1028"/>
      <c r="AZ63" s="1094"/>
      <c r="BA63" s="1094"/>
      <c r="BB63" s="1094"/>
      <c r="BC63" s="1094"/>
      <c r="BD63" s="1094"/>
      <c r="BE63" s="1029"/>
      <c r="BF63" s="1029"/>
      <c r="BG63" s="1029"/>
      <c r="BH63" s="1029"/>
      <c r="BI63" s="1030"/>
      <c r="BJ63" s="1095" t="s">
        <v>120</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2">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5">
      <c r="A65" s="232" t="s">
        <v>407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2">
      <c r="A66" s="1064" t="s">
        <v>408</v>
      </c>
      <c r="B66" s="1065"/>
      <c r="C66" s="1065"/>
      <c r="D66" s="1065"/>
      <c r="E66" s="1065"/>
      <c r="F66" s="1065"/>
      <c r="G66" s="1065"/>
      <c r="H66" s="1065"/>
      <c r="I66" s="1065"/>
      <c r="J66" s="1065"/>
      <c r="K66" s="1065"/>
      <c r="L66" s="1065"/>
      <c r="M66" s="1065"/>
      <c r="N66" s="1065"/>
      <c r="O66" s="1065"/>
      <c r="P66" s="1066"/>
      <c r="Q66" s="1070" t="s">
        <v>409</v>
      </c>
      <c r="R66" s="1071"/>
      <c r="S66" s="1071"/>
      <c r="T66" s="1071"/>
      <c r="U66" s="1072"/>
      <c r="V66" s="1070" t="s">
        <v>410</v>
      </c>
      <c r="W66" s="1071"/>
      <c r="X66" s="1071"/>
      <c r="Y66" s="1071"/>
      <c r="Z66" s="1072"/>
      <c r="AA66" s="1070" t="s">
        <v>411</v>
      </c>
      <c r="AB66" s="1071"/>
      <c r="AC66" s="1071"/>
      <c r="AD66" s="1071"/>
      <c r="AE66" s="1072"/>
      <c r="AF66" s="1076" t="s">
        <v>412</v>
      </c>
      <c r="AG66" s="1077"/>
      <c r="AH66" s="1077"/>
      <c r="AI66" s="1077"/>
      <c r="AJ66" s="1078"/>
      <c r="AK66" s="1070" t="s">
        <v>413</v>
      </c>
      <c r="AL66" s="1065"/>
      <c r="AM66" s="1065"/>
      <c r="AN66" s="1065"/>
      <c r="AO66" s="1066"/>
      <c r="AP66" s="1070" t="s">
        <v>414</v>
      </c>
      <c r="AQ66" s="1071"/>
      <c r="AR66" s="1071"/>
      <c r="AS66" s="1071"/>
      <c r="AT66" s="1072"/>
      <c r="AU66" s="1070" t="s">
        <v>415</v>
      </c>
      <c r="AV66" s="1071"/>
      <c r="AW66" s="1071"/>
      <c r="AX66" s="1071"/>
      <c r="AY66" s="1072"/>
      <c r="AZ66" s="1070" t="s">
        <v>366</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5">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2">
      <c r="A68" s="238">
        <v>1</v>
      </c>
      <c r="B68" s="1054" t="s">
        <v>568</v>
      </c>
      <c r="C68" s="1055"/>
      <c r="D68" s="1055"/>
      <c r="E68" s="1055"/>
      <c r="F68" s="1055"/>
      <c r="G68" s="1055"/>
      <c r="H68" s="1055"/>
      <c r="I68" s="1055"/>
      <c r="J68" s="1055"/>
      <c r="K68" s="1055"/>
      <c r="L68" s="1055"/>
      <c r="M68" s="1055"/>
      <c r="N68" s="1055"/>
      <c r="O68" s="1055"/>
      <c r="P68" s="1056"/>
      <c r="Q68" s="1057">
        <v>54</v>
      </c>
      <c r="R68" s="1051"/>
      <c r="S68" s="1051"/>
      <c r="T68" s="1051"/>
      <c r="U68" s="1051"/>
      <c r="V68" s="1051">
        <v>53</v>
      </c>
      <c r="W68" s="1051"/>
      <c r="X68" s="1051"/>
      <c r="Y68" s="1051"/>
      <c r="Z68" s="1051"/>
      <c r="AA68" s="1051">
        <v>1</v>
      </c>
      <c r="AB68" s="1051"/>
      <c r="AC68" s="1051"/>
      <c r="AD68" s="1051"/>
      <c r="AE68" s="1051"/>
      <c r="AF68" s="1051">
        <v>1</v>
      </c>
      <c r="AG68" s="1051"/>
      <c r="AH68" s="1051"/>
      <c r="AI68" s="1051"/>
      <c r="AJ68" s="1051"/>
      <c r="AK68" s="1051">
        <v>1</v>
      </c>
      <c r="AL68" s="1051"/>
      <c r="AM68" s="1051"/>
      <c r="AN68" s="1051"/>
      <c r="AO68" s="1051"/>
      <c r="AP68" s="1051" t="s">
        <v>567</v>
      </c>
      <c r="AQ68" s="1051"/>
      <c r="AR68" s="1051"/>
      <c r="AS68" s="1051"/>
      <c r="AT68" s="1051"/>
      <c r="AU68" s="1051" t="s">
        <v>567</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2">
      <c r="A69" s="241">
        <v>2</v>
      </c>
      <c r="B69" s="1043" t="s">
        <v>569</v>
      </c>
      <c r="C69" s="1044"/>
      <c r="D69" s="1044"/>
      <c r="E69" s="1044"/>
      <c r="F69" s="1044"/>
      <c r="G69" s="1044"/>
      <c r="H69" s="1044"/>
      <c r="I69" s="1044"/>
      <c r="J69" s="1044"/>
      <c r="K69" s="1044"/>
      <c r="L69" s="1044"/>
      <c r="M69" s="1044"/>
      <c r="N69" s="1044"/>
      <c r="O69" s="1044"/>
      <c r="P69" s="1045"/>
      <c r="Q69" s="1046">
        <v>3</v>
      </c>
      <c r="R69" s="1040"/>
      <c r="S69" s="1040"/>
      <c r="T69" s="1040"/>
      <c r="U69" s="1040"/>
      <c r="V69" s="1040">
        <v>3</v>
      </c>
      <c r="W69" s="1040"/>
      <c r="X69" s="1040"/>
      <c r="Y69" s="1040"/>
      <c r="Z69" s="1040"/>
      <c r="AA69" s="1040">
        <v>0</v>
      </c>
      <c r="AB69" s="1040"/>
      <c r="AC69" s="1040"/>
      <c r="AD69" s="1040"/>
      <c r="AE69" s="1040"/>
      <c r="AF69" s="1040">
        <v>0</v>
      </c>
      <c r="AG69" s="1040"/>
      <c r="AH69" s="1040"/>
      <c r="AI69" s="1040"/>
      <c r="AJ69" s="1040"/>
      <c r="AK69" s="1040">
        <v>3</v>
      </c>
      <c r="AL69" s="1040"/>
      <c r="AM69" s="1040"/>
      <c r="AN69" s="1040"/>
      <c r="AO69" s="1040"/>
      <c r="AP69" s="1040" t="s">
        <v>567</v>
      </c>
      <c r="AQ69" s="1040"/>
      <c r="AR69" s="1040"/>
      <c r="AS69" s="1040"/>
      <c r="AT69" s="1040"/>
      <c r="AU69" s="1047" t="s">
        <v>567</v>
      </c>
      <c r="AV69" s="1048"/>
      <c r="AW69" s="1048"/>
      <c r="AX69" s="1048"/>
      <c r="AY69" s="1049"/>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2">
      <c r="A70" s="241">
        <v>3</v>
      </c>
      <c r="B70" s="1043" t="s">
        <v>570</v>
      </c>
      <c r="C70" s="1044"/>
      <c r="D70" s="1044"/>
      <c r="E70" s="1044"/>
      <c r="F70" s="1044"/>
      <c r="G70" s="1044"/>
      <c r="H70" s="1044"/>
      <c r="I70" s="1044"/>
      <c r="J70" s="1044"/>
      <c r="K70" s="1044"/>
      <c r="L70" s="1044"/>
      <c r="M70" s="1044"/>
      <c r="N70" s="1044"/>
      <c r="O70" s="1044"/>
      <c r="P70" s="1045"/>
      <c r="Q70" s="1046">
        <v>3717</v>
      </c>
      <c r="R70" s="1040"/>
      <c r="S70" s="1040"/>
      <c r="T70" s="1040"/>
      <c r="U70" s="1040"/>
      <c r="V70" s="1040">
        <v>3692</v>
      </c>
      <c r="W70" s="1040"/>
      <c r="X70" s="1040"/>
      <c r="Y70" s="1040"/>
      <c r="Z70" s="1040"/>
      <c r="AA70" s="1040">
        <v>25</v>
      </c>
      <c r="AB70" s="1040"/>
      <c r="AC70" s="1040"/>
      <c r="AD70" s="1040"/>
      <c r="AE70" s="1040"/>
      <c r="AF70" s="1040">
        <v>25</v>
      </c>
      <c r="AG70" s="1040"/>
      <c r="AH70" s="1040"/>
      <c r="AI70" s="1040"/>
      <c r="AJ70" s="1040"/>
      <c r="AK70" s="1040">
        <v>346</v>
      </c>
      <c r="AL70" s="1040"/>
      <c r="AM70" s="1040"/>
      <c r="AN70" s="1040"/>
      <c r="AO70" s="1040"/>
      <c r="AP70" s="1040">
        <v>1454</v>
      </c>
      <c r="AQ70" s="1040"/>
      <c r="AR70" s="1040"/>
      <c r="AS70" s="1040"/>
      <c r="AT70" s="1040"/>
      <c r="AU70" s="1047" t="s">
        <v>567</v>
      </c>
      <c r="AV70" s="1048"/>
      <c r="AW70" s="1048"/>
      <c r="AX70" s="1048"/>
      <c r="AY70" s="1049"/>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2">
      <c r="A71" s="241">
        <v>4</v>
      </c>
      <c r="B71" s="1043" t="s">
        <v>571</v>
      </c>
      <c r="C71" s="1044"/>
      <c r="D71" s="1044"/>
      <c r="E71" s="1044"/>
      <c r="F71" s="1044"/>
      <c r="G71" s="1044"/>
      <c r="H71" s="1044"/>
      <c r="I71" s="1044"/>
      <c r="J71" s="1044"/>
      <c r="K71" s="1044"/>
      <c r="L71" s="1044"/>
      <c r="M71" s="1044"/>
      <c r="N71" s="1044"/>
      <c r="O71" s="1044"/>
      <c r="P71" s="1045"/>
      <c r="Q71" s="1046">
        <v>1</v>
      </c>
      <c r="R71" s="1040"/>
      <c r="S71" s="1040"/>
      <c r="T71" s="1040"/>
      <c r="U71" s="1040"/>
      <c r="V71" s="1040">
        <v>1</v>
      </c>
      <c r="W71" s="1040"/>
      <c r="X71" s="1040"/>
      <c r="Y71" s="1040"/>
      <c r="Z71" s="1040"/>
      <c r="AA71" s="1040">
        <v>0</v>
      </c>
      <c r="AB71" s="1040"/>
      <c r="AC71" s="1040"/>
      <c r="AD71" s="1040"/>
      <c r="AE71" s="1040"/>
      <c r="AF71" s="1047">
        <v>0</v>
      </c>
      <c r="AG71" s="1048"/>
      <c r="AH71" s="1048"/>
      <c r="AI71" s="1048"/>
      <c r="AJ71" s="1049"/>
      <c r="AK71" s="1040">
        <v>1</v>
      </c>
      <c r="AL71" s="1040"/>
      <c r="AM71" s="1040"/>
      <c r="AN71" s="1040"/>
      <c r="AO71" s="1040"/>
      <c r="AP71" s="1040" t="s">
        <v>567</v>
      </c>
      <c r="AQ71" s="1040"/>
      <c r="AR71" s="1040"/>
      <c r="AS71" s="1040"/>
      <c r="AT71" s="1040"/>
      <c r="AU71" s="1047" t="s">
        <v>567</v>
      </c>
      <c r="AV71" s="1048"/>
      <c r="AW71" s="1048"/>
      <c r="AX71" s="1048"/>
      <c r="AY71" s="1049"/>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2">
      <c r="A72" s="241">
        <v>5</v>
      </c>
      <c r="B72" s="1043" t="s">
        <v>572</v>
      </c>
      <c r="C72" s="1044"/>
      <c r="D72" s="1044"/>
      <c r="E72" s="1044"/>
      <c r="F72" s="1044"/>
      <c r="G72" s="1044"/>
      <c r="H72" s="1044"/>
      <c r="I72" s="1044"/>
      <c r="J72" s="1044"/>
      <c r="K72" s="1044"/>
      <c r="L72" s="1044"/>
      <c r="M72" s="1044"/>
      <c r="N72" s="1044"/>
      <c r="O72" s="1044"/>
      <c r="P72" s="1045"/>
      <c r="Q72" s="1046">
        <v>21</v>
      </c>
      <c r="R72" s="1040"/>
      <c r="S72" s="1040"/>
      <c r="T72" s="1040"/>
      <c r="U72" s="1040"/>
      <c r="V72" s="1040">
        <v>20</v>
      </c>
      <c r="W72" s="1040"/>
      <c r="X72" s="1040"/>
      <c r="Y72" s="1040"/>
      <c r="Z72" s="1040"/>
      <c r="AA72" s="1040">
        <v>1</v>
      </c>
      <c r="AB72" s="1040"/>
      <c r="AC72" s="1040"/>
      <c r="AD72" s="1040"/>
      <c r="AE72" s="1040"/>
      <c r="AF72" s="1047">
        <v>1</v>
      </c>
      <c r="AG72" s="1048"/>
      <c r="AH72" s="1048"/>
      <c r="AI72" s="1048"/>
      <c r="AJ72" s="1049"/>
      <c r="AK72" s="1040" t="s">
        <v>586</v>
      </c>
      <c r="AL72" s="1040"/>
      <c r="AM72" s="1040"/>
      <c r="AN72" s="1040"/>
      <c r="AO72" s="1040"/>
      <c r="AP72" s="1040" t="s">
        <v>567</v>
      </c>
      <c r="AQ72" s="1040"/>
      <c r="AR72" s="1040"/>
      <c r="AS72" s="1040"/>
      <c r="AT72" s="1040"/>
      <c r="AU72" s="1047" t="s">
        <v>567</v>
      </c>
      <c r="AV72" s="1048"/>
      <c r="AW72" s="1048"/>
      <c r="AX72" s="1048"/>
      <c r="AY72" s="1049"/>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2">
      <c r="A73" s="241">
        <v>6</v>
      </c>
      <c r="B73" s="1043" t="s">
        <v>573</v>
      </c>
      <c r="C73" s="1044"/>
      <c r="D73" s="1044"/>
      <c r="E73" s="1044"/>
      <c r="F73" s="1044"/>
      <c r="G73" s="1044"/>
      <c r="H73" s="1044"/>
      <c r="I73" s="1044"/>
      <c r="J73" s="1044"/>
      <c r="K73" s="1044"/>
      <c r="L73" s="1044"/>
      <c r="M73" s="1044"/>
      <c r="N73" s="1044"/>
      <c r="O73" s="1044"/>
      <c r="P73" s="1045"/>
      <c r="Q73" s="1046">
        <v>77</v>
      </c>
      <c r="R73" s="1040"/>
      <c r="S73" s="1040"/>
      <c r="T73" s="1040"/>
      <c r="U73" s="1040"/>
      <c r="V73" s="1040">
        <v>74</v>
      </c>
      <c r="W73" s="1040"/>
      <c r="X73" s="1040"/>
      <c r="Y73" s="1040"/>
      <c r="Z73" s="1040"/>
      <c r="AA73" s="1040">
        <v>2</v>
      </c>
      <c r="AB73" s="1040"/>
      <c r="AC73" s="1040"/>
      <c r="AD73" s="1040"/>
      <c r="AE73" s="1040"/>
      <c r="AF73" s="1047">
        <v>2</v>
      </c>
      <c r="AG73" s="1048"/>
      <c r="AH73" s="1048"/>
      <c r="AI73" s="1048"/>
      <c r="AJ73" s="1049"/>
      <c r="AK73" s="1040" t="s">
        <v>586</v>
      </c>
      <c r="AL73" s="1040"/>
      <c r="AM73" s="1040"/>
      <c r="AN73" s="1040"/>
      <c r="AO73" s="1040"/>
      <c r="AP73" s="1040" t="s">
        <v>567</v>
      </c>
      <c r="AQ73" s="1040"/>
      <c r="AR73" s="1040"/>
      <c r="AS73" s="1040"/>
      <c r="AT73" s="1040"/>
      <c r="AU73" s="1047" t="s">
        <v>567</v>
      </c>
      <c r="AV73" s="1048"/>
      <c r="AW73" s="1048"/>
      <c r="AX73" s="1048"/>
      <c r="AY73" s="1049"/>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2">
      <c r="A74" s="241">
        <v>7</v>
      </c>
      <c r="B74" s="1043" t="s">
        <v>574</v>
      </c>
      <c r="C74" s="1044"/>
      <c r="D74" s="1044"/>
      <c r="E74" s="1044"/>
      <c r="F74" s="1044"/>
      <c r="G74" s="1044"/>
      <c r="H74" s="1044"/>
      <c r="I74" s="1044"/>
      <c r="J74" s="1044"/>
      <c r="K74" s="1044"/>
      <c r="L74" s="1044"/>
      <c r="M74" s="1044"/>
      <c r="N74" s="1044"/>
      <c r="O74" s="1044"/>
      <c r="P74" s="1045"/>
      <c r="Q74" s="1046">
        <v>1532</v>
      </c>
      <c r="R74" s="1040"/>
      <c r="S74" s="1040"/>
      <c r="T74" s="1040"/>
      <c r="U74" s="1040"/>
      <c r="V74" s="1040">
        <v>1458</v>
      </c>
      <c r="W74" s="1040"/>
      <c r="X74" s="1040"/>
      <c r="Y74" s="1040"/>
      <c r="Z74" s="1040"/>
      <c r="AA74" s="1040">
        <v>74</v>
      </c>
      <c r="AB74" s="1040"/>
      <c r="AC74" s="1040"/>
      <c r="AD74" s="1040"/>
      <c r="AE74" s="1040"/>
      <c r="AF74" s="1047">
        <v>36</v>
      </c>
      <c r="AG74" s="1048"/>
      <c r="AH74" s="1048"/>
      <c r="AI74" s="1048"/>
      <c r="AJ74" s="1049"/>
      <c r="AK74" s="1040" t="s">
        <v>586</v>
      </c>
      <c r="AL74" s="1040"/>
      <c r="AM74" s="1040"/>
      <c r="AN74" s="1040"/>
      <c r="AO74" s="1040"/>
      <c r="AP74" s="1040">
        <v>1786</v>
      </c>
      <c r="AQ74" s="1040"/>
      <c r="AR74" s="1040"/>
      <c r="AS74" s="1040"/>
      <c r="AT74" s="1040"/>
      <c r="AU74" s="1047" t="s">
        <v>567</v>
      </c>
      <c r="AV74" s="1048"/>
      <c r="AW74" s="1048"/>
      <c r="AX74" s="1048"/>
      <c r="AY74" s="1049"/>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2">
      <c r="A75" s="241">
        <v>8</v>
      </c>
      <c r="B75" s="1043" t="s">
        <v>575</v>
      </c>
      <c r="C75" s="1044"/>
      <c r="D75" s="1044"/>
      <c r="E75" s="1044"/>
      <c r="F75" s="1044"/>
      <c r="G75" s="1044"/>
      <c r="H75" s="1044"/>
      <c r="I75" s="1044"/>
      <c r="J75" s="1044"/>
      <c r="K75" s="1044"/>
      <c r="L75" s="1044"/>
      <c r="M75" s="1044"/>
      <c r="N75" s="1044"/>
      <c r="O75" s="1044"/>
      <c r="P75" s="1045"/>
      <c r="Q75" s="1050">
        <v>1533</v>
      </c>
      <c r="R75" s="1048"/>
      <c r="S75" s="1048"/>
      <c r="T75" s="1048"/>
      <c r="U75" s="1049"/>
      <c r="V75" s="1047">
        <v>1513</v>
      </c>
      <c r="W75" s="1048"/>
      <c r="X75" s="1048"/>
      <c r="Y75" s="1048"/>
      <c r="Z75" s="1049"/>
      <c r="AA75" s="1047">
        <v>20</v>
      </c>
      <c r="AB75" s="1048"/>
      <c r="AC75" s="1048"/>
      <c r="AD75" s="1048"/>
      <c r="AE75" s="1049"/>
      <c r="AF75" s="1047">
        <v>20</v>
      </c>
      <c r="AG75" s="1048"/>
      <c r="AH75" s="1048"/>
      <c r="AI75" s="1048"/>
      <c r="AJ75" s="1049"/>
      <c r="AK75" s="1047" t="s">
        <v>586</v>
      </c>
      <c r="AL75" s="1048"/>
      <c r="AM75" s="1048"/>
      <c r="AN75" s="1048"/>
      <c r="AO75" s="1049"/>
      <c r="AP75" s="1047">
        <v>236</v>
      </c>
      <c r="AQ75" s="1048"/>
      <c r="AR75" s="1048"/>
      <c r="AS75" s="1048"/>
      <c r="AT75" s="1049"/>
      <c r="AU75" s="1047" t="s">
        <v>567</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2">
      <c r="A76" s="241">
        <v>9</v>
      </c>
      <c r="B76" s="1043" t="s">
        <v>576</v>
      </c>
      <c r="C76" s="1044"/>
      <c r="D76" s="1044"/>
      <c r="E76" s="1044"/>
      <c r="F76" s="1044"/>
      <c r="G76" s="1044"/>
      <c r="H76" s="1044"/>
      <c r="I76" s="1044"/>
      <c r="J76" s="1044"/>
      <c r="K76" s="1044"/>
      <c r="L76" s="1044"/>
      <c r="M76" s="1044"/>
      <c r="N76" s="1044"/>
      <c r="O76" s="1044"/>
      <c r="P76" s="1045"/>
      <c r="Q76" s="1050">
        <v>92</v>
      </c>
      <c r="R76" s="1048"/>
      <c r="S76" s="1048"/>
      <c r="T76" s="1048"/>
      <c r="U76" s="1049"/>
      <c r="V76" s="1047">
        <v>88</v>
      </c>
      <c r="W76" s="1048"/>
      <c r="X76" s="1048"/>
      <c r="Y76" s="1048"/>
      <c r="Z76" s="1049"/>
      <c r="AA76" s="1047">
        <v>5</v>
      </c>
      <c r="AB76" s="1048"/>
      <c r="AC76" s="1048"/>
      <c r="AD76" s="1048"/>
      <c r="AE76" s="1049"/>
      <c r="AF76" s="1047">
        <v>5</v>
      </c>
      <c r="AG76" s="1048"/>
      <c r="AH76" s="1048"/>
      <c r="AI76" s="1048"/>
      <c r="AJ76" s="1049"/>
      <c r="AK76" s="1047" t="s">
        <v>586</v>
      </c>
      <c r="AL76" s="1048"/>
      <c r="AM76" s="1048"/>
      <c r="AN76" s="1048"/>
      <c r="AO76" s="1049"/>
      <c r="AP76" s="1047" t="s">
        <v>567</v>
      </c>
      <c r="AQ76" s="1048"/>
      <c r="AR76" s="1048"/>
      <c r="AS76" s="1048"/>
      <c r="AT76" s="1049"/>
      <c r="AU76" s="1047" t="s">
        <v>567</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2">
      <c r="A77" s="241">
        <v>10</v>
      </c>
      <c r="B77" s="1043" t="s">
        <v>577</v>
      </c>
      <c r="C77" s="1044"/>
      <c r="D77" s="1044"/>
      <c r="E77" s="1044"/>
      <c r="F77" s="1044"/>
      <c r="G77" s="1044"/>
      <c r="H77" s="1044"/>
      <c r="I77" s="1044"/>
      <c r="J77" s="1044"/>
      <c r="K77" s="1044"/>
      <c r="L77" s="1044"/>
      <c r="M77" s="1044"/>
      <c r="N77" s="1044"/>
      <c r="O77" s="1044"/>
      <c r="P77" s="1045"/>
      <c r="Q77" s="1050">
        <v>44</v>
      </c>
      <c r="R77" s="1048"/>
      <c r="S77" s="1048"/>
      <c r="T77" s="1048"/>
      <c r="U77" s="1049"/>
      <c r="V77" s="1047">
        <v>41</v>
      </c>
      <c r="W77" s="1048"/>
      <c r="X77" s="1048"/>
      <c r="Y77" s="1048"/>
      <c r="Z77" s="1049"/>
      <c r="AA77" s="1047">
        <v>3</v>
      </c>
      <c r="AB77" s="1048"/>
      <c r="AC77" s="1048"/>
      <c r="AD77" s="1048"/>
      <c r="AE77" s="1049"/>
      <c r="AF77" s="1047">
        <v>3</v>
      </c>
      <c r="AG77" s="1048"/>
      <c r="AH77" s="1048"/>
      <c r="AI77" s="1048"/>
      <c r="AJ77" s="1049"/>
      <c r="AK77" s="1047">
        <v>1</v>
      </c>
      <c r="AL77" s="1048"/>
      <c r="AM77" s="1048"/>
      <c r="AN77" s="1048"/>
      <c r="AO77" s="1049"/>
      <c r="AP77" s="1047" t="s">
        <v>567</v>
      </c>
      <c r="AQ77" s="1048"/>
      <c r="AR77" s="1048"/>
      <c r="AS77" s="1048"/>
      <c r="AT77" s="1049"/>
      <c r="AU77" s="1047" t="s">
        <v>567</v>
      </c>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2">
      <c r="A78" s="241">
        <v>11</v>
      </c>
      <c r="B78" s="1043" t="s">
        <v>578</v>
      </c>
      <c r="C78" s="1044"/>
      <c r="D78" s="1044"/>
      <c r="E78" s="1044"/>
      <c r="F78" s="1044"/>
      <c r="G78" s="1044"/>
      <c r="H78" s="1044"/>
      <c r="I78" s="1044"/>
      <c r="J78" s="1044"/>
      <c r="K78" s="1044"/>
      <c r="L78" s="1044"/>
      <c r="M78" s="1044"/>
      <c r="N78" s="1044"/>
      <c r="O78" s="1044"/>
      <c r="P78" s="1045"/>
      <c r="Q78" s="1046">
        <v>1246</v>
      </c>
      <c r="R78" s="1040"/>
      <c r="S78" s="1040"/>
      <c r="T78" s="1040"/>
      <c r="U78" s="1040"/>
      <c r="V78" s="1040">
        <v>1185</v>
      </c>
      <c r="W78" s="1040"/>
      <c r="X78" s="1040"/>
      <c r="Y78" s="1040"/>
      <c r="Z78" s="1040"/>
      <c r="AA78" s="1040">
        <v>60</v>
      </c>
      <c r="AB78" s="1040"/>
      <c r="AC78" s="1040"/>
      <c r="AD78" s="1040"/>
      <c r="AE78" s="1040"/>
      <c r="AF78" s="1047">
        <v>60</v>
      </c>
      <c r="AG78" s="1048"/>
      <c r="AH78" s="1048"/>
      <c r="AI78" s="1048"/>
      <c r="AJ78" s="1049"/>
      <c r="AK78" s="1040">
        <v>2</v>
      </c>
      <c r="AL78" s="1040"/>
      <c r="AM78" s="1040"/>
      <c r="AN78" s="1040"/>
      <c r="AO78" s="1040"/>
      <c r="AP78" s="1040">
        <v>2396</v>
      </c>
      <c r="AQ78" s="1040"/>
      <c r="AR78" s="1040"/>
      <c r="AS78" s="1040"/>
      <c r="AT78" s="1040"/>
      <c r="AU78" s="1040">
        <v>496</v>
      </c>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2">
      <c r="A79" s="241">
        <v>12</v>
      </c>
      <c r="B79" s="1043" t="s">
        <v>579</v>
      </c>
      <c r="C79" s="1044"/>
      <c r="D79" s="1044"/>
      <c r="E79" s="1044"/>
      <c r="F79" s="1044"/>
      <c r="G79" s="1044"/>
      <c r="H79" s="1044"/>
      <c r="I79" s="1044"/>
      <c r="J79" s="1044"/>
      <c r="K79" s="1044"/>
      <c r="L79" s="1044"/>
      <c r="M79" s="1044"/>
      <c r="N79" s="1044"/>
      <c r="O79" s="1044"/>
      <c r="P79" s="1045"/>
      <c r="Q79" s="1046">
        <v>10</v>
      </c>
      <c r="R79" s="1040"/>
      <c r="S79" s="1040"/>
      <c r="T79" s="1040"/>
      <c r="U79" s="1040"/>
      <c r="V79" s="1040">
        <v>8</v>
      </c>
      <c r="W79" s="1040"/>
      <c r="X79" s="1040"/>
      <c r="Y79" s="1040"/>
      <c r="Z79" s="1040"/>
      <c r="AA79" s="1040">
        <v>1</v>
      </c>
      <c r="AB79" s="1040"/>
      <c r="AC79" s="1040"/>
      <c r="AD79" s="1040"/>
      <c r="AE79" s="1040"/>
      <c r="AF79" s="1047">
        <v>1</v>
      </c>
      <c r="AG79" s="1048"/>
      <c r="AH79" s="1048"/>
      <c r="AI79" s="1048"/>
      <c r="AJ79" s="1049"/>
      <c r="AK79" s="1040" t="s">
        <v>586</v>
      </c>
      <c r="AL79" s="1040"/>
      <c r="AM79" s="1040"/>
      <c r="AN79" s="1040"/>
      <c r="AO79" s="1040"/>
      <c r="AP79" s="1040" t="s">
        <v>567</v>
      </c>
      <c r="AQ79" s="1040"/>
      <c r="AR79" s="1040"/>
      <c r="AS79" s="1040"/>
      <c r="AT79" s="1040"/>
      <c r="AU79" s="1040" t="s">
        <v>567</v>
      </c>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2">
      <c r="A80" s="241">
        <v>13</v>
      </c>
      <c r="B80" s="1043" t="s">
        <v>580</v>
      </c>
      <c r="C80" s="1044"/>
      <c r="D80" s="1044"/>
      <c r="E80" s="1044"/>
      <c r="F80" s="1044"/>
      <c r="G80" s="1044"/>
      <c r="H80" s="1044"/>
      <c r="I80" s="1044"/>
      <c r="J80" s="1044"/>
      <c r="K80" s="1044"/>
      <c r="L80" s="1044"/>
      <c r="M80" s="1044"/>
      <c r="N80" s="1044"/>
      <c r="O80" s="1044"/>
      <c r="P80" s="1045"/>
      <c r="Q80" s="1046">
        <v>69</v>
      </c>
      <c r="R80" s="1040"/>
      <c r="S80" s="1040"/>
      <c r="T80" s="1040"/>
      <c r="U80" s="1040"/>
      <c r="V80" s="1040">
        <v>37</v>
      </c>
      <c r="W80" s="1040"/>
      <c r="X80" s="1040"/>
      <c r="Y80" s="1040"/>
      <c r="Z80" s="1040"/>
      <c r="AA80" s="1040">
        <v>1</v>
      </c>
      <c r="AB80" s="1040"/>
      <c r="AC80" s="1040"/>
      <c r="AD80" s="1040"/>
      <c r="AE80" s="1040"/>
      <c r="AF80" s="1047">
        <v>1</v>
      </c>
      <c r="AG80" s="1048"/>
      <c r="AH80" s="1048"/>
      <c r="AI80" s="1048"/>
      <c r="AJ80" s="1049"/>
      <c r="AK80" s="1040">
        <v>3</v>
      </c>
      <c r="AL80" s="1040"/>
      <c r="AM80" s="1040"/>
      <c r="AN80" s="1040"/>
      <c r="AO80" s="1040"/>
      <c r="AP80" s="1040" t="s">
        <v>567</v>
      </c>
      <c r="AQ80" s="1040"/>
      <c r="AR80" s="1040"/>
      <c r="AS80" s="1040"/>
      <c r="AT80" s="1040"/>
      <c r="AU80" s="1040" t="s">
        <v>567</v>
      </c>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2">
      <c r="A81" s="241">
        <v>14</v>
      </c>
      <c r="B81" s="1043" t="s">
        <v>581</v>
      </c>
      <c r="C81" s="1044"/>
      <c r="D81" s="1044"/>
      <c r="E81" s="1044"/>
      <c r="F81" s="1044"/>
      <c r="G81" s="1044"/>
      <c r="H81" s="1044"/>
      <c r="I81" s="1044"/>
      <c r="J81" s="1044"/>
      <c r="K81" s="1044"/>
      <c r="L81" s="1044"/>
      <c r="M81" s="1044"/>
      <c r="N81" s="1044"/>
      <c r="O81" s="1044"/>
      <c r="P81" s="1045"/>
      <c r="Q81" s="1046">
        <v>49</v>
      </c>
      <c r="R81" s="1040"/>
      <c r="S81" s="1040"/>
      <c r="T81" s="1040"/>
      <c r="U81" s="1040"/>
      <c r="V81" s="1040">
        <v>46</v>
      </c>
      <c r="W81" s="1040"/>
      <c r="X81" s="1040"/>
      <c r="Y81" s="1040"/>
      <c r="Z81" s="1040"/>
      <c r="AA81" s="1040">
        <v>2</v>
      </c>
      <c r="AB81" s="1040"/>
      <c r="AC81" s="1040"/>
      <c r="AD81" s="1040"/>
      <c r="AE81" s="1040"/>
      <c r="AF81" s="1047">
        <v>2</v>
      </c>
      <c r="AG81" s="1048"/>
      <c r="AH81" s="1048"/>
      <c r="AI81" s="1048"/>
      <c r="AJ81" s="1049"/>
      <c r="AK81" s="1040">
        <v>0</v>
      </c>
      <c r="AL81" s="1040"/>
      <c r="AM81" s="1040"/>
      <c r="AN81" s="1040"/>
      <c r="AO81" s="1040"/>
      <c r="AP81" s="1040">
        <v>25</v>
      </c>
      <c r="AQ81" s="1040"/>
      <c r="AR81" s="1040"/>
      <c r="AS81" s="1040"/>
      <c r="AT81" s="1040"/>
      <c r="AU81" s="1040">
        <v>3</v>
      </c>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2">
      <c r="A82" s="241">
        <v>15</v>
      </c>
      <c r="B82" s="1043" t="s">
        <v>582</v>
      </c>
      <c r="C82" s="1044"/>
      <c r="D82" s="1044"/>
      <c r="E82" s="1044"/>
      <c r="F82" s="1044"/>
      <c r="G82" s="1044"/>
      <c r="H82" s="1044"/>
      <c r="I82" s="1044"/>
      <c r="J82" s="1044"/>
      <c r="K82" s="1044"/>
      <c r="L82" s="1044"/>
      <c r="M82" s="1044"/>
      <c r="N82" s="1044"/>
      <c r="O82" s="1044"/>
      <c r="P82" s="1045"/>
      <c r="Q82" s="1046">
        <v>256</v>
      </c>
      <c r="R82" s="1040"/>
      <c r="S82" s="1040"/>
      <c r="T82" s="1040"/>
      <c r="U82" s="1040"/>
      <c r="V82" s="1040">
        <v>241</v>
      </c>
      <c r="W82" s="1040"/>
      <c r="X82" s="1040"/>
      <c r="Y82" s="1040"/>
      <c r="Z82" s="1040"/>
      <c r="AA82" s="1040">
        <v>15</v>
      </c>
      <c r="AB82" s="1040"/>
      <c r="AC82" s="1040"/>
      <c r="AD82" s="1040"/>
      <c r="AE82" s="1040"/>
      <c r="AF82" s="1047">
        <v>15</v>
      </c>
      <c r="AG82" s="1048"/>
      <c r="AH82" s="1048"/>
      <c r="AI82" s="1048"/>
      <c r="AJ82" s="1049"/>
      <c r="AK82" s="1040">
        <v>16</v>
      </c>
      <c r="AL82" s="1040"/>
      <c r="AM82" s="1040"/>
      <c r="AN82" s="1040"/>
      <c r="AO82" s="1040"/>
      <c r="AP82" s="1040" t="s">
        <v>567</v>
      </c>
      <c r="AQ82" s="1040"/>
      <c r="AR82" s="1040"/>
      <c r="AS82" s="1040"/>
      <c r="AT82" s="1040"/>
      <c r="AU82" s="1040" t="s">
        <v>567</v>
      </c>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2">
      <c r="A83" s="241">
        <v>16</v>
      </c>
      <c r="B83" s="1043" t="s">
        <v>583</v>
      </c>
      <c r="C83" s="1044"/>
      <c r="D83" s="1044"/>
      <c r="E83" s="1044"/>
      <c r="F83" s="1044"/>
      <c r="G83" s="1044"/>
      <c r="H83" s="1044"/>
      <c r="I83" s="1044"/>
      <c r="J83" s="1044"/>
      <c r="K83" s="1044"/>
      <c r="L83" s="1044"/>
      <c r="M83" s="1044"/>
      <c r="N83" s="1044"/>
      <c r="O83" s="1044"/>
      <c r="P83" s="1045"/>
      <c r="Q83" s="1046">
        <v>7808</v>
      </c>
      <c r="R83" s="1040"/>
      <c r="S83" s="1040"/>
      <c r="T83" s="1040"/>
      <c r="U83" s="1040"/>
      <c r="V83" s="1040">
        <v>7483</v>
      </c>
      <c r="W83" s="1040"/>
      <c r="X83" s="1040"/>
      <c r="Y83" s="1040"/>
      <c r="Z83" s="1040"/>
      <c r="AA83" s="1040">
        <v>325</v>
      </c>
      <c r="AB83" s="1040"/>
      <c r="AC83" s="1040"/>
      <c r="AD83" s="1040"/>
      <c r="AE83" s="1040"/>
      <c r="AF83" s="1047">
        <v>111</v>
      </c>
      <c r="AG83" s="1048"/>
      <c r="AH83" s="1048"/>
      <c r="AI83" s="1048"/>
      <c r="AJ83" s="1049"/>
      <c r="AK83" s="1040"/>
      <c r="AL83" s="1040"/>
      <c r="AM83" s="1040"/>
      <c r="AN83" s="1040"/>
      <c r="AO83" s="1040"/>
      <c r="AP83" s="1040">
        <v>2832</v>
      </c>
      <c r="AQ83" s="1040"/>
      <c r="AR83" s="1040"/>
      <c r="AS83" s="1040"/>
      <c r="AT83" s="1040"/>
      <c r="AU83" s="1040">
        <v>230</v>
      </c>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2">
      <c r="A84" s="241">
        <v>17</v>
      </c>
      <c r="B84" s="1043" t="s">
        <v>584</v>
      </c>
      <c r="C84" s="1044"/>
      <c r="D84" s="1044"/>
      <c r="E84" s="1044"/>
      <c r="F84" s="1044"/>
      <c r="G84" s="1044"/>
      <c r="H84" s="1044"/>
      <c r="I84" s="1044"/>
      <c r="J84" s="1044"/>
      <c r="K84" s="1044"/>
      <c r="L84" s="1044"/>
      <c r="M84" s="1044"/>
      <c r="N84" s="1044"/>
      <c r="O84" s="1044"/>
      <c r="P84" s="1045"/>
      <c r="Q84" s="1046">
        <v>102191</v>
      </c>
      <c r="R84" s="1040"/>
      <c r="S84" s="1040"/>
      <c r="T84" s="1040"/>
      <c r="U84" s="1040"/>
      <c r="V84" s="1040">
        <v>101601</v>
      </c>
      <c r="W84" s="1040"/>
      <c r="X84" s="1040"/>
      <c r="Y84" s="1040"/>
      <c r="Z84" s="1040"/>
      <c r="AA84" s="1040">
        <v>1040</v>
      </c>
      <c r="AB84" s="1040"/>
      <c r="AC84" s="1040"/>
      <c r="AD84" s="1040"/>
      <c r="AE84" s="1040"/>
      <c r="AF84" s="1047">
        <v>1040</v>
      </c>
      <c r="AG84" s="1048"/>
      <c r="AH84" s="1048"/>
      <c r="AI84" s="1048"/>
      <c r="AJ84" s="1049"/>
      <c r="AK84" s="1040">
        <v>285</v>
      </c>
      <c r="AL84" s="1040"/>
      <c r="AM84" s="1040"/>
      <c r="AN84" s="1040"/>
      <c r="AO84" s="1040"/>
      <c r="AP84" s="1040" t="s">
        <v>567</v>
      </c>
      <c r="AQ84" s="1040"/>
      <c r="AR84" s="1040"/>
      <c r="AS84" s="1040"/>
      <c r="AT84" s="1040"/>
      <c r="AU84" s="1040" t="s">
        <v>567</v>
      </c>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2">
      <c r="A85" s="241">
        <v>18</v>
      </c>
      <c r="B85" s="1043" t="s">
        <v>585</v>
      </c>
      <c r="C85" s="1044"/>
      <c r="D85" s="1044"/>
      <c r="E85" s="1044"/>
      <c r="F85" s="1044"/>
      <c r="G85" s="1044"/>
      <c r="H85" s="1044"/>
      <c r="I85" s="1044"/>
      <c r="J85" s="1044"/>
      <c r="K85" s="1044"/>
      <c r="L85" s="1044"/>
      <c r="M85" s="1044"/>
      <c r="N85" s="1044"/>
      <c r="O85" s="1044"/>
      <c r="P85" s="1045"/>
      <c r="Q85" s="1046">
        <v>1363</v>
      </c>
      <c r="R85" s="1040"/>
      <c r="S85" s="1040"/>
      <c r="T85" s="1040"/>
      <c r="U85" s="1040"/>
      <c r="V85" s="1040">
        <v>1131</v>
      </c>
      <c r="W85" s="1040"/>
      <c r="X85" s="1040"/>
      <c r="Y85" s="1040"/>
      <c r="Z85" s="1040"/>
      <c r="AA85" s="1040">
        <v>232</v>
      </c>
      <c r="AB85" s="1040"/>
      <c r="AC85" s="1040"/>
      <c r="AD85" s="1040"/>
      <c r="AE85" s="1040"/>
      <c r="AF85" s="1047">
        <v>1619</v>
      </c>
      <c r="AG85" s="1048"/>
      <c r="AH85" s="1048"/>
      <c r="AI85" s="1048"/>
      <c r="AJ85" s="1049"/>
      <c r="AK85" s="1040">
        <v>23</v>
      </c>
      <c r="AL85" s="1040"/>
      <c r="AM85" s="1040"/>
      <c r="AN85" s="1040"/>
      <c r="AO85" s="1040"/>
      <c r="AP85" s="1040">
        <v>1053</v>
      </c>
      <c r="AQ85" s="1040"/>
      <c r="AR85" s="1040"/>
      <c r="AS85" s="1040"/>
      <c r="AT85" s="1040"/>
      <c r="AU85" s="1040">
        <v>0</v>
      </c>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2">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2">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5">
      <c r="A88" s="244" t="s">
        <v>380</v>
      </c>
      <c r="B88" s="1013" t="s">
        <v>416</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c r="AG88" s="1028"/>
      <c r="AH88" s="1028"/>
      <c r="AI88" s="1028"/>
      <c r="AJ88" s="1028"/>
      <c r="AK88" s="1032"/>
      <c r="AL88" s="1032"/>
      <c r="AM88" s="1032"/>
      <c r="AN88" s="1032"/>
      <c r="AO88" s="1032"/>
      <c r="AP88" s="1028"/>
      <c r="AQ88" s="1028"/>
      <c r="AR88" s="1028"/>
      <c r="AS88" s="1028"/>
      <c r="AT88" s="1028"/>
      <c r="AU88" s="1028"/>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2">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2">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2">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2">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2">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2">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2">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2">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2">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2">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2">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2">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2">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5">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1013" t="s">
        <v>417</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x14ac:dyDescent="0.2">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418</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2">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419</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2">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2">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5">
      <c r="A107" s="255" t="s">
        <v>420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2">
      <c r="A108" s="1007" t="s">
        <v>422</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423</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2">
      <c r="A109" s="962" t="s">
        <v>424</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425</v>
      </c>
      <c r="AB109" s="963"/>
      <c r="AC109" s="963"/>
      <c r="AD109" s="963"/>
      <c r="AE109" s="964"/>
      <c r="AF109" s="965" t="s">
        <v>297</v>
      </c>
      <c r="AG109" s="963"/>
      <c r="AH109" s="963"/>
      <c r="AI109" s="963"/>
      <c r="AJ109" s="964"/>
      <c r="AK109" s="965" t="s">
        <v>296</v>
      </c>
      <c r="AL109" s="963"/>
      <c r="AM109" s="963"/>
      <c r="AN109" s="963"/>
      <c r="AO109" s="964"/>
      <c r="AP109" s="965" t="s">
        <v>426</v>
      </c>
      <c r="AQ109" s="963"/>
      <c r="AR109" s="963"/>
      <c r="AS109" s="963"/>
      <c r="AT109" s="994"/>
      <c r="AU109" s="962" t="s">
        <v>424</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425</v>
      </c>
      <c r="BR109" s="963"/>
      <c r="BS109" s="963"/>
      <c r="BT109" s="963"/>
      <c r="BU109" s="964"/>
      <c r="BV109" s="965" t="s">
        <v>297</v>
      </c>
      <c r="BW109" s="963"/>
      <c r="BX109" s="963"/>
      <c r="BY109" s="963"/>
      <c r="BZ109" s="964"/>
      <c r="CA109" s="965" t="s">
        <v>296</v>
      </c>
      <c r="CB109" s="963"/>
      <c r="CC109" s="963"/>
      <c r="CD109" s="963"/>
      <c r="CE109" s="964"/>
      <c r="CF109" s="1001" t="s">
        <v>426</v>
      </c>
      <c r="CG109" s="1001"/>
      <c r="CH109" s="1001"/>
      <c r="CI109" s="1001"/>
      <c r="CJ109" s="1001"/>
      <c r="CK109" s="965" t="s">
        <v>427</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425</v>
      </c>
      <c r="DH109" s="963"/>
      <c r="DI109" s="963"/>
      <c r="DJ109" s="963"/>
      <c r="DK109" s="964"/>
      <c r="DL109" s="965" t="s">
        <v>297</v>
      </c>
      <c r="DM109" s="963"/>
      <c r="DN109" s="963"/>
      <c r="DO109" s="963"/>
      <c r="DP109" s="964"/>
      <c r="DQ109" s="965" t="s">
        <v>296</v>
      </c>
      <c r="DR109" s="963"/>
      <c r="DS109" s="963"/>
      <c r="DT109" s="963"/>
      <c r="DU109" s="964"/>
      <c r="DV109" s="965" t="s">
        <v>426</v>
      </c>
      <c r="DW109" s="963"/>
      <c r="DX109" s="963"/>
      <c r="DY109" s="963"/>
      <c r="DZ109" s="994"/>
    </row>
    <row r="110" spans="1:131" s="226" customFormat="1" ht="26.25" customHeight="1" x14ac:dyDescent="0.2">
      <c r="A110" s="865" t="s">
        <v>428</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2792413</v>
      </c>
      <c r="AB110" s="956"/>
      <c r="AC110" s="956"/>
      <c r="AD110" s="956"/>
      <c r="AE110" s="957"/>
      <c r="AF110" s="958">
        <v>2919607</v>
      </c>
      <c r="AG110" s="956"/>
      <c r="AH110" s="956"/>
      <c r="AI110" s="956"/>
      <c r="AJ110" s="957"/>
      <c r="AK110" s="958">
        <v>2941205</v>
      </c>
      <c r="AL110" s="956"/>
      <c r="AM110" s="956"/>
      <c r="AN110" s="956"/>
      <c r="AO110" s="957"/>
      <c r="AP110" s="959">
        <v>22.1</v>
      </c>
      <c r="AQ110" s="960"/>
      <c r="AR110" s="960"/>
      <c r="AS110" s="960"/>
      <c r="AT110" s="961"/>
      <c r="AU110" s="995" t="s">
        <v>66</v>
      </c>
      <c r="AV110" s="996"/>
      <c r="AW110" s="996"/>
      <c r="AX110" s="996"/>
      <c r="AY110" s="996"/>
      <c r="AZ110" s="921" t="s">
        <v>429</v>
      </c>
      <c r="BA110" s="866"/>
      <c r="BB110" s="866"/>
      <c r="BC110" s="866"/>
      <c r="BD110" s="866"/>
      <c r="BE110" s="866"/>
      <c r="BF110" s="866"/>
      <c r="BG110" s="866"/>
      <c r="BH110" s="866"/>
      <c r="BI110" s="866"/>
      <c r="BJ110" s="866"/>
      <c r="BK110" s="866"/>
      <c r="BL110" s="866"/>
      <c r="BM110" s="866"/>
      <c r="BN110" s="866"/>
      <c r="BO110" s="866"/>
      <c r="BP110" s="867"/>
      <c r="BQ110" s="922">
        <v>26191639</v>
      </c>
      <c r="BR110" s="903"/>
      <c r="BS110" s="903"/>
      <c r="BT110" s="903"/>
      <c r="BU110" s="903"/>
      <c r="BV110" s="903">
        <v>24945243</v>
      </c>
      <c r="BW110" s="903"/>
      <c r="BX110" s="903"/>
      <c r="BY110" s="903"/>
      <c r="BZ110" s="903"/>
      <c r="CA110" s="903">
        <v>24905830</v>
      </c>
      <c r="CB110" s="903"/>
      <c r="CC110" s="903"/>
      <c r="CD110" s="903"/>
      <c r="CE110" s="903"/>
      <c r="CF110" s="927">
        <v>186.7</v>
      </c>
      <c r="CG110" s="928"/>
      <c r="CH110" s="928"/>
      <c r="CI110" s="928"/>
      <c r="CJ110" s="928"/>
      <c r="CK110" s="991" t="s">
        <v>430</v>
      </c>
      <c r="CL110" s="877"/>
      <c r="CM110" s="952" t="s">
        <v>431</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120</v>
      </c>
      <c r="DH110" s="903"/>
      <c r="DI110" s="903"/>
      <c r="DJ110" s="903"/>
      <c r="DK110" s="903"/>
      <c r="DL110" s="903" t="s">
        <v>120</v>
      </c>
      <c r="DM110" s="903"/>
      <c r="DN110" s="903"/>
      <c r="DO110" s="903"/>
      <c r="DP110" s="903"/>
      <c r="DQ110" s="903" t="s">
        <v>432</v>
      </c>
      <c r="DR110" s="903"/>
      <c r="DS110" s="903"/>
      <c r="DT110" s="903"/>
      <c r="DU110" s="903"/>
      <c r="DV110" s="904" t="s">
        <v>120</v>
      </c>
      <c r="DW110" s="904"/>
      <c r="DX110" s="904"/>
      <c r="DY110" s="904"/>
      <c r="DZ110" s="905"/>
    </row>
    <row r="111" spans="1:131" s="226" customFormat="1" ht="26.25" customHeight="1" x14ac:dyDescent="0.2">
      <c r="A111" s="832" t="s">
        <v>433</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120</v>
      </c>
      <c r="AB111" s="984"/>
      <c r="AC111" s="984"/>
      <c r="AD111" s="984"/>
      <c r="AE111" s="985"/>
      <c r="AF111" s="986" t="s">
        <v>434</v>
      </c>
      <c r="AG111" s="984"/>
      <c r="AH111" s="984"/>
      <c r="AI111" s="984"/>
      <c r="AJ111" s="985"/>
      <c r="AK111" s="986" t="s">
        <v>120</v>
      </c>
      <c r="AL111" s="984"/>
      <c r="AM111" s="984"/>
      <c r="AN111" s="984"/>
      <c r="AO111" s="985"/>
      <c r="AP111" s="987" t="s">
        <v>434</v>
      </c>
      <c r="AQ111" s="988"/>
      <c r="AR111" s="988"/>
      <c r="AS111" s="988"/>
      <c r="AT111" s="989"/>
      <c r="AU111" s="997"/>
      <c r="AV111" s="998"/>
      <c r="AW111" s="998"/>
      <c r="AX111" s="998"/>
      <c r="AY111" s="998"/>
      <c r="AZ111" s="873" t="s">
        <v>435</v>
      </c>
      <c r="BA111" s="808"/>
      <c r="BB111" s="808"/>
      <c r="BC111" s="808"/>
      <c r="BD111" s="808"/>
      <c r="BE111" s="808"/>
      <c r="BF111" s="808"/>
      <c r="BG111" s="808"/>
      <c r="BH111" s="808"/>
      <c r="BI111" s="808"/>
      <c r="BJ111" s="808"/>
      <c r="BK111" s="808"/>
      <c r="BL111" s="808"/>
      <c r="BM111" s="808"/>
      <c r="BN111" s="808"/>
      <c r="BO111" s="808"/>
      <c r="BP111" s="809"/>
      <c r="BQ111" s="874" t="s">
        <v>120</v>
      </c>
      <c r="BR111" s="875"/>
      <c r="BS111" s="875"/>
      <c r="BT111" s="875"/>
      <c r="BU111" s="875"/>
      <c r="BV111" s="875" t="s">
        <v>120</v>
      </c>
      <c r="BW111" s="875"/>
      <c r="BX111" s="875"/>
      <c r="BY111" s="875"/>
      <c r="BZ111" s="875"/>
      <c r="CA111" s="875" t="s">
        <v>120</v>
      </c>
      <c r="CB111" s="875"/>
      <c r="CC111" s="875"/>
      <c r="CD111" s="875"/>
      <c r="CE111" s="875"/>
      <c r="CF111" s="936" t="s">
        <v>120</v>
      </c>
      <c r="CG111" s="937"/>
      <c r="CH111" s="937"/>
      <c r="CI111" s="937"/>
      <c r="CJ111" s="937"/>
      <c r="CK111" s="992"/>
      <c r="CL111" s="879"/>
      <c r="CM111" s="882" t="s">
        <v>436</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434</v>
      </c>
      <c r="DH111" s="875"/>
      <c r="DI111" s="875"/>
      <c r="DJ111" s="875"/>
      <c r="DK111" s="875"/>
      <c r="DL111" s="875" t="s">
        <v>120</v>
      </c>
      <c r="DM111" s="875"/>
      <c r="DN111" s="875"/>
      <c r="DO111" s="875"/>
      <c r="DP111" s="875"/>
      <c r="DQ111" s="875" t="s">
        <v>120</v>
      </c>
      <c r="DR111" s="875"/>
      <c r="DS111" s="875"/>
      <c r="DT111" s="875"/>
      <c r="DU111" s="875"/>
      <c r="DV111" s="852" t="s">
        <v>120</v>
      </c>
      <c r="DW111" s="852"/>
      <c r="DX111" s="852"/>
      <c r="DY111" s="852"/>
      <c r="DZ111" s="853"/>
    </row>
    <row r="112" spans="1:131" s="226" customFormat="1" ht="26.25" customHeight="1" x14ac:dyDescent="0.2">
      <c r="A112" s="977" t="s">
        <v>437</v>
      </c>
      <c r="B112" s="978"/>
      <c r="C112" s="808" t="s">
        <v>438</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434</v>
      </c>
      <c r="AB112" s="838"/>
      <c r="AC112" s="838"/>
      <c r="AD112" s="838"/>
      <c r="AE112" s="839"/>
      <c r="AF112" s="840" t="s">
        <v>120</v>
      </c>
      <c r="AG112" s="838"/>
      <c r="AH112" s="838"/>
      <c r="AI112" s="838"/>
      <c r="AJ112" s="839"/>
      <c r="AK112" s="840" t="s">
        <v>434</v>
      </c>
      <c r="AL112" s="838"/>
      <c r="AM112" s="838"/>
      <c r="AN112" s="838"/>
      <c r="AO112" s="839"/>
      <c r="AP112" s="885" t="s">
        <v>120</v>
      </c>
      <c r="AQ112" s="886"/>
      <c r="AR112" s="886"/>
      <c r="AS112" s="886"/>
      <c r="AT112" s="887"/>
      <c r="AU112" s="997"/>
      <c r="AV112" s="998"/>
      <c r="AW112" s="998"/>
      <c r="AX112" s="998"/>
      <c r="AY112" s="998"/>
      <c r="AZ112" s="873" t="s">
        <v>439</v>
      </c>
      <c r="BA112" s="808"/>
      <c r="BB112" s="808"/>
      <c r="BC112" s="808"/>
      <c r="BD112" s="808"/>
      <c r="BE112" s="808"/>
      <c r="BF112" s="808"/>
      <c r="BG112" s="808"/>
      <c r="BH112" s="808"/>
      <c r="BI112" s="808"/>
      <c r="BJ112" s="808"/>
      <c r="BK112" s="808"/>
      <c r="BL112" s="808"/>
      <c r="BM112" s="808"/>
      <c r="BN112" s="808"/>
      <c r="BO112" s="808"/>
      <c r="BP112" s="809"/>
      <c r="BQ112" s="874">
        <v>12471576</v>
      </c>
      <c r="BR112" s="875"/>
      <c r="BS112" s="875"/>
      <c r="BT112" s="875"/>
      <c r="BU112" s="875"/>
      <c r="BV112" s="875">
        <v>12063387</v>
      </c>
      <c r="BW112" s="875"/>
      <c r="BX112" s="875"/>
      <c r="BY112" s="875"/>
      <c r="BZ112" s="875"/>
      <c r="CA112" s="875">
        <v>11878966</v>
      </c>
      <c r="CB112" s="875"/>
      <c r="CC112" s="875"/>
      <c r="CD112" s="875"/>
      <c r="CE112" s="875"/>
      <c r="CF112" s="936">
        <v>89.1</v>
      </c>
      <c r="CG112" s="937"/>
      <c r="CH112" s="937"/>
      <c r="CI112" s="937"/>
      <c r="CJ112" s="937"/>
      <c r="CK112" s="992"/>
      <c r="CL112" s="879"/>
      <c r="CM112" s="882" t="s">
        <v>440</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432</v>
      </c>
      <c r="DH112" s="875"/>
      <c r="DI112" s="875"/>
      <c r="DJ112" s="875"/>
      <c r="DK112" s="875"/>
      <c r="DL112" s="875" t="s">
        <v>434</v>
      </c>
      <c r="DM112" s="875"/>
      <c r="DN112" s="875"/>
      <c r="DO112" s="875"/>
      <c r="DP112" s="875"/>
      <c r="DQ112" s="875" t="s">
        <v>434</v>
      </c>
      <c r="DR112" s="875"/>
      <c r="DS112" s="875"/>
      <c r="DT112" s="875"/>
      <c r="DU112" s="875"/>
      <c r="DV112" s="852" t="s">
        <v>120</v>
      </c>
      <c r="DW112" s="852"/>
      <c r="DX112" s="852"/>
      <c r="DY112" s="852"/>
      <c r="DZ112" s="853"/>
    </row>
    <row r="113" spans="1:130" s="226" customFormat="1" ht="26.25" customHeight="1" x14ac:dyDescent="0.2">
      <c r="A113" s="979"/>
      <c r="B113" s="980"/>
      <c r="C113" s="808" t="s">
        <v>441</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941900</v>
      </c>
      <c r="AB113" s="984"/>
      <c r="AC113" s="984"/>
      <c r="AD113" s="984"/>
      <c r="AE113" s="985"/>
      <c r="AF113" s="986">
        <v>927665</v>
      </c>
      <c r="AG113" s="984"/>
      <c r="AH113" s="984"/>
      <c r="AI113" s="984"/>
      <c r="AJ113" s="985"/>
      <c r="AK113" s="986">
        <v>1033426</v>
      </c>
      <c r="AL113" s="984"/>
      <c r="AM113" s="984"/>
      <c r="AN113" s="984"/>
      <c r="AO113" s="985"/>
      <c r="AP113" s="987">
        <v>7.7</v>
      </c>
      <c r="AQ113" s="988"/>
      <c r="AR113" s="988"/>
      <c r="AS113" s="988"/>
      <c r="AT113" s="989"/>
      <c r="AU113" s="997"/>
      <c r="AV113" s="998"/>
      <c r="AW113" s="998"/>
      <c r="AX113" s="998"/>
      <c r="AY113" s="998"/>
      <c r="AZ113" s="873" t="s">
        <v>442</v>
      </c>
      <c r="BA113" s="808"/>
      <c r="BB113" s="808"/>
      <c r="BC113" s="808"/>
      <c r="BD113" s="808"/>
      <c r="BE113" s="808"/>
      <c r="BF113" s="808"/>
      <c r="BG113" s="808"/>
      <c r="BH113" s="808"/>
      <c r="BI113" s="808"/>
      <c r="BJ113" s="808"/>
      <c r="BK113" s="808"/>
      <c r="BL113" s="808"/>
      <c r="BM113" s="808"/>
      <c r="BN113" s="808"/>
      <c r="BO113" s="808"/>
      <c r="BP113" s="809"/>
      <c r="BQ113" s="874">
        <v>1029914</v>
      </c>
      <c r="BR113" s="875"/>
      <c r="BS113" s="875"/>
      <c r="BT113" s="875"/>
      <c r="BU113" s="875"/>
      <c r="BV113" s="875">
        <v>1102653</v>
      </c>
      <c r="BW113" s="875"/>
      <c r="BX113" s="875"/>
      <c r="BY113" s="875"/>
      <c r="BZ113" s="875"/>
      <c r="CA113" s="875">
        <v>1191658</v>
      </c>
      <c r="CB113" s="875"/>
      <c r="CC113" s="875"/>
      <c r="CD113" s="875"/>
      <c r="CE113" s="875"/>
      <c r="CF113" s="936">
        <v>8.9</v>
      </c>
      <c r="CG113" s="937"/>
      <c r="CH113" s="937"/>
      <c r="CI113" s="937"/>
      <c r="CJ113" s="937"/>
      <c r="CK113" s="992"/>
      <c r="CL113" s="879"/>
      <c r="CM113" s="882" t="s">
        <v>443</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120</v>
      </c>
      <c r="DH113" s="838"/>
      <c r="DI113" s="838"/>
      <c r="DJ113" s="838"/>
      <c r="DK113" s="839"/>
      <c r="DL113" s="840" t="s">
        <v>432</v>
      </c>
      <c r="DM113" s="838"/>
      <c r="DN113" s="838"/>
      <c r="DO113" s="838"/>
      <c r="DP113" s="839"/>
      <c r="DQ113" s="840" t="s">
        <v>434</v>
      </c>
      <c r="DR113" s="838"/>
      <c r="DS113" s="838"/>
      <c r="DT113" s="838"/>
      <c r="DU113" s="839"/>
      <c r="DV113" s="885" t="s">
        <v>432</v>
      </c>
      <c r="DW113" s="886"/>
      <c r="DX113" s="886"/>
      <c r="DY113" s="886"/>
      <c r="DZ113" s="887"/>
    </row>
    <row r="114" spans="1:130" s="226" customFormat="1" ht="26.25" customHeight="1" x14ac:dyDescent="0.2">
      <c r="A114" s="979"/>
      <c r="B114" s="980"/>
      <c r="C114" s="808" t="s">
        <v>444</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123211</v>
      </c>
      <c r="AB114" s="838"/>
      <c r="AC114" s="838"/>
      <c r="AD114" s="838"/>
      <c r="AE114" s="839"/>
      <c r="AF114" s="840">
        <v>134609</v>
      </c>
      <c r="AG114" s="838"/>
      <c r="AH114" s="838"/>
      <c r="AI114" s="838"/>
      <c r="AJ114" s="839"/>
      <c r="AK114" s="840">
        <v>109389</v>
      </c>
      <c r="AL114" s="838"/>
      <c r="AM114" s="838"/>
      <c r="AN114" s="838"/>
      <c r="AO114" s="839"/>
      <c r="AP114" s="885">
        <v>0.8</v>
      </c>
      <c r="AQ114" s="886"/>
      <c r="AR114" s="886"/>
      <c r="AS114" s="886"/>
      <c r="AT114" s="887"/>
      <c r="AU114" s="997"/>
      <c r="AV114" s="998"/>
      <c r="AW114" s="998"/>
      <c r="AX114" s="998"/>
      <c r="AY114" s="998"/>
      <c r="AZ114" s="873" t="s">
        <v>445</v>
      </c>
      <c r="BA114" s="808"/>
      <c r="BB114" s="808"/>
      <c r="BC114" s="808"/>
      <c r="BD114" s="808"/>
      <c r="BE114" s="808"/>
      <c r="BF114" s="808"/>
      <c r="BG114" s="808"/>
      <c r="BH114" s="808"/>
      <c r="BI114" s="808"/>
      <c r="BJ114" s="808"/>
      <c r="BK114" s="808"/>
      <c r="BL114" s="808"/>
      <c r="BM114" s="808"/>
      <c r="BN114" s="808"/>
      <c r="BO114" s="808"/>
      <c r="BP114" s="809"/>
      <c r="BQ114" s="874">
        <v>1391269</v>
      </c>
      <c r="BR114" s="875"/>
      <c r="BS114" s="875"/>
      <c r="BT114" s="875"/>
      <c r="BU114" s="875"/>
      <c r="BV114" s="875">
        <v>1377932</v>
      </c>
      <c r="BW114" s="875"/>
      <c r="BX114" s="875"/>
      <c r="BY114" s="875"/>
      <c r="BZ114" s="875"/>
      <c r="CA114" s="875">
        <v>1366145</v>
      </c>
      <c r="CB114" s="875"/>
      <c r="CC114" s="875"/>
      <c r="CD114" s="875"/>
      <c r="CE114" s="875"/>
      <c r="CF114" s="936">
        <v>10.199999999999999</v>
      </c>
      <c r="CG114" s="937"/>
      <c r="CH114" s="937"/>
      <c r="CI114" s="937"/>
      <c r="CJ114" s="937"/>
      <c r="CK114" s="992"/>
      <c r="CL114" s="879"/>
      <c r="CM114" s="882" t="s">
        <v>446</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432</v>
      </c>
      <c r="DH114" s="838"/>
      <c r="DI114" s="838"/>
      <c r="DJ114" s="838"/>
      <c r="DK114" s="839"/>
      <c r="DL114" s="840" t="s">
        <v>432</v>
      </c>
      <c r="DM114" s="838"/>
      <c r="DN114" s="838"/>
      <c r="DO114" s="838"/>
      <c r="DP114" s="839"/>
      <c r="DQ114" s="840" t="s">
        <v>432</v>
      </c>
      <c r="DR114" s="838"/>
      <c r="DS114" s="838"/>
      <c r="DT114" s="838"/>
      <c r="DU114" s="839"/>
      <c r="DV114" s="885" t="s">
        <v>120</v>
      </c>
      <c r="DW114" s="886"/>
      <c r="DX114" s="886"/>
      <c r="DY114" s="886"/>
      <c r="DZ114" s="887"/>
    </row>
    <row r="115" spans="1:130" s="226" customFormat="1" ht="26.25" customHeight="1" x14ac:dyDescent="0.2">
      <c r="A115" s="979"/>
      <c r="B115" s="980"/>
      <c r="C115" s="808" t="s">
        <v>447</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12307</v>
      </c>
      <c r="AB115" s="984"/>
      <c r="AC115" s="984"/>
      <c r="AD115" s="984"/>
      <c r="AE115" s="985"/>
      <c r="AF115" s="986">
        <v>11565</v>
      </c>
      <c r="AG115" s="984"/>
      <c r="AH115" s="984"/>
      <c r="AI115" s="984"/>
      <c r="AJ115" s="985"/>
      <c r="AK115" s="986">
        <v>9380</v>
      </c>
      <c r="AL115" s="984"/>
      <c r="AM115" s="984"/>
      <c r="AN115" s="984"/>
      <c r="AO115" s="985"/>
      <c r="AP115" s="987">
        <v>0.1</v>
      </c>
      <c r="AQ115" s="988"/>
      <c r="AR115" s="988"/>
      <c r="AS115" s="988"/>
      <c r="AT115" s="989"/>
      <c r="AU115" s="997"/>
      <c r="AV115" s="998"/>
      <c r="AW115" s="998"/>
      <c r="AX115" s="998"/>
      <c r="AY115" s="998"/>
      <c r="AZ115" s="873" t="s">
        <v>448</v>
      </c>
      <c r="BA115" s="808"/>
      <c r="BB115" s="808"/>
      <c r="BC115" s="808"/>
      <c r="BD115" s="808"/>
      <c r="BE115" s="808"/>
      <c r="BF115" s="808"/>
      <c r="BG115" s="808"/>
      <c r="BH115" s="808"/>
      <c r="BI115" s="808"/>
      <c r="BJ115" s="808"/>
      <c r="BK115" s="808"/>
      <c r="BL115" s="808"/>
      <c r="BM115" s="808"/>
      <c r="BN115" s="808"/>
      <c r="BO115" s="808"/>
      <c r="BP115" s="809"/>
      <c r="BQ115" s="874" t="s">
        <v>432</v>
      </c>
      <c r="BR115" s="875"/>
      <c r="BS115" s="875"/>
      <c r="BT115" s="875"/>
      <c r="BU115" s="875"/>
      <c r="BV115" s="875" t="s">
        <v>120</v>
      </c>
      <c r="BW115" s="875"/>
      <c r="BX115" s="875"/>
      <c r="BY115" s="875"/>
      <c r="BZ115" s="875"/>
      <c r="CA115" s="875" t="s">
        <v>432</v>
      </c>
      <c r="CB115" s="875"/>
      <c r="CC115" s="875"/>
      <c r="CD115" s="875"/>
      <c r="CE115" s="875"/>
      <c r="CF115" s="936" t="s">
        <v>432</v>
      </c>
      <c r="CG115" s="937"/>
      <c r="CH115" s="937"/>
      <c r="CI115" s="937"/>
      <c r="CJ115" s="937"/>
      <c r="CK115" s="992"/>
      <c r="CL115" s="879"/>
      <c r="CM115" s="873" t="s">
        <v>449</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120</v>
      </c>
      <c r="DH115" s="838"/>
      <c r="DI115" s="838"/>
      <c r="DJ115" s="838"/>
      <c r="DK115" s="839"/>
      <c r="DL115" s="840" t="s">
        <v>120</v>
      </c>
      <c r="DM115" s="838"/>
      <c r="DN115" s="838"/>
      <c r="DO115" s="838"/>
      <c r="DP115" s="839"/>
      <c r="DQ115" s="840" t="s">
        <v>432</v>
      </c>
      <c r="DR115" s="838"/>
      <c r="DS115" s="838"/>
      <c r="DT115" s="838"/>
      <c r="DU115" s="839"/>
      <c r="DV115" s="885" t="s">
        <v>120</v>
      </c>
      <c r="DW115" s="886"/>
      <c r="DX115" s="886"/>
      <c r="DY115" s="886"/>
      <c r="DZ115" s="887"/>
    </row>
    <row r="116" spans="1:130" s="226" customFormat="1" ht="26.25" customHeight="1" x14ac:dyDescent="0.2">
      <c r="A116" s="981"/>
      <c r="B116" s="982"/>
      <c r="C116" s="941" t="s">
        <v>450</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265</v>
      </c>
      <c r="AB116" s="838"/>
      <c r="AC116" s="838"/>
      <c r="AD116" s="838"/>
      <c r="AE116" s="839"/>
      <c r="AF116" s="840">
        <v>115</v>
      </c>
      <c r="AG116" s="838"/>
      <c r="AH116" s="838"/>
      <c r="AI116" s="838"/>
      <c r="AJ116" s="839"/>
      <c r="AK116" s="840">
        <v>127</v>
      </c>
      <c r="AL116" s="838"/>
      <c r="AM116" s="838"/>
      <c r="AN116" s="838"/>
      <c r="AO116" s="839"/>
      <c r="AP116" s="885">
        <v>0</v>
      </c>
      <c r="AQ116" s="886"/>
      <c r="AR116" s="886"/>
      <c r="AS116" s="886"/>
      <c r="AT116" s="887"/>
      <c r="AU116" s="997"/>
      <c r="AV116" s="998"/>
      <c r="AW116" s="998"/>
      <c r="AX116" s="998"/>
      <c r="AY116" s="998"/>
      <c r="AZ116" s="924" t="s">
        <v>451</v>
      </c>
      <c r="BA116" s="925"/>
      <c r="BB116" s="925"/>
      <c r="BC116" s="925"/>
      <c r="BD116" s="925"/>
      <c r="BE116" s="925"/>
      <c r="BF116" s="925"/>
      <c r="BG116" s="925"/>
      <c r="BH116" s="925"/>
      <c r="BI116" s="925"/>
      <c r="BJ116" s="925"/>
      <c r="BK116" s="925"/>
      <c r="BL116" s="925"/>
      <c r="BM116" s="925"/>
      <c r="BN116" s="925"/>
      <c r="BO116" s="925"/>
      <c r="BP116" s="926"/>
      <c r="BQ116" s="874" t="s">
        <v>434</v>
      </c>
      <c r="BR116" s="875"/>
      <c r="BS116" s="875"/>
      <c r="BT116" s="875"/>
      <c r="BU116" s="875"/>
      <c r="BV116" s="875" t="s">
        <v>120</v>
      </c>
      <c r="BW116" s="875"/>
      <c r="BX116" s="875"/>
      <c r="BY116" s="875"/>
      <c r="BZ116" s="875"/>
      <c r="CA116" s="875" t="s">
        <v>434</v>
      </c>
      <c r="CB116" s="875"/>
      <c r="CC116" s="875"/>
      <c r="CD116" s="875"/>
      <c r="CE116" s="875"/>
      <c r="CF116" s="936" t="s">
        <v>434</v>
      </c>
      <c r="CG116" s="937"/>
      <c r="CH116" s="937"/>
      <c r="CI116" s="937"/>
      <c r="CJ116" s="937"/>
      <c r="CK116" s="992"/>
      <c r="CL116" s="879"/>
      <c r="CM116" s="882" t="s">
        <v>452</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120</v>
      </c>
      <c r="DH116" s="838"/>
      <c r="DI116" s="838"/>
      <c r="DJ116" s="838"/>
      <c r="DK116" s="839"/>
      <c r="DL116" s="840" t="s">
        <v>432</v>
      </c>
      <c r="DM116" s="838"/>
      <c r="DN116" s="838"/>
      <c r="DO116" s="838"/>
      <c r="DP116" s="839"/>
      <c r="DQ116" s="840" t="s">
        <v>120</v>
      </c>
      <c r="DR116" s="838"/>
      <c r="DS116" s="838"/>
      <c r="DT116" s="838"/>
      <c r="DU116" s="839"/>
      <c r="DV116" s="885" t="s">
        <v>434</v>
      </c>
      <c r="DW116" s="886"/>
      <c r="DX116" s="886"/>
      <c r="DY116" s="886"/>
      <c r="DZ116" s="887"/>
    </row>
    <row r="117" spans="1:130" s="226" customFormat="1" ht="26.25" customHeight="1" x14ac:dyDescent="0.2">
      <c r="A117" s="962" t="s">
        <v>178</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453</v>
      </c>
      <c r="Z117" s="964"/>
      <c r="AA117" s="969">
        <v>3870096</v>
      </c>
      <c r="AB117" s="970"/>
      <c r="AC117" s="970"/>
      <c r="AD117" s="970"/>
      <c r="AE117" s="971"/>
      <c r="AF117" s="972">
        <v>3993561</v>
      </c>
      <c r="AG117" s="970"/>
      <c r="AH117" s="970"/>
      <c r="AI117" s="970"/>
      <c r="AJ117" s="971"/>
      <c r="AK117" s="972">
        <v>4093527</v>
      </c>
      <c r="AL117" s="970"/>
      <c r="AM117" s="970"/>
      <c r="AN117" s="970"/>
      <c r="AO117" s="971"/>
      <c r="AP117" s="973"/>
      <c r="AQ117" s="974"/>
      <c r="AR117" s="974"/>
      <c r="AS117" s="974"/>
      <c r="AT117" s="975"/>
      <c r="AU117" s="997"/>
      <c r="AV117" s="998"/>
      <c r="AW117" s="998"/>
      <c r="AX117" s="998"/>
      <c r="AY117" s="998"/>
      <c r="AZ117" s="924" t="s">
        <v>454</v>
      </c>
      <c r="BA117" s="925"/>
      <c r="BB117" s="925"/>
      <c r="BC117" s="925"/>
      <c r="BD117" s="925"/>
      <c r="BE117" s="925"/>
      <c r="BF117" s="925"/>
      <c r="BG117" s="925"/>
      <c r="BH117" s="925"/>
      <c r="BI117" s="925"/>
      <c r="BJ117" s="925"/>
      <c r="BK117" s="925"/>
      <c r="BL117" s="925"/>
      <c r="BM117" s="925"/>
      <c r="BN117" s="925"/>
      <c r="BO117" s="925"/>
      <c r="BP117" s="926"/>
      <c r="BQ117" s="874" t="s">
        <v>120</v>
      </c>
      <c r="BR117" s="875"/>
      <c r="BS117" s="875"/>
      <c r="BT117" s="875"/>
      <c r="BU117" s="875"/>
      <c r="BV117" s="875" t="s">
        <v>432</v>
      </c>
      <c r="BW117" s="875"/>
      <c r="BX117" s="875"/>
      <c r="BY117" s="875"/>
      <c r="BZ117" s="875"/>
      <c r="CA117" s="875" t="s">
        <v>432</v>
      </c>
      <c r="CB117" s="875"/>
      <c r="CC117" s="875"/>
      <c r="CD117" s="875"/>
      <c r="CE117" s="875"/>
      <c r="CF117" s="936" t="s">
        <v>432</v>
      </c>
      <c r="CG117" s="937"/>
      <c r="CH117" s="937"/>
      <c r="CI117" s="937"/>
      <c r="CJ117" s="937"/>
      <c r="CK117" s="992"/>
      <c r="CL117" s="879"/>
      <c r="CM117" s="882" t="s">
        <v>455</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120</v>
      </c>
      <c r="DH117" s="838"/>
      <c r="DI117" s="838"/>
      <c r="DJ117" s="838"/>
      <c r="DK117" s="839"/>
      <c r="DL117" s="840" t="s">
        <v>434</v>
      </c>
      <c r="DM117" s="838"/>
      <c r="DN117" s="838"/>
      <c r="DO117" s="838"/>
      <c r="DP117" s="839"/>
      <c r="DQ117" s="840" t="s">
        <v>120</v>
      </c>
      <c r="DR117" s="838"/>
      <c r="DS117" s="838"/>
      <c r="DT117" s="838"/>
      <c r="DU117" s="839"/>
      <c r="DV117" s="885" t="s">
        <v>120</v>
      </c>
      <c r="DW117" s="886"/>
      <c r="DX117" s="886"/>
      <c r="DY117" s="886"/>
      <c r="DZ117" s="887"/>
    </row>
    <row r="118" spans="1:130" s="226" customFormat="1" ht="26.25" customHeight="1" x14ac:dyDescent="0.2">
      <c r="A118" s="962" t="s">
        <v>427</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425</v>
      </c>
      <c r="AB118" s="963"/>
      <c r="AC118" s="963"/>
      <c r="AD118" s="963"/>
      <c r="AE118" s="964"/>
      <c r="AF118" s="965" t="s">
        <v>297</v>
      </c>
      <c r="AG118" s="963"/>
      <c r="AH118" s="963"/>
      <c r="AI118" s="963"/>
      <c r="AJ118" s="964"/>
      <c r="AK118" s="965" t="s">
        <v>296</v>
      </c>
      <c r="AL118" s="963"/>
      <c r="AM118" s="963"/>
      <c r="AN118" s="963"/>
      <c r="AO118" s="964"/>
      <c r="AP118" s="966" t="s">
        <v>426</v>
      </c>
      <c r="AQ118" s="967"/>
      <c r="AR118" s="967"/>
      <c r="AS118" s="967"/>
      <c r="AT118" s="968"/>
      <c r="AU118" s="997"/>
      <c r="AV118" s="998"/>
      <c r="AW118" s="998"/>
      <c r="AX118" s="998"/>
      <c r="AY118" s="998"/>
      <c r="AZ118" s="940" t="s">
        <v>456</v>
      </c>
      <c r="BA118" s="941"/>
      <c r="BB118" s="941"/>
      <c r="BC118" s="941"/>
      <c r="BD118" s="941"/>
      <c r="BE118" s="941"/>
      <c r="BF118" s="941"/>
      <c r="BG118" s="941"/>
      <c r="BH118" s="941"/>
      <c r="BI118" s="941"/>
      <c r="BJ118" s="941"/>
      <c r="BK118" s="941"/>
      <c r="BL118" s="941"/>
      <c r="BM118" s="941"/>
      <c r="BN118" s="941"/>
      <c r="BO118" s="941"/>
      <c r="BP118" s="942"/>
      <c r="BQ118" s="943" t="s">
        <v>434</v>
      </c>
      <c r="BR118" s="906"/>
      <c r="BS118" s="906"/>
      <c r="BT118" s="906"/>
      <c r="BU118" s="906"/>
      <c r="BV118" s="906" t="s">
        <v>120</v>
      </c>
      <c r="BW118" s="906"/>
      <c r="BX118" s="906"/>
      <c r="BY118" s="906"/>
      <c r="BZ118" s="906"/>
      <c r="CA118" s="906" t="s">
        <v>120</v>
      </c>
      <c r="CB118" s="906"/>
      <c r="CC118" s="906"/>
      <c r="CD118" s="906"/>
      <c r="CE118" s="906"/>
      <c r="CF118" s="936" t="s">
        <v>120</v>
      </c>
      <c r="CG118" s="937"/>
      <c r="CH118" s="937"/>
      <c r="CI118" s="937"/>
      <c r="CJ118" s="937"/>
      <c r="CK118" s="992"/>
      <c r="CL118" s="879"/>
      <c r="CM118" s="882" t="s">
        <v>457</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434</v>
      </c>
      <c r="DH118" s="838"/>
      <c r="DI118" s="838"/>
      <c r="DJ118" s="838"/>
      <c r="DK118" s="839"/>
      <c r="DL118" s="840" t="s">
        <v>120</v>
      </c>
      <c r="DM118" s="838"/>
      <c r="DN118" s="838"/>
      <c r="DO118" s="838"/>
      <c r="DP118" s="839"/>
      <c r="DQ118" s="840" t="s">
        <v>120</v>
      </c>
      <c r="DR118" s="838"/>
      <c r="DS118" s="838"/>
      <c r="DT118" s="838"/>
      <c r="DU118" s="839"/>
      <c r="DV118" s="885" t="s">
        <v>432</v>
      </c>
      <c r="DW118" s="886"/>
      <c r="DX118" s="886"/>
      <c r="DY118" s="886"/>
      <c r="DZ118" s="887"/>
    </row>
    <row r="119" spans="1:130" s="226" customFormat="1" ht="26.25" customHeight="1" x14ac:dyDescent="0.2">
      <c r="A119" s="876" t="s">
        <v>430</v>
      </c>
      <c r="B119" s="877"/>
      <c r="C119" s="952" t="s">
        <v>431</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432</v>
      </c>
      <c r="AB119" s="956"/>
      <c r="AC119" s="956"/>
      <c r="AD119" s="956"/>
      <c r="AE119" s="957"/>
      <c r="AF119" s="958" t="s">
        <v>120</v>
      </c>
      <c r="AG119" s="956"/>
      <c r="AH119" s="956"/>
      <c r="AI119" s="956"/>
      <c r="AJ119" s="957"/>
      <c r="AK119" s="958" t="s">
        <v>434</v>
      </c>
      <c r="AL119" s="956"/>
      <c r="AM119" s="956"/>
      <c r="AN119" s="956"/>
      <c r="AO119" s="957"/>
      <c r="AP119" s="959" t="s">
        <v>434</v>
      </c>
      <c r="AQ119" s="960"/>
      <c r="AR119" s="960"/>
      <c r="AS119" s="960"/>
      <c r="AT119" s="961"/>
      <c r="AU119" s="999"/>
      <c r="AV119" s="1000"/>
      <c r="AW119" s="1000"/>
      <c r="AX119" s="1000"/>
      <c r="AY119" s="1000"/>
      <c r="AZ119" s="257" t="s">
        <v>178</v>
      </c>
      <c r="BA119" s="257"/>
      <c r="BB119" s="257"/>
      <c r="BC119" s="257"/>
      <c r="BD119" s="257"/>
      <c r="BE119" s="257"/>
      <c r="BF119" s="257"/>
      <c r="BG119" s="257"/>
      <c r="BH119" s="257"/>
      <c r="BI119" s="257"/>
      <c r="BJ119" s="257"/>
      <c r="BK119" s="257"/>
      <c r="BL119" s="257"/>
      <c r="BM119" s="257"/>
      <c r="BN119" s="257"/>
      <c r="BO119" s="938" t="s">
        <v>458</v>
      </c>
      <c r="BP119" s="939"/>
      <c r="BQ119" s="943">
        <v>41084398</v>
      </c>
      <c r="BR119" s="906"/>
      <c r="BS119" s="906"/>
      <c r="BT119" s="906"/>
      <c r="BU119" s="906"/>
      <c r="BV119" s="906">
        <v>39489215</v>
      </c>
      <c r="BW119" s="906"/>
      <c r="BX119" s="906"/>
      <c r="BY119" s="906"/>
      <c r="BZ119" s="906"/>
      <c r="CA119" s="906">
        <v>39342599</v>
      </c>
      <c r="CB119" s="906"/>
      <c r="CC119" s="906"/>
      <c r="CD119" s="906"/>
      <c r="CE119" s="906"/>
      <c r="CF119" s="804"/>
      <c r="CG119" s="805"/>
      <c r="CH119" s="805"/>
      <c r="CI119" s="805"/>
      <c r="CJ119" s="895"/>
      <c r="CK119" s="993"/>
      <c r="CL119" s="881"/>
      <c r="CM119" s="899" t="s">
        <v>459</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120</v>
      </c>
      <c r="DH119" s="821"/>
      <c r="DI119" s="821"/>
      <c r="DJ119" s="821"/>
      <c r="DK119" s="822"/>
      <c r="DL119" s="823" t="s">
        <v>120</v>
      </c>
      <c r="DM119" s="821"/>
      <c r="DN119" s="821"/>
      <c r="DO119" s="821"/>
      <c r="DP119" s="822"/>
      <c r="DQ119" s="823" t="s">
        <v>120</v>
      </c>
      <c r="DR119" s="821"/>
      <c r="DS119" s="821"/>
      <c r="DT119" s="821"/>
      <c r="DU119" s="822"/>
      <c r="DV119" s="909" t="s">
        <v>120</v>
      </c>
      <c r="DW119" s="910"/>
      <c r="DX119" s="910"/>
      <c r="DY119" s="910"/>
      <c r="DZ119" s="911"/>
    </row>
    <row r="120" spans="1:130" s="226" customFormat="1" ht="26.25" customHeight="1" x14ac:dyDescent="0.2">
      <c r="A120" s="878"/>
      <c r="B120" s="879"/>
      <c r="C120" s="882" t="s">
        <v>436</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120</v>
      </c>
      <c r="AB120" s="838"/>
      <c r="AC120" s="838"/>
      <c r="AD120" s="838"/>
      <c r="AE120" s="839"/>
      <c r="AF120" s="840" t="s">
        <v>120</v>
      </c>
      <c r="AG120" s="838"/>
      <c r="AH120" s="838"/>
      <c r="AI120" s="838"/>
      <c r="AJ120" s="839"/>
      <c r="AK120" s="840" t="s">
        <v>120</v>
      </c>
      <c r="AL120" s="838"/>
      <c r="AM120" s="838"/>
      <c r="AN120" s="838"/>
      <c r="AO120" s="839"/>
      <c r="AP120" s="885" t="s">
        <v>120</v>
      </c>
      <c r="AQ120" s="886"/>
      <c r="AR120" s="886"/>
      <c r="AS120" s="886"/>
      <c r="AT120" s="887"/>
      <c r="AU120" s="944" t="s">
        <v>460</v>
      </c>
      <c r="AV120" s="945"/>
      <c r="AW120" s="945"/>
      <c r="AX120" s="945"/>
      <c r="AY120" s="946"/>
      <c r="AZ120" s="921" t="s">
        <v>461</v>
      </c>
      <c r="BA120" s="866"/>
      <c r="BB120" s="866"/>
      <c r="BC120" s="866"/>
      <c r="BD120" s="866"/>
      <c r="BE120" s="866"/>
      <c r="BF120" s="866"/>
      <c r="BG120" s="866"/>
      <c r="BH120" s="866"/>
      <c r="BI120" s="866"/>
      <c r="BJ120" s="866"/>
      <c r="BK120" s="866"/>
      <c r="BL120" s="866"/>
      <c r="BM120" s="866"/>
      <c r="BN120" s="866"/>
      <c r="BO120" s="866"/>
      <c r="BP120" s="867"/>
      <c r="BQ120" s="922">
        <v>6834963</v>
      </c>
      <c r="BR120" s="903"/>
      <c r="BS120" s="903"/>
      <c r="BT120" s="903"/>
      <c r="BU120" s="903"/>
      <c r="BV120" s="903">
        <v>7537815</v>
      </c>
      <c r="BW120" s="903"/>
      <c r="BX120" s="903"/>
      <c r="BY120" s="903"/>
      <c r="BZ120" s="903"/>
      <c r="CA120" s="903">
        <v>8095306</v>
      </c>
      <c r="CB120" s="903"/>
      <c r="CC120" s="903"/>
      <c r="CD120" s="903"/>
      <c r="CE120" s="903"/>
      <c r="CF120" s="927">
        <v>60.7</v>
      </c>
      <c r="CG120" s="928"/>
      <c r="CH120" s="928"/>
      <c r="CI120" s="928"/>
      <c r="CJ120" s="928"/>
      <c r="CK120" s="929" t="s">
        <v>462</v>
      </c>
      <c r="CL120" s="913"/>
      <c r="CM120" s="913"/>
      <c r="CN120" s="913"/>
      <c r="CO120" s="914"/>
      <c r="CP120" s="933" t="s">
        <v>463</v>
      </c>
      <c r="CQ120" s="934"/>
      <c r="CR120" s="934"/>
      <c r="CS120" s="934"/>
      <c r="CT120" s="934"/>
      <c r="CU120" s="934"/>
      <c r="CV120" s="934"/>
      <c r="CW120" s="934"/>
      <c r="CX120" s="934"/>
      <c r="CY120" s="934"/>
      <c r="CZ120" s="934"/>
      <c r="DA120" s="934"/>
      <c r="DB120" s="934"/>
      <c r="DC120" s="934"/>
      <c r="DD120" s="934"/>
      <c r="DE120" s="934"/>
      <c r="DF120" s="935"/>
      <c r="DG120" s="922">
        <v>12081896</v>
      </c>
      <c r="DH120" s="903"/>
      <c r="DI120" s="903"/>
      <c r="DJ120" s="903"/>
      <c r="DK120" s="903"/>
      <c r="DL120" s="903">
        <v>11667714</v>
      </c>
      <c r="DM120" s="903"/>
      <c r="DN120" s="903"/>
      <c r="DO120" s="903"/>
      <c r="DP120" s="903"/>
      <c r="DQ120" s="903">
        <v>11515223</v>
      </c>
      <c r="DR120" s="903"/>
      <c r="DS120" s="903"/>
      <c r="DT120" s="903"/>
      <c r="DU120" s="903"/>
      <c r="DV120" s="904">
        <v>86.3</v>
      </c>
      <c r="DW120" s="904"/>
      <c r="DX120" s="904"/>
      <c r="DY120" s="904"/>
      <c r="DZ120" s="905"/>
    </row>
    <row r="121" spans="1:130" s="226" customFormat="1" ht="26.25" customHeight="1" x14ac:dyDescent="0.2">
      <c r="A121" s="878"/>
      <c r="B121" s="879"/>
      <c r="C121" s="924" t="s">
        <v>464</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120</v>
      </c>
      <c r="AB121" s="838"/>
      <c r="AC121" s="838"/>
      <c r="AD121" s="838"/>
      <c r="AE121" s="839"/>
      <c r="AF121" s="840" t="s">
        <v>120</v>
      </c>
      <c r="AG121" s="838"/>
      <c r="AH121" s="838"/>
      <c r="AI121" s="838"/>
      <c r="AJ121" s="839"/>
      <c r="AK121" s="840" t="s">
        <v>120</v>
      </c>
      <c r="AL121" s="838"/>
      <c r="AM121" s="838"/>
      <c r="AN121" s="838"/>
      <c r="AO121" s="839"/>
      <c r="AP121" s="885" t="s">
        <v>120</v>
      </c>
      <c r="AQ121" s="886"/>
      <c r="AR121" s="886"/>
      <c r="AS121" s="886"/>
      <c r="AT121" s="887"/>
      <c r="AU121" s="947"/>
      <c r="AV121" s="948"/>
      <c r="AW121" s="948"/>
      <c r="AX121" s="948"/>
      <c r="AY121" s="949"/>
      <c r="AZ121" s="873" t="s">
        <v>465</v>
      </c>
      <c r="BA121" s="808"/>
      <c r="BB121" s="808"/>
      <c r="BC121" s="808"/>
      <c r="BD121" s="808"/>
      <c r="BE121" s="808"/>
      <c r="BF121" s="808"/>
      <c r="BG121" s="808"/>
      <c r="BH121" s="808"/>
      <c r="BI121" s="808"/>
      <c r="BJ121" s="808"/>
      <c r="BK121" s="808"/>
      <c r="BL121" s="808"/>
      <c r="BM121" s="808"/>
      <c r="BN121" s="808"/>
      <c r="BO121" s="808"/>
      <c r="BP121" s="809"/>
      <c r="BQ121" s="874">
        <v>148576</v>
      </c>
      <c r="BR121" s="875"/>
      <c r="BS121" s="875"/>
      <c r="BT121" s="875"/>
      <c r="BU121" s="875"/>
      <c r="BV121" s="875">
        <v>132285</v>
      </c>
      <c r="BW121" s="875"/>
      <c r="BX121" s="875"/>
      <c r="BY121" s="875"/>
      <c r="BZ121" s="875"/>
      <c r="CA121" s="875">
        <v>106238</v>
      </c>
      <c r="CB121" s="875"/>
      <c r="CC121" s="875"/>
      <c r="CD121" s="875"/>
      <c r="CE121" s="875"/>
      <c r="CF121" s="936">
        <v>0.8</v>
      </c>
      <c r="CG121" s="937"/>
      <c r="CH121" s="937"/>
      <c r="CI121" s="937"/>
      <c r="CJ121" s="937"/>
      <c r="CK121" s="930"/>
      <c r="CL121" s="916"/>
      <c r="CM121" s="916"/>
      <c r="CN121" s="916"/>
      <c r="CO121" s="917"/>
      <c r="CP121" s="896" t="s">
        <v>399</v>
      </c>
      <c r="CQ121" s="897"/>
      <c r="CR121" s="897"/>
      <c r="CS121" s="897"/>
      <c r="CT121" s="897"/>
      <c r="CU121" s="897"/>
      <c r="CV121" s="897"/>
      <c r="CW121" s="897"/>
      <c r="CX121" s="897"/>
      <c r="CY121" s="897"/>
      <c r="CZ121" s="897"/>
      <c r="DA121" s="897"/>
      <c r="DB121" s="897"/>
      <c r="DC121" s="897"/>
      <c r="DD121" s="897"/>
      <c r="DE121" s="897"/>
      <c r="DF121" s="898"/>
      <c r="DG121" s="874">
        <v>311506</v>
      </c>
      <c r="DH121" s="875"/>
      <c r="DI121" s="875"/>
      <c r="DJ121" s="875"/>
      <c r="DK121" s="875"/>
      <c r="DL121" s="875">
        <v>285501</v>
      </c>
      <c r="DM121" s="875"/>
      <c r="DN121" s="875"/>
      <c r="DO121" s="875"/>
      <c r="DP121" s="875"/>
      <c r="DQ121" s="875">
        <v>256064</v>
      </c>
      <c r="DR121" s="875"/>
      <c r="DS121" s="875"/>
      <c r="DT121" s="875"/>
      <c r="DU121" s="875"/>
      <c r="DV121" s="852">
        <v>1.9</v>
      </c>
      <c r="DW121" s="852"/>
      <c r="DX121" s="852"/>
      <c r="DY121" s="852"/>
      <c r="DZ121" s="853"/>
    </row>
    <row r="122" spans="1:130" s="226" customFormat="1" ht="26.25" customHeight="1" x14ac:dyDescent="0.2">
      <c r="A122" s="878"/>
      <c r="B122" s="879"/>
      <c r="C122" s="882" t="s">
        <v>446</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432</v>
      </c>
      <c r="AB122" s="838"/>
      <c r="AC122" s="838"/>
      <c r="AD122" s="838"/>
      <c r="AE122" s="839"/>
      <c r="AF122" s="840" t="s">
        <v>432</v>
      </c>
      <c r="AG122" s="838"/>
      <c r="AH122" s="838"/>
      <c r="AI122" s="838"/>
      <c r="AJ122" s="839"/>
      <c r="AK122" s="840" t="s">
        <v>120</v>
      </c>
      <c r="AL122" s="838"/>
      <c r="AM122" s="838"/>
      <c r="AN122" s="838"/>
      <c r="AO122" s="839"/>
      <c r="AP122" s="885" t="s">
        <v>120</v>
      </c>
      <c r="AQ122" s="886"/>
      <c r="AR122" s="886"/>
      <c r="AS122" s="886"/>
      <c r="AT122" s="887"/>
      <c r="AU122" s="947"/>
      <c r="AV122" s="948"/>
      <c r="AW122" s="948"/>
      <c r="AX122" s="948"/>
      <c r="AY122" s="949"/>
      <c r="AZ122" s="940" t="s">
        <v>466</v>
      </c>
      <c r="BA122" s="941"/>
      <c r="BB122" s="941"/>
      <c r="BC122" s="941"/>
      <c r="BD122" s="941"/>
      <c r="BE122" s="941"/>
      <c r="BF122" s="941"/>
      <c r="BG122" s="941"/>
      <c r="BH122" s="941"/>
      <c r="BI122" s="941"/>
      <c r="BJ122" s="941"/>
      <c r="BK122" s="941"/>
      <c r="BL122" s="941"/>
      <c r="BM122" s="941"/>
      <c r="BN122" s="941"/>
      <c r="BO122" s="941"/>
      <c r="BP122" s="942"/>
      <c r="BQ122" s="943">
        <v>31951737</v>
      </c>
      <c r="BR122" s="906"/>
      <c r="BS122" s="906"/>
      <c r="BT122" s="906"/>
      <c r="BU122" s="906"/>
      <c r="BV122" s="906">
        <v>31080027</v>
      </c>
      <c r="BW122" s="906"/>
      <c r="BX122" s="906"/>
      <c r="BY122" s="906"/>
      <c r="BZ122" s="906"/>
      <c r="CA122" s="906">
        <v>31106756</v>
      </c>
      <c r="CB122" s="906"/>
      <c r="CC122" s="906"/>
      <c r="CD122" s="906"/>
      <c r="CE122" s="906"/>
      <c r="CF122" s="907">
        <v>233.2</v>
      </c>
      <c r="CG122" s="908"/>
      <c r="CH122" s="908"/>
      <c r="CI122" s="908"/>
      <c r="CJ122" s="908"/>
      <c r="CK122" s="930"/>
      <c r="CL122" s="916"/>
      <c r="CM122" s="916"/>
      <c r="CN122" s="916"/>
      <c r="CO122" s="917"/>
      <c r="CP122" s="896" t="s">
        <v>403</v>
      </c>
      <c r="CQ122" s="897"/>
      <c r="CR122" s="897"/>
      <c r="CS122" s="897"/>
      <c r="CT122" s="897"/>
      <c r="CU122" s="897"/>
      <c r="CV122" s="897"/>
      <c r="CW122" s="897"/>
      <c r="CX122" s="897"/>
      <c r="CY122" s="897"/>
      <c r="CZ122" s="897"/>
      <c r="DA122" s="897"/>
      <c r="DB122" s="897"/>
      <c r="DC122" s="897"/>
      <c r="DD122" s="897"/>
      <c r="DE122" s="897"/>
      <c r="DF122" s="898"/>
      <c r="DG122" s="874">
        <v>33510</v>
      </c>
      <c r="DH122" s="875"/>
      <c r="DI122" s="875"/>
      <c r="DJ122" s="875"/>
      <c r="DK122" s="875"/>
      <c r="DL122" s="875">
        <v>70387</v>
      </c>
      <c r="DM122" s="875"/>
      <c r="DN122" s="875"/>
      <c r="DO122" s="875"/>
      <c r="DP122" s="875"/>
      <c r="DQ122" s="875">
        <v>72580</v>
      </c>
      <c r="DR122" s="875"/>
      <c r="DS122" s="875"/>
      <c r="DT122" s="875"/>
      <c r="DU122" s="875"/>
      <c r="DV122" s="852">
        <v>0.5</v>
      </c>
      <c r="DW122" s="852"/>
      <c r="DX122" s="852"/>
      <c r="DY122" s="852"/>
      <c r="DZ122" s="853"/>
    </row>
    <row r="123" spans="1:130" s="226" customFormat="1" ht="26.25" customHeight="1" x14ac:dyDescent="0.2">
      <c r="A123" s="878"/>
      <c r="B123" s="879"/>
      <c r="C123" s="882" t="s">
        <v>452</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120</v>
      </c>
      <c r="AB123" s="838"/>
      <c r="AC123" s="838"/>
      <c r="AD123" s="838"/>
      <c r="AE123" s="839"/>
      <c r="AF123" s="840" t="s">
        <v>120</v>
      </c>
      <c r="AG123" s="838"/>
      <c r="AH123" s="838"/>
      <c r="AI123" s="838"/>
      <c r="AJ123" s="839"/>
      <c r="AK123" s="840" t="s">
        <v>120</v>
      </c>
      <c r="AL123" s="838"/>
      <c r="AM123" s="838"/>
      <c r="AN123" s="838"/>
      <c r="AO123" s="839"/>
      <c r="AP123" s="885" t="s">
        <v>432</v>
      </c>
      <c r="AQ123" s="886"/>
      <c r="AR123" s="886"/>
      <c r="AS123" s="886"/>
      <c r="AT123" s="887"/>
      <c r="AU123" s="950"/>
      <c r="AV123" s="951"/>
      <c r="AW123" s="951"/>
      <c r="AX123" s="951"/>
      <c r="AY123" s="951"/>
      <c r="AZ123" s="257" t="s">
        <v>178</v>
      </c>
      <c r="BA123" s="257"/>
      <c r="BB123" s="257"/>
      <c r="BC123" s="257"/>
      <c r="BD123" s="257"/>
      <c r="BE123" s="257"/>
      <c r="BF123" s="257"/>
      <c r="BG123" s="257"/>
      <c r="BH123" s="257"/>
      <c r="BI123" s="257"/>
      <c r="BJ123" s="257"/>
      <c r="BK123" s="257"/>
      <c r="BL123" s="257"/>
      <c r="BM123" s="257"/>
      <c r="BN123" s="257"/>
      <c r="BO123" s="938" t="s">
        <v>467</v>
      </c>
      <c r="BP123" s="939"/>
      <c r="BQ123" s="893">
        <v>38935276</v>
      </c>
      <c r="BR123" s="894"/>
      <c r="BS123" s="894"/>
      <c r="BT123" s="894"/>
      <c r="BU123" s="894"/>
      <c r="BV123" s="894">
        <v>38750127</v>
      </c>
      <c r="BW123" s="894"/>
      <c r="BX123" s="894"/>
      <c r="BY123" s="894"/>
      <c r="BZ123" s="894"/>
      <c r="CA123" s="894">
        <v>39308300</v>
      </c>
      <c r="CB123" s="894"/>
      <c r="CC123" s="894"/>
      <c r="CD123" s="894"/>
      <c r="CE123" s="894"/>
      <c r="CF123" s="804"/>
      <c r="CG123" s="805"/>
      <c r="CH123" s="805"/>
      <c r="CI123" s="805"/>
      <c r="CJ123" s="895"/>
      <c r="CK123" s="930"/>
      <c r="CL123" s="916"/>
      <c r="CM123" s="916"/>
      <c r="CN123" s="916"/>
      <c r="CO123" s="917"/>
      <c r="CP123" s="896" t="s">
        <v>402</v>
      </c>
      <c r="CQ123" s="897"/>
      <c r="CR123" s="897"/>
      <c r="CS123" s="897"/>
      <c r="CT123" s="897"/>
      <c r="CU123" s="897"/>
      <c r="CV123" s="897"/>
      <c r="CW123" s="897"/>
      <c r="CX123" s="897"/>
      <c r="CY123" s="897"/>
      <c r="CZ123" s="897"/>
      <c r="DA123" s="897"/>
      <c r="DB123" s="897"/>
      <c r="DC123" s="897"/>
      <c r="DD123" s="897"/>
      <c r="DE123" s="897"/>
      <c r="DF123" s="898"/>
      <c r="DG123" s="837">
        <v>44234</v>
      </c>
      <c r="DH123" s="838"/>
      <c r="DI123" s="838"/>
      <c r="DJ123" s="838"/>
      <c r="DK123" s="839"/>
      <c r="DL123" s="840">
        <v>39361</v>
      </c>
      <c r="DM123" s="838"/>
      <c r="DN123" s="838"/>
      <c r="DO123" s="838"/>
      <c r="DP123" s="839"/>
      <c r="DQ123" s="840">
        <v>34744</v>
      </c>
      <c r="DR123" s="838"/>
      <c r="DS123" s="838"/>
      <c r="DT123" s="838"/>
      <c r="DU123" s="839"/>
      <c r="DV123" s="885">
        <v>0.3</v>
      </c>
      <c r="DW123" s="886"/>
      <c r="DX123" s="886"/>
      <c r="DY123" s="886"/>
      <c r="DZ123" s="887"/>
    </row>
    <row r="124" spans="1:130" s="226" customFormat="1" ht="26.25" customHeight="1" thickBot="1" x14ac:dyDescent="0.25">
      <c r="A124" s="878"/>
      <c r="B124" s="879"/>
      <c r="C124" s="882" t="s">
        <v>455</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120</v>
      </c>
      <c r="AB124" s="838"/>
      <c r="AC124" s="838"/>
      <c r="AD124" s="838"/>
      <c r="AE124" s="839"/>
      <c r="AF124" s="840" t="s">
        <v>120</v>
      </c>
      <c r="AG124" s="838"/>
      <c r="AH124" s="838"/>
      <c r="AI124" s="838"/>
      <c r="AJ124" s="839"/>
      <c r="AK124" s="840" t="s">
        <v>120</v>
      </c>
      <c r="AL124" s="838"/>
      <c r="AM124" s="838"/>
      <c r="AN124" s="838"/>
      <c r="AO124" s="839"/>
      <c r="AP124" s="885" t="s">
        <v>120</v>
      </c>
      <c r="AQ124" s="886"/>
      <c r="AR124" s="886"/>
      <c r="AS124" s="886"/>
      <c r="AT124" s="887"/>
      <c r="AU124" s="888" t="s">
        <v>468</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16.2</v>
      </c>
      <c r="BR124" s="892"/>
      <c r="BS124" s="892"/>
      <c r="BT124" s="892"/>
      <c r="BU124" s="892"/>
      <c r="BV124" s="892">
        <v>5.5</v>
      </c>
      <c r="BW124" s="892"/>
      <c r="BX124" s="892"/>
      <c r="BY124" s="892"/>
      <c r="BZ124" s="892"/>
      <c r="CA124" s="892">
        <v>0.2</v>
      </c>
      <c r="CB124" s="892"/>
      <c r="CC124" s="892"/>
      <c r="CD124" s="892"/>
      <c r="CE124" s="892"/>
      <c r="CF124" s="782"/>
      <c r="CG124" s="783"/>
      <c r="CH124" s="783"/>
      <c r="CI124" s="783"/>
      <c r="CJ124" s="923"/>
      <c r="CK124" s="931"/>
      <c r="CL124" s="931"/>
      <c r="CM124" s="931"/>
      <c r="CN124" s="931"/>
      <c r="CO124" s="932"/>
      <c r="CP124" s="896" t="s">
        <v>469</v>
      </c>
      <c r="CQ124" s="897"/>
      <c r="CR124" s="897"/>
      <c r="CS124" s="897"/>
      <c r="CT124" s="897"/>
      <c r="CU124" s="897"/>
      <c r="CV124" s="897"/>
      <c r="CW124" s="897"/>
      <c r="CX124" s="897"/>
      <c r="CY124" s="897"/>
      <c r="CZ124" s="897"/>
      <c r="DA124" s="897"/>
      <c r="DB124" s="897"/>
      <c r="DC124" s="897"/>
      <c r="DD124" s="897"/>
      <c r="DE124" s="897"/>
      <c r="DF124" s="898"/>
      <c r="DG124" s="820">
        <v>430</v>
      </c>
      <c r="DH124" s="821"/>
      <c r="DI124" s="821"/>
      <c r="DJ124" s="821"/>
      <c r="DK124" s="822"/>
      <c r="DL124" s="823">
        <v>424</v>
      </c>
      <c r="DM124" s="821"/>
      <c r="DN124" s="821"/>
      <c r="DO124" s="821"/>
      <c r="DP124" s="822"/>
      <c r="DQ124" s="823">
        <v>355</v>
      </c>
      <c r="DR124" s="821"/>
      <c r="DS124" s="821"/>
      <c r="DT124" s="821"/>
      <c r="DU124" s="822"/>
      <c r="DV124" s="909">
        <v>0</v>
      </c>
      <c r="DW124" s="910"/>
      <c r="DX124" s="910"/>
      <c r="DY124" s="910"/>
      <c r="DZ124" s="911"/>
    </row>
    <row r="125" spans="1:130" s="226" customFormat="1" ht="26.25" customHeight="1" x14ac:dyDescent="0.2">
      <c r="A125" s="878"/>
      <c r="B125" s="879"/>
      <c r="C125" s="882" t="s">
        <v>457</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120</v>
      </c>
      <c r="AB125" s="838"/>
      <c r="AC125" s="838"/>
      <c r="AD125" s="838"/>
      <c r="AE125" s="839"/>
      <c r="AF125" s="840" t="s">
        <v>120</v>
      </c>
      <c r="AG125" s="838"/>
      <c r="AH125" s="838"/>
      <c r="AI125" s="838"/>
      <c r="AJ125" s="839"/>
      <c r="AK125" s="840" t="s">
        <v>120</v>
      </c>
      <c r="AL125" s="838"/>
      <c r="AM125" s="838"/>
      <c r="AN125" s="838"/>
      <c r="AO125" s="839"/>
      <c r="AP125" s="885" t="s">
        <v>120</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470</v>
      </c>
      <c r="CL125" s="913"/>
      <c r="CM125" s="913"/>
      <c r="CN125" s="913"/>
      <c r="CO125" s="914"/>
      <c r="CP125" s="921" t="s">
        <v>471</v>
      </c>
      <c r="CQ125" s="866"/>
      <c r="CR125" s="866"/>
      <c r="CS125" s="866"/>
      <c r="CT125" s="866"/>
      <c r="CU125" s="866"/>
      <c r="CV125" s="866"/>
      <c r="CW125" s="866"/>
      <c r="CX125" s="866"/>
      <c r="CY125" s="866"/>
      <c r="CZ125" s="866"/>
      <c r="DA125" s="866"/>
      <c r="DB125" s="866"/>
      <c r="DC125" s="866"/>
      <c r="DD125" s="866"/>
      <c r="DE125" s="866"/>
      <c r="DF125" s="867"/>
      <c r="DG125" s="922" t="s">
        <v>434</v>
      </c>
      <c r="DH125" s="903"/>
      <c r="DI125" s="903"/>
      <c r="DJ125" s="903"/>
      <c r="DK125" s="903"/>
      <c r="DL125" s="903" t="s">
        <v>434</v>
      </c>
      <c r="DM125" s="903"/>
      <c r="DN125" s="903"/>
      <c r="DO125" s="903"/>
      <c r="DP125" s="903"/>
      <c r="DQ125" s="903" t="s">
        <v>120</v>
      </c>
      <c r="DR125" s="903"/>
      <c r="DS125" s="903"/>
      <c r="DT125" s="903"/>
      <c r="DU125" s="903"/>
      <c r="DV125" s="904" t="s">
        <v>120</v>
      </c>
      <c r="DW125" s="904"/>
      <c r="DX125" s="904"/>
      <c r="DY125" s="904"/>
      <c r="DZ125" s="905"/>
    </row>
    <row r="126" spans="1:130" s="226" customFormat="1" ht="26.25" customHeight="1" thickBot="1" x14ac:dyDescent="0.25">
      <c r="A126" s="878"/>
      <c r="B126" s="879"/>
      <c r="C126" s="882" t="s">
        <v>459</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12072</v>
      </c>
      <c r="AB126" s="838"/>
      <c r="AC126" s="838"/>
      <c r="AD126" s="838"/>
      <c r="AE126" s="839"/>
      <c r="AF126" s="840">
        <v>11426</v>
      </c>
      <c r="AG126" s="838"/>
      <c r="AH126" s="838"/>
      <c r="AI126" s="838"/>
      <c r="AJ126" s="839"/>
      <c r="AK126" s="840">
        <v>9294</v>
      </c>
      <c r="AL126" s="838"/>
      <c r="AM126" s="838"/>
      <c r="AN126" s="838"/>
      <c r="AO126" s="839"/>
      <c r="AP126" s="885">
        <v>0.1</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472</v>
      </c>
      <c r="CQ126" s="808"/>
      <c r="CR126" s="808"/>
      <c r="CS126" s="808"/>
      <c r="CT126" s="808"/>
      <c r="CU126" s="808"/>
      <c r="CV126" s="808"/>
      <c r="CW126" s="808"/>
      <c r="CX126" s="808"/>
      <c r="CY126" s="808"/>
      <c r="CZ126" s="808"/>
      <c r="DA126" s="808"/>
      <c r="DB126" s="808"/>
      <c r="DC126" s="808"/>
      <c r="DD126" s="808"/>
      <c r="DE126" s="808"/>
      <c r="DF126" s="809"/>
      <c r="DG126" s="874" t="s">
        <v>434</v>
      </c>
      <c r="DH126" s="875"/>
      <c r="DI126" s="875"/>
      <c r="DJ126" s="875"/>
      <c r="DK126" s="875"/>
      <c r="DL126" s="875" t="s">
        <v>120</v>
      </c>
      <c r="DM126" s="875"/>
      <c r="DN126" s="875"/>
      <c r="DO126" s="875"/>
      <c r="DP126" s="875"/>
      <c r="DQ126" s="875" t="s">
        <v>120</v>
      </c>
      <c r="DR126" s="875"/>
      <c r="DS126" s="875"/>
      <c r="DT126" s="875"/>
      <c r="DU126" s="875"/>
      <c r="DV126" s="852" t="s">
        <v>120</v>
      </c>
      <c r="DW126" s="852"/>
      <c r="DX126" s="852"/>
      <c r="DY126" s="852"/>
      <c r="DZ126" s="853"/>
    </row>
    <row r="127" spans="1:130" s="226" customFormat="1" ht="26.25" customHeight="1" x14ac:dyDescent="0.2">
      <c r="A127" s="880"/>
      <c r="B127" s="881"/>
      <c r="C127" s="899" t="s">
        <v>473</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235</v>
      </c>
      <c r="AB127" s="838"/>
      <c r="AC127" s="838"/>
      <c r="AD127" s="838"/>
      <c r="AE127" s="839"/>
      <c r="AF127" s="840">
        <v>139</v>
      </c>
      <c r="AG127" s="838"/>
      <c r="AH127" s="838"/>
      <c r="AI127" s="838"/>
      <c r="AJ127" s="839"/>
      <c r="AK127" s="840">
        <v>86</v>
      </c>
      <c r="AL127" s="838"/>
      <c r="AM127" s="838"/>
      <c r="AN127" s="838"/>
      <c r="AO127" s="839"/>
      <c r="AP127" s="885">
        <v>0</v>
      </c>
      <c r="AQ127" s="886"/>
      <c r="AR127" s="886"/>
      <c r="AS127" s="886"/>
      <c r="AT127" s="887"/>
      <c r="AU127" s="262"/>
      <c r="AV127" s="262"/>
      <c r="AW127" s="262"/>
      <c r="AX127" s="902" t="s">
        <v>474</v>
      </c>
      <c r="AY127" s="870"/>
      <c r="AZ127" s="870"/>
      <c r="BA127" s="870"/>
      <c r="BB127" s="870"/>
      <c r="BC127" s="870"/>
      <c r="BD127" s="870"/>
      <c r="BE127" s="871"/>
      <c r="BF127" s="869" t="s">
        <v>475</v>
      </c>
      <c r="BG127" s="870"/>
      <c r="BH127" s="870"/>
      <c r="BI127" s="870"/>
      <c r="BJ127" s="870"/>
      <c r="BK127" s="870"/>
      <c r="BL127" s="871"/>
      <c r="BM127" s="869" t="s">
        <v>476</v>
      </c>
      <c r="BN127" s="870"/>
      <c r="BO127" s="870"/>
      <c r="BP127" s="870"/>
      <c r="BQ127" s="870"/>
      <c r="BR127" s="870"/>
      <c r="BS127" s="871"/>
      <c r="BT127" s="869" t="s">
        <v>477</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478</v>
      </c>
      <c r="CQ127" s="808"/>
      <c r="CR127" s="808"/>
      <c r="CS127" s="808"/>
      <c r="CT127" s="808"/>
      <c r="CU127" s="808"/>
      <c r="CV127" s="808"/>
      <c r="CW127" s="808"/>
      <c r="CX127" s="808"/>
      <c r="CY127" s="808"/>
      <c r="CZ127" s="808"/>
      <c r="DA127" s="808"/>
      <c r="DB127" s="808"/>
      <c r="DC127" s="808"/>
      <c r="DD127" s="808"/>
      <c r="DE127" s="808"/>
      <c r="DF127" s="809"/>
      <c r="DG127" s="874" t="s">
        <v>120</v>
      </c>
      <c r="DH127" s="875"/>
      <c r="DI127" s="875"/>
      <c r="DJ127" s="875"/>
      <c r="DK127" s="875"/>
      <c r="DL127" s="875" t="s">
        <v>434</v>
      </c>
      <c r="DM127" s="875"/>
      <c r="DN127" s="875"/>
      <c r="DO127" s="875"/>
      <c r="DP127" s="875"/>
      <c r="DQ127" s="875" t="s">
        <v>434</v>
      </c>
      <c r="DR127" s="875"/>
      <c r="DS127" s="875"/>
      <c r="DT127" s="875"/>
      <c r="DU127" s="875"/>
      <c r="DV127" s="852" t="s">
        <v>120</v>
      </c>
      <c r="DW127" s="852"/>
      <c r="DX127" s="852"/>
      <c r="DY127" s="852"/>
      <c r="DZ127" s="853"/>
    </row>
    <row r="128" spans="1:130" s="226" customFormat="1" ht="26.25" customHeight="1" thickBot="1" x14ac:dyDescent="0.25">
      <c r="A128" s="854" t="s">
        <v>479</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480</v>
      </c>
      <c r="X128" s="856"/>
      <c r="Y128" s="856"/>
      <c r="Z128" s="857"/>
      <c r="AA128" s="858">
        <v>37982</v>
      </c>
      <c r="AB128" s="859"/>
      <c r="AC128" s="859"/>
      <c r="AD128" s="859"/>
      <c r="AE128" s="860"/>
      <c r="AF128" s="861">
        <v>30496</v>
      </c>
      <c r="AG128" s="859"/>
      <c r="AH128" s="859"/>
      <c r="AI128" s="859"/>
      <c r="AJ128" s="860"/>
      <c r="AK128" s="861">
        <v>39288</v>
      </c>
      <c r="AL128" s="859"/>
      <c r="AM128" s="859"/>
      <c r="AN128" s="859"/>
      <c r="AO128" s="860"/>
      <c r="AP128" s="862"/>
      <c r="AQ128" s="863"/>
      <c r="AR128" s="863"/>
      <c r="AS128" s="863"/>
      <c r="AT128" s="864"/>
      <c r="AU128" s="262"/>
      <c r="AV128" s="262"/>
      <c r="AW128" s="262"/>
      <c r="AX128" s="865" t="s">
        <v>481</v>
      </c>
      <c r="AY128" s="866"/>
      <c r="AZ128" s="866"/>
      <c r="BA128" s="866"/>
      <c r="BB128" s="866"/>
      <c r="BC128" s="866"/>
      <c r="BD128" s="866"/>
      <c r="BE128" s="867"/>
      <c r="BF128" s="844" t="s">
        <v>120</v>
      </c>
      <c r="BG128" s="845"/>
      <c r="BH128" s="845"/>
      <c r="BI128" s="845"/>
      <c r="BJ128" s="845"/>
      <c r="BK128" s="845"/>
      <c r="BL128" s="868"/>
      <c r="BM128" s="844">
        <v>12.69</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482</v>
      </c>
      <c r="CQ128" s="786"/>
      <c r="CR128" s="786"/>
      <c r="CS128" s="786"/>
      <c r="CT128" s="786"/>
      <c r="CU128" s="786"/>
      <c r="CV128" s="786"/>
      <c r="CW128" s="786"/>
      <c r="CX128" s="786"/>
      <c r="CY128" s="786"/>
      <c r="CZ128" s="786"/>
      <c r="DA128" s="786"/>
      <c r="DB128" s="786"/>
      <c r="DC128" s="786"/>
      <c r="DD128" s="786"/>
      <c r="DE128" s="786"/>
      <c r="DF128" s="787"/>
      <c r="DG128" s="848" t="s">
        <v>120</v>
      </c>
      <c r="DH128" s="849"/>
      <c r="DI128" s="849"/>
      <c r="DJ128" s="849"/>
      <c r="DK128" s="849"/>
      <c r="DL128" s="849" t="s">
        <v>120</v>
      </c>
      <c r="DM128" s="849"/>
      <c r="DN128" s="849"/>
      <c r="DO128" s="849"/>
      <c r="DP128" s="849"/>
      <c r="DQ128" s="849" t="s">
        <v>120</v>
      </c>
      <c r="DR128" s="849"/>
      <c r="DS128" s="849"/>
      <c r="DT128" s="849"/>
      <c r="DU128" s="849"/>
      <c r="DV128" s="850" t="s">
        <v>120</v>
      </c>
      <c r="DW128" s="850"/>
      <c r="DX128" s="850"/>
      <c r="DY128" s="850"/>
      <c r="DZ128" s="851"/>
    </row>
    <row r="129" spans="1:131" s="226" customFormat="1" ht="26.25" customHeight="1" x14ac:dyDescent="0.2">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483</v>
      </c>
      <c r="X129" s="835"/>
      <c r="Y129" s="835"/>
      <c r="Z129" s="836"/>
      <c r="AA129" s="837">
        <v>16070885</v>
      </c>
      <c r="AB129" s="838"/>
      <c r="AC129" s="838"/>
      <c r="AD129" s="838"/>
      <c r="AE129" s="839"/>
      <c r="AF129" s="840">
        <v>16174822</v>
      </c>
      <c r="AG129" s="838"/>
      <c r="AH129" s="838"/>
      <c r="AI129" s="838"/>
      <c r="AJ129" s="839"/>
      <c r="AK129" s="840">
        <v>16309149</v>
      </c>
      <c r="AL129" s="838"/>
      <c r="AM129" s="838"/>
      <c r="AN129" s="838"/>
      <c r="AO129" s="839"/>
      <c r="AP129" s="841"/>
      <c r="AQ129" s="842"/>
      <c r="AR129" s="842"/>
      <c r="AS129" s="842"/>
      <c r="AT129" s="843"/>
      <c r="AU129" s="264"/>
      <c r="AV129" s="264"/>
      <c r="AW129" s="264"/>
      <c r="AX129" s="807" t="s">
        <v>484</v>
      </c>
      <c r="AY129" s="808"/>
      <c r="AZ129" s="808"/>
      <c r="BA129" s="808"/>
      <c r="BB129" s="808"/>
      <c r="BC129" s="808"/>
      <c r="BD129" s="808"/>
      <c r="BE129" s="809"/>
      <c r="BF129" s="827" t="s">
        <v>120</v>
      </c>
      <c r="BG129" s="828"/>
      <c r="BH129" s="828"/>
      <c r="BI129" s="828"/>
      <c r="BJ129" s="828"/>
      <c r="BK129" s="828"/>
      <c r="BL129" s="829"/>
      <c r="BM129" s="827">
        <v>17.690000000000001</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2">
      <c r="A130" s="832" t="s">
        <v>485</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486</v>
      </c>
      <c r="X130" s="835"/>
      <c r="Y130" s="835"/>
      <c r="Z130" s="836"/>
      <c r="AA130" s="837">
        <v>2828392</v>
      </c>
      <c r="AB130" s="838"/>
      <c r="AC130" s="838"/>
      <c r="AD130" s="838"/>
      <c r="AE130" s="839"/>
      <c r="AF130" s="840">
        <v>2963369</v>
      </c>
      <c r="AG130" s="838"/>
      <c r="AH130" s="838"/>
      <c r="AI130" s="838"/>
      <c r="AJ130" s="839"/>
      <c r="AK130" s="840">
        <v>2970672</v>
      </c>
      <c r="AL130" s="838"/>
      <c r="AM130" s="838"/>
      <c r="AN130" s="838"/>
      <c r="AO130" s="839"/>
      <c r="AP130" s="841"/>
      <c r="AQ130" s="842"/>
      <c r="AR130" s="842"/>
      <c r="AS130" s="842"/>
      <c r="AT130" s="843"/>
      <c r="AU130" s="264"/>
      <c r="AV130" s="264"/>
      <c r="AW130" s="264"/>
      <c r="AX130" s="807" t="s">
        <v>487</v>
      </c>
      <c r="AY130" s="808"/>
      <c r="AZ130" s="808"/>
      <c r="BA130" s="808"/>
      <c r="BB130" s="808"/>
      <c r="BC130" s="808"/>
      <c r="BD130" s="808"/>
      <c r="BE130" s="809"/>
      <c r="BF130" s="810">
        <v>7.7</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5">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488</v>
      </c>
      <c r="X131" s="818"/>
      <c r="Y131" s="818"/>
      <c r="Z131" s="819"/>
      <c r="AA131" s="820">
        <v>13242493</v>
      </c>
      <c r="AB131" s="821"/>
      <c r="AC131" s="821"/>
      <c r="AD131" s="821"/>
      <c r="AE131" s="822"/>
      <c r="AF131" s="823">
        <v>13211453</v>
      </c>
      <c r="AG131" s="821"/>
      <c r="AH131" s="821"/>
      <c r="AI131" s="821"/>
      <c r="AJ131" s="822"/>
      <c r="AK131" s="823">
        <v>13338477</v>
      </c>
      <c r="AL131" s="821"/>
      <c r="AM131" s="821"/>
      <c r="AN131" s="821"/>
      <c r="AO131" s="822"/>
      <c r="AP131" s="824"/>
      <c r="AQ131" s="825"/>
      <c r="AR131" s="825"/>
      <c r="AS131" s="825"/>
      <c r="AT131" s="826"/>
      <c r="AU131" s="264"/>
      <c r="AV131" s="264"/>
      <c r="AW131" s="264"/>
      <c r="AX131" s="785" t="s">
        <v>489</v>
      </c>
      <c r="AY131" s="786"/>
      <c r="AZ131" s="786"/>
      <c r="BA131" s="786"/>
      <c r="BB131" s="786"/>
      <c r="BC131" s="786"/>
      <c r="BD131" s="786"/>
      <c r="BE131" s="787"/>
      <c r="BF131" s="788">
        <v>0.2</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2">
      <c r="A132" s="794" t="s">
        <v>490</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491</v>
      </c>
      <c r="W132" s="798"/>
      <c r="X132" s="798"/>
      <c r="Y132" s="798"/>
      <c r="Z132" s="799"/>
      <c r="AA132" s="800">
        <v>7.5795546959999998</v>
      </c>
      <c r="AB132" s="801"/>
      <c r="AC132" s="801"/>
      <c r="AD132" s="801"/>
      <c r="AE132" s="802"/>
      <c r="AF132" s="803">
        <v>7.5668891230000002</v>
      </c>
      <c r="AG132" s="801"/>
      <c r="AH132" s="801"/>
      <c r="AI132" s="801"/>
      <c r="AJ132" s="802"/>
      <c r="AK132" s="803">
        <v>8.1236186109999995</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5">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492</v>
      </c>
      <c r="W133" s="777"/>
      <c r="X133" s="777"/>
      <c r="Y133" s="777"/>
      <c r="Z133" s="778"/>
      <c r="AA133" s="779">
        <v>7.6</v>
      </c>
      <c r="AB133" s="780"/>
      <c r="AC133" s="780"/>
      <c r="AD133" s="780"/>
      <c r="AE133" s="781"/>
      <c r="AF133" s="779">
        <v>7.5</v>
      </c>
      <c r="AG133" s="780"/>
      <c r="AH133" s="780"/>
      <c r="AI133" s="780"/>
      <c r="AJ133" s="781"/>
      <c r="AK133" s="779">
        <v>7.7</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2">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4" hidden="1" x14ac:dyDescent="0.2">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2"/>
  </sheetData>
  <sheetProtection algorithmName="SHA-512" hashValue="aX4za3rQI2jb6ReAi6fsuoFCnfADIcTLmSVUxmBe2URnszgODQLB/wTxTdqSjb4mCFRjWGHAkEIyRcXZfJaEuA==" saltValue="w/n+aCdjcXcp3XqVaP0vV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heetViews>
  <sheetFormatPr defaultColWidth="0" defaultRowHeight="13.5" customHeight="1" zeroHeight="1" x14ac:dyDescent="0.2"/>
  <cols>
    <col min="1" max="120" width="2.77734375" style="271" customWidth="1"/>
    <col min="121" max="121" width="0" style="270" hidden="1" customWidth="1"/>
    <col min="122" max="16384" width="9" style="270" hidden="1"/>
  </cols>
  <sheetData>
    <row r="1" spans="1:120" ht="13.2"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70"/>
    </row>
    <row r="17" spans="119:120" ht="13.2" x14ac:dyDescent="0.2">
      <c r="DP17" s="270"/>
    </row>
    <row r="18" spans="119:120" ht="13.2" x14ac:dyDescent="0.2"/>
    <row r="19" spans="119:120" ht="13.2" x14ac:dyDescent="0.2"/>
    <row r="20" spans="119:120" ht="13.2" x14ac:dyDescent="0.2">
      <c r="DO20" s="270"/>
      <c r="DP20" s="270"/>
    </row>
    <row r="21" spans="119:120" ht="13.2" x14ac:dyDescent="0.2">
      <c r="DP21" s="270"/>
    </row>
    <row r="22" spans="119:120" ht="13.2" x14ac:dyDescent="0.2"/>
    <row r="23" spans="119:120" ht="13.2" x14ac:dyDescent="0.2">
      <c r="DO23" s="270"/>
      <c r="DP23" s="270"/>
    </row>
    <row r="24" spans="119:120" ht="13.2" x14ac:dyDescent="0.2">
      <c r="DP24" s="270"/>
    </row>
    <row r="25" spans="119:120" ht="13.2" x14ac:dyDescent="0.2">
      <c r="DP25" s="270"/>
    </row>
    <row r="26" spans="119:120" ht="13.2" x14ac:dyDescent="0.2">
      <c r="DO26" s="270"/>
      <c r="DP26" s="270"/>
    </row>
    <row r="27" spans="119:120" ht="13.2" x14ac:dyDescent="0.2"/>
    <row r="28" spans="119:120" ht="13.2" x14ac:dyDescent="0.2">
      <c r="DO28" s="270"/>
      <c r="DP28" s="270"/>
    </row>
    <row r="29" spans="119:120" ht="13.2" x14ac:dyDescent="0.2">
      <c r="DP29" s="270"/>
    </row>
    <row r="30" spans="119:120" ht="13.2" x14ac:dyDescent="0.2"/>
    <row r="31" spans="119:120" ht="13.2" x14ac:dyDescent="0.2">
      <c r="DO31" s="270"/>
      <c r="DP31" s="270"/>
    </row>
    <row r="32" spans="119:120" ht="13.2" x14ac:dyDescent="0.2"/>
    <row r="33" spans="98:120" ht="13.2" x14ac:dyDescent="0.2">
      <c r="DO33" s="270"/>
      <c r="DP33" s="270"/>
    </row>
    <row r="34" spans="98:120" ht="13.2" x14ac:dyDescent="0.2">
      <c r="DM34" s="270"/>
    </row>
    <row r="35" spans="98:120" ht="13.2" x14ac:dyDescent="0.2">
      <c r="CT35" s="270"/>
      <c r="CU35" s="270"/>
      <c r="CV35" s="270"/>
      <c r="CY35" s="270"/>
      <c r="CZ35" s="270"/>
      <c r="DA35" s="270"/>
      <c r="DD35" s="270"/>
      <c r="DE35" s="270"/>
      <c r="DF35" s="270"/>
      <c r="DI35" s="270"/>
      <c r="DJ35" s="270"/>
      <c r="DK35" s="270"/>
      <c r="DM35" s="270"/>
      <c r="DN35" s="270"/>
      <c r="DO35" s="270"/>
      <c r="DP35" s="270"/>
    </row>
    <row r="36" spans="98:120" ht="13.2" x14ac:dyDescent="0.2"/>
    <row r="37" spans="98:120" ht="13.2" x14ac:dyDescent="0.2">
      <c r="CW37" s="270"/>
      <c r="DB37" s="270"/>
      <c r="DG37" s="270"/>
      <c r="DL37" s="270"/>
      <c r="DP37" s="270"/>
    </row>
    <row r="38" spans="98:120" ht="13.2" x14ac:dyDescent="0.2">
      <c r="CT38" s="270"/>
      <c r="CU38" s="270"/>
      <c r="CV38" s="270"/>
      <c r="CW38" s="270"/>
      <c r="CY38" s="270"/>
      <c r="CZ38" s="270"/>
      <c r="DA38" s="270"/>
      <c r="DB38" s="270"/>
      <c r="DD38" s="270"/>
      <c r="DE38" s="270"/>
      <c r="DF38" s="270"/>
      <c r="DG38" s="270"/>
      <c r="DI38" s="270"/>
      <c r="DJ38" s="270"/>
      <c r="DK38" s="270"/>
      <c r="DL38" s="270"/>
      <c r="DN38" s="270"/>
      <c r="DO38" s="270"/>
      <c r="DP38" s="27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70"/>
      <c r="DO49" s="270"/>
      <c r="DP49" s="27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70"/>
      <c r="CS63" s="270"/>
      <c r="CX63" s="270"/>
      <c r="DC63" s="270"/>
      <c r="DH63" s="270"/>
    </row>
    <row r="64" spans="22:120" ht="13.2" x14ac:dyDescent="0.2">
      <c r="V64" s="270"/>
    </row>
    <row r="65" spans="15:120" ht="13.2" x14ac:dyDescent="0.2">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ht="13.2" x14ac:dyDescent="0.2">
      <c r="Q66" s="270"/>
      <c r="S66" s="270"/>
      <c r="U66" s="270"/>
      <c r="DM66" s="270"/>
    </row>
    <row r="67" spans="15:120" ht="13.2" x14ac:dyDescent="0.2">
      <c r="O67" s="270"/>
      <c r="P67" s="270"/>
      <c r="R67" s="270"/>
      <c r="T67" s="270"/>
      <c r="Y67" s="270"/>
      <c r="CT67" s="270"/>
      <c r="CV67" s="270"/>
      <c r="CW67" s="270"/>
      <c r="CY67" s="270"/>
      <c r="DA67" s="270"/>
      <c r="DB67" s="270"/>
      <c r="DD67" s="270"/>
      <c r="DF67" s="270"/>
      <c r="DG67" s="270"/>
      <c r="DI67" s="270"/>
      <c r="DK67" s="270"/>
      <c r="DL67" s="270"/>
      <c r="DN67" s="270"/>
      <c r="DO67" s="270"/>
      <c r="DP67" s="270"/>
    </row>
    <row r="68" spans="15:120" ht="13.2" x14ac:dyDescent="0.2"/>
    <row r="69" spans="15:120" ht="13.2" x14ac:dyDescent="0.2"/>
    <row r="70" spans="15:120" ht="13.2" x14ac:dyDescent="0.2"/>
    <row r="71" spans="15:120" ht="13.2" x14ac:dyDescent="0.2"/>
    <row r="72" spans="15:120" ht="13.2" x14ac:dyDescent="0.2">
      <c r="DP72" s="270"/>
    </row>
    <row r="73" spans="15:120" ht="13.2" x14ac:dyDescent="0.2">
      <c r="DP73" s="27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70"/>
      <c r="CX96" s="270"/>
      <c r="DC96" s="270"/>
      <c r="DH96" s="270"/>
    </row>
    <row r="97" spans="24:120" ht="13.2" x14ac:dyDescent="0.2">
      <c r="CS97" s="270"/>
      <c r="CX97" s="270"/>
      <c r="DC97" s="270"/>
      <c r="DH97" s="270"/>
      <c r="DP97" s="271" t="s">
        <v>493</v>
      </c>
    </row>
    <row r="98" spans="24:120" ht="13.2" hidden="1" x14ac:dyDescent="0.2">
      <c r="CS98" s="270"/>
      <c r="CX98" s="270"/>
      <c r="DC98" s="270"/>
      <c r="DH98" s="270"/>
    </row>
    <row r="99" spans="24:120" ht="13.2" hidden="1" x14ac:dyDescent="0.2">
      <c r="CS99" s="270"/>
      <c r="CX99" s="270"/>
      <c r="DC99" s="270"/>
      <c r="DH99" s="270"/>
    </row>
    <row r="100" spans="24:120" ht="13.2" hidden="1" x14ac:dyDescent="0.2"/>
    <row r="101" spans="24:120" ht="12" hidden="1" customHeight="1" x14ac:dyDescent="0.2">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2">
      <c r="CU102" s="270"/>
      <c r="CZ102" s="270"/>
      <c r="DE102" s="270"/>
      <c r="DJ102" s="270"/>
      <c r="DM102" s="270"/>
    </row>
    <row r="103" spans="24:120" ht="13.2" hidden="1" x14ac:dyDescent="0.2">
      <c r="CT103" s="270"/>
      <c r="CV103" s="270"/>
      <c r="CW103" s="270"/>
      <c r="CY103" s="270"/>
      <c r="DA103" s="270"/>
      <c r="DB103" s="270"/>
      <c r="DD103" s="270"/>
      <c r="DF103" s="270"/>
      <c r="DG103" s="270"/>
      <c r="DI103" s="270"/>
      <c r="DK103" s="270"/>
      <c r="DL103" s="270"/>
      <c r="DM103" s="270"/>
      <c r="DN103" s="270"/>
      <c r="DO103" s="270"/>
      <c r="DP103" s="270"/>
    </row>
    <row r="104" spans="24:120" ht="13.2" hidden="1" x14ac:dyDescent="0.2">
      <c r="CV104" s="270"/>
      <c r="CW104" s="270"/>
      <c r="DA104" s="270"/>
      <c r="DB104" s="270"/>
      <c r="DF104" s="270"/>
      <c r="DG104" s="270"/>
      <c r="DK104" s="270"/>
      <c r="DL104" s="270"/>
      <c r="DN104" s="270"/>
      <c r="DO104" s="270"/>
      <c r="DP104" s="27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gOCnAeBYFCzVunhhosxBmoIAhrqxU68/CJZbBzo9DrlkvaTck6TtEfRZs2XCz2c3kQbW+J9zKsUOJfY88TkTdQ==" saltValue="Up/YlOAmOl7OYpR2cf0VR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x14ac:dyDescent="0.2"/>
  <cols>
    <col min="1" max="116" width="2.6640625" style="271" customWidth="1"/>
    <col min="117" max="16384" width="9" style="270" hidden="1"/>
  </cols>
  <sheetData>
    <row r="1" spans="2:116" ht="13.2"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ht="13.2" x14ac:dyDescent="0.2"/>
    <row r="3" spans="2:116" ht="13.2" x14ac:dyDescent="0.2"/>
    <row r="4" spans="2:116" ht="13.2" x14ac:dyDescent="0.2">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ht="13.2" x14ac:dyDescent="0.2">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ht="13.2" x14ac:dyDescent="0.2"/>
    <row r="20" spans="9:116" ht="13.2" x14ac:dyDescent="0.2"/>
    <row r="21" spans="9:116" ht="13.2" x14ac:dyDescent="0.2">
      <c r="DL21" s="270"/>
    </row>
    <row r="22" spans="9:116" ht="13.2" x14ac:dyDescent="0.2">
      <c r="DI22" s="270"/>
      <c r="DJ22" s="270"/>
      <c r="DK22" s="270"/>
      <c r="DL22" s="270"/>
    </row>
    <row r="23" spans="9:116" ht="13.2" x14ac:dyDescent="0.2">
      <c r="CY23" s="270"/>
      <c r="CZ23" s="270"/>
      <c r="DA23" s="270"/>
      <c r="DB23" s="270"/>
      <c r="DC23" s="270"/>
      <c r="DD23" s="270"/>
      <c r="DE23" s="270"/>
      <c r="DF23" s="270"/>
      <c r="DG23" s="270"/>
      <c r="DH23" s="270"/>
      <c r="DI23" s="270"/>
      <c r="DJ23" s="270"/>
      <c r="DK23" s="270"/>
      <c r="DL23" s="27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70"/>
      <c r="DA35" s="270"/>
      <c r="DB35" s="270"/>
      <c r="DC35" s="270"/>
      <c r="DD35" s="270"/>
      <c r="DE35" s="270"/>
      <c r="DF35" s="270"/>
      <c r="DG35" s="270"/>
      <c r="DH35" s="270"/>
      <c r="DI35" s="270"/>
      <c r="DJ35" s="270"/>
      <c r="DK35" s="270"/>
      <c r="DL35" s="270"/>
    </row>
    <row r="36" spans="15:116" ht="13.2" x14ac:dyDescent="0.2"/>
    <row r="37" spans="15:116" ht="13.2" x14ac:dyDescent="0.2">
      <c r="DL37" s="270"/>
    </row>
    <row r="38" spans="15:116" ht="13.2" x14ac:dyDescent="0.2">
      <c r="DI38" s="270"/>
      <c r="DJ38" s="270"/>
      <c r="DK38" s="270"/>
      <c r="DL38" s="270"/>
    </row>
    <row r="39" spans="15:116" ht="13.2" x14ac:dyDescent="0.2"/>
    <row r="40" spans="15:116" ht="13.2" x14ac:dyDescent="0.2"/>
    <row r="41" spans="15:116" ht="13.2" x14ac:dyDescent="0.2"/>
    <row r="42" spans="15:116" ht="13.2" x14ac:dyDescent="0.2"/>
    <row r="43" spans="15:116" ht="13.2" x14ac:dyDescent="0.2">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ht="13.2" x14ac:dyDescent="0.2">
      <c r="DL44" s="270"/>
    </row>
    <row r="45" spans="15:116" ht="13.2" x14ac:dyDescent="0.2"/>
    <row r="46" spans="15:116" ht="13.2" x14ac:dyDescent="0.2">
      <c r="DA46" s="270"/>
      <c r="DB46" s="270"/>
      <c r="DC46" s="270"/>
      <c r="DD46" s="270"/>
      <c r="DE46" s="270"/>
      <c r="DF46" s="270"/>
      <c r="DG46" s="270"/>
      <c r="DH46" s="270"/>
      <c r="DI46" s="270"/>
      <c r="DJ46" s="270"/>
      <c r="DK46" s="270"/>
      <c r="DL46" s="270"/>
    </row>
    <row r="47" spans="15:116" ht="13.2" x14ac:dyDescent="0.2"/>
    <row r="48" spans="15:116" ht="13.2" x14ac:dyDescent="0.2"/>
    <row r="49" spans="104:116" ht="13.2" x14ac:dyDescent="0.2"/>
    <row r="50" spans="104:116" ht="13.2" x14ac:dyDescent="0.2">
      <c r="CZ50" s="270"/>
      <c r="DA50" s="270"/>
      <c r="DB50" s="270"/>
      <c r="DC50" s="270"/>
      <c r="DD50" s="270"/>
      <c r="DE50" s="270"/>
      <c r="DF50" s="270"/>
      <c r="DG50" s="270"/>
      <c r="DH50" s="270"/>
      <c r="DI50" s="270"/>
      <c r="DJ50" s="270"/>
      <c r="DK50" s="270"/>
      <c r="DL50" s="270"/>
    </row>
    <row r="51" spans="104:116" ht="13.2" x14ac:dyDescent="0.2"/>
    <row r="52" spans="104:116" ht="13.2" x14ac:dyDescent="0.2"/>
    <row r="53" spans="104:116" ht="13.2" x14ac:dyDescent="0.2">
      <c r="DL53" s="27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70"/>
      <c r="DD67" s="270"/>
      <c r="DE67" s="270"/>
      <c r="DF67" s="270"/>
      <c r="DG67" s="270"/>
      <c r="DH67" s="270"/>
      <c r="DI67" s="270"/>
      <c r="DJ67" s="270"/>
      <c r="DK67" s="270"/>
      <c r="DL67" s="27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5GvuTFTne0WYzjDVWViOBsv05yrAxa+PYXsLvoKyUGE2qYRPZRadnl5s7yJMQCnb7oH3OBHRmbQ/LzDLg0tYfQ==" saltValue="KPk/UD36hqHDz0wO/eIqy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x14ac:dyDescent="0.2"/>
  <cols>
    <col min="1" max="36" width="2.44140625" style="272" customWidth="1"/>
    <col min="37" max="44" width="17" style="272" customWidth="1"/>
    <col min="45" max="45" width="6.109375" style="279" customWidth="1"/>
    <col min="46" max="46" width="3" style="277" customWidth="1"/>
    <col min="47" max="47" width="19.109375" style="272" hidden="1" customWidth="1"/>
    <col min="48" max="52" width="12.6640625" style="272" hidden="1" customWidth="1"/>
    <col min="53" max="16384" width="8.6640625" style="272" hidden="1"/>
  </cols>
  <sheetData>
    <row r="1" spans="1:46" ht="13.2" x14ac:dyDescent="0.2">
      <c r="AS1" s="273"/>
      <c r="AT1" s="273"/>
    </row>
    <row r="2" spans="1:46" ht="13.2" x14ac:dyDescent="0.2">
      <c r="AS2" s="273"/>
      <c r="AT2" s="273"/>
    </row>
    <row r="3" spans="1:46" ht="13.2" x14ac:dyDescent="0.2">
      <c r="AS3" s="273"/>
      <c r="AT3" s="273"/>
    </row>
    <row r="4" spans="1:46" ht="13.2" x14ac:dyDescent="0.2">
      <c r="AS4" s="273"/>
      <c r="AT4" s="273"/>
    </row>
    <row r="5" spans="1:46" ht="16.2" x14ac:dyDescent="0.2">
      <c r="A5" s="274" t="s">
        <v>494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ht="13.2" x14ac:dyDescent="0.2">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495</v>
      </c>
      <c r="AL6" s="278"/>
      <c r="AM6" s="278"/>
      <c r="AN6" s="278"/>
      <c r="AO6" s="273"/>
      <c r="AP6" s="273"/>
      <c r="AQ6" s="273"/>
      <c r="AR6" s="273"/>
    </row>
    <row r="7" spans="1:46" ht="13.2" x14ac:dyDescent="0.2">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1" t="s">
        <v>496</v>
      </c>
      <c r="AP7" s="283"/>
      <c r="AQ7" s="284" t="s">
        <v>497</v>
      </c>
      <c r="AR7" s="285"/>
    </row>
    <row r="8" spans="1:46" ht="13.2" x14ac:dyDescent="0.2">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2"/>
      <c r="AP8" s="289" t="s">
        <v>498</v>
      </c>
      <c r="AQ8" s="290" t="s">
        <v>499</v>
      </c>
      <c r="AR8" s="291" t="s">
        <v>500</v>
      </c>
    </row>
    <row r="9" spans="1:46" ht="13.2" x14ac:dyDescent="0.2">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5" t="s">
        <v>501</v>
      </c>
      <c r="AL9" s="1206"/>
      <c r="AM9" s="1206"/>
      <c r="AN9" s="1207"/>
      <c r="AO9" s="292">
        <v>3382730</v>
      </c>
      <c r="AP9" s="292">
        <v>44778</v>
      </c>
      <c r="AQ9" s="293">
        <v>57316</v>
      </c>
      <c r="AR9" s="294">
        <v>-21.9</v>
      </c>
    </row>
    <row r="10" spans="1:46" ht="13.2" x14ac:dyDescent="0.2">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5" t="s">
        <v>502</v>
      </c>
      <c r="AL10" s="1206"/>
      <c r="AM10" s="1206"/>
      <c r="AN10" s="1207"/>
      <c r="AO10" s="295">
        <v>829642</v>
      </c>
      <c r="AP10" s="295">
        <v>10982</v>
      </c>
      <c r="AQ10" s="296">
        <v>3762</v>
      </c>
      <c r="AR10" s="297">
        <v>191.9</v>
      </c>
    </row>
    <row r="11" spans="1:46" ht="13.5" customHeight="1" x14ac:dyDescent="0.2">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5" t="s">
        <v>503</v>
      </c>
      <c r="AL11" s="1206"/>
      <c r="AM11" s="1206"/>
      <c r="AN11" s="1207"/>
      <c r="AO11" s="295">
        <v>745492</v>
      </c>
      <c r="AP11" s="295">
        <v>9868</v>
      </c>
      <c r="AQ11" s="296">
        <v>6408</v>
      </c>
      <c r="AR11" s="297">
        <v>54</v>
      </c>
    </row>
    <row r="12" spans="1:46" ht="13.5" customHeight="1" x14ac:dyDescent="0.2">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5" t="s">
        <v>504</v>
      </c>
      <c r="AL12" s="1206"/>
      <c r="AM12" s="1206"/>
      <c r="AN12" s="1207"/>
      <c r="AO12" s="295">
        <v>336</v>
      </c>
      <c r="AP12" s="295">
        <v>4</v>
      </c>
      <c r="AQ12" s="296">
        <v>891</v>
      </c>
      <c r="AR12" s="297">
        <v>-99.6</v>
      </c>
    </row>
    <row r="13" spans="1:46" ht="13.5" customHeight="1" x14ac:dyDescent="0.2">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5" t="s">
        <v>505</v>
      </c>
      <c r="AL13" s="1206"/>
      <c r="AM13" s="1206"/>
      <c r="AN13" s="1207"/>
      <c r="AO13" s="295" t="s">
        <v>506</v>
      </c>
      <c r="AP13" s="295" t="s">
        <v>506</v>
      </c>
      <c r="AQ13" s="296">
        <v>1</v>
      </c>
      <c r="AR13" s="297" t="s">
        <v>506</v>
      </c>
    </row>
    <row r="14" spans="1:46" ht="13.5" customHeight="1" x14ac:dyDescent="0.2">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5" t="s">
        <v>507</v>
      </c>
      <c r="AL14" s="1206"/>
      <c r="AM14" s="1206"/>
      <c r="AN14" s="1207"/>
      <c r="AO14" s="295">
        <v>157925</v>
      </c>
      <c r="AP14" s="295">
        <v>2090</v>
      </c>
      <c r="AQ14" s="296">
        <v>2694</v>
      </c>
      <c r="AR14" s="297">
        <v>-22.4</v>
      </c>
    </row>
    <row r="15" spans="1:46" ht="13.5" customHeight="1" x14ac:dyDescent="0.2">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5" t="s">
        <v>508</v>
      </c>
      <c r="AL15" s="1206"/>
      <c r="AM15" s="1206"/>
      <c r="AN15" s="1207"/>
      <c r="AO15" s="295">
        <v>27767</v>
      </c>
      <c r="AP15" s="295">
        <v>368</v>
      </c>
      <c r="AQ15" s="296">
        <v>1362</v>
      </c>
      <c r="AR15" s="297">
        <v>-73</v>
      </c>
    </row>
    <row r="16" spans="1:46" ht="13.2" x14ac:dyDescent="0.2">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8" t="s">
        <v>509</v>
      </c>
      <c r="AL16" s="1209"/>
      <c r="AM16" s="1209"/>
      <c r="AN16" s="1210"/>
      <c r="AO16" s="295">
        <v>-255893</v>
      </c>
      <c r="AP16" s="295">
        <v>-3387</v>
      </c>
      <c r="AQ16" s="296">
        <v>-4530</v>
      </c>
      <c r="AR16" s="297">
        <v>-25.2</v>
      </c>
    </row>
    <row r="17" spans="1:46" ht="13.2" x14ac:dyDescent="0.2">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8" t="s">
        <v>178</v>
      </c>
      <c r="AL17" s="1209"/>
      <c r="AM17" s="1209"/>
      <c r="AN17" s="1210"/>
      <c r="AO17" s="295">
        <v>4887999</v>
      </c>
      <c r="AP17" s="295">
        <v>64703</v>
      </c>
      <c r="AQ17" s="296">
        <v>67903</v>
      </c>
      <c r="AR17" s="297">
        <v>-4.7</v>
      </c>
    </row>
    <row r="18" spans="1:46" ht="13.2" x14ac:dyDescent="0.2">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ht="13.2" x14ac:dyDescent="0.2">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510</v>
      </c>
      <c r="AL19" s="273"/>
      <c r="AM19" s="273"/>
      <c r="AN19" s="273"/>
      <c r="AO19" s="273"/>
      <c r="AP19" s="273"/>
      <c r="AQ19" s="273"/>
      <c r="AR19" s="273"/>
    </row>
    <row r="20" spans="1:46" ht="13.2" x14ac:dyDescent="0.2">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511</v>
      </c>
      <c r="AP20" s="303" t="s">
        <v>512</v>
      </c>
      <c r="AQ20" s="304" t="s">
        <v>513</v>
      </c>
      <c r="AR20" s="305"/>
    </row>
    <row r="21" spans="1:46" s="311" customFormat="1" ht="13.2" x14ac:dyDescent="0.2">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2" t="s">
        <v>514</v>
      </c>
      <c r="AL21" s="1203"/>
      <c r="AM21" s="1203"/>
      <c r="AN21" s="1204"/>
      <c r="AO21" s="307">
        <v>5.33</v>
      </c>
      <c r="AP21" s="308">
        <v>6.2</v>
      </c>
      <c r="AQ21" s="309">
        <v>-0.87</v>
      </c>
      <c r="AR21" s="278"/>
      <c r="AS21" s="310"/>
      <c r="AT21" s="306"/>
    </row>
    <row r="22" spans="1:46" s="311" customFormat="1" ht="13.2" x14ac:dyDescent="0.2">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2" t="s">
        <v>515</v>
      </c>
      <c r="AL22" s="1203"/>
      <c r="AM22" s="1203"/>
      <c r="AN22" s="1204"/>
      <c r="AO22" s="312">
        <v>97.4</v>
      </c>
      <c r="AP22" s="313">
        <v>98.7</v>
      </c>
      <c r="AQ22" s="314">
        <v>-1.3</v>
      </c>
      <c r="AR22" s="298"/>
      <c r="AS22" s="310"/>
      <c r="AT22" s="306"/>
    </row>
    <row r="23" spans="1:46" s="311" customFormat="1" ht="13.2" x14ac:dyDescent="0.2">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ht="13.2" x14ac:dyDescent="0.2">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ht="13.2" x14ac:dyDescent="0.2">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ht="13.2" x14ac:dyDescent="0.2">
      <c r="A26" s="278" t="s">
        <v>516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ht="13.2" x14ac:dyDescent="0.2">
      <c r="A27" s="319" t="s">
        <v>517</v>
      </c>
      <c r="AO27" s="273"/>
      <c r="AP27" s="273"/>
      <c r="AQ27" s="273"/>
      <c r="AR27" s="273"/>
      <c r="AS27" s="273"/>
      <c r="AT27" s="273"/>
    </row>
    <row r="28" spans="1:46" ht="16.2" x14ac:dyDescent="0.2">
      <c r="A28" s="274" t="s">
        <v>518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ht="13.2" x14ac:dyDescent="0.2">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519</v>
      </c>
      <c r="AL29" s="278"/>
      <c r="AM29" s="278"/>
      <c r="AN29" s="278"/>
      <c r="AO29" s="273"/>
      <c r="AP29" s="273"/>
      <c r="AQ29" s="273"/>
      <c r="AR29" s="273"/>
      <c r="AS29" s="321"/>
    </row>
    <row r="30" spans="1:46" ht="13.2" x14ac:dyDescent="0.2">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1" t="s">
        <v>496</v>
      </c>
      <c r="AP30" s="283"/>
      <c r="AQ30" s="284" t="s">
        <v>497</v>
      </c>
      <c r="AR30" s="285"/>
    </row>
    <row r="31" spans="1:46" ht="13.2" x14ac:dyDescent="0.2">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2"/>
      <c r="AP31" s="289" t="s">
        <v>498</v>
      </c>
      <c r="AQ31" s="290" t="s">
        <v>499</v>
      </c>
      <c r="AR31" s="291" t="s">
        <v>500</v>
      </c>
    </row>
    <row r="32" spans="1:46" ht="27" customHeight="1" x14ac:dyDescent="0.2">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3" t="s">
        <v>520</v>
      </c>
      <c r="AL32" s="1194"/>
      <c r="AM32" s="1194"/>
      <c r="AN32" s="1195"/>
      <c r="AO32" s="322">
        <v>2941205</v>
      </c>
      <c r="AP32" s="322">
        <v>38933</v>
      </c>
      <c r="AQ32" s="323">
        <v>34720</v>
      </c>
      <c r="AR32" s="324">
        <v>12.1</v>
      </c>
    </row>
    <row r="33" spans="1:46" ht="13.5" customHeight="1" x14ac:dyDescent="0.2">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3" t="s">
        <v>521</v>
      </c>
      <c r="AL33" s="1194"/>
      <c r="AM33" s="1194"/>
      <c r="AN33" s="1195"/>
      <c r="AO33" s="322" t="s">
        <v>506</v>
      </c>
      <c r="AP33" s="322" t="s">
        <v>506</v>
      </c>
      <c r="AQ33" s="323">
        <v>1</v>
      </c>
      <c r="AR33" s="324" t="s">
        <v>506</v>
      </c>
    </row>
    <row r="34" spans="1:46" ht="27" customHeight="1" x14ac:dyDescent="0.2">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3" t="s">
        <v>522</v>
      </c>
      <c r="AL34" s="1194"/>
      <c r="AM34" s="1194"/>
      <c r="AN34" s="1195"/>
      <c r="AO34" s="322" t="s">
        <v>506</v>
      </c>
      <c r="AP34" s="322" t="s">
        <v>506</v>
      </c>
      <c r="AQ34" s="323">
        <v>22</v>
      </c>
      <c r="AR34" s="324" t="s">
        <v>506</v>
      </c>
    </row>
    <row r="35" spans="1:46" ht="27" customHeight="1" x14ac:dyDescent="0.2">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3" t="s">
        <v>523</v>
      </c>
      <c r="AL35" s="1194"/>
      <c r="AM35" s="1194"/>
      <c r="AN35" s="1195"/>
      <c r="AO35" s="322">
        <v>1033426</v>
      </c>
      <c r="AP35" s="322">
        <v>13680</v>
      </c>
      <c r="AQ35" s="323">
        <v>9232</v>
      </c>
      <c r="AR35" s="324">
        <v>48.2</v>
      </c>
    </row>
    <row r="36" spans="1:46" ht="27" customHeight="1" x14ac:dyDescent="0.2">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3" t="s">
        <v>524</v>
      </c>
      <c r="AL36" s="1194"/>
      <c r="AM36" s="1194"/>
      <c r="AN36" s="1195"/>
      <c r="AO36" s="322">
        <v>109389</v>
      </c>
      <c r="AP36" s="322">
        <v>1448</v>
      </c>
      <c r="AQ36" s="323">
        <v>2017</v>
      </c>
      <c r="AR36" s="324">
        <v>-28.2</v>
      </c>
    </row>
    <row r="37" spans="1:46" ht="13.5" customHeight="1" x14ac:dyDescent="0.2">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3" t="s">
        <v>525</v>
      </c>
      <c r="AL37" s="1194"/>
      <c r="AM37" s="1194"/>
      <c r="AN37" s="1195"/>
      <c r="AO37" s="322">
        <v>9380</v>
      </c>
      <c r="AP37" s="322">
        <v>124</v>
      </c>
      <c r="AQ37" s="323">
        <v>1146</v>
      </c>
      <c r="AR37" s="324">
        <v>-89.2</v>
      </c>
    </row>
    <row r="38" spans="1:46" ht="27" customHeight="1" x14ac:dyDescent="0.2">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6" t="s">
        <v>526</v>
      </c>
      <c r="AL38" s="1197"/>
      <c r="AM38" s="1197"/>
      <c r="AN38" s="1198"/>
      <c r="AO38" s="325">
        <v>127</v>
      </c>
      <c r="AP38" s="325">
        <v>2</v>
      </c>
      <c r="AQ38" s="326">
        <v>1</v>
      </c>
      <c r="AR38" s="314">
        <v>100</v>
      </c>
      <c r="AS38" s="321"/>
    </row>
    <row r="39" spans="1:46" ht="13.2" x14ac:dyDescent="0.2">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6" t="s">
        <v>527</v>
      </c>
      <c r="AL39" s="1197"/>
      <c r="AM39" s="1197"/>
      <c r="AN39" s="1198"/>
      <c r="AO39" s="322">
        <v>-39288</v>
      </c>
      <c r="AP39" s="322">
        <v>-520</v>
      </c>
      <c r="AQ39" s="323">
        <v>-6713</v>
      </c>
      <c r="AR39" s="324">
        <v>-92.3</v>
      </c>
      <c r="AS39" s="321"/>
    </row>
    <row r="40" spans="1:46" ht="27" customHeight="1" x14ac:dyDescent="0.2">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3" t="s">
        <v>528</v>
      </c>
      <c r="AL40" s="1194"/>
      <c r="AM40" s="1194"/>
      <c r="AN40" s="1195"/>
      <c r="AO40" s="322">
        <v>-2970672</v>
      </c>
      <c r="AP40" s="322">
        <v>-39323</v>
      </c>
      <c r="AQ40" s="323">
        <v>-28519</v>
      </c>
      <c r="AR40" s="324">
        <v>37.9</v>
      </c>
      <c r="AS40" s="321"/>
    </row>
    <row r="41" spans="1:46" ht="13.2" x14ac:dyDescent="0.2">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99" t="s">
        <v>291</v>
      </c>
      <c r="AL41" s="1200"/>
      <c r="AM41" s="1200"/>
      <c r="AN41" s="1201"/>
      <c r="AO41" s="322">
        <v>1083567</v>
      </c>
      <c r="AP41" s="322">
        <v>14343</v>
      </c>
      <c r="AQ41" s="323">
        <v>11906</v>
      </c>
      <c r="AR41" s="324">
        <v>20.5</v>
      </c>
      <c r="AS41" s="321"/>
    </row>
    <row r="42" spans="1:46" ht="13.2" x14ac:dyDescent="0.2">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529</v>
      </c>
      <c r="AL42" s="273"/>
      <c r="AM42" s="273"/>
      <c r="AN42" s="273"/>
      <c r="AO42" s="273"/>
      <c r="AP42" s="273"/>
      <c r="AQ42" s="298"/>
      <c r="AR42" s="298"/>
      <c r="AS42" s="321"/>
    </row>
    <row r="43" spans="1:46" ht="13.2" x14ac:dyDescent="0.2">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ht="13.2" x14ac:dyDescent="0.2">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ht="13.2" x14ac:dyDescent="0.2">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ht="13.2" x14ac:dyDescent="0.2">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2">
      <c r="A47" s="331" t="s">
        <v>530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ht="13.2" x14ac:dyDescent="0.2">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531</v>
      </c>
      <c r="AL48" s="332"/>
      <c r="AM48" s="332"/>
      <c r="AN48" s="332"/>
      <c r="AO48" s="332"/>
      <c r="AP48" s="332"/>
      <c r="AQ48" s="333"/>
      <c r="AR48" s="332"/>
    </row>
    <row r="49" spans="1:44" ht="13.5" customHeight="1" x14ac:dyDescent="0.2">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6" t="s">
        <v>496</v>
      </c>
      <c r="AN49" s="1188" t="s">
        <v>532</v>
      </c>
      <c r="AO49" s="1189"/>
      <c r="AP49" s="1189"/>
      <c r="AQ49" s="1189"/>
      <c r="AR49" s="1190"/>
    </row>
    <row r="50" spans="1:44" ht="13.2" x14ac:dyDescent="0.2">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7"/>
      <c r="AN50" s="338" t="s">
        <v>533</v>
      </c>
      <c r="AO50" s="339" t="s">
        <v>534</v>
      </c>
      <c r="AP50" s="340" t="s">
        <v>535</v>
      </c>
      <c r="AQ50" s="341" t="s">
        <v>536</v>
      </c>
      <c r="AR50" s="342" t="s">
        <v>537</v>
      </c>
    </row>
    <row r="51" spans="1:44" ht="13.2" x14ac:dyDescent="0.2">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538</v>
      </c>
      <c r="AL51" s="335"/>
      <c r="AM51" s="343">
        <v>3576794</v>
      </c>
      <c r="AN51" s="344">
        <v>47877</v>
      </c>
      <c r="AO51" s="345">
        <v>16.100000000000001</v>
      </c>
      <c r="AP51" s="346">
        <v>63956</v>
      </c>
      <c r="AQ51" s="347">
        <v>25.7</v>
      </c>
      <c r="AR51" s="348">
        <v>-9.6</v>
      </c>
    </row>
    <row r="52" spans="1:44" ht="13.2" x14ac:dyDescent="0.2">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539</v>
      </c>
      <c r="AM52" s="351">
        <v>1144561</v>
      </c>
      <c r="AN52" s="352">
        <v>15320</v>
      </c>
      <c r="AO52" s="353">
        <v>-32.5</v>
      </c>
      <c r="AP52" s="354">
        <v>29239</v>
      </c>
      <c r="AQ52" s="355">
        <v>8.8000000000000007</v>
      </c>
      <c r="AR52" s="356">
        <v>-41.3</v>
      </c>
    </row>
    <row r="53" spans="1:44" ht="13.2" x14ac:dyDescent="0.2">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540</v>
      </c>
      <c r="AL53" s="335"/>
      <c r="AM53" s="343">
        <v>2775984</v>
      </c>
      <c r="AN53" s="344">
        <v>37107</v>
      </c>
      <c r="AO53" s="345">
        <v>-22.5</v>
      </c>
      <c r="AP53" s="346">
        <v>66255</v>
      </c>
      <c r="AQ53" s="347">
        <v>3.6</v>
      </c>
      <c r="AR53" s="348">
        <v>-26.1</v>
      </c>
    </row>
    <row r="54" spans="1:44" ht="13.2" x14ac:dyDescent="0.2">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539</v>
      </c>
      <c r="AM54" s="351">
        <v>1540502</v>
      </c>
      <c r="AN54" s="352">
        <v>20592</v>
      </c>
      <c r="AO54" s="353">
        <v>34.4</v>
      </c>
      <c r="AP54" s="354">
        <v>31822</v>
      </c>
      <c r="AQ54" s="355">
        <v>8.8000000000000007</v>
      </c>
      <c r="AR54" s="356">
        <v>25.6</v>
      </c>
    </row>
    <row r="55" spans="1:44" ht="13.2" x14ac:dyDescent="0.2">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541</v>
      </c>
      <c r="AL55" s="335"/>
      <c r="AM55" s="343">
        <v>2279489</v>
      </c>
      <c r="AN55" s="344">
        <v>30403</v>
      </c>
      <c r="AO55" s="345">
        <v>-18.100000000000001</v>
      </c>
      <c r="AP55" s="346">
        <v>54227</v>
      </c>
      <c r="AQ55" s="347">
        <v>-18.2</v>
      </c>
      <c r="AR55" s="348">
        <v>0.1</v>
      </c>
    </row>
    <row r="56" spans="1:44" ht="13.2" x14ac:dyDescent="0.2">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539</v>
      </c>
      <c r="AM56" s="351">
        <v>988557</v>
      </c>
      <c r="AN56" s="352">
        <v>13185</v>
      </c>
      <c r="AO56" s="353">
        <v>-36</v>
      </c>
      <c r="AP56" s="354">
        <v>29694</v>
      </c>
      <c r="AQ56" s="355">
        <v>-6.7</v>
      </c>
      <c r="AR56" s="356">
        <v>-29.3</v>
      </c>
    </row>
    <row r="57" spans="1:44" ht="13.2" x14ac:dyDescent="0.2">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542</v>
      </c>
      <c r="AL57" s="335"/>
      <c r="AM57" s="343">
        <v>1347649</v>
      </c>
      <c r="AN57" s="344">
        <v>17880</v>
      </c>
      <c r="AO57" s="345">
        <v>-41.2</v>
      </c>
      <c r="AP57" s="346">
        <v>44504</v>
      </c>
      <c r="AQ57" s="347">
        <v>-17.899999999999999</v>
      </c>
      <c r="AR57" s="348">
        <v>-23.3</v>
      </c>
    </row>
    <row r="58" spans="1:44" ht="13.2" x14ac:dyDescent="0.2">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539</v>
      </c>
      <c r="AM58" s="351">
        <v>837368</v>
      </c>
      <c r="AN58" s="352">
        <v>11110</v>
      </c>
      <c r="AO58" s="353">
        <v>-15.7</v>
      </c>
      <c r="AP58" s="354">
        <v>25876</v>
      </c>
      <c r="AQ58" s="355">
        <v>-12.9</v>
      </c>
      <c r="AR58" s="356">
        <v>-2.8</v>
      </c>
    </row>
    <row r="59" spans="1:44" ht="13.2" x14ac:dyDescent="0.2">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543</v>
      </c>
      <c r="AL59" s="335"/>
      <c r="AM59" s="343">
        <v>3378156</v>
      </c>
      <c r="AN59" s="344">
        <v>44717</v>
      </c>
      <c r="AO59" s="345">
        <v>150.1</v>
      </c>
      <c r="AP59" s="346">
        <v>47820</v>
      </c>
      <c r="AQ59" s="347">
        <v>7.5</v>
      </c>
      <c r="AR59" s="348">
        <v>142.6</v>
      </c>
    </row>
    <row r="60" spans="1:44" ht="13.2" x14ac:dyDescent="0.2">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539</v>
      </c>
      <c r="AM60" s="351">
        <v>645381</v>
      </c>
      <c r="AN60" s="352">
        <v>8543</v>
      </c>
      <c r="AO60" s="353">
        <v>-23.1</v>
      </c>
      <c r="AP60" s="354">
        <v>25855</v>
      </c>
      <c r="AQ60" s="355">
        <v>-0.1</v>
      </c>
      <c r="AR60" s="356">
        <v>-23</v>
      </c>
    </row>
    <row r="61" spans="1:44" ht="13.2" x14ac:dyDescent="0.2">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544</v>
      </c>
      <c r="AL61" s="357"/>
      <c r="AM61" s="358">
        <v>2671614</v>
      </c>
      <c r="AN61" s="359">
        <v>35597</v>
      </c>
      <c r="AO61" s="360">
        <v>16.899999999999999</v>
      </c>
      <c r="AP61" s="361">
        <v>55352</v>
      </c>
      <c r="AQ61" s="362">
        <v>0.1</v>
      </c>
      <c r="AR61" s="348">
        <v>16.8</v>
      </c>
    </row>
    <row r="62" spans="1:44" ht="13.2" x14ac:dyDescent="0.2">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539</v>
      </c>
      <c r="AM62" s="351">
        <v>1031274</v>
      </c>
      <c r="AN62" s="352">
        <v>13750</v>
      </c>
      <c r="AO62" s="353">
        <v>-14.6</v>
      </c>
      <c r="AP62" s="354">
        <v>28497</v>
      </c>
      <c r="AQ62" s="355">
        <v>-0.4</v>
      </c>
      <c r="AR62" s="356">
        <v>-14.2</v>
      </c>
    </row>
    <row r="63" spans="1:44" ht="13.2" x14ac:dyDescent="0.2">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ht="13.2" x14ac:dyDescent="0.2">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ht="13.2" x14ac:dyDescent="0.2">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ht="13.2" x14ac:dyDescent="0.2">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2">
      <c r="AK67" s="273"/>
      <c r="AL67" s="273"/>
      <c r="AM67" s="273"/>
      <c r="AN67" s="273"/>
      <c r="AO67" s="273"/>
      <c r="AP67" s="273"/>
      <c r="AQ67" s="273"/>
      <c r="AR67" s="273"/>
      <c r="AS67" s="273"/>
      <c r="AT67" s="273"/>
    </row>
    <row r="68" spans="1:46" ht="13.5" hidden="1" customHeight="1" x14ac:dyDescent="0.2">
      <c r="AK68" s="273"/>
      <c r="AL68" s="273"/>
      <c r="AM68" s="273"/>
      <c r="AN68" s="273"/>
      <c r="AO68" s="273"/>
      <c r="AP68" s="273"/>
      <c r="AQ68" s="273"/>
      <c r="AR68" s="273"/>
    </row>
    <row r="69" spans="1:46" ht="13.5" hidden="1" customHeight="1" x14ac:dyDescent="0.2">
      <c r="AK69" s="273"/>
      <c r="AL69" s="273"/>
      <c r="AM69" s="273"/>
      <c r="AN69" s="273"/>
      <c r="AO69" s="273"/>
      <c r="AP69" s="273"/>
      <c r="AQ69" s="273"/>
      <c r="AR69" s="273"/>
    </row>
    <row r="70" spans="1:46" ht="13.2" hidden="1" x14ac:dyDescent="0.2">
      <c r="AK70" s="273"/>
      <c r="AL70" s="273"/>
      <c r="AM70" s="273"/>
      <c r="AN70" s="273"/>
      <c r="AO70" s="273"/>
      <c r="AP70" s="273"/>
      <c r="AQ70" s="273"/>
      <c r="AR70" s="273"/>
    </row>
    <row r="71" spans="1:46" ht="13.2" hidden="1" x14ac:dyDescent="0.2">
      <c r="AK71" s="273"/>
      <c r="AL71" s="273"/>
      <c r="AM71" s="273"/>
      <c r="AN71" s="273"/>
      <c r="AO71" s="273"/>
      <c r="AP71" s="273"/>
      <c r="AQ71" s="273"/>
      <c r="AR71" s="273"/>
    </row>
    <row r="72" spans="1:46" ht="13.2" hidden="1" x14ac:dyDescent="0.2">
      <c r="AK72" s="273"/>
      <c r="AL72" s="273"/>
      <c r="AM72" s="273"/>
      <c r="AN72" s="273"/>
      <c r="AO72" s="273"/>
      <c r="AP72" s="273"/>
      <c r="AQ72" s="273"/>
      <c r="AR72" s="273"/>
    </row>
    <row r="73" spans="1:46" ht="13.2" hidden="1" x14ac:dyDescent="0.2">
      <c r="AK73" s="273"/>
      <c r="AL73" s="273"/>
      <c r="AM73" s="273"/>
      <c r="AN73" s="273"/>
      <c r="AO73" s="273"/>
      <c r="AP73" s="273"/>
      <c r="AQ73" s="273"/>
      <c r="AR73" s="273"/>
    </row>
    <row r="74" spans="1:46" ht="13.2" hidden="1" x14ac:dyDescent="0.2"/>
  </sheetData>
  <sheetProtection algorithmName="SHA-512" hashValue="J/BCN10rqBv9Xsn2GfXH05QL1CApJzd5Uuzk/OOn2AZU8+OwTcyDmXtC01lvHfphEY2Np/zvnHwtj0NlLzfhvw==" saltValue="LdyHXBNZ93iARFdHPbbAY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x14ac:dyDescent="0.2"/>
  <cols>
    <col min="1" max="125" width="2.44140625" style="271" customWidth="1"/>
    <col min="126" max="16384" width="9" style="270" hidden="1"/>
  </cols>
  <sheetData>
    <row r="1" spans="2:125"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ht="13.2" x14ac:dyDescent="0.2">
      <c r="B2" s="270"/>
      <c r="DG2" s="270"/>
    </row>
    <row r="3" spans="2:125" ht="13.2" x14ac:dyDescent="0.2">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ht="13.2" x14ac:dyDescent="0.2"/>
    <row r="5" spans="2:125" ht="13.2" x14ac:dyDescent="0.2"/>
    <row r="6" spans="2:125" ht="13.2" x14ac:dyDescent="0.2"/>
    <row r="7" spans="2:125" ht="13.2" x14ac:dyDescent="0.2"/>
    <row r="8" spans="2:125" ht="13.2" x14ac:dyDescent="0.2"/>
    <row r="9" spans="2:125" ht="13.2" x14ac:dyDescent="0.2">
      <c r="DU9" s="27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70"/>
    </row>
    <row r="18" spans="125:125" ht="13.2" x14ac:dyDescent="0.2"/>
    <row r="19" spans="125:125" ht="13.2" x14ac:dyDescent="0.2"/>
    <row r="20" spans="125:125" ht="13.2" x14ac:dyDescent="0.2">
      <c r="DU20" s="270"/>
    </row>
    <row r="21" spans="125:125" ht="13.2" x14ac:dyDescent="0.2">
      <c r="DU21" s="27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70"/>
    </row>
    <row r="29" spans="125:125" ht="13.2" x14ac:dyDescent="0.2"/>
    <row r="30" spans="125:125" ht="13.2" x14ac:dyDescent="0.2"/>
    <row r="31" spans="125:125" ht="13.2" x14ac:dyDescent="0.2"/>
    <row r="32" spans="125:125" ht="13.2" x14ac:dyDescent="0.2"/>
    <row r="33" spans="2:125" ht="13.2" x14ac:dyDescent="0.2">
      <c r="B33" s="270"/>
      <c r="G33" s="270"/>
      <c r="I33" s="270"/>
    </row>
    <row r="34" spans="2:125" ht="13.2" x14ac:dyDescent="0.2">
      <c r="C34" s="270"/>
      <c r="P34" s="270"/>
      <c r="DE34" s="270"/>
      <c r="DH34" s="270"/>
    </row>
    <row r="35" spans="2:125" ht="13.2" x14ac:dyDescent="0.2">
      <c r="D35" s="270"/>
      <c r="E35" s="270"/>
      <c r="DG35" s="270"/>
      <c r="DJ35" s="270"/>
      <c r="DP35" s="270"/>
      <c r="DQ35" s="270"/>
      <c r="DR35" s="270"/>
      <c r="DS35" s="270"/>
      <c r="DT35" s="270"/>
      <c r="DU35" s="270"/>
    </row>
    <row r="36" spans="2:125" ht="13.2" x14ac:dyDescent="0.2">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ht="13.2" x14ac:dyDescent="0.2">
      <c r="DU37" s="270"/>
    </row>
    <row r="38" spans="2:125" ht="13.2" x14ac:dyDescent="0.2">
      <c r="DT38" s="270"/>
      <c r="DU38" s="270"/>
    </row>
    <row r="39" spans="2:125" ht="13.2" x14ac:dyDescent="0.2"/>
    <row r="40" spans="2:125" ht="13.2" x14ac:dyDescent="0.2">
      <c r="DH40" s="270"/>
    </row>
    <row r="41" spans="2:125" ht="13.2" x14ac:dyDescent="0.2">
      <c r="DE41" s="270"/>
    </row>
    <row r="42" spans="2:125" ht="13.2" x14ac:dyDescent="0.2">
      <c r="DG42" s="270"/>
      <c r="DJ42" s="270"/>
    </row>
    <row r="43" spans="2:125" ht="13.2" x14ac:dyDescent="0.2">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ht="13.2" x14ac:dyDescent="0.2">
      <c r="DU44" s="270"/>
    </row>
    <row r="45" spans="2:125" ht="13.2" x14ac:dyDescent="0.2"/>
    <row r="46" spans="2:125" ht="13.2" x14ac:dyDescent="0.2"/>
    <row r="47" spans="2:125" ht="13.2" x14ac:dyDescent="0.2"/>
    <row r="48" spans="2:125" ht="13.2" x14ac:dyDescent="0.2">
      <c r="DT48" s="270"/>
      <c r="DU48" s="270"/>
    </row>
    <row r="49" spans="120:125" ht="13.2" x14ac:dyDescent="0.2">
      <c r="DU49" s="270"/>
    </row>
    <row r="50" spans="120:125" ht="13.2" x14ac:dyDescent="0.2">
      <c r="DU50" s="270"/>
    </row>
    <row r="51" spans="120:125" ht="13.2" x14ac:dyDescent="0.2">
      <c r="DP51" s="270"/>
      <c r="DQ51" s="270"/>
      <c r="DR51" s="270"/>
      <c r="DS51" s="270"/>
      <c r="DT51" s="270"/>
      <c r="DU51" s="270"/>
    </row>
    <row r="52" spans="120:125" ht="13.2" x14ac:dyDescent="0.2"/>
    <row r="53" spans="120:125" ht="13.2" x14ac:dyDescent="0.2"/>
    <row r="54" spans="120:125" ht="13.2" x14ac:dyDescent="0.2">
      <c r="DU54" s="270"/>
    </row>
    <row r="55" spans="120:125" ht="13.2" x14ac:dyDescent="0.2"/>
    <row r="56" spans="120:125" ht="13.2" x14ac:dyDescent="0.2"/>
    <row r="57" spans="120:125" ht="13.2" x14ac:dyDescent="0.2"/>
    <row r="58" spans="120:125" ht="13.2" x14ac:dyDescent="0.2">
      <c r="DU58" s="270"/>
    </row>
    <row r="59" spans="120:125" ht="13.2" x14ac:dyDescent="0.2"/>
    <row r="60" spans="120:125" ht="13.2" x14ac:dyDescent="0.2"/>
    <row r="61" spans="120:125" ht="13.2" x14ac:dyDescent="0.2"/>
    <row r="62" spans="120:125" ht="13.2" x14ac:dyDescent="0.2"/>
    <row r="63" spans="120:125" ht="13.2" x14ac:dyDescent="0.2">
      <c r="DU63" s="270"/>
    </row>
    <row r="64" spans="120:125" ht="13.2" x14ac:dyDescent="0.2">
      <c r="DT64" s="270"/>
      <c r="DU64" s="270"/>
    </row>
    <row r="65" spans="123:125" ht="13.2" x14ac:dyDescent="0.2"/>
    <row r="66" spans="123:125" ht="13.2" x14ac:dyDescent="0.2"/>
    <row r="67" spans="123:125" ht="13.2" x14ac:dyDescent="0.2"/>
    <row r="68" spans="123:125" ht="13.2" x14ac:dyDescent="0.2"/>
    <row r="69" spans="123:125" ht="13.2" x14ac:dyDescent="0.2">
      <c r="DS69" s="270"/>
      <c r="DT69" s="270"/>
      <c r="DU69" s="27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70"/>
    </row>
    <row r="83" spans="116:125" ht="13.2" x14ac:dyDescent="0.2">
      <c r="DM83" s="270"/>
      <c r="DN83" s="270"/>
      <c r="DO83" s="270"/>
      <c r="DP83" s="270"/>
      <c r="DQ83" s="270"/>
      <c r="DR83" s="270"/>
      <c r="DS83" s="270"/>
      <c r="DT83" s="270"/>
      <c r="DU83" s="270"/>
    </row>
    <row r="84" spans="116:125" ht="13.2" x14ac:dyDescent="0.2"/>
    <row r="85" spans="116:125" ht="13.2" x14ac:dyDescent="0.2"/>
    <row r="86" spans="116:125" ht="13.2" x14ac:dyDescent="0.2"/>
    <row r="87" spans="116:125" ht="13.2" x14ac:dyDescent="0.2"/>
    <row r="88" spans="116:125" ht="13.2" x14ac:dyDescent="0.2">
      <c r="DU88" s="27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70"/>
      <c r="DT94" s="270"/>
      <c r="DU94" s="270"/>
    </row>
    <row r="95" spans="116:125" ht="13.5" customHeight="1" x14ac:dyDescent="0.2">
      <c r="DU95" s="27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0"/>
    </row>
    <row r="102" spans="124:125" ht="13.5" customHeight="1" x14ac:dyDescent="0.2"/>
    <row r="103" spans="124:125" ht="13.5" customHeight="1" x14ac:dyDescent="0.2"/>
    <row r="104" spans="124:125" ht="13.5" customHeight="1" x14ac:dyDescent="0.2">
      <c r="DT104" s="270"/>
      <c r="DU104" s="27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0" t="s">
        <v>546</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7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btyVlNvhV32Z2h/scWuq+yjrv8DnB+PzovdWdT/OBny2b9iaoNmFvXl/6109E7J4ABjG+K8xZ3HCOcT5xmS7eQ==" saltValue="DQ0elJqafCzMZh6aDWnlF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heetViews>
  <sheetFormatPr defaultColWidth="0" defaultRowHeight="13.5" customHeight="1" zeroHeight="1" x14ac:dyDescent="0.2"/>
  <cols>
    <col min="1" max="125" width="2.44140625" style="271" customWidth="1"/>
    <col min="126" max="142" width="0" style="270" hidden="1" customWidth="1"/>
    <col min="143" max="16384" width="9" style="270" hidden="1"/>
  </cols>
  <sheetData>
    <row r="1" spans="1:125" ht="13.5" customHeight="1"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ht="13.2" x14ac:dyDescent="0.2">
      <c r="B2" s="270"/>
      <c r="T2" s="270"/>
    </row>
    <row r="3" spans="1:125"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70"/>
      <c r="G33" s="270"/>
      <c r="I33" s="270"/>
    </row>
    <row r="34" spans="2:125" ht="13.2" x14ac:dyDescent="0.2">
      <c r="C34" s="270"/>
      <c r="P34" s="270"/>
      <c r="R34" s="270"/>
      <c r="U34" s="270"/>
    </row>
    <row r="35" spans="2:125" ht="13.2" x14ac:dyDescent="0.2">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ht="13.2" x14ac:dyDescent="0.2">
      <c r="F36" s="270"/>
      <c r="H36" s="270"/>
      <c r="J36" s="270"/>
      <c r="K36" s="270"/>
      <c r="L36" s="270"/>
      <c r="M36" s="270"/>
      <c r="N36" s="270"/>
      <c r="O36" s="270"/>
      <c r="Q36" s="270"/>
      <c r="S36" s="270"/>
      <c r="V36" s="270"/>
    </row>
    <row r="37" spans="2:125" ht="13.2" x14ac:dyDescent="0.2"/>
    <row r="38" spans="2:125" ht="13.2" x14ac:dyDescent="0.2"/>
    <row r="39" spans="2:125" ht="13.2" x14ac:dyDescent="0.2"/>
    <row r="40" spans="2:125" ht="13.2" x14ac:dyDescent="0.2">
      <c r="U40" s="270"/>
    </row>
    <row r="41" spans="2:125" ht="13.2" x14ac:dyDescent="0.2">
      <c r="R41" s="270"/>
    </row>
    <row r="42" spans="2:125" ht="13.2" x14ac:dyDescent="0.2">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ht="13.2" x14ac:dyDescent="0.2">
      <c r="Q43" s="270"/>
      <c r="S43" s="270"/>
      <c r="V43" s="27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1" t="s">
        <v>547</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FJ1lGAJRF91ZiSUfKSK6sBwNQiZgG9TfhiqGMrC8C6z+mZVilIjXqhayRoPcIaOLDmGSYbphdZ/om2Z0LudT9Q==" saltValue="btA03W59Of3E6Sgftz+7y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2">
      <c r="B47" s="10"/>
      <c r="C47" s="1211" t="s">
        <v>3</v>
      </c>
      <c r="D47" s="1211"/>
      <c r="E47" s="1212"/>
      <c r="F47" s="11">
        <v>22.14</v>
      </c>
      <c r="G47" s="12">
        <v>19.62</v>
      </c>
      <c r="H47" s="12">
        <v>22.2</v>
      </c>
      <c r="I47" s="12">
        <v>24.23</v>
      </c>
      <c r="J47" s="13">
        <v>24.51</v>
      </c>
    </row>
    <row r="48" spans="2:10" ht="57.75" customHeight="1" x14ac:dyDescent="0.2">
      <c r="B48" s="14"/>
      <c r="C48" s="1213" t="s">
        <v>4</v>
      </c>
      <c r="D48" s="1213"/>
      <c r="E48" s="1214"/>
      <c r="F48" s="15">
        <v>6.9</v>
      </c>
      <c r="G48" s="16">
        <v>8.08</v>
      </c>
      <c r="H48" s="16">
        <v>8.84</v>
      </c>
      <c r="I48" s="16">
        <v>7.79</v>
      </c>
      <c r="J48" s="17">
        <v>7.15</v>
      </c>
    </row>
    <row r="49" spans="2:10" ht="57.75" customHeight="1" thickBot="1" x14ac:dyDescent="0.25">
      <c r="B49" s="18"/>
      <c r="C49" s="1215" t="s">
        <v>5</v>
      </c>
      <c r="D49" s="1215"/>
      <c r="E49" s="1216"/>
      <c r="F49" s="19" t="s">
        <v>553</v>
      </c>
      <c r="G49" s="20" t="s">
        <v>554</v>
      </c>
      <c r="H49" s="20">
        <v>3.81</v>
      </c>
      <c r="I49" s="20">
        <v>1.17</v>
      </c>
      <c r="J49" s="21" t="s">
        <v>555</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chzJtghUNQbwQW2z2DalrzAYZjDkXx/wYWfAAmVFMqIQ+twuQl7CM7Hze6WWpFaUy37Hj8sjdYGNSxUzT/tN6Q==" saltValue="YTea1YNIAeFLR3W50awOB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山梨県</cp:lastModifiedBy>
  <cp:lastPrinted>2019-10-21T06:06:40Z</cp:lastPrinted>
  <dcterms:created xsi:type="dcterms:W3CDTF">2019-02-14T02:47:35Z</dcterms:created>
  <dcterms:modified xsi:type="dcterms:W3CDTF">2019-10-21T08:04:47Z</dcterms:modified>
  <cp:category/>
</cp:coreProperties>
</file>