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97\Desktop\"/>
    </mc:Choice>
  </mc:AlternateContent>
  <bookViews>
    <workbookView xWindow="-60" yWindow="-60" windowWidth="20616"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AM39" i="10"/>
  <c r="U39" i="10"/>
  <c r="C39" i="10"/>
  <c r="CO38" i="10"/>
  <c r="BW38" i="10"/>
  <c r="AM38" i="10"/>
  <c r="U38" i="10"/>
  <c r="C38" i="10"/>
  <c r="CO37" i="10"/>
  <c r="BW37" i="10"/>
  <c r="AM37" i="10"/>
  <c r="C37" i="10"/>
  <c r="CO36" i="10"/>
  <c r="BW36" i="10"/>
  <c r="AM36" i="10"/>
  <c r="C36" i="10"/>
  <c r="CO35" i="10"/>
  <c r="BW35" i="10"/>
  <c r="C35" i="10"/>
  <c r="CO34" i="10"/>
  <c r="BW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E37" i="10" s="1"/>
  <c r="BE38" i="10" s="1"/>
  <c r="BE39" i="10" s="1"/>
</calcChain>
</file>

<file path=xl/sharedStrings.xml><?xml version="1.0" encoding="utf-8"?>
<sst xmlns="http://schemas.openxmlformats.org/spreadsheetml/2006/main" count="1045" uniqueCount="582">
  <si>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</si>
  <si>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</si>
  <si>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</si>
  <si>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</si>
  <si>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</si>
  <si>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</si>
  <si>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</si>
  <si>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</si>
  <si>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</si>
  <si>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</si>
  <si>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</si>
  <si>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</si>
  <si>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</si>
  <si>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</si>
  <si>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</si>
  <si>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</si>
  <si>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</si>
  <si>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</si>
  <si>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</si>
  <si>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</si>
  <si>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</si>
  <si>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</si>
  <si>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</si>
  <si>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</si>
  <si>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</si>
  <si>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</si>
  <si>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</si>
  <si>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</si>
  <si>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</si>
  <si>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</si>
  <si>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</si>
  <si>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</si>
  <si>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</si>
  <si>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</si>
  <si>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</si>
  <si>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</si>
  <si>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</si>
  <si>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</si>
  <si>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</si>
  <si>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</si>
  <si>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</si>
  <si>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</si>
  <si>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</si>
  <si>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</si>
  <si>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</si>
  <si>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</si>
  <si>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</si>
  <si>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</si>
  <si>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</si>
  <si>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</si>
  <si>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</si>
  <si>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</si>
  <si>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</si>
  <si>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</si>
  <si>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</si>
  <si>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</si>
  <si>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</si>
  <si>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</si>
  <si>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</si>
  <si>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</si>
  <si>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</si>
  <si>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</si>
  <si>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</si>
  <si>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</si>
  <si>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</si>
  <si>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</si>
  <si>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</si>
  <si>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</si>
  <si>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</si>
  <si>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</si>
  <si>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</si>
  <si>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</si>
  <si>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</si>
  <si>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</si>
  <si>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</si>
  <si>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</si>
  <si>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</si>
  <si>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</si>
  <si>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</si>
  <si>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</si>
  <si>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</si>
  <si>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</si>
  <si>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</si>
  <si>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</si>
  <si>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</si>
  <si>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</si>
  <si>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</si>
  <si>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</si>
  <si>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</si>
  <si>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</si>
  <si>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</si>
  <si>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</si>
  <si>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</si>
  <si>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</si>
  <si>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</si>
  <si>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</si>
  <si>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</si>
  <si>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</si>
  <si>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</si>
  <si>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</si>
  <si>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</si>
  <si>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</si>
  <si>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</si>
  <si>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</si>
  <si>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</si>
  <si>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</si>
  <si>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</si>
  <si>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</si>
  <si>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</si>
  <si>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</si>
  <si>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</si>
  <si>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</si>
  <si>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</si>
  <si>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</si>
  <si>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</si>
  <si>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</si>
  <si>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</si>
  <si>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</si>
  <si>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</si>
  <si>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</si>
  <si>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</si>
  <si>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</si>
  <si>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</si>
  <si>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</si>
  <si>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</si>
  <si>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</si>
  <si>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</si>
  <si>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</si>
  <si>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</si>
  <si>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</si>
  <si>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</si>
  <si>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</si>
  <si>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</si>
  <si>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</si>
  <si>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</si>
  <si>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</si>
  <si>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</si>
  <si>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</si>
  <si>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</si>
  <si>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</si>
  <si>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</si>
  <si>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</si>
  <si>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</si>
  <si>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</si>
  <si>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</si>
  <si>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</si>
  <si>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</si>
  <si>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</si>
  <si>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</si>
  <si>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</si>
  <si>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</si>
  <si>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</si>
  <si>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</si>
  <si>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</si>
  <si>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</si>
  <si>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</si>
  <si>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</si>
  <si>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</si>
  <si>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</si>
  <si>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</si>
  <si>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</si>
  <si>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</si>
  <si>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</si>
  <si>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</si>
  <si>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</si>
  <si>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</si>
  <si>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</si>
  <si>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</si>
  <si>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</si>
  <si>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</si>
  <si>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</si>
  <si>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</si>
  <si>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</si>
  <si>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</si>
  <si>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</si>
  <si>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</si>
  <si>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</si>
  <si>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</si>
  <si>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</si>
  <si>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</si>
  <si>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</si>
  <si>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</si>
  <si>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</si>
  <si>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</si>
  <si>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</si>
  <si>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</si>
  <si>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</si>
  <si>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</si>
  <si>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</si>
  <si>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</si>
  <si>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</si>
  <si>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</si>
  <si>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</si>
  <si>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</si>
  <si>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</si>
  <si>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</si>
  <si>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</si>
  <si>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</si>
  <si>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</si>
  <si>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</si>
  <si>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</si>
  <si>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</si>
  <si>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</si>
  <si>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</si>
  <si>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</si>
  <si>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</si>
  <si>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</si>
  <si>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</si>
  <si>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山梨県南アルプス市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</si>
  <si>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</si>
  <si>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</si>
  <si>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</si>
  <si>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</si>
  <si>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</si>
  <si>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</si>
  <si>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</si>
  <si>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</si>
  <si>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</si>
  <si>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</si>
  <si>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</si>
  <si>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</si>
  <si>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</si>
  <si>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</si>
  <si>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</si>
  <si>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</si>
  <si>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</si>
  <si>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</si>
  <si>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</si>
  <si>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</si>
  <si>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</si>
  <si>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</si>
  <si>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</si>
  <si>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</si>
  <si>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</si>
  <si>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</si>
  <si>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</si>
  <si>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</si>
  <si>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</si>
  <si>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</si>
  <si>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</si>
  <si>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</si>
  <si>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</si>
  <si>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</si>
  <si>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</si>
  <si>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</si>
  <si>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</si>
  <si>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</si>
  <si>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</si>
  <si>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</si>
  <si>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</si>
  <si>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</si>
  <si>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</si>
  <si>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</si>
  <si>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</si>
  <si>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</si>
  <si>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</si>
  <si>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</si>
  <si>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</si>
  <si>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</si>
  <si>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</si>
  <si>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</si>
  <si>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</si>
  <si>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</si>
  <si>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</si>
  <si>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</si>
  <si>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</si>
  <si>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</si>
  <si>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</si>
  <si>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</si>
  <si>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</si>
  <si>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</si>
  <si>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</si>
  <si>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</si>
  <si>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</si>
  <si>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</si>
  <si>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</si>
  <si>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</si>
  <si>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</si>
  <si>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</si>
  <si>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</si>
  <si>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</si>
  <si>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</si>
  <si>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</si>
  <si>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</si>
  <si>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</si>
  <si>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</si>
  <si>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</si>
  <si>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</si>
  <si>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</si>
  <si>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</si>
  <si>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</si>
  <si>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</si>
  <si>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</si>
  <si>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</si>
  <si>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</si>
  <si>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</si>
  <si>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</si>
  <si>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</si>
  <si>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</si>
  <si>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</si>
  <si>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</si>
  <si>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</si>
  <si>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</si>
  <si>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</si>
  <si>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</si>
  <si>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</si>
  <si>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</si>
  <si>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</si>
  <si>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</si>
  <si>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</si>
  <si>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</si>
  <si>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</si>
  <si>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</si>
  <si>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</si>
  <si>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</si>
  <si>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</si>
  <si>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</si>
  <si>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</si>
  <si>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</si>
  <si>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</si>
  <si>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</si>
  <si>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</si>
  <si>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</si>
  <si>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</si>
  <si>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</si>
  <si>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</si>
  <si>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</si>
  <si>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</si>
  <si>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</si>
  <si>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</si>
  <si>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</si>
  <si>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</si>
  <si>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</si>
  <si>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</si>
  <si>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</si>
  <si>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</si>
  <si>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</si>
  <si>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</si>
  <si>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</si>
  <si>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</si>
  <si>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</si>
  <si>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</si>
  <si>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</si>
  <si>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</si>
  <si>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</si>
  <si>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</si>
  <si>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</si>
  <si>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</si>
  <si>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</si>
  <si>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</si>
  <si>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</si>
  <si>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</si>
  <si>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</si>
  <si>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</si>
  <si>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</si>
  <si>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</si>
  <si>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山梨県南アルプス市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</si>
  <si>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</si>
  <si>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</si>
  <si>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</si>
  <si>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</si>
  <si>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</si>
  <si>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</si>
  <si>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</si>
  <si>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</si>
  <si>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</si>
  <si>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</si>
  <si>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</si>
  <si>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</si>
  <si>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</si>
  <si>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</si>
  <si>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</si>
  <si>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</si>
  <si>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</si>
  <si>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</si>
  <si>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</si>
  <si>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</si>
  <si>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</si>
  <si>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</si>
  <si>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</si>
  <si>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</si>
  <si>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</si>
  <si>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</si>
  <si>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</si>
  <si>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</si>
  <si>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</si>
  <si>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</si>
  <si>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</si>
  <si>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</si>
  <si>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</si>
  <si>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</si>
  <si>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</si>
  <si>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</si>
  <si>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</si>
  <si>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</si>
  <si>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</si>
  <si>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</si>
  <si>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</si>
  <si>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下水道事業特別会計</t>
    <phoneticPr fontId="5"/>
  </si>
  <si>
    <t>法非適用企業</t>
    <phoneticPr fontId="5"/>
  </si>
  <si>
    <t>芦安農業集落排水事業特別会計</t>
    <phoneticPr fontId="5"/>
  </si>
  <si>
    <t>温泉給湯事業特別会計</t>
    <phoneticPr fontId="5"/>
  </si>
  <si>
    <t>山梨県北岳山荘管理事業特別会計</t>
    <phoneticPr fontId="5"/>
  </si>
  <si>
    <t>芦安簡易水道事業特別会計</t>
    <phoneticPr fontId="5"/>
  </si>
  <si>
    <t>土地取得造成事業特別会計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</si>
  <si>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</si>
  <si>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</si>
  <si>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</si>
  <si>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</si>
  <si>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</si>
  <si>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</si>
  <si>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</si>
  <si>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</si>
  <si>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</si>
  <si>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</si>
  <si>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</si>
  <si>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</si>
  <si>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</si>
  <si>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</si>
  <si>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</si>
  <si>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</si>
  <si>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</si>
  <si>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</si>
  <si>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</si>
  <si>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</si>
  <si>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</si>
  <si>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</si>
  <si>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</si>
  <si>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</si>
  <si>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</si>
  <si>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</si>
  <si>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</si>
  <si>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</si>
  <si>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</si>
  <si>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</si>
  <si>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</si>
  <si>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</si>
  <si>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</si>
  <si>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</si>
  <si>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</si>
  <si>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</si>
  <si>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</si>
  <si>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</si>
  <si>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</si>
  <si>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</si>
  <si>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</si>
  <si>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</si>
  <si>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</si>
  <si>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</si>
  <si>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</si>
  <si>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</si>
  <si>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</si>
  <si>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</si>
  <si>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</si>
  <si>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</si>
  <si>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</si>
  <si>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</si>
  <si>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</si>
  <si>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</si>
  <si>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</si>
  <si>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</si>
  <si>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</si>
  <si>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</si>
  <si>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</si>
  <si>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</si>
  <si>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</si>
  <si>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</si>
  <si>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</si>
  <si>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</si>
  <si>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</si>
  <si>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</si>
  <si>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芦安簡易水道事業特別会計</t>
    <phoneticPr fontId="5"/>
  </si>
  <si>
    <t>(Ｆ)</t>
    <phoneticPr fontId="5"/>
  </si>
  <si>
    <t>芦安農業集落排水事業特別会計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</si>
  <si>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</si>
  <si>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</si>
  <si>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</si>
  <si>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</si>
  <si>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</si>
  <si>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</si>
  <si>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</si>
  <si>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</si>
  <si>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</si>
  <si>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</si>
  <si>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</si>
  <si>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</si>
  <si>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</si>
  <si>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</si>
  <si>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</si>
  <si>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</si>
  <si>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</si>
  <si>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</si>
  <si>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</si>
  <si>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</si>
  <si>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</si>
  <si>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</si>
  <si>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</si>
  <si>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</si>
  <si>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</si>
  <si>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</si>
  <si>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</si>
  <si>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</si>
  <si>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</si>
  <si>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</si>
  <si>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</si>
  <si>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</si>
  <si>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</si>
  <si>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</si>
  <si>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</si>
  <si>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</si>
  <si>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</si>
  <si>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</si>
  <si>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</si>
  <si>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</si>
  <si>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</si>
  <si>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</si>
  <si>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</si>
  <si>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</si>
  <si>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</si>
  <si>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</si>
  <si>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</si>
  <si>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</si>
  <si>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</si>
  <si>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</si>
  <si>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</si>
  <si>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</si>
  <si>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</si>
  <si>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</si>
  <si>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</si>
  <si>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</si>
  <si>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</si>
  <si>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</si>
  <si>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</si>
  <si>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</si>
  <si>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</si>
  <si>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</si>
  <si>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</si>
  <si>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</si>
  <si>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</si>
  <si>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</si>
  <si>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</si>
  <si>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</si>
  <si>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</si>
  <si>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</si>
  <si>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</si>
  <si>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</si>
  <si>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</si>
  <si>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</si>
  <si>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</si>
  <si>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</si>
  <si>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</si>
  <si>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</si>
  <si>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</si>
  <si>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</si>
  <si>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</si>
  <si>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</si>
  <si>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</si>
  <si>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</si>
  <si>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</si>
  <si>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</si>
  <si>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水道事業会計</t>
  </si>
  <si>
    <t>一般会計</t>
  </si>
  <si>
    <t>国民健康保険特別会計</t>
  </si>
  <si>
    <t>介護保険特別会計</t>
  </si>
  <si>
    <t>自動車運送事業会計</t>
  </si>
  <si>
    <t>下水道事業特別会計</t>
  </si>
  <si>
    <t>山梨県北岳山荘管理事業特別会計</t>
  </si>
  <si>
    <t>居宅介護予防支援事業特別会計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</si>
  <si>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</si>
  <si>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</si>
  <si>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</si>
  <si>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</si>
  <si>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</si>
  <si>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</si>
  <si>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</si>
  <si>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</si>
  <si>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</si>
  <si>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</si>
  <si>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</si>
  <si>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</si>
  <si>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27年度以降、将来負担比率はマイナス数値となっている。これは一般会計の市債現在高が、合併後実施してきた繰上償還の効果により減少し、また、将来の財政運営に備え、基金に積立てを行い、交付税算入の高い起債を活用し事業を実施したためである。
　有形固定資産減価償却率も類似団体と比較し低い数値となっているため、将来負担を抑制しつつ、適切な施設の更新等が行えていると分析する。</t>
    <phoneticPr fontId="5"/>
  </si>
  <si>
    <t>　実質公債費比率は年々減少傾向にあり、平成29年度においては前年比0.5ポイント減少し、類似団体と比較し大幅に低い4.7％となった。
　将来負担比率も前年度と同様にマイナス数値であるため、実質公債費比率は今後さらに低下していく見込である。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</si>
</sst>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67319</c:v>
                </c:pt>
                <c:pt idx="4">
                  <c:v>70615</c:v>
                </c:pt>
              </c:numCache>
            </c:numRef>
          </c:val>
          <c:smooth val="0"/>
          <c:extLst>
            <c:ext xmlns:c16="http://schemas.microsoft.com/office/drawing/2014/chart" uri="{C3380CC4-5D6E-409C-BE32-E72D297353CC}">
              <c16:uniqueId val="{00000000-2FFE-4B20-BD17-B2E30FDB93A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43440</c:v>
                </c:pt>
                <c:pt idx="1">
                  <c:v>29617</c:v>
                </c:pt>
                <c:pt idx="2">
                  <c:v>47470</c:v>
                </c:pt>
                <c:pt idx="3">
                  <c:v>81863</c:v>
                </c:pt>
                <c:pt idx="4">
                  <c:v>90231</c:v>
                </c:pt>
              </c:numCache>
            </c:numRef>
          </c:val>
          <c:smooth val="0"/>
          <c:extLst>
            <c:ext xmlns:c16="http://schemas.microsoft.com/office/drawing/2014/chart" uri="{C3380CC4-5D6E-409C-BE32-E72D297353CC}">
              <c16:uniqueId val="{00000001-2FFE-4B20-BD17-B2E30FDB93A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4.38</c:v>
                </c:pt>
                <c:pt idx="1">
                  <c:v>6.48</c:v>
                </c:pt>
                <c:pt idx="2">
                  <c:v>8.7100000000000009</c:v>
                </c:pt>
                <c:pt idx="3">
                  <c:v>6.85</c:v>
                </c:pt>
                <c:pt idx="4">
                  <c:v>8</c:v>
                </c:pt>
              </c:numCache>
            </c:numRef>
          </c:val>
          <c:extLst>
            <c:ext xmlns:c16="http://schemas.microsoft.com/office/drawing/2014/chart" uri="{C3380CC4-5D6E-409C-BE32-E72D297353CC}">
              <c16:uniqueId val="{00000000-78E2-45DE-A9CE-FB51CC137F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20.69</c:v>
                </c:pt>
                <c:pt idx="1">
                  <c:v>21.52</c:v>
                </c:pt>
                <c:pt idx="2">
                  <c:v>21.43</c:v>
                </c:pt>
                <c:pt idx="3">
                  <c:v>21.87</c:v>
                </c:pt>
                <c:pt idx="4">
                  <c:v>21.69</c:v>
                </c:pt>
              </c:numCache>
            </c:numRef>
          </c:val>
          <c:extLst>
            <c:ext xmlns:c16="http://schemas.microsoft.com/office/drawing/2014/chart" uri="{C3380CC4-5D6E-409C-BE32-E72D297353CC}">
              <c16:uniqueId val="{00000001-78E2-45DE-A9CE-FB51CC137F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3.95</c:v>
                </c:pt>
                <c:pt idx="1">
                  <c:v>3.61</c:v>
                </c:pt>
                <c:pt idx="2">
                  <c:v>6.27</c:v>
                </c:pt>
                <c:pt idx="3">
                  <c:v>1.28</c:v>
                </c:pt>
                <c:pt idx="4">
                  <c:v>5.2</c:v>
                </c:pt>
              </c:numCache>
            </c:numRef>
          </c:val>
          <c:smooth val="0"/>
          <c:extLst>
            <c:ext xmlns:c16="http://schemas.microsoft.com/office/drawing/2014/chart" uri="{C3380CC4-5D6E-409C-BE32-E72D297353CC}">
              <c16:uniqueId val="{00000002-78E2-45DE-A9CE-FB51CC137F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0.02</c:v>
                </c:pt>
                <c:pt idx="2">
                  <c:v>#N/A</c:v>
                </c:pt>
                <c:pt idx="3">
                  <c:v>0.02</c:v>
                </c:pt>
                <c:pt idx="4">
                  <c:v>#N/A</c:v>
                </c:pt>
                <c:pt idx="5">
                  <c:v>0.27</c:v>
                </c:pt>
                <c:pt idx="6">
                  <c:v>#N/A</c:v>
                </c:pt>
                <c:pt idx="7">
                  <c:v>0.02</c:v>
                </c:pt>
                <c:pt idx="8">
                  <c:v>#N/A</c:v>
                </c:pt>
                <c:pt idx="9">
                  <c:v>0.01</c:v>
                </c:pt>
              </c:numCache>
            </c:numRef>
          </c:val>
          <c:extLst>
            <c:ext xmlns:c16="http://schemas.microsoft.com/office/drawing/2014/chart" uri="{C3380CC4-5D6E-409C-BE32-E72D297353CC}">
              <c16:uniqueId val="{00000000-9D58-4EB4-A2E9-957F70A5F57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58-4EB4-A2E9-957F70A5F57E}"/>
            </c:ext>
          </c:extLst>
        </c:ser>
        <c:ser>
          <c:idx val="2"/>
          <c:order val="2"/>
          <c:tx>
            <c:strRef>
              <c:f>データシート!$A$29</c:f>
              <c:strCache>
                <c:ptCount val="1"/>
                <c:pt idx="0">
                  <c:v>居宅介護予防支援事業特別会計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9D58-4EB4-A2E9-957F70A5F57E}"/>
            </c:ext>
          </c:extLst>
        </c:ser>
        <c:ser>
          <c:idx val="3"/>
          <c:order val="3"/>
          <c:tx>
            <c:strRef>
              <c:f>データシート!$A$30</c:f>
              <c:strCache>
                <c:ptCount val="1"/>
                <c:pt idx="0">
                  <c:v>山梨県北岳山荘管理事業特別会計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0.03</c:v>
                </c:pt>
                <c:pt idx="6">
                  <c:v>#N/A</c:v>
                </c:pt>
                <c:pt idx="7">
                  <c:v>0.04</c:v>
                </c:pt>
                <c:pt idx="8">
                  <c:v>#N/A</c:v>
                </c:pt>
                <c:pt idx="9">
                  <c:v>0.02</c:v>
                </c:pt>
              </c:numCache>
            </c:numRef>
          </c:val>
          <c:extLst>
            <c:ext xmlns:c16="http://schemas.microsoft.com/office/drawing/2014/chart" uri="{C3380CC4-5D6E-409C-BE32-E72D297353CC}">
              <c16:uniqueId val="{00000003-9D58-4EB4-A2E9-957F70A5F57E}"/>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0.16</c:v>
                </c:pt>
                <c:pt idx="2">
                  <c:v>#N/A</c:v>
                </c:pt>
                <c:pt idx="3">
                  <c:v>0.34</c:v>
                </c:pt>
                <c:pt idx="4">
                  <c:v>#N/A</c:v>
                </c:pt>
                <c:pt idx="5">
                  <c:v>0.33</c:v>
                </c:pt>
                <c:pt idx="6">
                  <c:v>#N/A</c:v>
                </c:pt>
                <c:pt idx="7">
                  <c:v>0.13</c:v>
                </c:pt>
                <c:pt idx="8">
                  <c:v>#N/A</c:v>
                </c:pt>
                <c:pt idx="9">
                  <c:v>0.06</c:v>
                </c:pt>
              </c:numCache>
            </c:numRef>
          </c:val>
          <c:extLst>
            <c:ext xmlns:c16="http://schemas.microsoft.com/office/drawing/2014/chart" uri="{C3380CC4-5D6E-409C-BE32-E72D297353CC}">
              <c16:uniqueId val="{00000004-9D58-4EB4-A2E9-957F70A5F57E}"/>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0.23</c:v>
                </c:pt>
                <c:pt idx="2">
                  <c:v>#N/A</c:v>
                </c:pt>
                <c:pt idx="3">
                  <c:v>0.22</c:v>
                </c:pt>
                <c:pt idx="4">
                  <c:v>#N/A</c:v>
                </c:pt>
                <c:pt idx="5">
                  <c:v>0.24</c:v>
                </c:pt>
                <c:pt idx="6">
                  <c:v>#N/A</c:v>
                </c:pt>
                <c:pt idx="7">
                  <c:v>0.24</c:v>
                </c:pt>
                <c:pt idx="8">
                  <c:v>#N/A</c:v>
                </c:pt>
                <c:pt idx="9">
                  <c:v>0.22</c:v>
                </c:pt>
              </c:numCache>
            </c:numRef>
          </c:val>
          <c:extLst>
            <c:ext xmlns:c16="http://schemas.microsoft.com/office/drawing/2014/chart" uri="{C3380CC4-5D6E-409C-BE32-E72D297353CC}">
              <c16:uniqueId val="{00000005-9D58-4EB4-A2E9-957F70A5F57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0.32</c:v>
                </c:pt>
                <c:pt idx="2">
                  <c:v>#N/A</c:v>
                </c:pt>
                <c:pt idx="3">
                  <c:v>0.28999999999999998</c:v>
                </c:pt>
                <c:pt idx="4">
                  <c:v>#N/A</c:v>
                </c:pt>
                <c:pt idx="5">
                  <c:v>0.65</c:v>
                </c:pt>
                <c:pt idx="6">
                  <c:v>#N/A</c:v>
                </c:pt>
                <c:pt idx="7">
                  <c:v>1.37</c:v>
                </c:pt>
                <c:pt idx="8">
                  <c:v>#N/A</c:v>
                </c:pt>
                <c:pt idx="9">
                  <c:v>1.24</c:v>
                </c:pt>
              </c:numCache>
            </c:numRef>
          </c:val>
          <c:extLst>
            <c:ext xmlns:c16="http://schemas.microsoft.com/office/drawing/2014/chart" uri="{C3380CC4-5D6E-409C-BE32-E72D297353CC}">
              <c16:uniqueId val="{00000006-9D58-4EB4-A2E9-957F70A5F57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0.53</c:v>
                </c:pt>
                <c:pt idx="2">
                  <c:v>#N/A</c:v>
                </c:pt>
                <c:pt idx="3">
                  <c:v>0.23</c:v>
                </c:pt>
                <c:pt idx="4">
                  <c:v>#N/A</c:v>
                </c:pt>
                <c:pt idx="5">
                  <c:v>0.06</c:v>
                </c:pt>
                <c:pt idx="6">
                  <c:v>#N/A</c:v>
                </c:pt>
                <c:pt idx="7">
                  <c:v>1.31</c:v>
                </c:pt>
                <c:pt idx="8">
                  <c:v>#N/A</c:v>
                </c:pt>
                <c:pt idx="9">
                  <c:v>2.37</c:v>
                </c:pt>
              </c:numCache>
            </c:numRef>
          </c:val>
          <c:extLst>
            <c:ext xmlns:c16="http://schemas.microsoft.com/office/drawing/2014/chart" uri="{C3380CC4-5D6E-409C-BE32-E72D297353CC}">
              <c16:uniqueId val="{00000007-9D58-4EB4-A2E9-957F70A5F57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4.38</c:v>
                </c:pt>
                <c:pt idx="2">
                  <c:v>#N/A</c:v>
                </c:pt>
                <c:pt idx="3">
                  <c:v>6.48</c:v>
                </c:pt>
                <c:pt idx="4">
                  <c:v>#N/A</c:v>
                </c:pt>
                <c:pt idx="5">
                  <c:v>8.7100000000000009</c:v>
                </c:pt>
                <c:pt idx="6">
                  <c:v>#N/A</c:v>
                </c:pt>
                <c:pt idx="7">
                  <c:v>6.85</c:v>
                </c:pt>
                <c:pt idx="8">
                  <c:v>#N/A</c:v>
                </c:pt>
                <c:pt idx="9">
                  <c:v>7.99</c:v>
                </c:pt>
              </c:numCache>
            </c:numRef>
          </c:val>
          <c:extLst>
            <c:ext xmlns:c16="http://schemas.microsoft.com/office/drawing/2014/chart" uri="{C3380CC4-5D6E-409C-BE32-E72D297353CC}">
              <c16:uniqueId val="{00000008-9D58-4EB4-A2E9-957F70A5F57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8.39</c:v>
                </c:pt>
                <c:pt idx="2">
                  <c:v>#N/A</c:v>
                </c:pt>
                <c:pt idx="3">
                  <c:v>8.17</c:v>
                </c:pt>
                <c:pt idx="4">
                  <c:v>#N/A</c:v>
                </c:pt>
                <c:pt idx="5">
                  <c:v>7.94</c:v>
                </c:pt>
                <c:pt idx="6">
                  <c:v>#N/A</c:v>
                </c:pt>
                <c:pt idx="7">
                  <c:v>8.43</c:v>
                </c:pt>
                <c:pt idx="8">
                  <c:v>#N/A</c:v>
                </c:pt>
                <c:pt idx="9">
                  <c:v>8.61</c:v>
                </c:pt>
              </c:numCache>
            </c:numRef>
          </c:val>
          <c:extLst>
            <c:ext xmlns:c16="http://schemas.microsoft.com/office/drawing/2014/chart" uri="{C3380CC4-5D6E-409C-BE32-E72D297353CC}">
              <c16:uniqueId val="{00000009-9D58-4EB4-A2E9-957F70A5F57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3767</c:v>
                </c:pt>
                <c:pt idx="5">
                  <c:v>3682</c:v>
                </c:pt>
                <c:pt idx="8">
                  <c:v>3497</c:v>
                </c:pt>
                <c:pt idx="11">
                  <c:v>3555</c:v>
                </c:pt>
                <c:pt idx="14">
                  <c:v>3799</c:v>
                </c:pt>
              </c:numCache>
            </c:numRef>
          </c:val>
          <c:extLst>
            <c:ext xmlns:c16="http://schemas.microsoft.com/office/drawing/2014/chart" uri="{C3380CC4-5D6E-409C-BE32-E72D297353CC}">
              <c16:uniqueId val="{00000000-4FC6-4A33-A183-B2169E5642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C6-4A33-A183-B2169E5642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2-4FC6-4A33-A183-B2169E5642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126</c:v>
                </c:pt>
                <c:pt idx="3">
                  <c:v>59</c:v>
                </c:pt>
                <c:pt idx="6">
                  <c:v>47</c:v>
                </c:pt>
                <c:pt idx="9">
                  <c:v>47</c:v>
                </c:pt>
                <c:pt idx="12">
                  <c:v>57</c:v>
                </c:pt>
              </c:numCache>
            </c:numRef>
          </c:val>
          <c:extLst>
            <c:ext xmlns:c16="http://schemas.microsoft.com/office/drawing/2014/chart" uri="{C3380CC4-5D6E-409C-BE32-E72D297353CC}">
              <c16:uniqueId val="{00000003-4FC6-4A33-A183-B2169E5642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940</c:v>
                </c:pt>
                <c:pt idx="3">
                  <c:v>968</c:v>
                </c:pt>
                <c:pt idx="6">
                  <c:v>960</c:v>
                </c:pt>
                <c:pt idx="9">
                  <c:v>969</c:v>
                </c:pt>
                <c:pt idx="12">
                  <c:v>977</c:v>
                </c:pt>
              </c:numCache>
            </c:numRef>
          </c:val>
          <c:extLst>
            <c:ext xmlns:c16="http://schemas.microsoft.com/office/drawing/2014/chart" uri="{C3380CC4-5D6E-409C-BE32-E72D297353CC}">
              <c16:uniqueId val="{00000004-4FC6-4A33-A183-B2169E5642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C6-4A33-A183-B2169E5642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C6-4A33-A183-B2169E5642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3736</c:v>
                </c:pt>
                <c:pt idx="3">
                  <c:v>3627</c:v>
                </c:pt>
                <c:pt idx="6">
                  <c:v>3298</c:v>
                </c:pt>
                <c:pt idx="9">
                  <c:v>3186</c:v>
                </c:pt>
                <c:pt idx="12">
                  <c:v>3465</c:v>
                </c:pt>
              </c:numCache>
            </c:numRef>
          </c:val>
          <c:extLst>
            <c:ext xmlns:c16="http://schemas.microsoft.com/office/drawing/2014/chart" uri="{C3380CC4-5D6E-409C-BE32-E72D297353CC}">
              <c16:uniqueId val="{00000007-4FC6-4A33-A183-B2169E5642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1035</c:v>
                </c:pt>
                <c:pt idx="2">
                  <c:v>#N/A</c:v>
                </c:pt>
                <c:pt idx="3">
                  <c:v>#N/A</c:v>
                </c:pt>
                <c:pt idx="4">
                  <c:v>973</c:v>
                </c:pt>
                <c:pt idx="5">
                  <c:v>#N/A</c:v>
                </c:pt>
                <c:pt idx="6">
                  <c:v>#N/A</c:v>
                </c:pt>
                <c:pt idx="7">
                  <c:v>809</c:v>
                </c:pt>
                <c:pt idx="8">
                  <c:v>#N/A</c:v>
                </c:pt>
                <c:pt idx="9">
                  <c:v>#N/A</c:v>
                </c:pt>
                <c:pt idx="10">
                  <c:v>648</c:v>
                </c:pt>
                <c:pt idx="11">
                  <c:v>#N/A</c:v>
                </c:pt>
                <c:pt idx="12">
                  <c:v>#N/A</c:v>
                </c:pt>
                <c:pt idx="13">
                  <c:v>701</c:v>
                </c:pt>
                <c:pt idx="14">
                  <c:v>#N/A</c:v>
                </c:pt>
              </c:numCache>
            </c:numRef>
          </c:val>
          <c:smooth val="0"/>
          <c:extLst>
            <c:ext xmlns:c16="http://schemas.microsoft.com/office/drawing/2014/chart" uri="{C3380CC4-5D6E-409C-BE32-E72D297353CC}">
              <c16:uniqueId val="{00000008-4FC6-4A33-A183-B2169E5642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35325</c:v>
                </c:pt>
                <c:pt idx="5">
                  <c:v>34564</c:v>
                </c:pt>
                <c:pt idx="8">
                  <c:v>34538</c:v>
                </c:pt>
                <c:pt idx="11">
                  <c:v>35591</c:v>
                </c:pt>
                <c:pt idx="14">
                  <c:v>37097</c:v>
                </c:pt>
              </c:numCache>
            </c:numRef>
          </c:val>
          <c:extLst>
            <c:ext xmlns:c16="http://schemas.microsoft.com/office/drawing/2014/chart" uri="{C3380CC4-5D6E-409C-BE32-E72D297353CC}">
              <c16:uniqueId val="{00000000-D456-439A-A6CD-7C56EAE2A7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c:v>
                </c:pt>
                <c:pt idx="5">
                  <c:v>15</c:v>
                </c:pt>
                <c:pt idx="8">
                  <c:v>15</c:v>
                </c:pt>
                <c:pt idx="11">
                  <c:v>13</c:v>
                </c:pt>
                <c:pt idx="14">
                  <c:v>10</c:v>
                </c:pt>
              </c:numCache>
            </c:numRef>
          </c:val>
          <c:extLst>
            <c:ext xmlns:c16="http://schemas.microsoft.com/office/drawing/2014/chart" uri="{C3380CC4-5D6E-409C-BE32-E72D297353CC}">
              <c16:uniqueId val="{00000001-D456-439A-A6CD-7C56EAE2A7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10111</c:v>
                </c:pt>
                <c:pt idx="5">
                  <c:v>10944</c:v>
                </c:pt>
                <c:pt idx="8">
                  <c:v>11619</c:v>
                </c:pt>
                <c:pt idx="11">
                  <c:v>12828</c:v>
                </c:pt>
                <c:pt idx="14">
                  <c:v>13068</c:v>
                </c:pt>
              </c:numCache>
            </c:numRef>
          </c:val>
          <c:extLst>
            <c:ext xmlns:c16="http://schemas.microsoft.com/office/drawing/2014/chart" uri="{C3380CC4-5D6E-409C-BE32-E72D297353CC}">
              <c16:uniqueId val="{00000002-D456-439A-A6CD-7C56EAE2A7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56-439A-A6CD-7C56EAE2A7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56-439A-A6CD-7C56EAE2A7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56-439A-A6CD-7C56EAE2A7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5300</c:v>
                </c:pt>
                <c:pt idx="3">
                  <c:v>5030</c:v>
                </c:pt>
                <c:pt idx="6">
                  <c:v>5226</c:v>
                </c:pt>
                <c:pt idx="9">
                  <c:v>5121</c:v>
                </c:pt>
                <c:pt idx="12">
                  <c:v>4948</c:v>
                </c:pt>
              </c:numCache>
            </c:numRef>
          </c:val>
          <c:extLst>
            <c:ext xmlns:c16="http://schemas.microsoft.com/office/drawing/2014/chart" uri="{C3380CC4-5D6E-409C-BE32-E72D297353CC}">
              <c16:uniqueId val="{00000006-D456-439A-A6CD-7C56EAE2A7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437</c:v>
                </c:pt>
                <c:pt idx="3">
                  <c:v>924</c:v>
                </c:pt>
                <c:pt idx="6">
                  <c:v>1118</c:v>
                </c:pt>
                <c:pt idx="9">
                  <c:v>1141</c:v>
                </c:pt>
                <c:pt idx="12">
                  <c:v>1169</c:v>
                </c:pt>
              </c:numCache>
            </c:numRef>
          </c:val>
          <c:extLst>
            <c:ext xmlns:c16="http://schemas.microsoft.com/office/drawing/2014/chart" uri="{C3380CC4-5D6E-409C-BE32-E72D297353CC}">
              <c16:uniqueId val="{00000007-D456-439A-A6CD-7C56EAE2A7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13631</c:v>
                </c:pt>
                <c:pt idx="3">
                  <c:v>13403</c:v>
                </c:pt>
                <c:pt idx="6">
                  <c:v>13273</c:v>
                </c:pt>
                <c:pt idx="9">
                  <c:v>12858</c:v>
                </c:pt>
                <c:pt idx="12">
                  <c:v>12790</c:v>
                </c:pt>
              </c:numCache>
            </c:numRef>
          </c:val>
          <c:extLst>
            <c:ext xmlns:c16="http://schemas.microsoft.com/office/drawing/2014/chart" uri="{C3380CC4-5D6E-409C-BE32-E72D297353CC}">
              <c16:uniqueId val="{00000008-D456-439A-A6CD-7C56EAE2A7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456-439A-A6CD-7C56EAE2A7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27593</c:v>
                </c:pt>
                <c:pt idx="3">
                  <c:v>26330</c:v>
                </c:pt>
                <c:pt idx="6">
                  <c:v>25719</c:v>
                </c:pt>
                <c:pt idx="9">
                  <c:v>27606</c:v>
                </c:pt>
                <c:pt idx="12">
                  <c:v>29691</c:v>
                </c:pt>
              </c:numCache>
            </c:numRef>
          </c:val>
          <c:extLst>
            <c:ext xmlns:c16="http://schemas.microsoft.com/office/drawing/2014/chart" uri="{C3380CC4-5D6E-409C-BE32-E72D297353CC}">
              <c16:uniqueId val="{0000000A-D456-439A-A6CD-7C56EAE2A7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1506</c:v>
                </c:pt>
                <c:pt idx="2">
                  <c:v>#N/A</c:v>
                </c:pt>
                <c:pt idx="3">
                  <c:v>#N/A</c:v>
                </c:pt>
                <c:pt idx="4">
                  <c:v>165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456-439A-A6CD-7C56EAE2A7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4064</c:v>
                </c:pt>
                <c:pt idx="1">
                  <c:v>4066</c:v>
                </c:pt>
                <c:pt idx="2">
                  <c:v>4068</c:v>
                </c:pt>
              </c:numCache>
            </c:numRef>
          </c:val>
          <c:extLst>
            <c:ext xmlns:c16="http://schemas.microsoft.com/office/drawing/2014/chart" uri="{C3380CC4-5D6E-409C-BE32-E72D297353CC}">
              <c16:uniqueId val="{00000000-366D-458E-B8E2-27A98659A3D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1946</c:v>
                </c:pt>
                <c:pt idx="1">
                  <c:v>2486</c:v>
                </c:pt>
                <c:pt idx="2">
                  <c:v>2623</c:v>
                </c:pt>
              </c:numCache>
            </c:numRef>
          </c:val>
          <c:extLst>
            <c:ext xmlns:c16="http://schemas.microsoft.com/office/drawing/2014/chart" uri="{C3380CC4-5D6E-409C-BE32-E72D297353CC}">
              <c16:uniqueId val="{00000001-366D-458E-B8E2-27A98659A3D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8235</c:v>
                </c:pt>
                <c:pt idx="1">
                  <c:v>8744</c:v>
                </c:pt>
                <c:pt idx="2">
                  <c:v>8688</c:v>
                </c:pt>
              </c:numCache>
            </c:numRef>
          </c:val>
          <c:extLst>
            <c:ext xmlns:c16="http://schemas.microsoft.com/office/drawing/2014/chart" uri="{C3380CC4-5D6E-409C-BE32-E72D297353CC}">
              <c16:uniqueId val="{00000002-366D-458E-B8E2-27A98659A3D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{BC0F4F3F-56DA-47B6-8016-E38CE6A68A4E}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C6A-4A49-A83F-29AF47E58DE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{9DDA1A84-6DB8-42B6-B3C3-2B2FE7730643}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C6A-4A49-A83F-29AF47E58DE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{13B971A0-0454-455D-A81F-499AD94CBAC4}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C6A-4A49-A83F-29AF47E58DE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{E24B1357-659E-487B-BC01-114F0AD0C842}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C6A-4A49-A83F-29AF47E58DE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{5CCD367D-EABB-44F4-B029-192E3E897912}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C6A-4A49-A83F-29AF47E58D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{C054DCEB-41F0-4A55-A945-64DA59E6944D}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C6A-4A49-A83F-29AF47E58DE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{085DF78A-1160-49BD-A3E5-D0EE1DB268D1}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C6A-4A49-A83F-29AF47E58DE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{418FB9B4-2A99-4CEF-AE87-E85470194660}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C6A-4A49-A83F-29AF47E58DE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{597536C9-9AA0-48E2-B914-594CD98837A7}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C6A-4A49-A83F-29AF47E58DE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45.7</c:v>
                </c:pt>
                <c:pt idx="24">
                  <c:v>52.9</c:v>
                </c:pt>
                <c:pt idx="32">
                  <c:v>54.2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C6A-4A49-A83F-29AF47E58DE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{FB1F0698-0782-4018-8785-0743325D5BEF}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C6A-4A49-A83F-29AF47E58DE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{21B08962-5C6B-431E-B3FC-138427126204}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C6A-4A49-A83F-29AF47E58DE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{41D5EE53-7C93-4E51-BAEF-05EBA41BB32E}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C6A-4A49-A83F-29AF47E58DE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{74851858-5AAA-4535-874F-4B15CBF97183}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C6A-4A49-A83F-29AF47E58DE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{0A245A0D-7878-4148-B16B-7F9BA3A3C645}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C6A-4A49-A83F-29AF47E58DE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{17845422-3E32-4CD8-B1D3-D3EFC5DC2796}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C6A-4A49-A83F-29AF47E58DE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{8D3756FE-4F8D-4B44-86A8-68FE817D1B78}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C6A-4A49-A83F-29AF47E58DE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{8DD97F07-1265-458F-A814-B761C182112C}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C6A-4A49-A83F-29AF47E58DEA}"/>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{F2185274-C981-43EC-9E1C-F92B9279CD4A}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C6A-4A49-A83F-29AF47E58DE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57</c:v>
                </c:pt>
                <c:pt idx="32">
                  <c:v>57.6</c:v>
                </c:pt>
              </c:numCache>
            </c:numRef>
          </c:xVal>
          <c:yVal>
            <c:numRef>
              <c:f>公会計指標分析・財政指標組合せ分析表!$BP$55:$DC$55</c:f>
              <c:numCache>
                <c:formatCode>#,##0.0;"▲ "#,##0.0</c:formatCode>
                <c:ptCount val="40"/>
                <c:pt idx="16">
                  <c:v>35.700000000000003</c:v>
                </c:pt>
                <c:pt idx="24">
                  <c:v>32.5</c:v>
                </c:pt>
                <c:pt idx="32">
                  <c:v>30.2</c:v>
                </c:pt>
              </c:numCache>
            </c:numRef>
          </c:yVal>
          <c:smooth val="0"/>
          <c:extLst>
            <c:ext xmlns:c16="http://schemas.microsoft.com/office/drawing/2014/chart" uri="{C3380CC4-5D6E-409C-BE32-E72D297353CC}">
              <c16:uniqueId val="{00000013-7C6A-4A49-A83F-29AF47E58DEA}"/>
            </c:ext>
          </c:extLst>
        </c:ser>
        <c:dLbls>
          <c:showLegendKey val="0"/>
          <c:showVal val="1"/>
          <c:showCatName val="0"/>
          <c:showSerName val="0"/>
          <c:showPercent val="0"/>
          <c:showBubbleSize val="0"/>
        </c:dLbls>
        <c:axId val="46179840"/>
        <c:axId val="46181760"/>
      </c:scatterChart>
      <c:valAx>
        <c:axId val="46179840"/>
        <c:scaling>
          <c:orientation val="minMax"/>
          <c:max val="57.7"/>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6.700000000000003"/>
          <c:min val="29.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{957E8CBA-7E47-4BDF-9893-21AAC326FA3B}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3DD-4D18-83C2-69667F8AE9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{EE653F16-56FC-4CF4-A2A8-3C31F41A78A7}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DD-4D18-83C2-69667F8AE9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{4EE06E68-FC69-49E2-8A17-728891EDF72F}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DD-4D18-83C2-69667F8AE9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{618D20A8-3EFF-4C09-998A-8B8D5095EB80}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DD-4D18-83C2-69667F8AE9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{9B2920DD-6E61-486D-B5C1-385EF57295BC}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DD-4D18-83C2-69667F8AE9A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{9F3E1797-7878-46F9-B988-BEC9FAB3B95E}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3DD-4D18-83C2-69667F8AE9A5}"/>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{BA69313F-DFF4-414E-B088-ABA2C7F67DA8}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3DD-4D18-83C2-69667F8AE9A5}"/>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{CC0793EE-480A-4240-9CC5-9F1CD74FBD22}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3DD-4D18-83C2-69667F8AE9A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{426A8177-53A8-4170-ABED-F396ED20F427}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3DD-4D18-83C2-69667F8AE9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6.7</c:v>
                </c:pt>
                <c:pt idx="16">
                  <c:v>5.9</c:v>
                </c:pt>
                <c:pt idx="24">
                  <c:v>5.2</c:v>
                </c:pt>
                <c:pt idx="32">
                  <c:v>4.7</c:v>
                </c:pt>
              </c:numCache>
            </c:numRef>
          </c:xVal>
          <c:yVal>
            <c:numRef>
              <c:f>公会計指標分析・財政指標組合せ分析表!$BP$73:$DC$73</c:f>
              <c:numCache>
                <c:formatCode>#,##0.0;"▲ "#,##0.0</c:formatCode>
                <c:ptCount val="40"/>
                <c:pt idx="0">
                  <c:v>9.3000000000000007</c:v>
                </c:pt>
                <c:pt idx="8">
                  <c:v>1</c:v>
                </c:pt>
              </c:numCache>
            </c:numRef>
          </c:yVal>
          <c:smooth val="0"/>
          <c:extLst>
            <c:ext xmlns:c16="http://schemas.microsoft.com/office/drawing/2014/chart" uri="{C3380CC4-5D6E-409C-BE32-E72D297353CC}">
              <c16:uniqueId val="{00000009-E3DD-4D18-83C2-69667F8AE9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{B5A4063F-7793-4978-9098-162122912D38}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3DD-4D18-83C2-69667F8AE9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{B94836EF-8176-467B-949F-A7D4EB90500C}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DD-4D18-83C2-69667F8AE9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{8DFA1138-05B9-4026-A5DE-3CD9307BCA76}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DD-4D18-83C2-69667F8AE9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{84337243-0F01-4FD1-8356-F64C7D966EAD}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DD-4D18-83C2-69667F8AE9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{68DADFA0-259D-411D-A064-5AE30B094E7F}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DD-4D18-83C2-69667F8AE9A5}"/>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{999A4033-D86F-4554-9EE7-EDF092DC6148}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3DD-4D18-83C2-69667F8AE9A5}"/>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{E413B9C8-E531-45F4-A031-2BE99A573619}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3DD-4D18-83C2-69667F8AE9A5}"/>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{D73A046A-21F5-4533-BFA7-450B713FC8EE}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3DD-4D18-83C2-69667F8AE9A5}"/>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{E8C5B9E6-7AC0-4637-B0D6-4C4070F4FD83}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3DD-4D18-83C2-69667F8AE9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8.1999999999999993</c:v>
                </c:pt>
                <c:pt idx="32">
                  <c:v>8</c:v>
                </c:pt>
              </c:numCache>
            </c:numRef>
          </c:xVal>
          <c:yVal>
            <c:numRef>
              <c:f>公会計指標分析・財政指標組合せ分析表!$BP$77:$DC$77</c:f>
              <c:numCache>
                <c:formatCode>#,##0.0;"▲ "#,##0.0</c:formatCode>
                <c:ptCount val="40"/>
                <c:pt idx="0">
                  <c:v>41.3</c:v>
                </c:pt>
                <c:pt idx="8">
                  <c:v>33</c:v>
                </c:pt>
                <c:pt idx="16">
                  <c:v>35.700000000000003</c:v>
                </c:pt>
                <c:pt idx="24">
                  <c:v>32.5</c:v>
                </c:pt>
                <c:pt idx="32">
                  <c:v>30.2</c:v>
                </c:pt>
              </c:numCache>
            </c:numRef>
          </c:yVal>
          <c:smooth val="0"/>
          <c:extLst>
            <c:ext xmlns:c16="http://schemas.microsoft.com/office/drawing/2014/chart" uri="{C3380CC4-5D6E-409C-BE32-E72D297353CC}">
              <c16:uniqueId val="{00000013-E3DD-4D18-83C2-69667F8AE9A5}"/>
            </c:ext>
          </c:extLst>
        </c:ser>
        <c:dLbls>
          <c:showLegendKey val="0"/>
          <c:showVal val="1"/>
          <c:showCatName val="0"/>
          <c:showSerName val="0"/>
          <c:showPercent val="0"/>
          <c:showBubbleSize val="0"/>
        </c:dLbls>
        <c:axId val="84219776"/>
        <c:axId val="84234240"/>
      </c:scatterChart>
      <c:valAx>
        <c:axId val="84219776"/>
        <c:scaling>
          <c:orientation val="minMax"/>
          <c:max val="9.9"/>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72,105
71,155
264.14
33,532,359
31,924,009
1,499,536
18,753,835
29,691,444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一本算定による基準財政需要額は、その他の土木費、小・中学校費、農業行政費等が減少したものの、消防費、下水道費、社会福祉費、公債費等の増加により前年度比で</a:t>
          </a:r>
          <a:r>
            <a:rPr kumimoji="1" lang="en-US" altLang="ja-JP" sz="1000">
              <a:solidFill>
                <a:schemeClr val="dk1"/>
              </a:solidFill>
              <a:effectLst/>
              <a:latin typeface="+mn-lt"/>
              <a:ea typeface="+mn-ea"/>
              <a:cs typeface="+mn-cs"/>
            </a:rPr>
            <a:t>511,047</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3.5</a:t>
          </a:r>
          <a:r>
            <a:rPr kumimoji="1" lang="ja-JP" altLang="ja-JP" sz="1000">
              <a:solidFill>
                <a:schemeClr val="dk1"/>
              </a:solidFill>
              <a:effectLst/>
              <a:latin typeface="+mn-lt"/>
              <a:ea typeface="+mn-ea"/>
              <a:cs typeface="+mn-cs"/>
            </a:rPr>
            <a:t>％）増加した。</a:t>
          </a:r>
          <a:endParaRPr lang="ja-JP" altLang="ja-JP" sz="1000">
            <a:effectLst/>
          </a:endParaRPr>
        </a:p>
        <a:p>
          <a:r>
            <a:rPr kumimoji="1" lang="ja-JP" altLang="ja-JP" sz="1000">
              <a:solidFill>
                <a:schemeClr val="dk1"/>
              </a:solidFill>
              <a:effectLst/>
              <a:latin typeface="+mn-lt"/>
              <a:ea typeface="+mn-ea"/>
              <a:cs typeface="+mn-cs"/>
            </a:rPr>
            <a:t>　一方、基準財政収入額は、市民税は増加したものの固定資産税は減少し、市税全般では増加、しかし、地方消費税交付金等が減少したため、前年度比では</a:t>
          </a:r>
          <a:r>
            <a:rPr kumimoji="1" lang="en-US" altLang="ja-JP" sz="1000">
              <a:solidFill>
                <a:schemeClr val="dk1"/>
              </a:solidFill>
              <a:effectLst/>
              <a:latin typeface="+mn-lt"/>
              <a:ea typeface="+mn-ea"/>
              <a:cs typeface="+mn-cs"/>
            </a:rPr>
            <a:t>28,303</a:t>
          </a:r>
          <a:r>
            <a:rPr kumimoji="1" lang="ja-JP" altLang="ja-JP" sz="1000">
              <a:solidFill>
                <a:schemeClr val="dk1"/>
              </a:solidFill>
              <a:effectLst/>
              <a:latin typeface="+mn-lt"/>
              <a:ea typeface="+mn-ea"/>
              <a:cs typeface="+mn-cs"/>
            </a:rPr>
            <a:t>千円（</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％）減少した。</a:t>
          </a:r>
          <a:endParaRPr lang="ja-JP" altLang="ja-JP" sz="1000">
            <a:effectLst/>
          </a:endParaRPr>
        </a:p>
        <a:p>
          <a:r>
            <a:rPr kumimoji="1" lang="ja-JP" altLang="ja-JP" sz="1000">
              <a:solidFill>
                <a:schemeClr val="dk1"/>
              </a:solidFill>
              <a:effectLst/>
              <a:latin typeface="+mn-lt"/>
              <a:ea typeface="+mn-ea"/>
              <a:cs typeface="+mn-cs"/>
            </a:rPr>
            <a:t>　需要が増加し、収入が減少したため、財政力指数は、単年度で</a:t>
          </a:r>
          <a:r>
            <a:rPr kumimoji="1" lang="en-US" altLang="ja-JP" sz="1000">
              <a:solidFill>
                <a:schemeClr val="dk1"/>
              </a:solidFill>
              <a:effectLst/>
              <a:latin typeface="+mn-lt"/>
              <a:ea typeface="+mn-ea"/>
              <a:cs typeface="+mn-cs"/>
            </a:rPr>
            <a:t>0.021</a:t>
          </a:r>
          <a:r>
            <a:rPr kumimoji="1" lang="ja-JP" altLang="ja-JP" sz="1000">
              <a:solidFill>
                <a:schemeClr val="dk1"/>
              </a:solidFill>
              <a:effectLst/>
              <a:latin typeface="+mn-lt"/>
              <a:ea typeface="+mn-ea"/>
              <a:cs typeface="+mn-cs"/>
            </a:rPr>
            <a:t>ポイントの減となり、３ヵ年平均（</a:t>
          </a:r>
          <a:r>
            <a:rPr kumimoji="1" lang="en-US" altLang="ja-JP" sz="1000">
              <a:solidFill>
                <a:schemeClr val="dk1"/>
              </a:solidFill>
              <a:effectLst/>
              <a:latin typeface="+mn-lt"/>
              <a:ea typeface="+mn-ea"/>
              <a:cs typeface="+mn-cs"/>
            </a:rPr>
            <a:t>H27</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H29</a:t>
          </a:r>
          <a:r>
            <a:rPr kumimoji="1" lang="ja-JP" altLang="ja-JP" sz="1000">
              <a:solidFill>
                <a:schemeClr val="dk1"/>
              </a:solidFill>
              <a:effectLst/>
              <a:latin typeface="+mn-lt"/>
              <a:ea typeface="+mn-ea"/>
              <a:cs typeface="+mn-cs"/>
            </a:rPr>
            <a:t>）も前年度（</a:t>
          </a:r>
          <a:r>
            <a:rPr kumimoji="1" lang="en-US" altLang="ja-JP" sz="1000">
              <a:solidFill>
                <a:schemeClr val="dk1"/>
              </a:solidFill>
              <a:effectLst/>
              <a:latin typeface="+mn-lt"/>
              <a:ea typeface="+mn-ea"/>
              <a:cs typeface="+mn-cs"/>
            </a:rPr>
            <a:t>H26</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H28</a:t>
          </a:r>
          <a:r>
            <a:rPr kumimoji="1" lang="ja-JP" altLang="ja-JP" sz="1000">
              <a:solidFill>
                <a:schemeClr val="dk1"/>
              </a:solidFill>
              <a:effectLst/>
              <a:latin typeface="+mn-lt"/>
              <a:ea typeface="+mn-ea"/>
              <a:cs typeface="+mn-cs"/>
            </a:rPr>
            <a:t>）を</a:t>
          </a:r>
          <a:r>
            <a:rPr kumimoji="1" lang="en-US" altLang="ja-JP" sz="1000">
              <a:solidFill>
                <a:schemeClr val="dk1"/>
              </a:solidFill>
              <a:effectLst/>
              <a:latin typeface="+mn-lt"/>
              <a:ea typeface="+mn-ea"/>
              <a:cs typeface="+mn-cs"/>
            </a:rPr>
            <a:t>0.1</a:t>
          </a:r>
          <a:r>
            <a:rPr kumimoji="1" lang="ja-JP" altLang="ja-JP" sz="1000">
              <a:solidFill>
                <a:schemeClr val="dk1"/>
              </a:solidFill>
              <a:effectLst/>
              <a:latin typeface="+mn-lt"/>
              <a:ea typeface="+mn-ea"/>
              <a:cs typeface="+mn-cs"/>
            </a:rPr>
            <a:t>ポイント下回り</a:t>
          </a:r>
          <a:r>
            <a:rPr kumimoji="1" lang="en-US" altLang="ja-JP" sz="1000">
              <a:solidFill>
                <a:schemeClr val="dk1"/>
              </a:solidFill>
              <a:effectLst/>
              <a:latin typeface="+mn-lt"/>
              <a:ea typeface="+mn-ea"/>
              <a:cs typeface="+mn-cs"/>
            </a:rPr>
            <a:t>0.55</a:t>
          </a:r>
          <a:r>
            <a:rPr kumimoji="1" lang="ja-JP" altLang="ja-JP" sz="1000">
              <a:solidFill>
                <a:schemeClr val="dk1"/>
              </a:solidFill>
              <a:effectLst/>
              <a:latin typeface="+mn-lt"/>
              <a:ea typeface="+mn-ea"/>
              <a:cs typeface="+mn-cs"/>
            </a:rPr>
            <a:t>となった。</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35983</xdr:rowOff>
    </xdr:from>
    <xdr:to>
      <xdr:col>23</xdr:col>
      <xdr:colOff>133350</xdr:colOff>
      <xdr:row>41</xdr:row>
      <xdr:rowOff>56092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654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15875</xdr:rowOff>
    </xdr:from>
    <xdr:to>
      <xdr:col>19</xdr:col>
      <xdr:colOff>133350</xdr:colOff>
      <xdr:row>41</xdr:row>
      <xdr:rowOff>35983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15875</xdr:rowOff>
    </xdr:from>
    <xdr:to>
      <xdr:col>15</xdr:col>
      <xdr:colOff>82550</xdr:colOff>
      <xdr:row>41</xdr:row>
      <xdr:rowOff>15875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45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106892</xdr:rowOff>
    </xdr:from>
    <xdr:to>
      <xdr:col>15</xdr:col>
      <xdr:colOff>133350</xdr:colOff>
      <xdr:row>40</xdr:row>
      <xdr:rowOff>37042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47219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86783</xdr:rowOff>
    </xdr:from>
    <xdr:to>
      <xdr:col>11</xdr:col>
      <xdr:colOff>82550</xdr:colOff>
      <xdr:row>40</xdr:row>
      <xdr:rowOff>16933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21819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9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156633</xdr:rowOff>
    </xdr:from>
    <xdr:to>
      <xdr:col>19</xdr:col>
      <xdr:colOff>184150</xdr:colOff>
      <xdr:row>41</xdr:row>
      <xdr:rowOff>86783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136525</xdr:rowOff>
    </xdr:from>
    <xdr:to>
      <xdr:col>15</xdr:col>
      <xdr:colOff>133350</xdr:colOff>
      <xdr:row>41</xdr:row>
      <xdr:rowOff>66675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71560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経常経費充当一般財源は、維持補修費、繰出金が減少した一方、人件費、物件費、扶助費、補助費、公債費において増加し、前年度比で</a:t>
          </a:r>
          <a:r>
            <a:rPr lang="en-US" altLang="ja-JP" sz="1100">
              <a:solidFill>
                <a:schemeClr val="dk1"/>
              </a:solidFill>
              <a:effectLst/>
              <a:latin typeface="+mn-lt"/>
              <a:ea typeface="+mn-ea"/>
              <a:cs typeface="+mn-cs"/>
            </a:rPr>
            <a:t>676,053</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％）増加した。</a:t>
          </a:r>
          <a:endParaRPr lang="ja-JP" altLang="ja-JP" sz="1400">
            <a:effectLst/>
          </a:endParaRPr>
        </a:p>
        <a:p>
          <a:r>
            <a:rPr lang="ja-JP" altLang="ja-JP" sz="1100">
              <a:solidFill>
                <a:schemeClr val="dk1"/>
              </a:solidFill>
              <a:effectLst/>
              <a:latin typeface="+mn-lt"/>
              <a:ea typeface="+mn-ea"/>
              <a:cs typeface="+mn-cs"/>
            </a:rPr>
            <a:t>　また、経常一般財源は、地方税、地方消費税交付金、地方交付税が増加したため、前年度比で</a:t>
          </a:r>
          <a:r>
            <a:rPr lang="en-US" altLang="ja-JP" sz="1100">
              <a:solidFill>
                <a:schemeClr val="dk1"/>
              </a:solidFill>
              <a:effectLst/>
              <a:latin typeface="+mn-lt"/>
              <a:ea typeface="+mn-ea"/>
              <a:cs typeface="+mn-cs"/>
            </a:rPr>
            <a:t>326206</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％）の増となった。</a:t>
          </a:r>
          <a:endParaRPr lang="ja-JP" altLang="ja-JP" sz="1400">
            <a:effectLst/>
          </a:endParaRPr>
        </a:p>
        <a:p>
          <a:r>
            <a:rPr lang="ja-JP" altLang="ja-JP" sz="1100">
              <a:solidFill>
                <a:schemeClr val="dk1"/>
              </a:solidFill>
              <a:effectLst/>
              <a:latin typeface="+mn-lt"/>
              <a:ea typeface="+mn-ea"/>
              <a:cs typeface="+mn-cs"/>
            </a:rPr>
            <a:t>　臨時財政対策債発行額においては、</a:t>
          </a:r>
          <a:r>
            <a:rPr lang="en-US" altLang="ja-JP" sz="1100">
              <a:solidFill>
                <a:schemeClr val="dk1"/>
              </a:solidFill>
              <a:effectLst/>
              <a:latin typeface="+mn-lt"/>
              <a:ea typeface="+mn-ea"/>
              <a:cs typeface="+mn-cs"/>
            </a:rPr>
            <a:t>108,813</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11.5</a:t>
          </a:r>
          <a:r>
            <a:rPr lang="ja-JP" altLang="ja-JP" sz="1100">
              <a:solidFill>
                <a:schemeClr val="dk1"/>
              </a:solidFill>
              <a:effectLst/>
              <a:latin typeface="+mn-lt"/>
              <a:ea typeface="+mn-ea"/>
              <a:cs typeface="+mn-cs"/>
            </a:rPr>
            <a:t>％）の増額となり、経常一般財源に臨時財政対策債を加えた財源は前年度比で</a:t>
          </a:r>
          <a:r>
            <a:rPr lang="en-US" altLang="ja-JP" sz="1100">
              <a:solidFill>
                <a:schemeClr val="dk1"/>
              </a:solidFill>
              <a:effectLst/>
              <a:latin typeface="+mn-lt"/>
              <a:ea typeface="+mn-ea"/>
              <a:cs typeface="+mn-cs"/>
            </a:rPr>
            <a:t>435,019</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％）の増となるが、経常収支比率は</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ポイント増加した。</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62</xdr:row>
      <xdr:rowOff>36406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537613"/>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61</xdr:row>
      <xdr:rowOff>79163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1588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17356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158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151554</xdr:rowOff>
    </xdr:from>
    <xdr:to>
      <xdr:col>15</xdr:col>
      <xdr:colOff>133350</xdr:colOff>
      <xdr:row>61</xdr:row>
      <xdr:rowOff>81704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19896</xdr:rowOff>
    </xdr:from>
    <xdr:to>
      <xdr:col>11</xdr:col>
      <xdr:colOff>31750</xdr:colOff>
      <xdr:row>60</xdr:row>
      <xdr:rowOff>17356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1354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12277</xdr:rowOff>
    </xdr:from>
    <xdr:to>
      <xdr:col>7</xdr:col>
      <xdr:colOff>31750</xdr:colOff>
      <xdr:row>61</xdr:row>
      <xdr:rowOff>113877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98654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138006</xdr:rowOff>
    </xdr:from>
    <xdr:to>
      <xdr:col>11</xdr:col>
      <xdr:colOff>82550</xdr:colOff>
      <xdr:row>60</xdr:row>
      <xdr:rowOff>68156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78333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140546</xdr:rowOff>
    </xdr:from>
    <xdr:to>
      <xdr:col>7</xdr:col>
      <xdr:colOff>31750</xdr:colOff>
      <xdr:row>59</xdr:row>
      <xdr:rowOff>70696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80873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年度の決算値と比較すると</a:t>
          </a:r>
          <a:r>
            <a:rPr lang="en-US" altLang="ja-JP" sz="1100">
              <a:solidFill>
                <a:schemeClr val="dk1"/>
              </a:solidFill>
              <a:effectLst/>
              <a:latin typeface="+mn-lt"/>
              <a:ea typeface="+mn-ea"/>
              <a:cs typeface="+mn-cs"/>
            </a:rPr>
            <a:t>2660</a:t>
          </a:r>
          <a:r>
            <a:rPr lang="ja-JP" altLang="ja-JP" sz="1100">
              <a:solidFill>
                <a:schemeClr val="dk1"/>
              </a:solidFill>
              <a:effectLst/>
              <a:latin typeface="+mn-lt"/>
              <a:ea typeface="+mn-ea"/>
              <a:cs typeface="+mn-cs"/>
            </a:rPr>
            <a:t>円の増加となった。</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これは、人件費については、人事院勧告により前年度比で増加し、施設等に係る維持補修費は減少しているが、交通政策事業の増加や新設学校給食センターの運営の開始により物件費が前年度比で増加し、人口が前年比で</a:t>
          </a:r>
          <a:r>
            <a:rPr lang="en-US" altLang="ja-JP" sz="1100">
              <a:solidFill>
                <a:schemeClr val="dk1"/>
              </a:solidFill>
              <a:effectLst/>
              <a:latin typeface="+mn-lt"/>
              <a:ea typeface="+mn-ea"/>
              <a:cs typeface="+mn-cs"/>
            </a:rPr>
            <a:t>131</a:t>
          </a:r>
          <a:r>
            <a:rPr lang="ja-JP" altLang="ja-JP" sz="1100">
              <a:solidFill>
                <a:schemeClr val="dk1"/>
              </a:solidFill>
              <a:effectLst/>
              <a:latin typeface="+mn-lt"/>
              <a:ea typeface="+mn-ea"/>
              <a:cs typeface="+mn-cs"/>
            </a:rPr>
            <a:t>人の減となったためである。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　類似団体と比較すると</a:t>
          </a:r>
          <a:r>
            <a:rPr lang="en-US" altLang="ja-JP" sz="1100">
              <a:solidFill>
                <a:schemeClr val="dk1"/>
              </a:solidFill>
              <a:effectLst/>
              <a:latin typeface="+mn-lt"/>
              <a:ea typeface="+mn-ea"/>
              <a:cs typeface="+mn-cs"/>
            </a:rPr>
            <a:t>3,380</a:t>
          </a:r>
          <a:r>
            <a:rPr lang="ja-JP" altLang="ja-JP" sz="1100">
              <a:solidFill>
                <a:schemeClr val="dk1"/>
              </a:solidFill>
              <a:effectLst/>
              <a:latin typeface="+mn-lt"/>
              <a:ea typeface="+mn-ea"/>
              <a:cs typeface="+mn-cs"/>
            </a:rPr>
            <a:t>円下回っている数値であるが、今後も定員適正化計画に基づく職員定数の削減や、内部経費の抑制に努める。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58082</xdr:rowOff>
    </xdr:from>
    <xdr:to>
      <xdr:col>23</xdr:col>
      <xdr:colOff>133350</xdr:colOff>
      <xdr:row>84</xdr:row>
      <xdr:rowOff>79477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459882"/>
          <a:ext cx="838200" cy="2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54053</xdr:rowOff>
    </xdr:from>
    <xdr:to>
      <xdr:col>19</xdr:col>
      <xdr:colOff>133350</xdr:colOff>
      <xdr:row>84</xdr:row>
      <xdr:rowOff>58082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55853"/>
          <a:ext cx="889000" cy="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41618</xdr:rowOff>
    </xdr:from>
    <xdr:to>
      <xdr:col>15</xdr:col>
      <xdr:colOff>82550</xdr:colOff>
      <xdr:row>84</xdr:row>
      <xdr:rowOff>54053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43418"/>
          <a:ext cx="889000" cy="1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157122</xdr:rowOff>
    </xdr:from>
    <xdr:to>
      <xdr:col>15</xdr:col>
      <xdr:colOff>133350</xdr:colOff>
      <xdr:row>85</xdr:row>
      <xdr:rowOff>87272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5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72049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64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7192</xdr:rowOff>
    </xdr:from>
    <xdr:to>
      <xdr:col>11</xdr:col>
      <xdr:colOff>31750</xdr:colOff>
      <xdr:row>84</xdr:row>
      <xdr:rowOff>41618</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08992"/>
          <a:ext cx="889000" cy="3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32361</xdr:rowOff>
    </xdr:from>
    <xdr:to>
      <xdr:col>11</xdr:col>
      <xdr:colOff>82550</xdr:colOff>
      <xdr:row>84</xdr:row>
      <xdr:rowOff>133961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43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118738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52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17239</xdr:rowOff>
    </xdr:from>
    <xdr:to>
      <xdr:col>7</xdr:col>
      <xdr:colOff>31750</xdr:colOff>
      <xdr:row>84</xdr:row>
      <xdr:rowOff>118839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103616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50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28677</xdr:rowOff>
    </xdr:from>
    <xdr:to>
      <xdr:col>23</xdr:col>
      <xdr:colOff>184150</xdr:colOff>
      <xdr:row>84</xdr:row>
      <xdr:rowOff>130277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4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45204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2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7282</xdr:rowOff>
    </xdr:from>
    <xdr:to>
      <xdr:col>19</xdr:col>
      <xdr:colOff>184150</xdr:colOff>
      <xdr:row>84</xdr:row>
      <xdr:rowOff>108882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4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119059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77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3253</xdr:rowOff>
    </xdr:from>
    <xdr:to>
      <xdr:col>15</xdr:col>
      <xdr:colOff>133350</xdr:colOff>
      <xdr:row>84</xdr:row>
      <xdr:rowOff>104853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0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115030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73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162268</xdr:rowOff>
    </xdr:from>
    <xdr:to>
      <xdr:col>11</xdr:col>
      <xdr:colOff>82550</xdr:colOff>
      <xdr:row>84</xdr:row>
      <xdr:rowOff>92418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102595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16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127842</xdr:rowOff>
    </xdr:from>
    <xdr:to>
      <xdr:col>7</xdr:col>
      <xdr:colOff>31750</xdr:colOff>
      <xdr:row>84</xdr:row>
      <xdr:rowOff>57992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3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68169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2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ラスパイレス指数は、全国市平均を上回り、類似団体内でも高い数値となっている。</a:t>
          </a:r>
          <a:endParaRPr lang="ja-JP" altLang="ja-JP" sz="1400">
            <a:effectLst/>
          </a:endParaRPr>
        </a:p>
        <a:p>
          <a:r>
            <a:rPr kumimoji="1" lang="ja-JP" altLang="ja-JP" sz="1100">
              <a:solidFill>
                <a:schemeClr val="dk1"/>
              </a:solidFill>
              <a:effectLst/>
              <a:latin typeface="+mn-lt"/>
              <a:ea typeface="+mn-ea"/>
              <a:cs typeface="+mn-cs"/>
            </a:rPr>
            <a:t>　これは、国家公務員と比較して高卒の昇給者の割合が高いことが主な要因である。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ただし、今年度数値については、前年度数値を引用している。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85372</xdr:rowOff>
    </xdr:from>
    <xdr:to>
      <xdr:col>81</xdr:col>
      <xdr:colOff>44450</xdr:colOff>
      <xdr:row>85</xdr:row>
      <xdr:rowOff>85372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658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7761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586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7761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7256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152400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61840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95955</xdr:rowOff>
    </xdr:from>
    <xdr:to>
      <xdr:col>64</xdr:col>
      <xdr:colOff>152400</xdr:colOff>
      <xdr:row>84</xdr:row>
      <xdr:rowOff>26105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36282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34572</xdr:rowOff>
    </xdr:from>
    <xdr:to>
      <xdr:col>77</xdr:col>
      <xdr:colOff>95250</xdr:colOff>
      <xdr:row>85</xdr:row>
      <xdr:rowOff>136172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人口千人当たりの職員数は、県平均とほぼ同水準にある。</a:t>
          </a:r>
          <a:endParaRPr lang="ja-JP" altLang="ja-JP" sz="1400">
            <a:effectLst/>
          </a:endParaRPr>
        </a:p>
        <a:p>
          <a:r>
            <a:rPr kumimoji="1" lang="ja-JP" altLang="ja-JP" sz="1100">
              <a:solidFill>
                <a:schemeClr val="dk1"/>
              </a:solidFill>
              <a:effectLst/>
              <a:latin typeface="+mn-lt"/>
              <a:ea typeface="+mn-ea"/>
              <a:cs typeface="+mn-cs"/>
            </a:rPr>
            <a:t>　本市では、平成１５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削減を図ってい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166733</xdr:rowOff>
    </xdr:from>
    <xdr:to>
      <xdr:col>81</xdr:col>
      <xdr:colOff>44450</xdr:colOff>
      <xdr:row>60</xdr:row>
      <xdr:rowOff>167882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53733"/>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166733</xdr:rowOff>
    </xdr:from>
    <xdr:to>
      <xdr:col>77</xdr:col>
      <xdr:colOff>44450</xdr:colOff>
      <xdr:row>60</xdr:row>
      <xdr:rowOff>166733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3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166733</xdr:rowOff>
    </xdr:from>
    <xdr:to>
      <xdr:col>72</xdr:col>
      <xdr:colOff>203200</xdr:colOff>
      <xdr:row>61</xdr:row>
      <xdr:rowOff>2177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5373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146957</xdr:rowOff>
    </xdr:from>
    <xdr:to>
      <xdr:col>73</xdr:col>
      <xdr:colOff>44450</xdr:colOff>
      <xdr:row>61</xdr:row>
      <xdr:rowOff>77107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61884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1028</xdr:rowOff>
    </xdr:from>
    <xdr:to>
      <xdr:col>68</xdr:col>
      <xdr:colOff>152400</xdr:colOff>
      <xdr:row>61</xdr:row>
      <xdr:rowOff>2177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5947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117082</xdr:rowOff>
    </xdr:from>
    <xdr:to>
      <xdr:col>68</xdr:col>
      <xdr:colOff>203200</xdr:colOff>
      <xdr:row>61</xdr:row>
      <xdr:rowOff>47232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0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57409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7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0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117082</xdr:rowOff>
    </xdr:from>
    <xdr:to>
      <xdr:col>81</xdr:col>
      <xdr:colOff>95250</xdr:colOff>
      <xdr:row>61</xdr:row>
      <xdr:rowOff>47232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0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133609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4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115933</xdr:rowOff>
    </xdr:from>
    <xdr:to>
      <xdr:col>77</xdr:col>
      <xdr:colOff>95250</xdr:colOff>
      <xdr:row>61</xdr:row>
      <xdr:rowOff>46083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56260</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71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115933</xdr:rowOff>
    </xdr:from>
    <xdr:to>
      <xdr:col>73</xdr:col>
      <xdr:colOff>44450</xdr:colOff>
      <xdr:row>61</xdr:row>
      <xdr:rowOff>46083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56260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122827</xdr:rowOff>
    </xdr:from>
    <xdr:to>
      <xdr:col>68</xdr:col>
      <xdr:colOff>203200</xdr:colOff>
      <xdr:row>61</xdr:row>
      <xdr:rowOff>52977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37754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121678</xdr:rowOff>
    </xdr:from>
    <xdr:to>
      <xdr:col>64</xdr:col>
      <xdr:colOff>152400</xdr:colOff>
      <xdr:row>61</xdr:row>
      <xdr:rowOff>51828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36605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実質公債費比率は前年度比で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ポイント減少し、近年減少傾向にある。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これまでの繰上償還の効果と既発債の償還を進めていることが主な要因である。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類似団体と比較し</a:t>
          </a:r>
          <a:r>
            <a:rPr lang="en-US" altLang="ja-JP" sz="1100">
              <a:solidFill>
                <a:schemeClr val="dk1"/>
              </a:solidFill>
              <a:effectLst/>
              <a:latin typeface="+mn-lt"/>
              <a:ea typeface="+mn-ea"/>
              <a:cs typeface="+mn-cs"/>
            </a:rPr>
            <a:t>3.3</a:t>
          </a:r>
          <a:r>
            <a:rPr lang="ja-JP" altLang="ja-JP" sz="1100">
              <a:solidFill>
                <a:schemeClr val="dk1"/>
              </a:solidFill>
              <a:effectLst/>
              <a:latin typeface="+mn-lt"/>
              <a:ea typeface="+mn-ea"/>
              <a:cs typeface="+mn-cs"/>
            </a:rPr>
            <a:t>ポイント低い状況であることから、引き続き低利な借入れによる</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公債費利子の軽減を図り、比率の改善に努める。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39</xdr:row>
      <xdr:rowOff>76454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67147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76454</xdr:rowOff>
    </xdr:from>
    <xdr:to>
      <xdr:col>77</xdr:col>
      <xdr:colOff>44450</xdr:colOff>
      <xdr:row>39</xdr:row>
      <xdr:rowOff>144018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7630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40</xdr:row>
      <xdr:rowOff>49784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3056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49784</xdr:rowOff>
    </xdr:from>
    <xdr:to>
      <xdr:col>68</xdr:col>
      <xdr:colOff>152400</xdr:colOff>
      <xdr:row>41</xdr:row>
      <xdr:rowOff>23114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0778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25654</xdr:rowOff>
    </xdr:from>
    <xdr:to>
      <xdr:col>77</xdr:col>
      <xdr:colOff>95250</xdr:colOff>
      <xdr:row>39</xdr:row>
      <xdr:rowOff>127254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137431</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170434</xdr:rowOff>
    </xdr:from>
    <xdr:to>
      <xdr:col>68</xdr:col>
      <xdr:colOff>203200</xdr:colOff>
      <xdr:row>40</xdr:row>
      <xdr:rowOff>100584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将来負担比率は、前年度比で</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ポイント増加したが、前年度と同様マイナス数値となり、類似団体との比較では大幅に下回った数値となった。</a:t>
          </a:r>
          <a:endParaRPr lang="ja-JP" altLang="ja-JP" sz="1400">
            <a:effectLst/>
          </a:endParaRPr>
        </a:p>
        <a:p>
          <a:r>
            <a:rPr kumimoji="1" lang="ja-JP" altLang="ja-JP" sz="1100">
              <a:solidFill>
                <a:schemeClr val="dk1"/>
              </a:solidFill>
              <a:effectLst/>
              <a:latin typeface="+mn-lt"/>
              <a:ea typeface="+mn-ea"/>
              <a:cs typeface="+mn-cs"/>
            </a:rPr>
            <a:t>　一般会計の市債現在高は、合併特例債の発行期限である平成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目途とした公共施設再配置計画に基づく施設改修に充てる新発債の発行が増加したため前年度比で増加となったが、将来負担を軽減する財源である充当可能基金の増加や新発債の大部分が交付税算入率の高い合併特例債であるためで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149860</xdr:rowOff>
    </xdr:from>
    <xdr:to>
      <xdr:col>68</xdr:col>
      <xdr:colOff>152400</xdr:colOff>
      <xdr:row>14</xdr:row>
      <xdr:rowOff>45170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378710"/>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35264</xdr:rowOff>
    </xdr:from>
    <xdr:to>
      <xdr:col>73</xdr:col>
      <xdr:colOff>44450</xdr:colOff>
      <xdr:row>15</xdr:row>
      <xdr:rowOff>136864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0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147041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7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13547</xdr:rowOff>
    </xdr:from>
    <xdr:to>
      <xdr:col>68</xdr:col>
      <xdr:colOff>203200</xdr:colOff>
      <xdr:row>15</xdr:row>
      <xdr:rowOff>115147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99924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80306</xdr:rowOff>
    </xdr:from>
    <xdr:to>
      <xdr:col>64</xdr:col>
      <xdr:colOff>152400</xdr:colOff>
      <xdr:row>16</xdr:row>
      <xdr:rowOff>10456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166683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99060</xdr:rowOff>
    </xdr:from>
    <xdr:to>
      <xdr:col>68</xdr:col>
      <xdr:colOff>203200</xdr:colOff>
      <xdr:row>14</xdr:row>
      <xdr:rowOff>29210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32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39387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165820</xdr:rowOff>
    </xdr:from>
    <xdr:to>
      <xdr:col>64</xdr:col>
      <xdr:colOff>152400</xdr:colOff>
      <xdr:row>14</xdr:row>
      <xdr:rowOff>95970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39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106147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16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72,105
71,155
264.14
33,532,359
31,924,009
1,499,536
18,753,835
29,691,444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分子となる経常経費充当一般財源は、</a:t>
          </a:r>
          <a:r>
            <a:rPr lang="ja-JP" altLang="ja-JP" sz="1100">
              <a:solidFill>
                <a:schemeClr val="dk1"/>
              </a:solidFill>
              <a:effectLst/>
              <a:latin typeface="+mn-lt"/>
              <a:ea typeface="+mn-ea"/>
              <a:cs typeface="+mn-cs"/>
            </a:rPr>
            <a:t>人事院勧告により、前年度と比較し</a:t>
          </a:r>
          <a:r>
            <a:rPr lang="en-US" altLang="ja-JP" sz="1100">
              <a:solidFill>
                <a:schemeClr val="dk1"/>
              </a:solidFill>
              <a:effectLst/>
              <a:latin typeface="+mn-lt"/>
              <a:ea typeface="+mn-ea"/>
              <a:cs typeface="+mn-cs"/>
            </a:rPr>
            <a:t>80,583</a:t>
          </a:r>
          <a:r>
            <a:rPr lang="ja-JP" altLang="ja-JP" sz="1100">
              <a:solidFill>
                <a:schemeClr val="dk1"/>
              </a:solidFill>
              <a:effectLst/>
              <a:latin typeface="+mn-lt"/>
              <a:ea typeface="+mn-ea"/>
              <a:cs typeface="+mn-cs"/>
            </a:rPr>
            <a:t>千円増加したが、</a:t>
          </a:r>
          <a:r>
            <a:rPr kumimoji="1" lang="ja-JP" altLang="ja-JP" sz="1100">
              <a:solidFill>
                <a:schemeClr val="dk1"/>
              </a:solidFill>
              <a:effectLst/>
              <a:latin typeface="+mn-lt"/>
              <a:ea typeface="+mn-ea"/>
              <a:cs typeface="+mn-cs"/>
            </a:rPr>
            <a:t>分母となる</a:t>
          </a:r>
          <a:r>
            <a:rPr lang="ja-JP" altLang="ja-JP" sz="1100">
              <a:solidFill>
                <a:schemeClr val="dk1"/>
              </a:solidFill>
              <a:effectLst/>
              <a:latin typeface="+mn-lt"/>
              <a:ea typeface="+mn-ea"/>
              <a:cs typeface="+mn-cs"/>
            </a:rPr>
            <a:t>経常一般財源は、地方税、地方消費税交付金、地方交付税が増加し、併せて臨時財政対策債も増加した結果、人件費に係る経常収支比率は、前年度と同値となった。</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20320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92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153670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153670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54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85090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85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55897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157497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140970</xdr:rowOff>
    </xdr:from>
    <xdr:to>
      <xdr:col>20</xdr:col>
      <xdr:colOff>38100</xdr:colOff>
      <xdr:row>36</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81297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102870</xdr:rowOff>
    </xdr:from>
    <xdr:to>
      <xdr:col>15</xdr:col>
      <xdr:colOff>149225</xdr:colOff>
      <xdr:row>36</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34290</xdr:rowOff>
    </xdr:from>
    <xdr:to>
      <xdr:col>6</xdr:col>
      <xdr:colOff>171450</xdr:colOff>
      <xdr:row>35</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146067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分子となる経常経費充当一般財源は、交通政策事業等の影響により増加（前年度比</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％）し、分母となる</a:t>
          </a:r>
          <a:r>
            <a:rPr lang="ja-JP" altLang="ja-JP" sz="1100">
              <a:solidFill>
                <a:schemeClr val="dk1"/>
              </a:solidFill>
              <a:effectLst/>
              <a:latin typeface="+mn-lt"/>
              <a:ea typeface="+mn-ea"/>
              <a:cs typeface="+mn-cs"/>
            </a:rPr>
            <a:t>経常一般財源は、地方税、地方消費税交付金、地方交付税が増加し、併せて臨時財政対策債も増加した結果、物件費に係る経常収支比率は、</a:t>
          </a:r>
          <a:r>
            <a:rPr lang="en-US" altLang="ja-JP" sz="1100">
              <a:solidFill>
                <a:schemeClr val="dk1"/>
              </a:solidFill>
              <a:effectLst/>
              <a:latin typeface="+mn-lt"/>
              <a:ea typeface="+mn-ea"/>
              <a:cs typeface="+mn-cs"/>
            </a:rPr>
            <a:t>0.6</a:t>
          </a:r>
          <a:r>
            <a:rPr lang="ja-JP" altLang="ja-JP" sz="110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96520</xdr:rowOff>
    </xdr:from>
    <xdr:to>
      <xdr:col>78</xdr:col>
      <xdr:colOff>69850</xdr:colOff>
      <xdr:row>18</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82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66040</xdr:rowOff>
    </xdr:from>
    <xdr:to>
      <xdr:col>73</xdr:col>
      <xdr:colOff>180975</xdr:colOff>
      <xdr:row>18</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2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66040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36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45720</xdr:rowOff>
    </xdr:from>
    <xdr:to>
      <xdr:col>74</xdr:col>
      <xdr:colOff>31750</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15240</xdr:rowOff>
    </xdr:from>
    <xdr:to>
      <xdr:col>69</xdr:col>
      <xdr:colOff>142875</xdr:colOff>
      <xdr:row>18</xdr:row>
      <xdr:rowOff>116840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101617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分子となる経常経費充当一般財源は、介護給付・訓練等給付事業、施設型給付事業等の影響により</a:t>
          </a:r>
          <a:r>
            <a:rPr kumimoji="1" lang="en-US" altLang="ja-JP" sz="1100">
              <a:solidFill>
                <a:schemeClr val="dk1"/>
              </a:solidFill>
              <a:effectLst/>
              <a:latin typeface="+mn-lt"/>
              <a:ea typeface="+mn-ea"/>
              <a:cs typeface="+mn-cs"/>
            </a:rPr>
            <a:t>130,795</a:t>
          </a:r>
          <a:r>
            <a:rPr kumimoji="1" lang="ja-JP" altLang="ja-JP" sz="1100">
              <a:solidFill>
                <a:schemeClr val="dk1"/>
              </a:solidFill>
              <a:effectLst/>
              <a:latin typeface="+mn-lt"/>
              <a:ea typeface="+mn-ea"/>
              <a:cs typeface="+mn-cs"/>
            </a:rPr>
            <a:t>千円増加し、分母となる経常一般財源は、</a:t>
          </a:r>
          <a:r>
            <a:rPr lang="ja-JP" altLang="ja-JP" sz="1100">
              <a:solidFill>
                <a:schemeClr val="dk1"/>
              </a:solidFill>
              <a:effectLst/>
              <a:latin typeface="+mn-lt"/>
              <a:ea typeface="+mn-ea"/>
              <a:cs typeface="+mn-cs"/>
            </a:rPr>
            <a:t>地方税、地方消費税交付金、地方交付税が増加し、併せて臨時財政対策債も増加した結果、扶助費に係る経常収支比率は、</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149860</xdr:rowOff>
    </xdr:from>
    <xdr:to>
      <xdr:col>24</xdr:col>
      <xdr:colOff>25400</xdr:colOff>
      <xdr:row>55</xdr:row>
      <xdr:rowOff>8890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8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58420</xdr:rowOff>
    </xdr:from>
    <xdr:to>
      <xdr:col>19</xdr:col>
      <xdr:colOff>187325</xdr:colOff>
      <xdr:row>54</xdr:row>
      <xdr:rowOff>149860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58420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271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30480</xdr:rowOff>
    </xdr:from>
    <xdr:to>
      <xdr:col>15</xdr:col>
      <xdr:colOff>149225</xdr:colOff>
      <xdr:row>54</xdr:row>
      <xdr:rowOff>132080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116857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xdr:rowOff>
    </xdr:from>
    <xdr:to>
      <xdr:col>11</xdr:col>
      <xdr:colOff>9525</xdr:colOff>
      <xdr:row>54</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26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xdr:rowOff>
    </xdr:from>
    <xdr:to>
      <xdr:col>11</xdr:col>
      <xdr:colOff>60325</xdr:colOff>
      <xdr:row>54</xdr:row>
      <xdr:rowOff>116840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27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101617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93997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5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146067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99060</xdr:rowOff>
    </xdr:from>
    <xdr:to>
      <xdr:col>20</xdr:col>
      <xdr:colOff>38100</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39387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xdr:rowOff>
    </xdr:from>
    <xdr:to>
      <xdr:col>15</xdr:col>
      <xdr:colOff>149225</xdr:colOff>
      <xdr:row>54</xdr:row>
      <xdr:rowOff>109220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119397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125730</xdr:rowOff>
    </xdr:from>
    <xdr:to>
      <xdr:col>6</xdr:col>
      <xdr:colOff>171450</xdr:colOff>
      <xdr:row>54</xdr:row>
      <xdr:rowOff>55880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66057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分子となる経常経費充当一般財源は、指定管理観光施設維持補修事業の影響により減少（前年度比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％）し、分母となる経常一般財源は、</a:t>
          </a:r>
          <a:r>
            <a:rPr lang="ja-JP" altLang="ja-JP" sz="1100">
              <a:solidFill>
                <a:schemeClr val="dk1"/>
              </a:solidFill>
              <a:effectLst/>
              <a:latin typeface="+mn-lt"/>
              <a:ea typeface="+mn-ea"/>
              <a:cs typeface="+mn-cs"/>
            </a:rPr>
            <a:t>地方税、地方消費税交付金、地方交付税が増加し、併せて臨時財政対策債も増加した結果、その他に係る経常収支比率は、</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ポイントの減少となった。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151493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73116</xdr:rowOff>
    </xdr:from>
    <xdr:to>
      <xdr:col>78</xdr:col>
      <xdr:colOff>69850</xdr:colOff>
      <xdr:row>55</xdr:row>
      <xdr:rowOff>151493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028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66584</xdr:rowOff>
    </xdr:from>
    <xdr:to>
      <xdr:col>73</xdr:col>
      <xdr:colOff>180975</xdr:colOff>
      <xdr:row>55</xdr:row>
      <xdr:rowOff>73116</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96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35378</xdr:rowOff>
    </xdr:from>
    <xdr:to>
      <xdr:col>74</xdr:col>
      <xdr:colOff>31750</xdr:colOff>
      <xdr:row>55</xdr:row>
      <xdr:rowOff>136978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121755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14333</xdr:rowOff>
    </xdr:from>
    <xdr:to>
      <xdr:col>69</xdr:col>
      <xdr:colOff>92075</xdr:colOff>
      <xdr:row>55</xdr:row>
      <xdr:rowOff>66584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440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61504</xdr:rowOff>
    </xdr:from>
    <xdr:to>
      <xdr:col>69</xdr:col>
      <xdr:colOff>142875</xdr:colOff>
      <xdr:row>55</xdr:row>
      <xdr:rowOff>163104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147881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147881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77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22316</xdr:rowOff>
    </xdr:from>
    <xdr:to>
      <xdr:col>74</xdr:col>
      <xdr:colOff>31750</xdr:colOff>
      <xdr:row>55</xdr:row>
      <xdr:rowOff>123916</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134093</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15784</xdr:rowOff>
    </xdr:from>
    <xdr:to>
      <xdr:col>69</xdr:col>
      <xdr:colOff>142875</xdr:colOff>
      <xdr:row>55</xdr:row>
      <xdr:rowOff>117384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127561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134983</xdr:rowOff>
    </xdr:from>
    <xdr:to>
      <xdr:col>65</xdr:col>
      <xdr:colOff>53975</xdr:colOff>
      <xdr:row>55</xdr:row>
      <xdr:rowOff>65133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75310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分子となる経常経費充当一般財源は、教育相談事業等の影響により増加（前年度比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％）し、分母となる経常一般財源は、</a:t>
          </a:r>
          <a:r>
            <a:rPr lang="ja-JP" altLang="ja-JP" sz="1100">
              <a:solidFill>
                <a:schemeClr val="dk1"/>
              </a:solidFill>
              <a:effectLst/>
              <a:latin typeface="+mn-lt"/>
              <a:ea typeface="+mn-ea"/>
              <a:cs typeface="+mn-cs"/>
            </a:rPr>
            <a:t>地方税、地方消費税交付金、地方交付税が増加し、併せて臨時財政対策債も増加した結果、補助費等に係る経常収支比率は、前年と同値となった。</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35</xdr:row>
      <xdr:rowOff>33274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340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10414</xdr:rowOff>
    </xdr:from>
    <xdr:to>
      <xdr:col>78</xdr:col>
      <xdr:colOff>69850</xdr:colOff>
      <xdr:row>35</xdr:row>
      <xdr:rowOff>33274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11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10414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11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28702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111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153924</xdr:rowOff>
    </xdr:from>
    <xdr:to>
      <xdr:col>78</xdr:col>
      <xdr:colOff>120650</xdr:colOff>
      <xdr:row>35</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94251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5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131064</xdr:rowOff>
    </xdr:from>
    <xdr:to>
      <xdr:col>74</xdr:col>
      <xdr:colOff>31750</xdr:colOff>
      <xdr:row>35</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71391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分子となる</a:t>
          </a:r>
          <a:r>
            <a:rPr kumimoji="1" lang="ja-JP" altLang="ja-JP" sz="1100">
              <a:solidFill>
                <a:schemeClr val="dk1"/>
              </a:solidFill>
              <a:effectLst/>
              <a:latin typeface="+mn-lt"/>
              <a:ea typeface="+mn-ea"/>
              <a:cs typeface="+mn-cs"/>
            </a:rPr>
            <a:t>経常経費充当一般財源は、定時の市債償還金が合併特例債による平成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年度を目途とした公共施設再配置計画に基づく施設改修に充てる新発債の発行が増加しているため増加（前年度比</a:t>
          </a:r>
          <a:r>
            <a:rPr kumimoji="1" lang="en-US" altLang="ja-JP" sz="1100">
              <a:solidFill>
                <a:schemeClr val="dk1"/>
              </a:solidFill>
              <a:effectLst/>
              <a:latin typeface="+mn-lt"/>
              <a:ea typeface="+mn-ea"/>
              <a:cs typeface="+mn-cs"/>
            </a:rPr>
            <a:t>8.8 </a:t>
          </a:r>
          <a:r>
            <a:rPr kumimoji="1" lang="ja-JP" altLang="ja-JP" sz="1100">
              <a:solidFill>
                <a:schemeClr val="dk1"/>
              </a:solidFill>
              <a:effectLst/>
              <a:latin typeface="+mn-lt"/>
              <a:ea typeface="+mn-ea"/>
              <a:cs typeface="+mn-cs"/>
            </a:rPr>
            <a:t>％）した、分母となる経常一般財源は、</a:t>
          </a:r>
          <a:r>
            <a:rPr lang="ja-JP" altLang="ja-JP" sz="1100">
              <a:solidFill>
                <a:schemeClr val="dk1"/>
              </a:solidFill>
              <a:effectLst/>
              <a:latin typeface="+mn-lt"/>
              <a:ea typeface="+mn-ea"/>
              <a:cs typeface="+mn-cs"/>
            </a:rPr>
            <a:t>地方税、地方消費税交付金、地方交付税が増加し、併せて臨時財政対策債も増加した結果、公債費に係る経常収支比率は、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69850</xdr:rowOff>
    </xdr:from>
    <xdr:to>
      <xdr:col>24</xdr:col>
      <xdr:colOff>25400</xdr:colOff>
      <xdr:row>76</xdr:row>
      <xdr:rowOff>132714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0005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69850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00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77</xdr:row>
      <xdr:rowOff>6986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1000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144780</xdr:rowOff>
    </xdr:from>
    <xdr:to>
      <xdr:col>15</xdr:col>
      <xdr:colOff>149225</xdr:colOff>
      <xdr:row>76</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167005</xdr:rowOff>
    </xdr:from>
    <xdr:to>
      <xdr:col>11</xdr:col>
      <xdr:colOff>9525</xdr:colOff>
      <xdr:row>77</xdr:row>
      <xdr:rowOff>6986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1972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156211</xdr:rowOff>
    </xdr:from>
    <xdr:to>
      <xdr:col>11</xdr:col>
      <xdr:colOff>60325</xdr:colOff>
      <xdr:row>76</xdr:row>
      <xdr:rowOff>86361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81914</xdr:rowOff>
    </xdr:from>
    <xdr:to>
      <xdr:col>24</xdr:col>
      <xdr:colOff>76200</xdr:colOff>
      <xdr:row>77</xdr:row>
      <xdr:rowOff>12064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98441</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95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105427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127636</xdr:rowOff>
    </xdr:from>
    <xdr:to>
      <xdr:col>11</xdr:col>
      <xdr:colOff>60325</xdr:colOff>
      <xdr:row>77</xdr:row>
      <xdr:rowOff>57786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42563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116205</xdr:rowOff>
    </xdr:from>
    <xdr:to>
      <xdr:col>6</xdr:col>
      <xdr:colOff>171450</xdr:colOff>
      <xdr:row>77</xdr:row>
      <xdr:rowOff>46355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31132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公債費以外の経常収支比率については、維持補修費を除く全て経費において増加となったが、特に物件費、公債費の増加による影響が強く、平成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年度と比較し</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ポイント上昇したが、県平均、</a:t>
          </a:r>
          <a:r>
            <a:rPr kumimoji="1" lang="ja-JP" altLang="ja-JP" sz="1100">
              <a:solidFill>
                <a:schemeClr val="dk1"/>
              </a:solidFill>
              <a:effectLst/>
              <a:latin typeface="+mn-lt"/>
              <a:ea typeface="+mn-ea"/>
              <a:cs typeface="+mn-cs"/>
            </a:rPr>
            <a:t>類似団体との比較では、引続き低い水準にある。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xdr:rowOff>
    </xdr:from>
    <xdr:to>
      <xdr:col>82</xdr:col>
      <xdr:colOff>107950</xdr:colOff>
      <xdr:row>76</xdr:row>
      <xdr:rowOff>26415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0337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163576</xdr:rowOff>
    </xdr:from>
    <xdr:to>
      <xdr:col>78</xdr:col>
      <xdr:colOff>69850</xdr:colOff>
      <xdr:row>76</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8508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74</xdr:row>
      <xdr:rowOff>163576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74</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727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39133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147065</xdr:rowOff>
    </xdr:from>
    <xdr:to>
      <xdr:col>82</xdr:col>
      <xdr:colOff>158750</xdr:colOff>
      <xdr:row>76</xdr:row>
      <xdr:rowOff>77215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163593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124206</xdr:rowOff>
    </xdr:from>
    <xdr:to>
      <xdr:col>78</xdr:col>
      <xdr:colOff>120650</xdr:colOff>
      <xdr:row>76</xdr:row>
      <xdr:rowOff>54356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64533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112776</xdr:rowOff>
    </xdr:from>
    <xdr:to>
      <xdr:col>74</xdr:col>
      <xdr:colOff>31750</xdr:colOff>
      <xdr:row>75</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53103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76200</xdr:rowOff>
    </xdr:from>
    <xdr:to>
      <xdr:col>69</xdr:col>
      <xdr:colOff>142875</xdr:colOff>
      <xdr:row>75</xdr:row>
      <xdr:rowOff>6350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160782</xdr:rowOff>
    </xdr:from>
    <xdr:to>
      <xdr:col>65</xdr:col>
      <xdr:colOff>53975</xdr:colOff>
      <xdr:row>74</xdr:row>
      <xdr:rowOff>90932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101109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23047</xdr:rowOff>
    </xdr:from>
    <xdr:to>
      <xdr:col>29</xdr:col>
      <xdr:colOff>127000</xdr:colOff>
      <xdr:row>17</xdr:row>
      <xdr:rowOff>47425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5322"/>
          <a:ext cx="647700" cy="2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36583</xdr:rowOff>
    </xdr:from>
    <xdr:to>
      <xdr:col>26</xdr:col>
      <xdr:colOff>50800</xdr:colOff>
      <xdr:row>17</xdr:row>
      <xdr:rowOff>47425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98858"/>
          <a:ext cx="6985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36583</xdr:rowOff>
    </xdr:from>
    <xdr:to>
      <xdr:col>22</xdr:col>
      <xdr:colOff>114300</xdr:colOff>
      <xdr:row>17</xdr:row>
      <xdr:rowOff>69763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98858"/>
          <a:ext cx="698500" cy="3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99234</xdr:rowOff>
    </xdr:from>
    <xdr:to>
      <xdr:col>22</xdr:col>
      <xdr:colOff>165100</xdr:colOff>
      <xdr:row>17</xdr:row>
      <xdr:rowOff>29384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39561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69763</xdr:rowOff>
    </xdr:from>
    <xdr:to>
      <xdr:col>18</xdr:col>
      <xdr:colOff>177800</xdr:colOff>
      <xdr:row>17</xdr:row>
      <xdr:rowOff>93162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32038"/>
          <a:ext cx="698500" cy="23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141199</xdr:rowOff>
    </xdr:from>
    <xdr:to>
      <xdr:col>19</xdr:col>
      <xdr:colOff>38100</xdr:colOff>
      <xdr:row>17</xdr:row>
      <xdr:rowOff>71349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2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81526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0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165218</xdr:rowOff>
    </xdr:from>
    <xdr:to>
      <xdr:col>15</xdr:col>
      <xdr:colOff>101600</xdr:colOff>
      <xdr:row>17</xdr:row>
      <xdr:rowOff>95368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6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105545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143697</xdr:rowOff>
    </xdr:from>
    <xdr:to>
      <xdr:col>29</xdr:col>
      <xdr:colOff>177800</xdr:colOff>
      <xdr:row>17</xdr:row>
      <xdr:rowOff>73847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115774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0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168075</xdr:rowOff>
    </xdr:from>
    <xdr:to>
      <xdr:col>26</xdr:col>
      <xdr:colOff>101600</xdr:colOff>
      <xdr:row>17</xdr:row>
      <xdr:rowOff>98225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83002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4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157233</xdr:rowOff>
    </xdr:from>
    <xdr:to>
      <xdr:col>22</xdr:col>
      <xdr:colOff>165100</xdr:colOff>
      <xdr:row>17</xdr:row>
      <xdr:rowOff>87383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4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72160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3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18963</xdr:rowOff>
    </xdr:from>
    <xdr:to>
      <xdr:col>19</xdr:col>
      <xdr:colOff>38100</xdr:colOff>
      <xdr:row>17</xdr:row>
      <xdr:rowOff>120563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81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105340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6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42362</xdr:rowOff>
    </xdr:from>
    <xdr:to>
      <xdr:col>15</xdr:col>
      <xdr:colOff>101600</xdr:colOff>
      <xdr:row>17</xdr:row>
      <xdr:rowOff>143962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0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128739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9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132898</xdr:rowOff>
    </xdr:from>
    <xdr:to>
      <xdr:col>29</xdr:col>
      <xdr:colOff>127000</xdr:colOff>
      <xdr:row>37</xdr:row>
      <xdr:rowOff>149906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257598"/>
          <a:ext cx="6477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100460</xdr:rowOff>
    </xdr:from>
    <xdr:to>
      <xdr:col>26</xdr:col>
      <xdr:colOff>50800</xdr:colOff>
      <xdr:row>37</xdr:row>
      <xdr:rowOff>149906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25160"/>
          <a:ext cx="698500" cy="49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50762</xdr:rowOff>
    </xdr:from>
    <xdr:to>
      <xdr:col>22</xdr:col>
      <xdr:colOff>114300</xdr:colOff>
      <xdr:row>37</xdr:row>
      <xdr:rowOff>100460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75462"/>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62644</xdr:rowOff>
    </xdr:from>
    <xdr:to>
      <xdr:col>22</xdr:col>
      <xdr:colOff>165100</xdr:colOff>
      <xdr:row>36</xdr:row>
      <xdr:rowOff>164244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174421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31971</xdr:rowOff>
    </xdr:from>
    <xdr:to>
      <xdr:col>18</xdr:col>
      <xdr:colOff>177800</xdr:colOff>
      <xdr:row>37</xdr:row>
      <xdr:rowOff>50762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156671"/>
          <a:ext cx="698500" cy="1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93436</xdr:rowOff>
    </xdr:from>
    <xdr:to>
      <xdr:col>19</xdr:col>
      <xdr:colOff>38100</xdr:colOff>
      <xdr:row>37</xdr:row>
      <xdr:rowOff>23586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46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205213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1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31052</xdr:rowOff>
    </xdr:from>
    <xdr:to>
      <xdr:col>15</xdr:col>
      <xdr:colOff>101600</xdr:colOff>
      <xdr:row>36</xdr:row>
      <xdr:rowOff>132652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84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142829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82098</xdr:rowOff>
    </xdr:from>
    <xdr:to>
      <xdr:col>29</xdr:col>
      <xdr:colOff>177800</xdr:colOff>
      <xdr:row>37</xdr:row>
      <xdr:rowOff>183698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54175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7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99106</xdr:rowOff>
    </xdr:from>
    <xdr:to>
      <xdr:col>26</xdr:col>
      <xdr:colOff>101600</xdr:colOff>
      <xdr:row>37</xdr:row>
      <xdr:rowOff>200706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185483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1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49660</xdr:rowOff>
    </xdr:from>
    <xdr:to>
      <xdr:col>22</xdr:col>
      <xdr:colOff>165100</xdr:colOff>
      <xdr:row>37</xdr:row>
      <xdr:rowOff>151260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7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136037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171412</xdr:rowOff>
    </xdr:from>
    <xdr:to>
      <xdr:col>19</xdr:col>
      <xdr:colOff>38100</xdr:colOff>
      <xdr:row>37</xdr:row>
      <xdr:rowOff>101562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2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86339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11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152621</xdr:rowOff>
    </xdr:from>
    <xdr:to>
      <xdr:col>15</xdr:col>
      <xdr:colOff>101600</xdr:colOff>
      <xdr:row>37</xdr:row>
      <xdr:rowOff>82771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0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67548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72,105
71,155
264.14
33,532,359
31,924,009
1,499,536
18,753,835
29,691,444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53028</xdr:rowOff>
    </xdr:from>
    <xdr:to>
      <xdr:col>24</xdr:col>
      <xdr:colOff>63500</xdr:colOff>
      <xdr:row>37</xdr:row>
      <xdr:rowOff>71218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6678"/>
          <a:ext cx="8382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43835</xdr:rowOff>
    </xdr:from>
    <xdr:to>
      <xdr:col>19</xdr:col>
      <xdr:colOff>177800</xdr:colOff>
      <xdr:row>37</xdr:row>
      <xdr:rowOff>71218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87485"/>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43835</xdr:rowOff>
    </xdr:from>
    <xdr:to>
      <xdr:col>15</xdr:col>
      <xdr:colOff>50800</xdr:colOff>
      <xdr:row>37</xdr:row>
      <xdr:rowOff>51558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87485"/>
          <a:ext cx="889000" cy="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90468</xdr:rowOff>
    </xdr:from>
    <xdr:to>
      <xdr:col>15</xdr:col>
      <xdr:colOff>101600</xdr:colOff>
      <xdr:row>37</xdr:row>
      <xdr:rowOff>20618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37145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51558</xdr:rowOff>
    </xdr:from>
    <xdr:to>
      <xdr:col>10</xdr:col>
      <xdr:colOff>114300</xdr:colOff>
      <xdr:row>37</xdr:row>
      <xdr:rowOff>75398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9520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135143</xdr:rowOff>
    </xdr:from>
    <xdr:to>
      <xdr:col>10</xdr:col>
      <xdr:colOff>165100</xdr:colOff>
      <xdr:row>37</xdr:row>
      <xdr:rowOff>65293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0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81820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146409</xdr:rowOff>
    </xdr:from>
    <xdr:to>
      <xdr:col>6</xdr:col>
      <xdr:colOff>38100</xdr:colOff>
      <xdr:row>37</xdr:row>
      <xdr:rowOff>76559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1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93086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2228</xdr:rowOff>
    </xdr:from>
    <xdr:to>
      <xdr:col>24</xdr:col>
      <xdr:colOff>114300</xdr:colOff>
      <xdr:row>37</xdr:row>
      <xdr:rowOff>103828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152105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20418</xdr:rowOff>
    </xdr:from>
    <xdr:to>
      <xdr:col>20</xdr:col>
      <xdr:colOff>38100</xdr:colOff>
      <xdr:row>37</xdr:row>
      <xdr:rowOff>122018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113145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164485</xdr:rowOff>
    </xdr:from>
    <xdr:to>
      <xdr:col>15</xdr:col>
      <xdr:colOff>101600</xdr:colOff>
      <xdr:row>37</xdr:row>
      <xdr:rowOff>94635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85762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758</xdr:rowOff>
    </xdr:from>
    <xdr:to>
      <xdr:col>10</xdr:col>
      <xdr:colOff>165100</xdr:colOff>
      <xdr:row>37</xdr:row>
      <xdr:rowOff>102358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4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93485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24598</xdr:rowOff>
    </xdr:from>
    <xdr:to>
      <xdr:col>6</xdr:col>
      <xdr:colOff>38100</xdr:colOff>
      <xdr:row>37</xdr:row>
      <xdr:rowOff>126198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6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117325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115403</xdr:rowOff>
    </xdr:from>
    <xdr:to>
      <xdr:col>24</xdr:col>
      <xdr:colOff>63500</xdr:colOff>
      <xdr:row>54</xdr:row>
      <xdr:rowOff>150085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373703"/>
          <a:ext cx="838200" cy="3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4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150085</xdr:rowOff>
    </xdr:from>
    <xdr:to>
      <xdr:col>19</xdr:col>
      <xdr:colOff>177800</xdr:colOff>
      <xdr:row>54</xdr:row>
      <xdr:rowOff>155457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08385"/>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164629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155457</xdr:rowOff>
    </xdr:from>
    <xdr:to>
      <xdr:col>15</xdr:col>
      <xdr:colOff>50800</xdr:colOff>
      <xdr:row>54</xdr:row>
      <xdr:rowOff>161646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413757"/>
          <a:ext cx="889000" cy="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63852</xdr:rowOff>
    </xdr:from>
    <xdr:to>
      <xdr:col>15</xdr:col>
      <xdr:colOff>101600</xdr:colOff>
      <xdr:row>53</xdr:row>
      <xdr:rowOff>165452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10529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892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161646</xdr:rowOff>
    </xdr:from>
    <xdr:to>
      <xdr:col>10</xdr:col>
      <xdr:colOff>114300</xdr:colOff>
      <xdr:row>55</xdr:row>
      <xdr:rowOff>45974</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419946"/>
          <a:ext cx="889000" cy="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108331</xdr:rowOff>
    </xdr:from>
    <xdr:to>
      <xdr:col>10</xdr:col>
      <xdr:colOff>165100</xdr:colOff>
      <xdr:row>55</xdr:row>
      <xdr:rowOff>38481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36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55008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1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104135</xdr:rowOff>
    </xdr:from>
    <xdr:to>
      <xdr:col>6</xdr:col>
      <xdr:colOff>38100</xdr:colOff>
      <xdr:row>55</xdr:row>
      <xdr:rowOff>34285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36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50812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1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64603</xdr:rowOff>
    </xdr:from>
    <xdr:to>
      <xdr:col>24</xdr:col>
      <xdr:colOff>114300</xdr:colOff>
      <xdr:row>54</xdr:row>
      <xdr:rowOff>166203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2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87480</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17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99285</xdr:rowOff>
    </xdr:from>
    <xdr:to>
      <xdr:col>20</xdr:col>
      <xdr:colOff>38100</xdr:colOff>
      <xdr:row>55</xdr:row>
      <xdr:rowOff>29435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45962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104657</xdr:rowOff>
    </xdr:from>
    <xdr:to>
      <xdr:col>15</xdr:col>
      <xdr:colOff>101600</xdr:colOff>
      <xdr:row>55</xdr:row>
      <xdr:rowOff>34807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36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25934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5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110846</xdr:rowOff>
    </xdr:from>
    <xdr:to>
      <xdr:col>10</xdr:col>
      <xdr:colOff>165100</xdr:colOff>
      <xdr:row>55</xdr:row>
      <xdr:rowOff>40996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36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32123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166624</xdr:rowOff>
    </xdr:from>
    <xdr:to>
      <xdr:col>6</xdr:col>
      <xdr:colOff>38100</xdr:colOff>
      <xdr:row>55</xdr:row>
      <xdr:rowOff>96774</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4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87901</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5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61427</xdr:rowOff>
    </xdr:from>
    <xdr:to>
      <xdr:col>24</xdr:col>
      <xdr:colOff>63500</xdr:colOff>
      <xdr:row>78</xdr:row>
      <xdr:rowOff>72720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4527"/>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61427</xdr:rowOff>
    </xdr:from>
    <xdr:to>
      <xdr:col>19</xdr:col>
      <xdr:colOff>177800</xdr:colOff>
      <xdr:row>78</xdr:row>
      <xdr:rowOff>82801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34527"/>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82801</xdr:rowOff>
    </xdr:from>
    <xdr:to>
      <xdr:col>15</xdr:col>
      <xdr:colOff>50800</xdr:colOff>
      <xdr:row>78</xdr:row>
      <xdr:rowOff>92768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55901"/>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133065</xdr:rowOff>
    </xdr:from>
    <xdr:to>
      <xdr:col>15</xdr:col>
      <xdr:colOff>101600</xdr:colOff>
      <xdr:row>78</xdr:row>
      <xdr:rowOff>63215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3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79742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0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66365</xdr:rowOff>
    </xdr:from>
    <xdr:to>
      <xdr:col>10</xdr:col>
      <xdr:colOff>114300</xdr:colOff>
      <xdr:row>78</xdr:row>
      <xdr:rowOff>92768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39465"/>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140357</xdr:rowOff>
    </xdr:from>
    <xdr:to>
      <xdr:col>10</xdr:col>
      <xdr:colOff>165100</xdr:colOff>
      <xdr:row>78</xdr:row>
      <xdr:rowOff>70507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87034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152564</xdr:rowOff>
    </xdr:from>
    <xdr:to>
      <xdr:col>6</xdr:col>
      <xdr:colOff>38100</xdr:colOff>
      <xdr:row>78</xdr:row>
      <xdr:rowOff>82714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99241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2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21920</xdr:rowOff>
    </xdr:from>
    <xdr:to>
      <xdr:col>24</xdr:col>
      <xdr:colOff>114300</xdr:colOff>
      <xdr:row>78</xdr:row>
      <xdr:rowOff>123520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108297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10627</xdr:rowOff>
    </xdr:from>
    <xdr:to>
      <xdr:col>20</xdr:col>
      <xdr:colOff>38100</xdr:colOff>
      <xdr:row>78</xdr:row>
      <xdr:rowOff>112227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103354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32001</xdr:rowOff>
    </xdr:from>
    <xdr:to>
      <xdr:col>15</xdr:col>
      <xdr:colOff>101600</xdr:colOff>
      <xdr:row>78</xdr:row>
      <xdr:rowOff>133601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0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124728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41968</xdr:rowOff>
    </xdr:from>
    <xdr:to>
      <xdr:col>10</xdr:col>
      <xdr:colOff>165100</xdr:colOff>
      <xdr:row>78</xdr:row>
      <xdr:rowOff>143568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134695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15565</xdr:rowOff>
    </xdr:from>
    <xdr:to>
      <xdr:col>6</xdr:col>
      <xdr:colOff>38100</xdr:colOff>
      <xdr:row>78</xdr:row>
      <xdr:rowOff>117165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108292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8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24536</xdr:rowOff>
    </xdr:from>
    <xdr:to>
      <xdr:col>24</xdr:col>
      <xdr:colOff>63500</xdr:colOff>
      <xdr:row>98</xdr:row>
      <xdr:rowOff>53327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826636"/>
          <a:ext cx="8382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53327</xdr:rowOff>
    </xdr:from>
    <xdr:to>
      <xdr:col>19</xdr:col>
      <xdr:colOff>177800</xdr:colOff>
      <xdr:row>98</xdr:row>
      <xdr:rowOff>115709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55427"/>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115709</xdr:rowOff>
    </xdr:from>
    <xdr:to>
      <xdr:col>15</xdr:col>
      <xdr:colOff>50800</xdr:colOff>
      <xdr:row>98</xdr:row>
      <xdr:rowOff>148692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17809"/>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15215</xdr:rowOff>
    </xdr:from>
    <xdr:to>
      <xdr:col>15</xdr:col>
      <xdr:colOff>101600</xdr:colOff>
      <xdr:row>98</xdr:row>
      <xdr:rowOff>116815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133342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148692</xdr:rowOff>
    </xdr:from>
    <xdr:to>
      <xdr:col>10</xdr:col>
      <xdr:colOff>114300</xdr:colOff>
      <xdr:row>99</xdr:row>
      <xdr:rowOff>18402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50792"/>
          <a:ext cx="889000" cy="41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50609</xdr:rowOff>
    </xdr:from>
    <xdr:to>
      <xdr:col>10</xdr:col>
      <xdr:colOff>165100</xdr:colOff>
      <xdr:row>98</xdr:row>
      <xdr:rowOff>152209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85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168736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107074</xdr:rowOff>
    </xdr:from>
    <xdr:to>
      <xdr:col>6</xdr:col>
      <xdr:colOff>38100</xdr:colOff>
      <xdr:row>99</xdr:row>
      <xdr:rowOff>37224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53751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145186</xdr:rowOff>
    </xdr:from>
    <xdr:to>
      <xdr:col>24</xdr:col>
      <xdr:colOff>114300</xdr:colOff>
      <xdr:row>98</xdr:row>
      <xdr:rowOff>75336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123613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75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2527</xdr:rowOff>
    </xdr:from>
    <xdr:to>
      <xdr:col>20</xdr:col>
      <xdr:colOff>38100</xdr:colOff>
      <xdr:row>98</xdr:row>
      <xdr:rowOff>104127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95254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64909</xdr:rowOff>
    </xdr:from>
    <xdr:to>
      <xdr:col>15</xdr:col>
      <xdr:colOff>101600</xdr:colOff>
      <xdr:row>98</xdr:row>
      <xdr:rowOff>166509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157636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97892</xdr:rowOff>
    </xdr:from>
    <xdr:to>
      <xdr:col>10</xdr:col>
      <xdr:colOff>165100</xdr:colOff>
      <xdr:row>99</xdr:row>
      <xdr:rowOff>28042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19169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9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139052</xdr:rowOff>
    </xdr:from>
    <xdr:to>
      <xdr:col>6</xdr:col>
      <xdr:colOff>38100</xdr:colOff>
      <xdr:row>99</xdr:row>
      <xdr:rowOff>69202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60329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3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94143</xdr:rowOff>
    </xdr:from>
    <xdr:to>
      <xdr:col>55</xdr:col>
      <xdr:colOff>0</xdr:colOff>
      <xdr:row>39</xdr:row>
      <xdr:rowOff>4271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609243"/>
          <a:ext cx="838200" cy="8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37908</xdr:rowOff>
    </xdr:from>
    <xdr:to>
      <xdr:col>50</xdr:col>
      <xdr:colOff>114300</xdr:colOff>
      <xdr:row>39</xdr:row>
      <xdr:rowOff>4271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553008"/>
          <a:ext cx="889000" cy="13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137218</xdr:rowOff>
    </xdr:from>
    <xdr:to>
      <xdr:col>45</xdr:col>
      <xdr:colOff>177800</xdr:colOff>
      <xdr:row>38</xdr:row>
      <xdr:rowOff>37908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480868"/>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138294</xdr:rowOff>
    </xdr:from>
    <xdr:to>
      <xdr:col>46</xdr:col>
      <xdr:colOff>38100</xdr:colOff>
      <xdr:row>36</xdr:row>
      <xdr:rowOff>68444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13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84971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91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137218</xdr:rowOff>
    </xdr:from>
    <xdr:to>
      <xdr:col>41</xdr:col>
      <xdr:colOff>50800</xdr:colOff>
      <xdr:row>39</xdr:row>
      <xdr:rowOff>16909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80868"/>
          <a:ext cx="889000" cy="2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86957</xdr:rowOff>
    </xdr:from>
    <xdr:to>
      <xdr:col>41</xdr:col>
      <xdr:colOff>101600</xdr:colOff>
      <xdr:row>37</xdr:row>
      <xdr:rowOff>17107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2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33634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03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87120</xdr:rowOff>
    </xdr:from>
    <xdr:to>
      <xdr:col>36</xdr:col>
      <xdr:colOff>165100</xdr:colOff>
      <xdr:row>37</xdr:row>
      <xdr:rowOff>17270</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25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33797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03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43343</xdr:rowOff>
    </xdr:from>
    <xdr:to>
      <xdr:col>55</xdr:col>
      <xdr:colOff>50800</xdr:colOff>
      <xdr:row>38</xdr:row>
      <xdr:rowOff>144943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21770</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3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124921</xdr:rowOff>
    </xdr:from>
    <xdr:to>
      <xdr:col>50</xdr:col>
      <xdr:colOff>165100</xdr:colOff>
      <xdr:row>39</xdr:row>
      <xdr:rowOff>55071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6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46198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73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158558</xdr:rowOff>
    </xdr:from>
    <xdr:to>
      <xdr:col>46</xdr:col>
      <xdr:colOff>38100</xdr:colOff>
      <xdr:row>38</xdr:row>
      <xdr:rowOff>88708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0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79835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59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86418</xdr:rowOff>
    </xdr:from>
    <xdr:to>
      <xdr:col>41</xdr:col>
      <xdr:colOff>101600</xdr:colOff>
      <xdr:row>38</xdr:row>
      <xdr:rowOff>16568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7695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5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137559</xdr:rowOff>
    </xdr:from>
    <xdr:to>
      <xdr:col>36</xdr:col>
      <xdr:colOff>165100</xdr:colOff>
      <xdr:row>39</xdr:row>
      <xdr:rowOff>67709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58836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4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145350</xdr:rowOff>
    </xdr:from>
    <xdr:to>
      <xdr:col>55</xdr:col>
      <xdr:colOff>0</xdr:colOff>
      <xdr:row>54</xdr:row>
      <xdr:rowOff>64991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232200"/>
          <a:ext cx="8382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115061</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37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64991</xdr:rowOff>
    </xdr:from>
    <xdr:to>
      <xdr:col>50</xdr:col>
      <xdr:colOff>114300</xdr:colOff>
      <xdr:row>56</xdr:row>
      <xdr:rowOff>96484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323291"/>
          <a:ext cx="889000" cy="37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93791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52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96484</xdr:rowOff>
    </xdr:from>
    <xdr:to>
      <xdr:col>45</xdr:col>
      <xdr:colOff>177800</xdr:colOff>
      <xdr:row>57</xdr:row>
      <xdr:rowOff>119376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97684"/>
          <a:ext cx="889000" cy="19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61609</xdr:rowOff>
    </xdr:from>
    <xdr:to>
      <xdr:col>46</xdr:col>
      <xdr:colOff>38100</xdr:colOff>
      <xdr:row>54</xdr:row>
      <xdr:rowOff>163209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31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8286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09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140353</xdr:rowOff>
    </xdr:from>
    <xdr:to>
      <xdr:col>41</xdr:col>
      <xdr:colOff>50800</xdr:colOff>
      <xdr:row>57</xdr:row>
      <xdr:rowOff>119376</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741553"/>
          <a:ext cx="889000" cy="150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15552</xdr:rowOff>
    </xdr:from>
    <xdr:to>
      <xdr:col>41</xdr:col>
      <xdr:colOff>101600</xdr:colOff>
      <xdr:row>55</xdr:row>
      <xdr:rowOff>117152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44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133679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2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148118</xdr:rowOff>
    </xdr:from>
    <xdr:to>
      <xdr:col>36</xdr:col>
      <xdr:colOff>165100</xdr:colOff>
      <xdr:row>55</xdr:row>
      <xdr:rowOff>78268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0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94795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18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94550</xdr:rowOff>
    </xdr:from>
    <xdr:to>
      <xdr:col>55</xdr:col>
      <xdr:colOff>50800</xdr:colOff>
      <xdr:row>54</xdr:row>
      <xdr:rowOff>24700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1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117427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03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14191</xdr:rowOff>
    </xdr:from>
    <xdr:to>
      <xdr:col>50</xdr:col>
      <xdr:colOff>165100</xdr:colOff>
      <xdr:row>54</xdr:row>
      <xdr:rowOff>115791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132318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45684</xdr:rowOff>
    </xdr:from>
    <xdr:to>
      <xdr:col>46</xdr:col>
      <xdr:colOff>38100</xdr:colOff>
      <xdr:row>56</xdr:row>
      <xdr:rowOff>147284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64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138411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7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68576</xdr:rowOff>
    </xdr:from>
    <xdr:to>
      <xdr:col>41</xdr:col>
      <xdr:colOff>101600</xdr:colOff>
      <xdr:row>57</xdr:row>
      <xdr:rowOff>170176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8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161303</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9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89553</xdr:rowOff>
    </xdr:from>
    <xdr:to>
      <xdr:col>36</xdr:col>
      <xdr:colOff>165100</xdr:colOff>
      <xdr:row>57</xdr:row>
      <xdr:rowOff>19703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69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10830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78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59288</xdr:rowOff>
    </xdr:from>
    <xdr:to>
      <xdr:col>55</xdr:col>
      <xdr:colOff>0</xdr:colOff>
      <xdr:row>78</xdr:row>
      <xdr:rowOff>67712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260938"/>
          <a:ext cx="838200" cy="17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59288</xdr:rowOff>
    </xdr:from>
    <xdr:to>
      <xdr:col>50</xdr:col>
      <xdr:colOff>114300</xdr:colOff>
      <xdr:row>78</xdr:row>
      <xdr:rowOff>91683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260938"/>
          <a:ext cx="889000" cy="20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91683</xdr:rowOff>
    </xdr:from>
    <xdr:to>
      <xdr:col>45</xdr:col>
      <xdr:colOff>177800</xdr:colOff>
      <xdr:row>79</xdr:row>
      <xdr:rowOff>82953</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464783"/>
          <a:ext cx="889000" cy="16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167909</xdr:rowOff>
    </xdr:from>
    <xdr:to>
      <xdr:col>46</xdr:col>
      <xdr:colOff>38100</xdr:colOff>
      <xdr:row>77</xdr:row>
      <xdr:rowOff>98059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9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114586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7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95399</xdr:rowOff>
    </xdr:from>
    <xdr:to>
      <xdr:col>41</xdr:col>
      <xdr:colOff>101600</xdr:colOff>
      <xdr:row>78</xdr:row>
      <xdr:rowOff>25549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42076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7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16912</xdr:rowOff>
    </xdr:from>
    <xdr:to>
      <xdr:col>55</xdr:col>
      <xdr:colOff>50800</xdr:colOff>
      <xdr:row>78</xdr:row>
      <xdr:rowOff>118512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39789</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8488</xdr:rowOff>
    </xdr:from>
    <xdr:to>
      <xdr:col>50</xdr:col>
      <xdr:colOff>165100</xdr:colOff>
      <xdr:row>77</xdr:row>
      <xdr:rowOff>110088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1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126615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29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40883</xdr:rowOff>
    </xdr:from>
    <xdr:to>
      <xdr:col>46</xdr:col>
      <xdr:colOff>38100</xdr:colOff>
      <xdr:row>78</xdr:row>
      <xdr:rowOff>142483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133610</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0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32153</xdr:rowOff>
    </xdr:from>
    <xdr:to>
      <xdr:col>41</xdr:col>
      <xdr:colOff>101600</xdr:colOff>
      <xdr:row>79</xdr:row>
      <xdr:rowOff>133753</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124880</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6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79108</xdr:rowOff>
    </xdr:from>
    <xdr:to>
      <xdr:col>55</xdr:col>
      <xdr:colOff>0</xdr:colOff>
      <xdr:row>96</xdr:row>
      <xdr:rowOff>33325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95408"/>
          <a:ext cx="838200" cy="2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33325</xdr:rowOff>
    </xdr:from>
    <xdr:to>
      <xdr:col>50</xdr:col>
      <xdr:colOff>114300</xdr:colOff>
      <xdr:row>97</xdr:row>
      <xdr:rowOff>77139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92525"/>
          <a:ext cx="8890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77139</xdr:rowOff>
    </xdr:from>
    <xdr:to>
      <xdr:col>45</xdr:col>
      <xdr:colOff>177800</xdr:colOff>
      <xdr:row>97</xdr:row>
      <xdr:rowOff>101639</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707789"/>
          <a:ext cx="889000" cy="2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128588</xdr:rowOff>
    </xdr:from>
    <xdr:to>
      <xdr:col>46</xdr:col>
      <xdr:colOff>38100</xdr:colOff>
      <xdr:row>97</xdr:row>
      <xdr:rowOff>58738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8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75265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6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149822</xdr:rowOff>
    </xdr:from>
    <xdr:to>
      <xdr:col>41</xdr:col>
      <xdr:colOff>101600</xdr:colOff>
      <xdr:row>97</xdr:row>
      <xdr:rowOff>79972</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0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96499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28308</xdr:rowOff>
    </xdr:from>
    <xdr:to>
      <xdr:col>55</xdr:col>
      <xdr:colOff>50800</xdr:colOff>
      <xdr:row>94</xdr:row>
      <xdr:rowOff>129908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14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51185</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59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153975</xdr:rowOff>
    </xdr:from>
    <xdr:to>
      <xdr:col>50</xdr:col>
      <xdr:colOff>165100</xdr:colOff>
      <xdr:row>96</xdr:row>
      <xdr:rowOff>84125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44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21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26339</xdr:rowOff>
    </xdr:from>
    <xdr:to>
      <xdr:col>46</xdr:col>
      <xdr:colOff>38100</xdr:colOff>
      <xdr:row>97</xdr:row>
      <xdr:rowOff>127939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5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119066</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50839</xdr:rowOff>
    </xdr:from>
    <xdr:to>
      <xdr:col>41</xdr:col>
      <xdr:colOff>101600</xdr:colOff>
      <xdr:row>97</xdr:row>
      <xdr:rowOff>152439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8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143566</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94111</xdr:rowOff>
    </xdr:from>
    <xdr:to>
      <xdr:col>85</xdr:col>
      <xdr:colOff>127000</xdr:colOff>
      <xdr:row>39</xdr:row>
      <xdr:rowOff>96119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5481300" y="6780661"/>
          <a:ext cx="8382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96119</xdr:rowOff>
    </xdr:from>
    <xdr:to>
      <xdr:col>81</xdr:col>
      <xdr:colOff>50800</xdr:colOff>
      <xdr:row>39</xdr:row>
      <xdr:rowOff>96429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4592300" y="6782669"/>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90322</xdr:rowOff>
    </xdr:from>
    <xdr:to>
      <xdr:col>76</xdr:col>
      <xdr:colOff>114300</xdr:colOff>
      <xdr:row>39</xdr:row>
      <xdr:rowOff>96429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3703300" y="6776872"/>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123108</xdr:rowOff>
    </xdr:from>
    <xdr:to>
      <xdr:col>76</xdr:col>
      <xdr:colOff>165100</xdr:colOff>
      <xdr:row>39</xdr:row>
      <xdr:rowOff>53258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4541500" y="663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69785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7428" y="641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90322</xdr:rowOff>
    </xdr:from>
    <xdr:to>
      <xdr:col>71</xdr:col>
      <xdr:colOff>177800</xdr:colOff>
      <xdr:row>39</xdr:row>
      <xdr:rowOff>97605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2814300" y="6776872"/>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149609</xdr:rowOff>
    </xdr:from>
    <xdr:to>
      <xdr:col>72</xdr:col>
      <xdr:colOff>38100</xdr:colOff>
      <xdr:row>39</xdr:row>
      <xdr:rowOff>79759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3652500" y="666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96286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43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87871</xdr:rowOff>
    </xdr:from>
    <xdr:to>
      <xdr:col>67</xdr:col>
      <xdr:colOff>101600</xdr:colOff>
      <xdr:row>39</xdr:row>
      <xdr:rowOff>18021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763500" y="660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34548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37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43311</xdr:rowOff>
    </xdr:from>
    <xdr:to>
      <xdr:col>85</xdr:col>
      <xdr:colOff>177800</xdr:colOff>
      <xdr:row>39</xdr:row>
      <xdr:rowOff>144911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6268700" y="67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45319</xdr:rowOff>
    </xdr:from>
    <xdr:to>
      <xdr:col>81</xdr:col>
      <xdr:colOff>101600</xdr:colOff>
      <xdr:row>39</xdr:row>
      <xdr:rowOff>146919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5430500" y="673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138046</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2017" y="682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45629</xdr:rowOff>
    </xdr:from>
    <xdr:to>
      <xdr:col>76</xdr:col>
      <xdr:colOff>165100</xdr:colOff>
      <xdr:row>39</xdr:row>
      <xdr:rowOff>147229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4541500" y="673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138356</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3017" y="682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39522</xdr:rowOff>
    </xdr:from>
    <xdr:to>
      <xdr:col>72</xdr:col>
      <xdr:colOff>38100</xdr:colOff>
      <xdr:row>39</xdr:row>
      <xdr:rowOff>141122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652500" y="67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132249</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4017" y="6818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46805</xdr:rowOff>
    </xdr:from>
    <xdr:to>
      <xdr:col>67</xdr:col>
      <xdr:colOff>101600</xdr:colOff>
      <xdr:row>39</xdr:row>
      <xdr:rowOff>148405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763500" y="67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139532</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657333" y="6826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159689</xdr:rowOff>
    </xdr:from>
    <xdr:to>
      <xdr:col>85</xdr:col>
      <xdr:colOff>127000</xdr:colOff>
      <xdr:row>75</xdr:row>
      <xdr:rowOff>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2846989"/>
          <a:ext cx="838200" cy="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128287</xdr:rowOff>
    </xdr:from>
    <xdr:ext cx="534377"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15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8319</xdr:rowOff>
    </xdr:from>
    <xdr:to>
      <xdr:col>81</xdr:col>
      <xdr:colOff>50800</xdr:colOff>
      <xdr:row>75</xdr:row>
      <xdr:rowOff>62065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4592300" y="12867069"/>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8319</xdr:rowOff>
    </xdr:from>
    <xdr:to>
      <xdr:col>76</xdr:col>
      <xdr:colOff>114300</xdr:colOff>
      <xdr:row>75</xdr:row>
      <xdr:rowOff>42431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2867069"/>
          <a:ext cx="889000" cy="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65786</xdr:rowOff>
    </xdr:from>
    <xdr:to>
      <xdr:col>76</xdr:col>
      <xdr:colOff>165100</xdr:colOff>
      <xdr:row>75</xdr:row>
      <xdr:rowOff>167385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158514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112382</xdr:rowOff>
    </xdr:from>
    <xdr:to>
      <xdr:col>71</xdr:col>
      <xdr:colOff>177800</xdr:colOff>
      <xdr:row>75</xdr:row>
      <xdr:rowOff>42431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814300" y="12799682"/>
          <a:ext cx="889000" cy="10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93650</xdr:rowOff>
    </xdr:from>
    <xdr:to>
      <xdr:col>72</xdr:col>
      <xdr:colOff>38100</xdr:colOff>
      <xdr:row>76</xdr:row>
      <xdr:rowOff>23800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29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0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85522</xdr:rowOff>
    </xdr:from>
    <xdr:to>
      <xdr:col>67</xdr:col>
      <xdr:colOff>101600</xdr:colOff>
      <xdr:row>76</xdr:row>
      <xdr:rowOff>15672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29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6799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0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108889</xdr:rowOff>
    </xdr:from>
    <xdr:to>
      <xdr:col>85</xdr:col>
      <xdr:colOff>177800</xdr:colOff>
      <xdr:row>75</xdr:row>
      <xdr:rowOff>39039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27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131766</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264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11265</xdr:rowOff>
    </xdr:from>
    <xdr:to>
      <xdr:col>81</xdr:col>
      <xdr:colOff>101600</xdr:colOff>
      <xdr:row>75</xdr:row>
      <xdr:rowOff>112865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2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103992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29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128969</xdr:rowOff>
    </xdr:from>
    <xdr:to>
      <xdr:col>76</xdr:col>
      <xdr:colOff>165100</xdr:colOff>
      <xdr:row>75</xdr:row>
      <xdr:rowOff>59119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28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75646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25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163081</xdr:rowOff>
    </xdr:from>
    <xdr:to>
      <xdr:col>72</xdr:col>
      <xdr:colOff>38100</xdr:colOff>
      <xdr:row>75</xdr:row>
      <xdr:rowOff>93231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28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109758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6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61582</xdr:rowOff>
    </xdr:from>
    <xdr:to>
      <xdr:col>67</xdr:col>
      <xdr:colOff>101600</xdr:colOff>
      <xdr:row>74</xdr:row>
      <xdr:rowOff>163182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27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8259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52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113503</xdr:rowOff>
    </xdr:from>
    <xdr:to>
      <xdr:col>85</xdr:col>
      <xdr:colOff>127000</xdr:colOff>
      <xdr:row>98</xdr:row>
      <xdr:rowOff>76378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572703"/>
          <a:ext cx="838200" cy="30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113503</xdr:rowOff>
    </xdr:from>
    <xdr:to>
      <xdr:col>81</xdr:col>
      <xdr:colOff>50800</xdr:colOff>
      <xdr:row>97</xdr:row>
      <xdr:rowOff>65565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572703"/>
          <a:ext cx="889000" cy="1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29240</xdr:rowOff>
    </xdr:from>
    <xdr:to>
      <xdr:col>76</xdr:col>
      <xdr:colOff>114300</xdr:colOff>
      <xdr:row>97</xdr:row>
      <xdr:rowOff>65565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59890"/>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158</xdr:rowOff>
    </xdr:from>
    <xdr:to>
      <xdr:col>76</xdr:col>
      <xdr:colOff>165100</xdr:colOff>
      <xdr:row>96</xdr:row>
      <xdr:rowOff>101758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118285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2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8370</xdr:rowOff>
    </xdr:from>
    <xdr:to>
      <xdr:col>71</xdr:col>
      <xdr:colOff>177800</xdr:colOff>
      <xdr:row>97</xdr:row>
      <xdr:rowOff>29240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2814300" y="16467570"/>
          <a:ext cx="889000" cy="19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11702</xdr:rowOff>
    </xdr:from>
    <xdr:to>
      <xdr:col>72</xdr:col>
      <xdr:colOff>38100</xdr:colOff>
      <xdr:row>96</xdr:row>
      <xdr:rowOff>113302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129829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2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36826</xdr:rowOff>
    </xdr:from>
    <xdr:to>
      <xdr:col>67</xdr:col>
      <xdr:colOff>101600</xdr:colOff>
      <xdr:row>96</xdr:row>
      <xdr:rowOff>138426</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129553</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25578</xdr:rowOff>
    </xdr:from>
    <xdr:to>
      <xdr:col>85</xdr:col>
      <xdr:colOff>177800</xdr:colOff>
      <xdr:row>98</xdr:row>
      <xdr:rowOff>127178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111955</xdr:rowOff>
    </xdr:from>
    <xdr:ext cx="469744"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74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62703</xdr:rowOff>
    </xdr:from>
    <xdr:to>
      <xdr:col>81</xdr:col>
      <xdr:colOff>101600</xdr:colOff>
      <xdr:row>96</xdr:row>
      <xdr:rowOff>164303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2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14765</xdr:rowOff>
    </xdr:from>
    <xdr:to>
      <xdr:col>76</xdr:col>
      <xdr:colOff>165100</xdr:colOff>
      <xdr:row>97</xdr:row>
      <xdr:rowOff>116365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107492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149890</xdr:rowOff>
    </xdr:from>
    <xdr:to>
      <xdr:col>72</xdr:col>
      <xdr:colOff>38100</xdr:colOff>
      <xdr:row>97</xdr:row>
      <xdr:rowOff>80040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6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71167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129020</xdr:rowOff>
    </xdr:from>
    <xdr:to>
      <xdr:col>67</xdr:col>
      <xdr:colOff>101600</xdr:colOff>
      <xdr:row>96</xdr:row>
      <xdr:rowOff>59170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4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75697</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19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16764</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1323300" y="6703314"/>
          <a:ext cx="8382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4953</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91503"/>
          <a:ext cx="889000" cy="3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104267</xdr:rowOff>
    </xdr:from>
    <xdr:to>
      <xdr:col>102</xdr:col>
      <xdr:colOff>114300</xdr:colOff>
      <xdr:row>39</xdr:row>
      <xdr:rowOff>4953</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276467"/>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79519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137414</xdr:rowOff>
    </xdr:from>
    <xdr:to>
      <xdr:col>116</xdr:col>
      <xdr:colOff>114300</xdr:colOff>
      <xdr:row>39</xdr:row>
      <xdr:rowOff>67564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52341</xdr:rowOff>
    </xdr:from>
    <xdr:ext cx="378565"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67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125603</xdr:rowOff>
    </xdr:from>
    <xdr:to>
      <xdr:col>102</xdr:col>
      <xdr:colOff>165100</xdr:colOff>
      <xdr:row>39</xdr:row>
      <xdr:rowOff>55753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46880</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33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53467</xdr:rowOff>
    </xdr:from>
    <xdr:to>
      <xdr:col>98</xdr:col>
      <xdr:colOff>38100</xdr:colOff>
      <xdr:row>36</xdr:row>
      <xdr:rowOff>155067</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22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00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40678</xdr:rowOff>
    </xdr:from>
    <xdr:to>
      <xdr:col>116</xdr:col>
      <xdr:colOff>63500</xdr:colOff>
      <xdr:row>59</xdr:row>
      <xdr:rowOff>40945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5622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3073</xdr:rowOff>
    </xdr:from>
    <xdr:to>
      <xdr:col>111</xdr:col>
      <xdr:colOff>177800</xdr:colOff>
      <xdr:row>59</xdr:row>
      <xdr:rowOff>40945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118623"/>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3073</xdr:rowOff>
    </xdr:from>
    <xdr:to>
      <xdr:col>107</xdr:col>
      <xdr:colOff>50800</xdr:colOff>
      <xdr:row>59</xdr:row>
      <xdr:rowOff>27877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18623"/>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38092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107544</xdr:rowOff>
    </xdr:from>
    <xdr:to>
      <xdr:col>102</xdr:col>
      <xdr:colOff>114300</xdr:colOff>
      <xdr:row>59</xdr:row>
      <xdr:rowOff>27877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880194"/>
          <a:ext cx="889000" cy="26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75163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161328</xdr:rowOff>
    </xdr:from>
    <xdr:to>
      <xdr:col>116</xdr:col>
      <xdr:colOff>114300</xdr:colOff>
      <xdr:row>59</xdr:row>
      <xdr:rowOff>91478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76255</xdr:rowOff>
    </xdr:from>
    <xdr:ext cx="313932"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161595</xdr:rowOff>
    </xdr:from>
    <xdr:to>
      <xdr:col>112</xdr:col>
      <xdr:colOff>38100</xdr:colOff>
      <xdr:row>59</xdr:row>
      <xdr:rowOff>91745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82872</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123723</xdr:rowOff>
    </xdr:from>
    <xdr:to>
      <xdr:col>107</xdr:col>
      <xdr:colOff>101600</xdr:colOff>
      <xdr:row>59</xdr:row>
      <xdr:rowOff>53873</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45000</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148527</xdr:rowOff>
    </xdr:from>
    <xdr:to>
      <xdr:col>102</xdr:col>
      <xdr:colOff>165100</xdr:colOff>
      <xdr:row>59</xdr:row>
      <xdr:rowOff>78677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69804</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56744</xdr:rowOff>
    </xdr:from>
    <xdr:to>
      <xdr:col>98</xdr:col>
      <xdr:colOff>38100</xdr:colOff>
      <xdr:row>57</xdr:row>
      <xdr:rowOff>158344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8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3421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60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49022</xdr:rowOff>
    </xdr:from>
    <xdr:to>
      <xdr:col>116</xdr:col>
      <xdr:colOff>63500</xdr:colOff>
      <xdr:row>76</xdr:row>
      <xdr:rowOff>51594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079222"/>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49022</xdr:rowOff>
    </xdr:from>
    <xdr:to>
      <xdr:col>111</xdr:col>
      <xdr:colOff>177800</xdr:colOff>
      <xdr:row>76</xdr:row>
      <xdr:rowOff>55727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0792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55727</xdr:rowOff>
    </xdr:from>
    <xdr:to>
      <xdr:col>107</xdr:col>
      <xdr:colOff>50800</xdr:colOff>
      <xdr:row>76</xdr:row>
      <xdr:rowOff>55862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085927"/>
          <a:ext cx="8890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49048</xdr:rowOff>
    </xdr:from>
    <xdr:to>
      <xdr:col>107</xdr:col>
      <xdr:colOff>101600</xdr:colOff>
      <xdr:row>76</xdr:row>
      <xdr:rowOff>150648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141775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55862</xdr:rowOff>
    </xdr:from>
    <xdr:to>
      <xdr:col>102</xdr:col>
      <xdr:colOff>114300</xdr:colOff>
      <xdr:row>76</xdr:row>
      <xdr:rowOff>116897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086062"/>
          <a:ext cx="889000" cy="6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83565</xdr:rowOff>
    </xdr:from>
    <xdr:to>
      <xdr:col>102</xdr:col>
      <xdr:colOff>165100</xdr:colOff>
      <xdr:row>77</xdr:row>
      <xdr:rowOff>13715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1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4842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97453</xdr:rowOff>
    </xdr:from>
    <xdr:to>
      <xdr:col>98</xdr:col>
      <xdr:colOff>38100</xdr:colOff>
      <xdr:row>77</xdr:row>
      <xdr:rowOff>27603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18730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20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794</xdr:rowOff>
    </xdr:from>
    <xdr:to>
      <xdr:col>116</xdr:col>
      <xdr:colOff>114300</xdr:colOff>
      <xdr:row>76</xdr:row>
      <xdr:rowOff>102394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0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150671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0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169672</xdr:rowOff>
    </xdr:from>
    <xdr:to>
      <xdr:col>112</xdr:col>
      <xdr:colOff>38100</xdr:colOff>
      <xdr:row>76</xdr:row>
      <xdr:rowOff>99822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0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1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4927</xdr:rowOff>
    </xdr:from>
    <xdr:to>
      <xdr:col>107</xdr:col>
      <xdr:colOff>101600</xdr:colOff>
      <xdr:row>76</xdr:row>
      <xdr:rowOff>106527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123055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8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5062</xdr:rowOff>
    </xdr:from>
    <xdr:to>
      <xdr:col>102</xdr:col>
      <xdr:colOff>165100</xdr:colOff>
      <xdr:row>76</xdr:row>
      <xdr:rowOff>106662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3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123188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1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66097</xdr:rowOff>
    </xdr:from>
    <xdr:to>
      <xdr:col>98</xdr:col>
      <xdr:colOff>38100</xdr:colOff>
      <xdr:row>76</xdr:row>
      <xdr:rowOff>167697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12775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7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性質別歳出決算における住民一人当たりのコストについて、増加となった主なものは補助費等、公債費、普通建設事業費（うち更新整備）である。</a:t>
          </a:r>
          <a:endParaRPr lang="ja-JP" altLang="ja-JP" sz="1400">
            <a:effectLst/>
          </a:endParaRPr>
        </a:p>
        <a:p>
          <a:r>
            <a:rPr kumimoji="1" lang="ja-JP" altLang="ja-JP" sz="1100">
              <a:solidFill>
                <a:schemeClr val="dk1"/>
              </a:solidFill>
              <a:effectLst/>
              <a:latin typeface="+mn-lt"/>
              <a:ea typeface="+mn-ea"/>
              <a:cs typeface="+mn-cs"/>
            </a:rPr>
            <a:t>　補助費においては、ふるさと納税事業や南アルプスブランド戦略事業の増が主な要因である。公債費については平成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年までとなっている合併特例債の発行増により市債償還金の増が要因である。</a:t>
          </a:r>
          <a:endParaRPr lang="ja-JP" altLang="ja-JP" sz="1400">
            <a:effectLst/>
          </a:endParaRPr>
        </a:p>
        <a:p>
          <a:r>
            <a:rPr kumimoji="1" lang="ja-JP" altLang="ja-JP" sz="1100">
              <a:solidFill>
                <a:schemeClr val="dk1"/>
              </a:solidFill>
              <a:effectLst/>
              <a:latin typeface="+mn-lt"/>
              <a:ea typeface="+mn-ea"/>
              <a:cs typeface="+mn-cs"/>
            </a:rPr>
            <a:t>　普通建設事業費においては、落合小学校屋内運動場改築事業、豊小学校校舎大規模改造事業、庁舎整備事業により更新整備分の経費が増加している、新規整備分については昨年度新規整備開始が多く減少となった。</a:t>
          </a:r>
          <a:endParaRPr lang="ja-JP" altLang="ja-JP" sz="1400">
            <a:effectLst/>
          </a:endParaRPr>
        </a:p>
        <a:p>
          <a:r>
            <a:rPr kumimoji="1" lang="ja-JP" altLang="ja-JP" sz="1100">
              <a:solidFill>
                <a:schemeClr val="dk1"/>
              </a:solidFill>
              <a:effectLst/>
              <a:latin typeface="+mn-lt"/>
              <a:ea typeface="+mn-ea"/>
              <a:cs typeface="+mn-cs"/>
            </a:rPr>
            <a:t>　また、繰出金では国民健康保険特別会計繰出金、積立金についても公共施設整備等事業基金積立金等を要因として減少している。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72,105
71,155
264.14
33,532,359
31,924,009
1,499,536
18,753,835
29,691,444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47346</xdr:rowOff>
    </xdr:from>
    <xdr:to>
      <xdr:col>24</xdr:col>
      <xdr:colOff>63500</xdr:colOff>
      <xdr:row>36</xdr:row>
      <xdr:rowOff>75235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19546"/>
          <a:ext cx="8382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143358</xdr:rowOff>
    </xdr:from>
    <xdr:to>
      <xdr:col>19</xdr:col>
      <xdr:colOff>177800</xdr:colOff>
      <xdr:row>36</xdr:row>
      <xdr:rowOff>75235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410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143358</xdr:rowOff>
    </xdr:from>
    <xdr:to>
      <xdr:col>15</xdr:col>
      <xdr:colOff>50800</xdr:colOff>
      <xdr:row>35</xdr:row>
      <xdr:rowOff>168046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441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118618</xdr:rowOff>
    </xdr:from>
    <xdr:to>
      <xdr:col>15</xdr:col>
      <xdr:colOff>101600</xdr:colOff>
      <xdr:row>34</xdr:row>
      <xdr:rowOff>48768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65295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168046</xdr:rowOff>
    </xdr:from>
    <xdr:to>
      <xdr:col>10</xdr:col>
      <xdr:colOff>114300</xdr:colOff>
      <xdr:row>36</xdr:row>
      <xdr:rowOff>28143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68796"/>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36322</xdr:rowOff>
    </xdr:from>
    <xdr:to>
      <xdr:col>10</xdr:col>
      <xdr:colOff>165100</xdr:colOff>
      <xdr:row>34</xdr:row>
      <xdr:rowOff>137922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154449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61468</xdr:rowOff>
    </xdr:from>
    <xdr:to>
      <xdr:col>6</xdr:col>
      <xdr:colOff>38100</xdr:colOff>
      <xdr:row>34</xdr:row>
      <xdr:rowOff>163068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8145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167996</xdr:rowOff>
    </xdr:from>
    <xdr:to>
      <xdr:col>24</xdr:col>
      <xdr:colOff>114300</xdr:colOff>
      <xdr:row>36</xdr:row>
      <xdr:rowOff>98146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146423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24435</xdr:rowOff>
    </xdr:from>
    <xdr:to>
      <xdr:col>20</xdr:col>
      <xdr:colOff>38100</xdr:colOff>
      <xdr:row>36</xdr:row>
      <xdr:rowOff>126035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117162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92558</xdr:rowOff>
    </xdr:from>
    <xdr:to>
      <xdr:col>15</xdr:col>
      <xdr:colOff>101600</xdr:colOff>
      <xdr:row>36</xdr:row>
      <xdr:rowOff>22708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13835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117246</xdr:rowOff>
    </xdr:from>
    <xdr:to>
      <xdr:col>10</xdr:col>
      <xdr:colOff>165100</xdr:colOff>
      <xdr:row>36</xdr:row>
      <xdr:rowOff>47396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1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38523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1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148793</xdr:rowOff>
    </xdr:from>
    <xdr:to>
      <xdr:col>6</xdr:col>
      <xdr:colOff>38100</xdr:colOff>
      <xdr:row>36</xdr:row>
      <xdr:rowOff>78943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4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70070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15646</xdr:rowOff>
    </xdr:from>
    <xdr:to>
      <xdr:col>24</xdr:col>
      <xdr:colOff>63500</xdr:colOff>
      <xdr:row>57</xdr:row>
      <xdr:rowOff>26619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788296"/>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15646</xdr:rowOff>
    </xdr:from>
    <xdr:to>
      <xdr:col>19</xdr:col>
      <xdr:colOff>177800</xdr:colOff>
      <xdr:row>57</xdr:row>
      <xdr:rowOff>108585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788296"/>
          <a:ext cx="889000" cy="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93078</xdr:rowOff>
    </xdr:from>
    <xdr:to>
      <xdr:col>15</xdr:col>
      <xdr:colOff>50800</xdr:colOff>
      <xdr:row>57</xdr:row>
      <xdr:rowOff>108585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865728"/>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154978</xdr:rowOff>
    </xdr:from>
    <xdr:to>
      <xdr:col>15</xdr:col>
      <xdr:colOff>101600</xdr:colOff>
      <xdr:row>56</xdr:row>
      <xdr:rowOff>85128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58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101655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35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107379</xdr:rowOff>
    </xdr:from>
    <xdr:to>
      <xdr:col>10</xdr:col>
      <xdr:colOff>114300</xdr:colOff>
      <xdr:row>57</xdr:row>
      <xdr:rowOff>93078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708579"/>
          <a:ext cx="889000" cy="15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87046</xdr:rowOff>
    </xdr:from>
    <xdr:to>
      <xdr:col>10</xdr:col>
      <xdr:colOff>165100</xdr:colOff>
      <xdr:row>57</xdr:row>
      <xdr:rowOff>17196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6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33723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4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47676</xdr:rowOff>
    </xdr:from>
    <xdr:to>
      <xdr:col>6</xdr:col>
      <xdr:colOff>38100</xdr:colOff>
      <xdr:row>56</xdr:row>
      <xdr:rowOff>149276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4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165803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2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147269</xdr:rowOff>
    </xdr:from>
    <xdr:to>
      <xdr:col>24</xdr:col>
      <xdr:colOff>114300</xdr:colOff>
      <xdr:row>57</xdr:row>
      <xdr:rowOff>77419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7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125696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136296</xdr:rowOff>
    </xdr:from>
    <xdr:to>
      <xdr:col>20</xdr:col>
      <xdr:colOff>38100</xdr:colOff>
      <xdr:row>57</xdr:row>
      <xdr:rowOff>66446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3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57573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3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57785</xdr:rowOff>
    </xdr:from>
    <xdr:to>
      <xdr:col>15</xdr:col>
      <xdr:colOff>101600</xdr:colOff>
      <xdr:row>57</xdr:row>
      <xdr:rowOff>159385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150512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42278</xdr:rowOff>
    </xdr:from>
    <xdr:to>
      <xdr:col>10</xdr:col>
      <xdr:colOff>165100</xdr:colOff>
      <xdr:row>57</xdr:row>
      <xdr:rowOff>143878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135005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90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56579</xdr:rowOff>
    </xdr:from>
    <xdr:to>
      <xdr:col>6</xdr:col>
      <xdr:colOff>38100</xdr:colOff>
      <xdr:row>56</xdr:row>
      <xdr:rowOff>158179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6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149306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75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138468</xdr:rowOff>
    </xdr:from>
    <xdr:to>
      <xdr:col>24</xdr:col>
      <xdr:colOff>63500</xdr:colOff>
      <xdr:row>78</xdr:row>
      <xdr:rowOff>52615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40118"/>
          <a:ext cx="8382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133101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20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52615</xdr:rowOff>
    </xdr:from>
    <xdr:to>
      <xdr:col>19</xdr:col>
      <xdr:colOff>177800</xdr:colOff>
      <xdr:row>78</xdr:row>
      <xdr:rowOff>95352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425715"/>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101528</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95352</xdr:rowOff>
    </xdr:from>
    <xdr:to>
      <xdr:col>15</xdr:col>
      <xdr:colOff>50800</xdr:colOff>
      <xdr:row>78</xdr:row>
      <xdr:rowOff>115291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468452"/>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73444</xdr:rowOff>
    </xdr:from>
    <xdr:to>
      <xdr:col>15</xdr:col>
      <xdr:colOff>101600</xdr:colOff>
      <xdr:row>77</xdr:row>
      <xdr:rowOff>3594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20121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115291</xdr:rowOff>
    </xdr:from>
    <xdr:to>
      <xdr:col>10</xdr:col>
      <xdr:colOff>114300</xdr:colOff>
      <xdr:row>78</xdr:row>
      <xdr:rowOff>124625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488391"/>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100546</xdr:rowOff>
    </xdr:from>
    <xdr:to>
      <xdr:col>10</xdr:col>
      <xdr:colOff>165100</xdr:colOff>
      <xdr:row>78</xdr:row>
      <xdr:rowOff>30696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3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47223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7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137731</xdr:rowOff>
    </xdr:from>
    <xdr:to>
      <xdr:col>6</xdr:col>
      <xdr:colOff>38100</xdr:colOff>
      <xdr:row>78</xdr:row>
      <xdr:rowOff>67881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3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84408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4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87668</xdr:rowOff>
    </xdr:from>
    <xdr:to>
      <xdr:col>24</xdr:col>
      <xdr:colOff>114300</xdr:colOff>
      <xdr:row>78</xdr:row>
      <xdr:rowOff>17818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66095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6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1815</xdr:rowOff>
    </xdr:from>
    <xdr:to>
      <xdr:col>20</xdr:col>
      <xdr:colOff>38100</xdr:colOff>
      <xdr:row>78</xdr:row>
      <xdr:rowOff>103415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3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94542</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6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44552</xdr:rowOff>
    </xdr:from>
    <xdr:to>
      <xdr:col>15</xdr:col>
      <xdr:colOff>101600</xdr:colOff>
      <xdr:row>78</xdr:row>
      <xdr:rowOff>146152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137279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5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64491</xdr:rowOff>
    </xdr:from>
    <xdr:to>
      <xdr:col>10</xdr:col>
      <xdr:colOff>165100</xdr:colOff>
      <xdr:row>78</xdr:row>
      <xdr:rowOff>166091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157218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3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73825</xdr:rowOff>
    </xdr:from>
    <xdr:to>
      <xdr:col>6</xdr:col>
      <xdr:colOff>38100</xdr:colOff>
      <xdr:row>79</xdr:row>
      <xdr:rowOff>3975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4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166552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39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47789</xdr:rowOff>
    </xdr:from>
    <xdr:to>
      <xdr:col>24</xdr:col>
      <xdr:colOff>63500</xdr:colOff>
      <xdr:row>97</xdr:row>
      <xdr:rowOff>58953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678439"/>
          <a:ext cx="8382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58953</xdr:rowOff>
    </xdr:from>
    <xdr:to>
      <xdr:col>19</xdr:col>
      <xdr:colOff>177800</xdr:colOff>
      <xdr:row>97</xdr:row>
      <xdr:rowOff>67690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689603"/>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35737</xdr:rowOff>
    </xdr:from>
    <xdr:to>
      <xdr:col>15</xdr:col>
      <xdr:colOff>50800</xdr:colOff>
      <xdr:row>97</xdr:row>
      <xdr:rowOff>67690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66387"/>
          <a:ext cx="889000" cy="3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162344</xdr:rowOff>
    </xdr:from>
    <xdr:to>
      <xdr:col>15</xdr:col>
      <xdr:colOff>101600</xdr:colOff>
      <xdr:row>96</xdr:row>
      <xdr:rowOff>92494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109021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16587</xdr:rowOff>
    </xdr:from>
    <xdr:to>
      <xdr:col>10</xdr:col>
      <xdr:colOff>114300</xdr:colOff>
      <xdr:row>97</xdr:row>
      <xdr:rowOff>35737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47237"/>
          <a:ext cx="889000" cy="19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30048</xdr:rowOff>
    </xdr:from>
    <xdr:to>
      <xdr:col>10</xdr:col>
      <xdr:colOff>165100</xdr:colOff>
      <xdr:row>96</xdr:row>
      <xdr:rowOff>131648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48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148175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48513</xdr:rowOff>
    </xdr:from>
    <xdr:to>
      <xdr:col>6</xdr:col>
      <xdr:colOff>38100</xdr:colOff>
      <xdr:row>96</xdr:row>
      <xdr:rowOff>150113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07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166640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2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168439</xdr:rowOff>
    </xdr:from>
    <xdr:to>
      <xdr:col>24</xdr:col>
      <xdr:colOff>114300</xdr:colOff>
      <xdr:row>97</xdr:row>
      <xdr:rowOff>98589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83366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4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8153</xdr:rowOff>
    </xdr:from>
    <xdr:to>
      <xdr:col>20</xdr:col>
      <xdr:colOff>38100</xdr:colOff>
      <xdr:row>97</xdr:row>
      <xdr:rowOff>109753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100880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16890</xdr:rowOff>
    </xdr:from>
    <xdr:to>
      <xdr:col>15</xdr:col>
      <xdr:colOff>101600</xdr:colOff>
      <xdr:row>97</xdr:row>
      <xdr:rowOff>118490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109617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156387</xdr:rowOff>
    </xdr:from>
    <xdr:to>
      <xdr:col>10</xdr:col>
      <xdr:colOff>165100</xdr:colOff>
      <xdr:row>97</xdr:row>
      <xdr:rowOff>86537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77664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137237</xdr:rowOff>
    </xdr:from>
    <xdr:to>
      <xdr:col>6</xdr:col>
      <xdr:colOff>38100</xdr:colOff>
      <xdr:row>97</xdr:row>
      <xdr:rowOff>67387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58514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8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20501</xdr:rowOff>
    </xdr:from>
    <xdr:to>
      <xdr:col>55</xdr:col>
      <xdr:colOff>0</xdr:colOff>
      <xdr:row>39</xdr:row>
      <xdr:rowOff>31605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07051"/>
          <a:ext cx="8382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57731</xdr:rowOff>
    </xdr:from>
    <xdr:to>
      <xdr:col>50</xdr:col>
      <xdr:colOff>114300</xdr:colOff>
      <xdr:row>39</xdr:row>
      <xdr:rowOff>31605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72831"/>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79284</xdr:rowOff>
    </xdr:from>
    <xdr:to>
      <xdr:col>45</xdr:col>
      <xdr:colOff>177800</xdr:colOff>
      <xdr:row>38</xdr:row>
      <xdr:rowOff>57731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22934"/>
          <a:ext cx="889000" cy="1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32730</xdr:rowOff>
    </xdr:from>
    <xdr:to>
      <xdr:col>46</xdr:col>
      <xdr:colOff>38100</xdr:colOff>
      <xdr:row>37</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150857</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15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46954</xdr:rowOff>
    </xdr:from>
    <xdr:to>
      <xdr:col>41</xdr:col>
      <xdr:colOff>50800</xdr:colOff>
      <xdr:row>37</xdr:row>
      <xdr:rowOff>79284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390604"/>
          <a:ext cx="889000" cy="3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53630</xdr:rowOff>
    </xdr:from>
    <xdr:to>
      <xdr:col>41</xdr:col>
      <xdr:colOff>101600</xdr:colOff>
      <xdr:row>36</xdr:row>
      <xdr:rowOff>155230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307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95105</xdr:rowOff>
    </xdr:from>
    <xdr:to>
      <xdr:col>36</xdr:col>
      <xdr:colOff>165100</xdr:colOff>
      <xdr:row>36</xdr:row>
      <xdr:rowOff>25255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41782</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141151</xdr:rowOff>
    </xdr:from>
    <xdr:to>
      <xdr:col>55</xdr:col>
      <xdr:colOff>50800</xdr:colOff>
      <xdr:row>39</xdr:row>
      <xdr:rowOff>71301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56078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1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152255</xdr:rowOff>
    </xdr:from>
    <xdr:to>
      <xdr:col>50</xdr:col>
      <xdr:colOff>165100</xdr:colOff>
      <xdr:row>39</xdr:row>
      <xdr:rowOff>82405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73532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6931</xdr:rowOff>
    </xdr:from>
    <xdr:to>
      <xdr:col>46</xdr:col>
      <xdr:colOff>38100</xdr:colOff>
      <xdr:row>38</xdr:row>
      <xdr:rowOff>108531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2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99658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4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28484</xdr:rowOff>
    </xdr:from>
    <xdr:to>
      <xdr:col>41</xdr:col>
      <xdr:colOff>101600</xdr:colOff>
      <xdr:row>37</xdr:row>
      <xdr:rowOff>130084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121211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167604</xdr:rowOff>
    </xdr:from>
    <xdr:to>
      <xdr:col>36</xdr:col>
      <xdr:colOff>165100</xdr:colOff>
      <xdr:row>37</xdr:row>
      <xdr:rowOff>97754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3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88881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43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131794</xdr:rowOff>
    </xdr:from>
    <xdr:to>
      <xdr:col>55</xdr:col>
      <xdr:colOff>0</xdr:colOff>
      <xdr:row>57</xdr:row>
      <xdr:rowOff>164484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04444"/>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48013</xdr:rowOff>
    </xdr:from>
    <xdr:to>
      <xdr:col>50</xdr:col>
      <xdr:colOff>114300</xdr:colOff>
      <xdr:row>57</xdr:row>
      <xdr:rowOff>164484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20663"/>
          <a:ext cx="889000" cy="1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162541</xdr:rowOff>
    </xdr:from>
    <xdr:to>
      <xdr:col>45</xdr:col>
      <xdr:colOff>177800</xdr:colOff>
      <xdr:row>57</xdr:row>
      <xdr:rowOff>48013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63741"/>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84404</xdr:rowOff>
    </xdr:from>
    <xdr:to>
      <xdr:col>46</xdr:col>
      <xdr:colOff>38100</xdr:colOff>
      <xdr:row>57</xdr:row>
      <xdr:rowOff>14554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31081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162541</xdr:rowOff>
    </xdr:from>
    <xdr:to>
      <xdr:col>41</xdr:col>
      <xdr:colOff>50800</xdr:colOff>
      <xdr:row>58</xdr:row>
      <xdr:rowOff>20009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63741"/>
          <a:ext cx="8890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29788</xdr:rowOff>
    </xdr:from>
    <xdr:to>
      <xdr:col>41</xdr:col>
      <xdr:colOff>101600</xdr:colOff>
      <xdr:row>57</xdr:row>
      <xdr:rowOff>131388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122515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8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42875</xdr:rowOff>
    </xdr:from>
    <xdr:to>
      <xdr:col>36</xdr:col>
      <xdr:colOff>165100</xdr:colOff>
      <xdr:row>57</xdr:row>
      <xdr:rowOff>144475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5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161002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80994</xdr:rowOff>
    </xdr:from>
    <xdr:to>
      <xdr:col>55</xdr:col>
      <xdr:colOff>50800</xdr:colOff>
      <xdr:row>58</xdr:row>
      <xdr:rowOff>11144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59421</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3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113684</xdr:rowOff>
    </xdr:from>
    <xdr:to>
      <xdr:col>50</xdr:col>
      <xdr:colOff>165100</xdr:colOff>
      <xdr:row>58</xdr:row>
      <xdr:rowOff>43834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34961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168663</xdr:rowOff>
    </xdr:from>
    <xdr:to>
      <xdr:col>46</xdr:col>
      <xdr:colOff>38100</xdr:colOff>
      <xdr:row>57</xdr:row>
      <xdr:rowOff>98813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89940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111741</xdr:rowOff>
    </xdr:from>
    <xdr:to>
      <xdr:col>41</xdr:col>
      <xdr:colOff>101600</xdr:colOff>
      <xdr:row>57</xdr:row>
      <xdr:rowOff>41891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58418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140659</xdr:rowOff>
    </xdr:from>
    <xdr:to>
      <xdr:col>36</xdr:col>
      <xdr:colOff>165100</xdr:colOff>
      <xdr:row>58</xdr:row>
      <xdr:rowOff>70809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1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61936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0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80104</xdr:rowOff>
    </xdr:from>
    <xdr:to>
      <xdr:col>55</xdr:col>
      <xdr:colOff>0</xdr:colOff>
      <xdr:row>78</xdr:row>
      <xdr:rowOff>26863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81754"/>
          <a:ext cx="838200" cy="11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157279</xdr:rowOff>
    </xdr:from>
    <xdr:to>
      <xdr:col>50</xdr:col>
      <xdr:colOff>114300</xdr:colOff>
      <xdr:row>78</xdr:row>
      <xdr:rowOff>26863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58929"/>
          <a:ext cx="889000" cy="4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157279</xdr:rowOff>
    </xdr:from>
    <xdr:to>
      <xdr:col>45</xdr:col>
      <xdr:colOff>177800</xdr:colOff>
      <xdr:row>77</xdr:row>
      <xdr:rowOff>166354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58929"/>
          <a:ext cx="889000" cy="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112926</xdr:rowOff>
    </xdr:from>
    <xdr:to>
      <xdr:col>46</xdr:col>
      <xdr:colOff>38100</xdr:colOff>
      <xdr:row>77</xdr:row>
      <xdr:rowOff>43076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4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59603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1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166354</xdr:rowOff>
    </xdr:from>
    <xdr:to>
      <xdr:col>41</xdr:col>
      <xdr:colOff>50800</xdr:colOff>
      <xdr:row>78</xdr:row>
      <xdr:rowOff>1603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68004"/>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7793</xdr:rowOff>
    </xdr:from>
    <xdr:to>
      <xdr:col>41</xdr:col>
      <xdr:colOff>101600</xdr:colOff>
      <xdr:row>77</xdr:row>
      <xdr:rowOff>109393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125920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9027</xdr:rowOff>
    </xdr:from>
    <xdr:to>
      <xdr:col>36</xdr:col>
      <xdr:colOff>165100</xdr:colOff>
      <xdr:row>77</xdr:row>
      <xdr:rowOff>110627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1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127154</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8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29304</xdr:rowOff>
    </xdr:from>
    <xdr:to>
      <xdr:col>55</xdr:col>
      <xdr:colOff>50800</xdr:colOff>
      <xdr:row>77</xdr:row>
      <xdr:rowOff>130904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3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7731</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147513</xdr:rowOff>
    </xdr:from>
    <xdr:to>
      <xdr:col>50</xdr:col>
      <xdr:colOff>165100</xdr:colOff>
      <xdr:row>78</xdr:row>
      <xdr:rowOff>77663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4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68790</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4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106479</xdr:rowOff>
    </xdr:from>
    <xdr:to>
      <xdr:col>46</xdr:col>
      <xdr:colOff>38100</xdr:colOff>
      <xdr:row>78</xdr:row>
      <xdr:rowOff>36629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27756</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0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115554</xdr:rowOff>
    </xdr:from>
    <xdr:to>
      <xdr:col>41</xdr:col>
      <xdr:colOff>101600</xdr:colOff>
      <xdr:row>78</xdr:row>
      <xdr:rowOff>45704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1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36831</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0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122253</xdr:rowOff>
    </xdr:from>
    <xdr:to>
      <xdr:col>36</xdr:col>
      <xdr:colOff>165100</xdr:colOff>
      <xdr:row>78</xdr:row>
      <xdr:rowOff>52403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2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43530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1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37712</xdr:rowOff>
    </xdr:from>
    <xdr:to>
      <xdr:col>55</xdr:col>
      <xdr:colOff>0</xdr:colOff>
      <xdr:row>97</xdr:row>
      <xdr:rowOff>122239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668362"/>
          <a:ext cx="838200" cy="8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108654</xdr:rowOff>
    </xdr:from>
    <xdr:to>
      <xdr:col>50</xdr:col>
      <xdr:colOff>114300</xdr:colOff>
      <xdr:row>97</xdr:row>
      <xdr:rowOff>122239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739304"/>
          <a:ext cx="889000" cy="1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95363</xdr:rowOff>
    </xdr:from>
    <xdr:to>
      <xdr:col>45</xdr:col>
      <xdr:colOff>177800</xdr:colOff>
      <xdr:row>97</xdr:row>
      <xdr:rowOff>108654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726013"/>
          <a:ext cx="889000" cy="13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62263</xdr:rowOff>
    </xdr:from>
    <xdr:to>
      <xdr:col>46</xdr:col>
      <xdr:colOff>38100</xdr:colOff>
      <xdr:row>96</xdr:row>
      <xdr:rowOff>163863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8940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2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95363</xdr:rowOff>
    </xdr:from>
    <xdr:to>
      <xdr:col>41</xdr:col>
      <xdr:colOff>50800</xdr:colOff>
      <xdr:row>97</xdr:row>
      <xdr:rowOff>96603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72601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49168</xdr:rowOff>
    </xdr:from>
    <xdr:to>
      <xdr:col>41</xdr:col>
      <xdr:colOff>101600</xdr:colOff>
      <xdr:row>96</xdr:row>
      <xdr:rowOff>150768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0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167295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28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48023</xdr:rowOff>
    </xdr:from>
    <xdr:to>
      <xdr:col>36</xdr:col>
      <xdr:colOff>165100</xdr:colOff>
      <xdr:row>96</xdr:row>
      <xdr:rowOff>149623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0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166150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28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158362</xdr:rowOff>
    </xdr:from>
    <xdr:to>
      <xdr:col>55</xdr:col>
      <xdr:colOff>50800</xdr:colOff>
      <xdr:row>97</xdr:row>
      <xdr:rowOff>88512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6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136789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71439</xdr:rowOff>
    </xdr:from>
    <xdr:to>
      <xdr:col>50</xdr:col>
      <xdr:colOff>165100</xdr:colOff>
      <xdr:row>98</xdr:row>
      <xdr:rowOff>1589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164166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9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57854</xdr:rowOff>
    </xdr:from>
    <xdr:to>
      <xdr:col>46</xdr:col>
      <xdr:colOff>38100</xdr:colOff>
      <xdr:row>97</xdr:row>
      <xdr:rowOff>159454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68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150581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7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44563</xdr:rowOff>
    </xdr:from>
    <xdr:to>
      <xdr:col>41</xdr:col>
      <xdr:colOff>101600</xdr:colOff>
      <xdr:row>97</xdr:row>
      <xdr:rowOff>146163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67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137290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76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45803</xdr:rowOff>
    </xdr:from>
    <xdr:to>
      <xdr:col>36</xdr:col>
      <xdr:colOff>165100</xdr:colOff>
      <xdr:row>97</xdr:row>
      <xdr:rowOff>147403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6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138530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7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75143</xdr:rowOff>
    </xdr:from>
    <xdr:to>
      <xdr:col>85</xdr:col>
      <xdr:colOff>127000</xdr:colOff>
      <xdr:row>37</xdr:row>
      <xdr:rowOff>133528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418793"/>
          <a:ext cx="8382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171155</xdr:rowOff>
    </xdr:from>
    <xdr:to>
      <xdr:col>81</xdr:col>
      <xdr:colOff>50800</xdr:colOff>
      <xdr:row>37</xdr:row>
      <xdr:rowOff>133528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43355"/>
          <a:ext cx="889000" cy="1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171155</xdr:rowOff>
    </xdr:from>
    <xdr:to>
      <xdr:col>76</xdr:col>
      <xdr:colOff>114300</xdr:colOff>
      <xdr:row>38</xdr:row>
      <xdr:rowOff>17582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43355"/>
          <a:ext cx="889000" cy="18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102159</xdr:rowOff>
    </xdr:from>
    <xdr:to>
      <xdr:col>76</xdr:col>
      <xdr:colOff>165100</xdr:colOff>
      <xdr:row>36</xdr:row>
      <xdr:rowOff>32309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48836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148753</xdr:rowOff>
    </xdr:from>
    <xdr:to>
      <xdr:col>71</xdr:col>
      <xdr:colOff>177800</xdr:colOff>
      <xdr:row>38</xdr:row>
      <xdr:rowOff>17582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320953"/>
          <a:ext cx="889000" cy="21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151719</xdr:rowOff>
    </xdr:from>
    <xdr:to>
      <xdr:col>72</xdr:col>
      <xdr:colOff>38100</xdr:colOff>
      <xdr:row>36</xdr:row>
      <xdr:rowOff>81869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98396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92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61697</xdr:rowOff>
    </xdr:from>
    <xdr:to>
      <xdr:col>67</xdr:col>
      <xdr:colOff>101600</xdr:colOff>
      <xdr:row>36</xdr:row>
      <xdr:rowOff>163297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24343</xdr:rowOff>
    </xdr:from>
    <xdr:to>
      <xdr:col>85</xdr:col>
      <xdr:colOff>177800</xdr:colOff>
      <xdr:row>37</xdr:row>
      <xdr:rowOff>125943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2770</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4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82728</xdr:rowOff>
    </xdr:from>
    <xdr:to>
      <xdr:col>81</xdr:col>
      <xdr:colOff>101600</xdr:colOff>
      <xdr:row>38</xdr:row>
      <xdr:rowOff>12878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4005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120355</xdr:rowOff>
    </xdr:from>
    <xdr:to>
      <xdr:col>76</xdr:col>
      <xdr:colOff>165100</xdr:colOff>
      <xdr:row>37</xdr:row>
      <xdr:rowOff>50505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41632</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138232</xdr:rowOff>
    </xdr:from>
    <xdr:to>
      <xdr:col>72</xdr:col>
      <xdr:colOff>38100</xdr:colOff>
      <xdr:row>38</xdr:row>
      <xdr:rowOff>68382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59509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7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97953</xdr:rowOff>
    </xdr:from>
    <xdr:to>
      <xdr:col>67</xdr:col>
      <xdr:colOff>101600</xdr:colOff>
      <xdr:row>37</xdr:row>
      <xdr:rowOff>28103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7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19230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36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101905</xdr:rowOff>
    </xdr:from>
    <xdr:to>
      <xdr:col>85</xdr:col>
      <xdr:colOff>127000</xdr:colOff>
      <xdr:row>52</xdr:row>
      <xdr:rowOff>96018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8674405"/>
          <a:ext cx="838200" cy="33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30332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0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101905</xdr:rowOff>
    </xdr:from>
    <xdr:to>
      <xdr:col>81</xdr:col>
      <xdr:colOff>50800</xdr:colOff>
      <xdr:row>54</xdr:row>
      <xdr:rowOff>113278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8674405"/>
          <a:ext cx="889000" cy="69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113278</xdr:rowOff>
    </xdr:from>
    <xdr:to>
      <xdr:col>76</xdr:col>
      <xdr:colOff>114300</xdr:colOff>
      <xdr:row>56</xdr:row>
      <xdr:rowOff>119393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371578"/>
          <a:ext cx="889000" cy="3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97625</xdr:rowOff>
    </xdr:from>
    <xdr:to>
      <xdr:col>76</xdr:col>
      <xdr:colOff>165100</xdr:colOff>
      <xdr:row>55</xdr:row>
      <xdr:rowOff>27775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3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18902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86437</xdr:rowOff>
    </xdr:from>
    <xdr:to>
      <xdr:col>71</xdr:col>
      <xdr:colOff>177800</xdr:colOff>
      <xdr:row>56</xdr:row>
      <xdr:rowOff>119393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87637"/>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43980</xdr:rowOff>
    </xdr:from>
    <xdr:to>
      <xdr:col>72</xdr:col>
      <xdr:colOff>38100</xdr:colOff>
      <xdr:row>55</xdr:row>
      <xdr:rowOff>145580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47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162107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24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42513</xdr:rowOff>
    </xdr:from>
    <xdr:to>
      <xdr:col>67</xdr:col>
      <xdr:colOff>101600</xdr:colOff>
      <xdr:row>55</xdr:row>
      <xdr:rowOff>144113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47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160640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45218</xdr:rowOff>
    </xdr:from>
    <xdr:to>
      <xdr:col>85</xdr:col>
      <xdr:colOff>177800</xdr:colOff>
      <xdr:row>52</xdr:row>
      <xdr:rowOff>146818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8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68095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51105</xdr:rowOff>
    </xdr:from>
    <xdr:to>
      <xdr:col>81</xdr:col>
      <xdr:colOff>101600</xdr:colOff>
      <xdr:row>50</xdr:row>
      <xdr:rowOff>152705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86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169232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39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62478</xdr:rowOff>
    </xdr:from>
    <xdr:to>
      <xdr:col>76</xdr:col>
      <xdr:colOff>165100</xdr:colOff>
      <xdr:row>54</xdr:row>
      <xdr:rowOff>164078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9155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0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68593</xdr:rowOff>
    </xdr:from>
    <xdr:to>
      <xdr:col>72</xdr:col>
      <xdr:colOff>38100</xdr:colOff>
      <xdr:row>56</xdr:row>
      <xdr:rowOff>170193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6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161320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35637</xdr:rowOff>
    </xdr:from>
    <xdr:to>
      <xdr:col>67</xdr:col>
      <xdr:colOff>101600</xdr:colOff>
      <xdr:row>56</xdr:row>
      <xdr:rowOff>137237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3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128364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2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94111</xdr:rowOff>
    </xdr:from>
    <xdr:to>
      <xdr:col>85</xdr:col>
      <xdr:colOff>127000</xdr:colOff>
      <xdr:row>79</xdr:row>
      <xdr:rowOff>96120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638661"/>
          <a:ext cx="838200" cy="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96120</xdr:rowOff>
    </xdr:from>
    <xdr:to>
      <xdr:col>81</xdr:col>
      <xdr:colOff>50800</xdr:colOff>
      <xdr:row>79</xdr:row>
      <xdr:rowOff>96430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640670"/>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90323</xdr:rowOff>
    </xdr:from>
    <xdr:to>
      <xdr:col>76</xdr:col>
      <xdr:colOff>114300</xdr:colOff>
      <xdr:row>79</xdr:row>
      <xdr:rowOff>96430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3487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123109</xdr:rowOff>
    </xdr:from>
    <xdr:to>
      <xdr:col>76</xdr:col>
      <xdr:colOff>165100</xdr:colOff>
      <xdr:row>79</xdr:row>
      <xdr:rowOff>53259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96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69786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7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90323</xdr:rowOff>
    </xdr:from>
    <xdr:to>
      <xdr:col>71</xdr:col>
      <xdr:colOff>177800</xdr:colOff>
      <xdr:row>79</xdr:row>
      <xdr:rowOff>97605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34873"/>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149609</xdr:rowOff>
    </xdr:from>
    <xdr:to>
      <xdr:col>72</xdr:col>
      <xdr:colOff>38100</xdr:colOff>
      <xdr:row>79</xdr:row>
      <xdr:rowOff>79759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96286</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97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87871</xdr:rowOff>
    </xdr:from>
    <xdr:to>
      <xdr:col>67</xdr:col>
      <xdr:colOff>101600</xdr:colOff>
      <xdr:row>79</xdr:row>
      <xdr:rowOff>18021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6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34548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43311</xdr:rowOff>
    </xdr:from>
    <xdr:to>
      <xdr:col>85</xdr:col>
      <xdr:colOff>177800</xdr:colOff>
      <xdr:row>79</xdr:row>
      <xdr:rowOff>144911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10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45320</xdr:rowOff>
    </xdr:from>
    <xdr:to>
      <xdr:col>81</xdr:col>
      <xdr:colOff>101600</xdr:colOff>
      <xdr:row>79</xdr:row>
      <xdr:rowOff>146920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138047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82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45630</xdr:rowOff>
    </xdr:from>
    <xdr:to>
      <xdr:col>76</xdr:col>
      <xdr:colOff>165100</xdr:colOff>
      <xdr:row>79</xdr:row>
      <xdr:rowOff>147230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138357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8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39523</xdr:rowOff>
    </xdr:from>
    <xdr:to>
      <xdr:col>72</xdr:col>
      <xdr:colOff>38100</xdr:colOff>
      <xdr:row>79</xdr:row>
      <xdr:rowOff>141123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132250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76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46805</xdr:rowOff>
    </xdr:from>
    <xdr:to>
      <xdr:col>67</xdr:col>
      <xdr:colOff>101600</xdr:colOff>
      <xdr:row>79</xdr:row>
      <xdr:rowOff>148405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139532</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57333" y="136840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159689</xdr:rowOff>
    </xdr:from>
    <xdr:to>
      <xdr:col>85</xdr:col>
      <xdr:colOff>127000</xdr:colOff>
      <xdr:row>95</xdr:row>
      <xdr:rowOff>62064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275989"/>
          <a:ext cx="838200" cy="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128210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44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8319</xdr:rowOff>
    </xdr:from>
    <xdr:to>
      <xdr:col>81</xdr:col>
      <xdr:colOff>50800</xdr:colOff>
      <xdr:row>95</xdr:row>
      <xdr:rowOff>62064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4592300" y="16296069"/>
          <a:ext cx="889000" cy="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8319</xdr:rowOff>
    </xdr:from>
    <xdr:to>
      <xdr:col>76</xdr:col>
      <xdr:colOff>114300</xdr:colOff>
      <xdr:row>95</xdr:row>
      <xdr:rowOff>42430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96069"/>
          <a:ext cx="889000" cy="3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65773</xdr:rowOff>
    </xdr:from>
    <xdr:to>
      <xdr:col>76</xdr:col>
      <xdr:colOff>165100</xdr:colOff>
      <xdr:row>95</xdr:row>
      <xdr:rowOff>167373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158500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112382</xdr:rowOff>
    </xdr:from>
    <xdr:to>
      <xdr:col>71</xdr:col>
      <xdr:colOff>177800</xdr:colOff>
      <xdr:row>95</xdr:row>
      <xdr:rowOff>42430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2868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93638</xdr:rowOff>
    </xdr:from>
    <xdr:to>
      <xdr:col>72</xdr:col>
      <xdr:colOff>38100</xdr:colOff>
      <xdr:row>96</xdr:row>
      <xdr:rowOff>23788</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14915</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4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85510</xdr:rowOff>
    </xdr:from>
    <xdr:to>
      <xdr:col>67</xdr:col>
      <xdr:colOff>101600</xdr:colOff>
      <xdr:row>96</xdr:row>
      <xdr:rowOff>15660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7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6787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108889</xdr:rowOff>
    </xdr:from>
    <xdr:to>
      <xdr:col>85</xdr:col>
      <xdr:colOff>177800</xdr:colOff>
      <xdr:row>95</xdr:row>
      <xdr:rowOff>39039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131766</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11264</xdr:rowOff>
    </xdr:from>
    <xdr:to>
      <xdr:col>81</xdr:col>
      <xdr:colOff>101600</xdr:colOff>
      <xdr:row>95</xdr:row>
      <xdr:rowOff>112864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2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103991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3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128969</xdr:rowOff>
    </xdr:from>
    <xdr:to>
      <xdr:col>76</xdr:col>
      <xdr:colOff>165100</xdr:colOff>
      <xdr:row>95</xdr:row>
      <xdr:rowOff>59119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75646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163080</xdr:rowOff>
    </xdr:from>
    <xdr:to>
      <xdr:col>72</xdr:col>
      <xdr:colOff>38100</xdr:colOff>
      <xdr:row>95</xdr:row>
      <xdr:rowOff>93230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109757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0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61582</xdr:rowOff>
    </xdr:from>
    <xdr:to>
      <xdr:col>67</xdr:col>
      <xdr:colOff>101600</xdr:colOff>
      <xdr:row>94</xdr:row>
      <xdr:rowOff>163182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1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8259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164664</xdr:rowOff>
    </xdr:from>
    <xdr:to>
      <xdr:col>107</xdr:col>
      <xdr:colOff>101600</xdr:colOff>
      <xdr:row>39</xdr:row>
      <xdr:rowOff>94814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7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111342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454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38281</xdr:rowOff>
    </xdr:from>
    <xdr:to>
      <xdr:col>102</xdr:col>
      <xdr:colOff>165100</xdr:colOff>
      <xdr:row>39</xdr:row>
      <xdr:rowOff>139881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156408</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140080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目的別歳出決算における住民一人当たりのコストについて、増額となった主なものは、民生費と土木費である。</a:t>
          </a:r>
          <a:endParaRPr lang="ja-JP" altLang="ja-JP" sz="1400">
            <a:effectLst/>
          </a:endParaRPr>
        </a:p>
        <a:p>
          <a:r>
            <a:rPr kumimoji="1" lang="ja-JP" altLang="ja-JP" sz="1100">
              <a:solidFill>
                <a:schemeClr val="dk1"/>
              </a:solidFill>
              <a:effectLst/>
              <a:latin typeface="+mn-lt"/>
              <a:ea typeface="+mn-ea"/>
              <a:cs typeface="+mn-cs"/>
            </a:rPr>
            <a:t>　民生費においては、若草児童クラブ（統合）整備事業、臨時福祉給付金給付事業、白根東児童クラブ改築事業の増加が主な要因である。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また、土木費においては、新規の屋外証明</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導入事業や道路新設改良事業、道水路の維持管理事業、橋梁長寿命化修繕計画次行等の増加に伴い大幅な増加となった。</a:t>
          </a:r>
          <a:endParaRPr lang="ja-JP" altLang="ja-JP" sz="1400">
            <a:effectLst/>
          </a:endParaRPr>
        </a:p>
        <a:p>
          <a:r>
            <a:rPr kumimoji="1" lang="ja-JP" altLang="ja-JP" sz="1100">
              <a:solidFill>
                <a:schemeClr val="dk1"/>
              </a:solidFill>
              <a:effectLst/>
              <a:latin typeface="+mn-lt"/>
              <a:ea typeface="+mn-ea"/>
              <a:cs typeface="+mn-cs"/>
            </a:rPr>
            <a:t>　一方、減額となった主なものは、総務費と教育費である。</a:t>
          </a:r>
          <a:endParaRPr lang="ja-JP" altLang="ja-JP" sz="1400">
            <a:effectLst/>
          </a:endParaRPr>
        </a:p>
        <a:p>
          <a:r>
            <a:rPr kumimoji="1" lang="ja-JP" altLang="ja-JP" sz="1100">
              <a:solidFill>
                <a:schemeClr val="dk1"/>
              </a:solidFill>
              <a:effectLst/>
              <a:latin typeface="+mn-lt"/>
              <a:ea typeface="+mn-ea"/>
              <a:cs typeface="+mn-cs"/>
            </a:rPr>
            <a:t>　総務費においては、芦安</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設備整備事業の終了や平成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年度に市議会議員選挙執行事業が行われた事が主な要因である。</a:t>
          </a:r>
          <a:endParaRPr lang="ja-JP" altLang="ja-JP" sz="1400">
            <a:effectLst/>
          </a:endParaRPr>
        </a:p>
        <a:p>
          <a:r>
            <a:rPr kumimoji="1" lang="ja-JP" altLang="ja-JP" sz="1100">
              <a:solidFill>
                <a:schemeClr val="dk1"/>
              </a:solidFill>
              <a:effectLst/>
              <a:latin typeface="+mn-lt"/>
              <a:ea typeface="+mn-ea"/>
              <a:cs typeface="+mn-cs"/>
            </a:rPr>
            <a:t>　また、教育費においては、新学校給食センター建設事業、空調施設整備事業（小学校施設）、八田小学校校舎大規模改造事業が平成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年度で完了したことに伴う普通建設事業費の減額が主な要因である。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千円を積立し、取崩しを行わなかった結果、基金現在高は増加したが、標準財政規模も増加しているため、標準財政規模比は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0.18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実質収支額は歳入総額（</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％）、歳出総額（</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％）、繰越財源（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％）増加した結果、標準財政規模比は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実質単年度収支は積立金が増加し、単年度収支も増加したため標準財政規模比は</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3.92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ポイント増加した。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一般会計における実質収支は、前年度を上回り、標準財政規模比は</a:t>
          </a:r>
          <a:r>
            <a:rPr kumimoji="1" lang="en-US" altLang="ja-JP" sz="1400">
              <a:latin typeface="ＭＳ ゴシック" pitchFamily="49" charset="-128"/>
              <a:ea typeface="ＭＳ ゴシック" pitchFamily="49" charset="-128"/>
            </a:rPr>
            <a:t>1.14</a:t>
          </a:r>
          <a:r>
            <a:rPr kumimoji="1" lang="ja-JP" altLang="en-US" sz="1400">
              <a:latin typeface="ＭＳ ゴシック" pitchFamily="49" charset="-128"/>
              <a:ea typeface="ＭＳ ゴシック" pitchFamily="49" charset="-128"/>
            </a:rPr>
            <a:t>ポイント増加した。また水道事業会計、国民保健特別会計において前年度を上回る標準財政規模比となり、連結の標準財政規模比も</a:t>
          </a:r>
          <a:r>
            <a:rPr kumimoji="1" lang="en-US" altLang="ja-JP" sz="1400">
              <a:latin typeface="ＭＳ ゴシック" pitchFamily="49" charset="-128"/>
              <a:ea typeface="ＭＳ ゴシック" pitchFamily="49" charset="-128"/>
            </a:rPr>
            <a:t>2.14</a:t>
          </a:r>
          <a:r>
            <a:rPr kumimoji="1" lang="ja-JP" altLang="en-US" sz="1400">
              <a:latin typeface="ＭＳ ゴシック" pitchFamily="49" charset="-128"/>
              <a:ea typeface="ＭＳ ゴシック" pitchFamily="49" charset="-128"/>
            </a:rPr>
            <a:t>ポイント増加した</a:t>
          </a:r>
          <a:r>
            <a:rPr kumimoji="1" lang="en-US" altLang="ja-JP" sz="1400">
              <a:latin typeface="ＭＳ ゴシック" pitchFamily="49" charset="-128"/>
              <a:ea typeface="ＭＳ ゴシック" pitchFamily="49" charset="-128"/>
            </a:rPr>
            <a:t>20.53</a:t>
          </a:r>
          <a:r>
            <a:rPr kumimoji="1" lang="ja-JP" altLang="en-US" sz="1400">
              <a:latin typeface="ＭＳ ゴシック" pitchFamily="49" charset="-128"/>
              <a:ea typeface="ＭＳ ゴシック" pitchFamily="49" charset="-128"/>
            </a:rPr>
            <a:t>ポイントとなった。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分子のうち市債の元利償還金が約</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億円増加し、公営企業債の元利償還金に対する繰入金は水道事業、下水道事業等における起債償還額等の増加により前年度比で</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パーセント増加している。　</a:t>
          </a:r>
        </a:p>
        <a:p>
          <a:r>
            <a:rPr kumimoji="1" lang="ja-JP" altLang="en-US" sz="1400">
              <a:latin typeface="ＭＳ ゴシック" pitchFamily="49" charset="-128"/>
              <a:ea typeface="ＭＳ ゴシック" pitchFamily="49" charset="-128"/>
            </a:rPr>
            <a:t>　実質公債費から控除する算入公債費等は、合併特例債の償還額の増加が影響し</a:t>
          </a:r>
          <a:r>
            <a:rPr kumimoji="1" lang="en-US" altLang="ja-JP" sz="1400">
              <a:latin typeface="ＭＳ ゴシック" pitchFamily="49" charset="-128"/>
              <a:ea typeface="ＭＳ ゴシック" pitchFamily="49" charset="-128"/>
            </a:rPr>
            <a:t>6.9</a:t>
          </a:r>
          <a:r>
            <a:rPr kumimoji="1" lang="ja-JP" altLang="en-US" sz="1400">
              <a:latin typeface="ＭＳ ゴシック" pitchFamily="49" charset="-128"/>
              <a:ea typeface="ＭＳ ゴシック" pitchFamily="49" charset="-128"/>
            </a:rPr>
            <a:t>パーセント増加している。</a:t>
          </a:r>
        </a:p>
        <a:p>
          <a:r>
            <a:rPr kumimoji="1" lang="ja-JP" altLang="en-US" sz="1400">
              <a:latin typeface="ＭＳ ゴシック" pitchFamily="49" charset="-128"/>
              <a:ea typeface="ＭＳ ゴシック" pitchFamily="49" charset="-128"/>
            </a:rPr>
            <a:t>　この結果、分子は前年度比で</a:t>
          </a:r>
          <a:r>
            <a:rPr kumimoji="1" lang="en-US" altLang="ja-JP" sz="1400">
              <a:latin typeface="ＭＳ ゴシック" pitchFamily="49" charset="-128"/>
              <a:ea typeface="ＭＳ ゴシック" pitchFamily="49" charset="-128"/>
            </a:rPr>
            <a:t>8.2</a:t>
          </a:r>
          <a:r>
            <a:rPr kumimoji="1" lang="ja-JP" altLang="en-US" sz="1400">
              <a:latin typeface="ＭＳ ゴシック" pitchFamily="49" charset="-128"/>
              <a:ea typeface="ＭＳ ゴシック" pitchFamily="49" charset="-128"/>
            </a:rPr>
            <a:t>％増加した。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一般会計等に係る地方債現在高は、合併特例債の発行期限である平成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年度を目途とした公共施設再配置計画に基づく施設改修に充てる新発債の発行が増加したため、前年度比で</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パーセントの増加となり、組合等負担見込額も市町村総合事務組合における一般廃棄物最終処分場の建設工事に伴う事業費負担金の増加に伴い</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％の増加となった。</a:t>
          </a:r>
        </a:p>
        <a:p>
          <a:r>
            <a:rPr kumimoji="1" lang="ja-JP" altLang="en-US" sz="1400">
              <a:latin typeface="ＭＳ ゴシック" pitchFamily="49" charset="-128"/>
              <a:ea typeface="ＭＳ ゴシック" pitchFamily="49" charset="-128"/>
            </a:rPr>
            <a:t>　しかし、将来の財政運営を見据え、減債基金に</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億円の積立てを行ったことなどにより、充当可能基金が前年度比で</a:t>
          </a:r>
          <a:r>
            <a:rPr kumimoji="1" lang="en-US" altLang="ja-JP" sz="1400">
              <a:latin typeface="ＭＳ ゴシック" pitchFamily="49" charset="-128"/>
              <a:ea typeface="ＭＳ ゴシック" pitchFamily="49" charset="-128"/>
            </a:rPr>
            <a:t>1.87</a:t>
          </a:r>
          <a:r>
            <a:rPr kumimoji="1" lang="ja-JP" altLang="en-US" sz="1400">
              <a:latin typeface="ＭＳ ゴシック" pitchFamily="49" charset="-128"/>
              <a:ea typeface="ＭＳ ゴシック" pitchFamily="49" charset="-128"/>
            </a:rPr>
            <a:t>％増加し、また、新発債の大部分が交付税算入率の高い合併特例債であるため、基準財政需要額算入見込額も</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％増加している。分子は前年度比で約</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7.6</a:t>
          </a:r>
          <a:r>
            <a:rPr kumimoji="1" lang="ja-JP" altLang="en-US" sz="1400">
              <a:latin typeface="ＭＳ ゴシック" pitchFamily="49" charset="-128"/>
              <a:ea typeface="ＭＳ ゴシック" pitchFamily="49" charset="-128"/>
            </a:rPr>
            <a:t>％）増加したものの、比率はマイナス数値となった。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億円を積立一方、南アルプス市地域振興資金を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億円、過疎地域自立促進基金を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億取り崩したこと等により、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年度まで減債基金への積立などにより増加傾向ににあるが、それ以降は中長期的には減少傾向となる。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・南アルプス市公共施設整備等事業基金：公共施設の整備その他市民福祉の向上に資する長期的な計画に基づく事業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・南アルプス市地域振興基金：地域振興に資する事業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・南アルプス市地域福祉基金：地域福祉の向上に資する事業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・過疎地域自立促進基金積立金：過疎法に規定する過疎地域自立促進のまての事業に要する資金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・南アルプス市甲西工業団地施設整備等事業基金：甲西工業団地内の共益部分の施設補償費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・南アルプス地域振興基金：利子・運用益で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億円の積立を行ったが、フルーツ山麓フェスティバル事業で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・過疎地域自立促進基金：過疎対策事業債（基金分）等で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億円の積立を行い、過疎地域自立促進推進事業で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億円取崩したため、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いずれの基金も平成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年度までの傾向が今後も続いていく予定である。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過疎地域自立促進基金は過疎対策事業債（基金分）の有無により積立額が変動する。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年度利子分を積立。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年度同様利子の積立を行っていくが、中長期的（平成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年目途）には減少していく見込み。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億円積立した事による増加。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年度に地方債償還のピークを迎えるため、それに備えて毎年度積立を行っていく予定だが、中長期的には平成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7B36DD7-2140-4BE9-8848-46AE41FA1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F474A7-388B-47B1-852D-C6C24C286F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1C92EE8E-CA44-41C9-944E-236F5F8FDC3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6B8C8FE9-23A1-4669-AAD2-D7616FCE7A7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839A2AE-6494-4959-80BD-1E8BDBA0B28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2C1249AD-776A-4776-9DBE-46551C7D3D2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C3C5EAFC-DFB4-44B7-A008-BCD8420CEEE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94510CB-BE80-4E54-B13F-0D77CDF7C187}"/>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603F050A-A5EA-4881-A050-625170A9343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444625D-FE01-4E4C-8967-76A657FD572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52E23DA6-ECE7-4C07-9A93-36E4BEC1E9B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7DA4116C-6887-45C8-BC0E-791AE3F37B2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898AF33-69AB-41D8-8BA1-8997C404F15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474042EF-AB20-4091-980A-EC9A600CDE0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34F66E6C-8EE6-4916-9B7C-21C150A6AFD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5140972B-1FFA-47AB-8F88-FA860045E13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0364A32C-3687-4B5B-B506-8E84C86539C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CBDAE0B2-1FFE-488B-8496-4263662440A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72,105
71,155
264.14
33,532,359
31,924,009
1,499,536
18,753,835
29,691,444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E58C0C2-4C59-4080-8F88-D2F45F9A359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FCB5B955-2509-4EC0-9FA0-67E726E7A0A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E719057-2B9B-471D-922B-40C65E698B3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93D2FD3C-CD5D-42D9-B10C-23C123616B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058EA286-C589-490C-8B02-EA25800546E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418C55C7-5A1F-4330-A723-A6B5DD8A069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6D0684A2-9F23-4933-9B97-F409ED7F99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00F91104-C083-4CAB-8AB1-B1CDF680182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C63FC741-7CE4-4A63-9645-886DAEBE876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9785179-741F-4860-8316-F6C02ADFAD5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3F0DFDD2-DF2C-4660-BEC3-8E6F14A328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3F869341-0635-4D0F-BA16-6D0E324EF0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969268D8-F99F-4247-8B48-AD516083B51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08FA3442-EA07-4C00-B558-831B83ABDFC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2B41DC7-FA0D-44CB-B680-89FB86961FC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4E97D51-7BAB-4EED-99ED-3D9157BFA23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AB336F06-9FEA-42C0-971B-242440A815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B1A044FE-2C08-48B6-85C5-11DBECE19AE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54429A27-B0EB-470E-A552-07E0F5E9CF91}"/>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69907EF6-6B8D-46B4-B957-7C20F2F13EF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D20A1A2F-5535-45A0-9759-D319F47F98FE}"/>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BA93CC1D-DB5A-4770-B8F2-56DCFF2052F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28443388-69BE-4598-9ED6-7BA8ABC1DCD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E4DC3435-C074-4717-B03C-4C8CB9C9166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CF0E47C1-294A-40CF-8EB9-E68EB97AEC6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E51B7CB4-3C54-4DA6-9541-3FBCE5C121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624FF14A-E69B-47AE-94FF-833B2C5824D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7A3E9755-570C-4C8F-AB40-F93FEA7E0E8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011BCA5B-2210-4172-9359-BB9A8A0AD2E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961746E6-BC50-4FB5-95E5-B01F9FA1D74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4F366181-7FCC-4220-A945-51CC7A1A028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F6DCDCCA-7841-4BCE-86F2-9651511B8FC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B106E3C3-0A62-4817-B56B-3F51630BD2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F9DDB6E5-02DE-40AD-841C-CFA2B63320B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年度に策定した公共施設等総合管理計画において、公共施設保有量で約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有形固定資産減価償却率については、上昇傾向にはあるものの、類似団体平均を下回っている。</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906E61DB-497B-40CC-9489-4B5D5DC503B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F759F9AB-C67D-41BC-BAEA-9D885CC41DF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6" name="テキスト ボックス 55">
          <a:extLst>
            <a:ext uri="{FF2B5EF4-FFF2-40B4-BE49-F238E27FC236}">
              <a16:creationId xmlns:a16="http://schemas.microsoft.com/office/drawing/2014/main" id="{1107C728-AA2C-4F42-B377-56397AAC96AF}"/>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7" name="直線コネクタ 56">
          <a:extLst>
            <a:ext uri="{FF2B5EF4-FFF2-40B4-BE49-F238E27FC236}">
              <a16:creationId xmlns:a16="http://schemas.microsoft.com/office/drawing/2014/main" id="{56A792F3-2AEE-4907-8F28-E477AD4F69D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8" name="テキスト ボックス 57">
          <a:extLst>
            <a:ext uri="{FF2B5EF4-FFF2-40B4-BE49-F238E27FC236}">
              <a16:creationId xmlns:a16="http://schemas.microsoft.com/office/drawing/2014/main" id="{3BEE3071-9AD6-440E-AB75-B42915503EA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9" name="直線コネクタ 58">
          <a:extLst>
            <a:ext uri="{FF2B5EF4-FFF2-40B4-BE49-F238E27FC236}">
              <a16:creationId xmlns:a16="http://schemas.microsoft.com/office/drawing/2014/main" id="{317B2C5D-2A0B-4E92-8394-8699553AE75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0" name="テキスト ボックス 59">
          <a:extLst>
            <a:ext uri="{FF2B5EF4-FFF2-40B4-BE49-F238E27FC236}">
              <a16:creationId xmlns:a16="http://schemas.microsoft.com/office/drawing/2014/main" id="{4493B912-99BB-487B-A212-730A345185BD}"/>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1" name="直線コネクタ 60">
          <a:extLst>
            <a:ext uri="{FF2B5EF4-FFF2-40B4-BE49-F238E27FC236}">
              <a16:creationId xmlns:a16="http://schemas.microsoft.com/office/drawing/2014/main" id="{B935EAA4-E4D5-4560-B8F1-E4DC9A150E24}"/>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2" name="テキスト ボックス 61">
          <a:extLst>
            <a:ext uri="{FF2B5EF4-FFF2-40B4-BE49-F238E27FC236}">
              <a16:creationId xmlns:a16="http://schemas.microsoft.com/office/drawing/2014/main" id="{B47D10AF-1041-457A-AEC4-B7320EF2E94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3" name="直線コネクタ 62">
          <a:extLst>
            <a:ext uri="{FF2B5EF4-FFF2-40B4-BE49-F238E27FC236}">
              <a16:creationId xmlns:a16="http://schemas.microsoft.com/office/drawing/2014/main" id="{1982097F-D2FC-4A7D-9953-7F9C633EB9A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4" name="テキスト ボックス 63">
          <a:extLst>
            <a:ext uri="{FF2B5EF4-FFF2-40B4-BE49-F238E27FC236}">
              <a16:creationId xmlns:a16="http://schemas.microsoft.com/office/drawing/2014/main" id="{7AA3FE93-C6E0-45A0-8785-C95FE958DE0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a:extLst>
            <a:ext uri="{FF2B5EF4-FFF2-40B4-BE49-F238E27FC236}">
              <a16:creationId xmlns:a16="http://schemas.microsoft.com/office/drawing/2014/main" id="{FDA19872-BEB1-4F2B-AB87-0620DED54D8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a:extLst>
            <a:ext uri="{FF2B5EF4-FFF2-40B4-BE49-F238E27FC236}">
              <a16:creationId xmlns:a16="http://schemas.microsoft.com/office/drawing/2014/main" id="{2B98095A-82AB-449A-A4A3-C9838AB6BBD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a:extLst>
            <a:ext uri="{FF2B5EF4-FFF2-40B4-BE49-F238E27FC236}">
              <a16:creationId xmlns:a16="http://schemas.microsoft.com/office/drawing/2014/main" id="{B790A83B-B585-495B-8A61-30B994DE7DD1}"/>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8" name="直線コネクタ 67">
          <a:extLst>
            <a:ext uri="{FF2B5EF4-FFF2-40B4-BE49-F238E27FC236}">
              <a16:creationId xmlns:a16="http://schemas.microsoft.com/office/drawing/2014/main" id="{BE604CAC-1558-4B47-B0A2-6B80E6BC4919}"/>
            </a:ext>
          </a:extLst>
        </xdr:cNvPr>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9" name="有形固定資産減価償却率最小値テキスト">
          <a:extLst>
            <a:ext uri="{FF2B5EF4-FFF2-40B4-BE49-F238E27FC236}">
              <a16:creationId xmlns:a16="http://schemas.microsoft.com/office/drawing/2014/main" id="{5608A4E5-EA6C-498E-BAD6-59ADB06F38EA}"/>
            </a:ext>
          </a:extLst>
        </xdr:cNvPr>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0" name="直線コネクタ 69">
          <a:extLst>
            <a:ext uri="{FF2B5EF4-FFF2-40B4-BE49-F238E27FC236}">
              <a16:creationId xmlns:a16="http://schemas.microsoft.com/office/drawing/2014/main" id="{04AC6169-B4FA-45AC-9A78-57AF72199970}"/>
            </a:ext>
          </a:extLst>
        </xdr:cNvPr>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71" name="有形固定資産減価償却率最大値テキスト">
          <a:extLst>
            <a:ext uri="{FF2B5EF4-FFF2-40B4-BE49-F238E27FC236}">
              <a16:creationId xmlns:a16="http://schemas.microsoft.com/office/drawing/2014/main" id="{12E96D5B-9ED5-4044-981C-46792A4D1DAA}"/>
            </a:ext>
          </a:extLst>
        </xdr:cNvPr>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72" name="直線コネクタ 71">
          <a:extLst>
            <a:ext uri="{FF2B5EF4-FFF2-40B4-BE49-F238E27FC236}">
              <a16:creationId xmlns:a16="http://schemas.microsoft.com/office/drawing/2014/main" id="{F089A256-9B07-4EF9-A244-EDB0682B89F7}"/>
            </a:ext>
          </a:extLst>
        </xdr:cNvPr>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73" name="有形固定資産減価償却率平均値テキスト">
          <a:extLst>
            <a:ext uri="{FF2B5EF4-FFF2-40B4-BE49-F238E27FC236}">
              <a16:creationId xmlns:a16="http://schemas.microsoft.com/office/drawing/2014/main" id="{8EC61FAB-F66A-4340-8B4E-2A25468BBE9A}"/>
            </a:ext>
          </a:extLst>
        </xdr:cNvPr>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4" name="フローチャート: 判断 73">
          <a:extLst>
            <a:ext uri="{FF2B5EF4-FFF2-40B4-BE49-F238E27FC236}">
              <a16:creationId xmlns:a16="http://schemas.microsoft.com/office/drawing/2014/main" id="{A58820BA-35BA-4008-84BB-B65BE60CB486}"/>
            </a:ext>
          </a:extLst>
        </xdr:cNvPr>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5" name="フローチャート: 判断 74">
          <a:extLst>
            <a:ext uri="{FF2B5EF4-FFF2-40B4-BE49-F238E27FC236}">
              <a16:creationId xmlns:a16="http://schemas.microsoft.com/office/drawing/2014/main" id="{90A5F2C4-4BB7-4A97-9ED2-2CB4BFD16CB0}"/>
            </a:ext>
          </a:extLst>
        </xdr:cNvPr>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6" name="フローチャート: 判断 75">
          <a:extLst>
            <a:ext uri="{FF2B5EF4-FFF2-40B4-BE49-F238E27FC236}">
              <a16:creationId xmlns:a16="http://schemas.microsoft.com/office/drawing/2014/main" id="{1397A854-4E59-4588-A179-8198F75AF047}"/>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9D6A2CA-709A-4DD4-A01C-0282C84B7DA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2945EF0-7E90-4467-A02C-4D045D87F73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AE75652-2308-4F25-A803-2C793FAE441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1005E15-EEBD-438C-8E32-6E234D6E63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89819D1-9626-408C-BB54-52AEAE7B690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147447</xdr:rowOff>
    </xdr:from>
    <xdr:to>
      <xdr:col>23</xdr:col>
      <xdr:colOff>136525</xdr:colOff>
      <xdr:row>30</xdr:row>
      <xdr:rowOff>77597</xdr:rowOff>
    </xdr:to>
    <xdr:sp macro="" textlink="">
      <xdr:nvSpPr>
        <xdr:cNvPr id="82" name="楕円 81">
          <a:extLst>
            <a:ext uri="{FF2B5EF4-FFF2-40B4-BE49-F238E27FC236}">
              <a16:creationId xmlns:a16="http://schemas.microsoft.com/office/drawing/2014/main" id="{DCDE4C53-50FE-4A95-8B97-8C6CD5C47CC7}"/>
            </a:ext>
          </a:extLst>
        </xdr:cNvPr>
        <xdr:cNvSpPr/>
      </xdr:nvSpPr>
      <xdr:spPr>
        <a:xfrm>
          <a:off x="47117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125874</xdr:rowOff>
    </xdr:from>
    <xdr:ext cx="405111" cy="259045"/>
    <xdr:sp macro="" textlink="">
      <xdr:nvSpPr>
        <xdr:cNvPr id="83" name="有形固定資産減価償却率該当値テキスト">
          <a:extLst>
            <a:ext uri="{FF2B5EF4-FFF2-40B4-BE49-F238E27FC236}">
              <a16:creationId xmlns:a16="http://schemas.microsoft.com/office/drawing/2014/main" id="{6F5B04DA-485F-472F-9AC3-C43D757EA494}"/>
            </a:ext>
          </a:extLst>
        </xdr:cNvPr>
        <xdr:cNvSpPr txBox="1"/>
      </xdr:nvSpPr>
      <xdr:spPr>
        <a:xfrm>
          <a:off x="4813300" y="5869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4064</xdr:rowOff>
    </xdr:from>
    <xdr:to>
      <xdr:col>19</xdr:col>
      <xdr:colOff>187325</xdr:colOff>
      <xdr:row>30</xdr:row>
      <xdr:rowOff>105664</xdr:rowOff>
    </xdr:to>
    <xdr:sp macro="" textlink="">
      <xdr:nvSpPr>
        <xdr:cNvPr id="84" name="楕円 83">
          <a:extLst>
            <a:ext uri="{FF2B5EF4-FFF2-40B4-BE49-F238E27FC236}">
              <a16:creationId xmlns:a16="http://schemas.microsoft.com/office/drawing/2014/main" id="{61AF92B3-42A8-4E93-8623-4F061D5BAD2C}"/>
            </a:ext>
          </a:extLst>
        </xdr:cNvPr>
        <xdr:cNvSpPr/>
      </xdr:nvSpPr>
      <xdr:spPr>
        <a:xfrm>
          <a:off x="4000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26797</xdr:rowOff>
    </xdr:from>
    <xdr:to>
      <xdr:col>23</xdr:col>
      <xdr:colOff>85725</xdr:colOff>
      <xdr:row>30</xdr:row>
      <xdr:rowOff>54864</xdr:rowOff>
    </xdr:to>
    <xdr:cxnSp macro="">
      <xdr:nvCxnSpPr>
        <xdr:cNvPr id="85" name="直線コネクタ 84">
          <a:extLst>
            <a:ext uri="{FF2B5EF4-FFF2-40B4-BE49-F238E27FC236}">
              <a16:creationId xmlns:a16="http://schemas.microsoft.com/office/drawing/2014/main" id="{5BF3FAA8-4863-4096-A36B-D870747D66EB}"/>
            </a:ext>
          </a:extLst>
        </xdr:cNvPr>
        <xdr:cNvCxnSpPr/>
      </xdr:nvCxnSpPr>
      <xdr:spPr>
        <a:xfrm flipV="1">
          <a:off x="4051300" y="5941822"/>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159512</xdr:rowOff>
    </xdr:from>
    <xdr:to>
      <xdr:col>15</xdr:col>
      <xdr:colOff>187325</xdr:colOff>
      <xdr:row>31</xdr:row>
      <xdr:rowOff>89662</xdr:rowOff>
    </xdr:to>
    <xdr:sp macro="" textlink="">
      <xdr:nvSpPr>
        <xdr:cNvPr id="86" name="楕円 85">
          <a:extLst>
            <a:ext uri="{FF2B5EF4-FFF2-40B4-BE49-F238E27FC236}">
              <a16:creationId xmlns:a16="http://schemas.microsoft.com/office/drawing/2014/main" id="{843A0437-D03D-4C7D-B6A9-DA9E62E8DDFA}"/>
            </a:ext>
          </a:extLst>
        </xdr:cNvPr>
        <xdr:cNvSpPr/>
      </xdr:nvSpPr>
      <xdr:spPr>
        <a:xfrm>
          <a:off x="3238500" y="60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54864</xdr:rowOff>
    </xdr:from>
    <xdr:to>
      <xdr:col>19</xdr:col>
      <xdr:colOff>136525</xdr:colOff>
      <xdr:row>31</xdr:row>
      <xdr:rowOff>38862</xdr:rowOff>
    </xdr:to>
    <xdr:cxnSp macro="">
      <xdr:nvCxnSpPr>
        <xdr:cNvPr id="87" name="直線コネクタ 86">
          <a:extLst>
            <a:ext uri="{FF2B5EF4-FFF2-40B4-BE49-F238E27FC236}">
              <a16:creationId xmlns:a16="http://schemas.microsoft.com/office/drawing/2014/main" id="{91F2A2DA-E49C-4DEE-842D-98EC4D2C9346}"/>
            </a:ext>
          </a:extLst>
        </xdr:cNvPr>
        <xdr:cNvCxnSpPr/>
      </xdr:nvCxnSpPr>
      <xdr:spPr>
        <a:xfrm flipV="1">
          <a:off x="3289300" y="5969889"/>
          <a:ext cx="762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8" name="n_1aveValue有形固定資産減価償却率">
          <a:extLst>
            <a:ext uri="{FF2B5EF4-FFF2-40B4-BE49-F238E27FC236}">
              <a16:creationId xmlns:a16="http://schemas.microsoft.com/office/drawing/2014/main" id="{65CBCB5A-B283-447C-8154-3E38C770C61F}"/>
            </a:ext>
          </a:extLst>
        </xdr:cNvPr>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9" name="n_2aveValue有形固定資産減価償却率">
          <a:extLst>
            <a:ext uri="{FF2B5EF4-FFF2-40B4-BE49-F238E27FC236}">
              <a16:creationId xmlns:a16="http://schemas.microsoft.com/office/drawing/2014/main" id="{AF960E35-DDF9-4FCB-8DD9-F5420A62F24C}"/>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96791</xdr:rowOff>
    </xdr:from>
    <xdr:ext cx="405111" cy="259045"/>
    <xdr:sp macro="" textlink="">
      <xdr:nvSpPr>
        <xdr:cNvPr id="90" name="n_1mainValue有形固定資産減価償却率">
          <a:extLst>
            <a:ext uri="{FF2B5EF4-FFF2-40B4-BE49-F238E27FC236}">
              <a16:creationId xmlns:a16="http://schemas.microsoft.com/office/drawing/2014/main" id="{43DCC602-9B84-485A-A328-D9E0E9E0CE25}"/>
            </a:ext>
          </a:extLst>
        </xdr:cNvPr>
        <xdr:cNvSpPr txBox="1"/>
      </xdr:nvSpPr>
      <xdr:spPr>
        <a:xfrm>
          <a:off x="3836044" y="60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80789</xdr:rowOff>
    </xdr:from>
    <xdr:ext cx="405111" cy="259045"/>
    <xdr:sp macro="" textlink="">
      <xdr:nvSpPr>
        <xdr:cNvPr id="91" name="n_2mainValue有形固定資産減価償却率">
          <a:extLst>
            <a:ext uri="{FF2B5EF4-FFF2-40B4-BE49-F238E27FC236}">
              <a16:creationId xmlns:a16="http://schemas.microsoft.com/office/drawing/2014/main" id="{A568BA61-05AD-447C-B0CA-CDE9935CB7F1}"/>
            </a:ext>
          </a:extLst>
        </xdr:cNvPr>
        <xdr:cNvSpPr txBox="1"/>
      </xdr:nvSpPr>
      <xdr:spPr>
        <a:xfrm>
          <a:off x="3086744" y="61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C55E4057-347C-4A70-8369-B106D483808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a:extLst>
            <a:ext uri="{FF2B5EF4-FFF2-40B4-BE49-F238E27FC236}">
              <a16:creationId xmlns:a16="http://schemas.microsoft.com/office/drawing/2014/main" id="{5E13ED93-132F-4476-AEFA-48298A55578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a:extLst>
            <a:ext uri="{FF2B5EF4-FFF2-40B4-BE49-F238E27FC236}">
              <a16:creationId xmlns:a16="http://schemas.microsoft.com/office/drawing/2014/main" id="{D654BA39-63C6-42AD-B277-F75D03B53B55}"/>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DDCEEA9A-8B10-4D7A-9655-B9CE94DB22E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9ED686E6-B309-4426-9F81-C081BCB4084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1C4F2BC5-F829-4E3D-AFCD-F13C8863D5D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B4EBD32C-EA20-4B32-90BC-C6462DCDC2E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B7271D14-B1A7-44F9-B19C-DC731D915D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F77D66EA-C67F-4DDF-9939-8748A82E6A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65BE608F-8BAF-4B68-8DCD-ECB6644E916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B4F0D5C5-E6BA-48DD-ACAB-45EE3C08B6B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D0B3ADE7-1A52-4924-AEF2-4B667374D7F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1D465687-C87C-4E8B-80CA-BCD343F879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主な要因としては、繰上償還を行い地方債残高を</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億円減少させたことや減債基金に</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億円積立てを行ったことなどにより充当可能基金が前年比で</a:t>
          </a:r>
          <a:r>
            <a:rPr kumimoji="1" lang="en-US" altLang="ja-JP" sz="1100">
              <a:latin typeface="ＭＳ Ｐゴシック" panose="020B0600070205080204" pitchFamily="50" charset="-128"/>
              <a:ea typeface="ＭＳ Ｐゴシック" panose="020B0600070205080204" pitchFamily="50" charset="-128"/>
            </a:rPr>
            <a:t>1.87%</a:t>
          </a:r>
          <a:r>
            <a:rPr kumimoji="1" lang="ja-JP" altLang="en-US" sz="1100">
              <a:latin typeface="ＭＳ Ｐゴシック" panose="020B0600070205080204" pitchFamily="50" charset="-128"/>
              <a:ea typeface="ＭＳ Ｐゴシック" panose="020B0600070205080204" pitchFamily="50" charset="-128"/>
            </a:rPr>
            <a:t>増加したことなどが考えられる。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34358B73-2A4F-4A8B-AFD4-3B95B3EF7E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39F9BF02-5295-40CD-9796-DA4F8409FCB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a:extLst>
            <a:ext uri="{FF2B5EF4-FFF2-40B4-BE49-F238E27FC236}">
              <a16:creationId xmlns:a16="http://schemas.microsoft.com/office/drawing/2014/main" id="{1E48E8AD-D796-44CA-AAB5-E39C055798A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a:extLst>
            <a:ext uri="{FF2B5EF4-FFF2-40B4-BE49-F238E27FC236}">
              <a16:creationId xmlns:a16="http://schemas.microsoft.com/office/drawing/2014/main" id="{A7BEAD7F-327A-46C2-B2A4-03C276DE2C4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a:extLst>
            <a:ext uri="{FF2B5EF4-FFF2-40B4-BE49-F238E27FC236}">
              <a16:creationId xmlns:a16="http://schemas.microsoft.com/office/drawing/2014/main" id="{2CF625D3-4BBA-40FA-9DD4-201CDF1A35C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a:extLst>
            <a:ext uri="{FF2B5EF4-FFF2-40B4-BE49-F238E27FC236}">
              <a16:creationId xmlns:a16="http://schemas.microsoft.com/office/drawing/2014/main" id="{22A9D415-D985-4364-8C9B-9694FC942BF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a:extLst>
            <a:ext uri="{FF2B5EF4-FFF2-40B4-BE49-F238E27FC236}">
              <a16:creationId xmlns:a16="http://schemas.microsoft.com/office/drawing/2014/main" id="{F2C1AC2D-AA2B-4FCD-ACF2-EDF388E2634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a:extLst>
            <a:ext uri="{FF2B5EF4-FFF2-40B4-BE49-F238E27FC236}">
              <a16:creationId xmlns:a16="http://schemas.microsoft.com/office/drawing/2014/main" id="{82304EB4-51CB-431B-9BD0-DAA75681171B}"/>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a:extLst>
            <a:ext uri="{FF2B5EF4-FFF2-40B4-BE49-F238E27FC236}">
              <a16:creationId xmlns:a16="http://schemas.microsoft.com/office/drawing/2014/main" id="{8F871678-773B-4D0D-A265-785CBD5993A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a:extLst>
            <a:ext uri="{FF2B5EF4-FFF2-40B4-BE49-F238E27FC236}">
              <a16:creationId xmlns:a16="http://schemas.microsoft.com/office/drawing/2014/main" id="{BEF62922-1795-40F2-BF3D-57FF4180A29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a:extLst>
            <a:ext uri="{FF2B5EF4-FFF2-40B4-BE49-F238E27FC236}">
              <a16:creationId xmlns:a16="http://schemas.microsoft.com/office/drawing/2014/main" id="{3E506758-985E-4FA8-B3BE-19961C534B5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a:extLst>
            <a:ext uri="{FF2B5EF4-FFF2-40B4-BE49-F238E27FC236}">
              <a16:creationId xmlns:a16="http://schemas.microsoft.com/office/drawing/2014/main" id="{6B8CFB66-2358-46FE-93AD-6CED303A1883}"/>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8831E1FE-E62C-4192-B077-1D88EC653AC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a:extLst>
            <a:ext uri="{FF2B5EF4-FFF2-40B4-BE49-F238E27FC236}">
              <a16:creationId xmlns:a16="http://schemas.microsoft.com/office/drawing/2014/main" id="{59C293A0-9747-425B-962A-F79BEDCC298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a:extLst>
            <a:ext uri="{FF2B5EF4-FFF2-40B4-BE49-F238E27FC236}">
              <a16:creationId xmlns:a16="http://schemas.microsoft.com/office/drawing/2014/main" id="{0FE416C4-F141-4978-8D86-249B82A92F0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20" name="直線コネクタ 119">
          <a:extLst>
            <a:ext uri="{FF2B5EF4-FFF2-40B4-BE49-F238E27FC236}">
              <a16:creationId xmlns:a16="http://schemas.microsoft.com/office/drawing/2014/main" id="{6C827678-5B8A-4860-9BA5-D94D43BA6FC7}"/>
            </a:ext>
          </a:extLst>
        </xdr:cNvPr>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a:extLst>
            <a:ext uri="{FF2B5EF4-FFF2-40B4-BE49-F238E27FC236}">
              <a16:creationId xmlns:a16="http://schemas.microsoft.com/office/drawing/2014/main" id="{8D0A7F32-6002-4546-BF5A-9A59C1B133E8}"/>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a:extLst>
            <a:ext uri="{FF2B5EF4-FFF2-40B4-BE49-F238E27FC236}">
              <a16:creationId xmlns:a16="http://schemas.microsoft.com/office/drawing/2014/main" id="{2885C1E7-2817-4797-88BC-1A31CD28F47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3" name="債務償還可能年数最大値テキスト">
          <a:extLst>
            <a:ext uri="{FF2B5EF4-FFF2-40B4-BE49-F238E27FC236}">
              <a16:creationId xmlns:a16="http://schemas.microsoft.com/office/drawing/2014/main" id="{31C7814A-5EC3-4361-BE97-342F1AD3BFB3}"/>
            </a:ext>
          </a:extLst>
        </xdr:cNvPr>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4" name="直線コネクタ 123">
          <a:extLst>
            <a:ext uri="{FF2B5EF4-FFF2-40B4-BE49-F238E27FC236}">
              <a16:creationId xmlns:a16="http://schemas.microsoft.com/office/drawing/2014/main" id="{BD916497-43A8-448C-A881-5B6856A11556}"/>
            </a:ext>
          </a:extLst>
        </xdr:cNvPr>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a:extLst>
            <a:ext uri="{FF2B5EF4-FFF2-40B4-BE49-F238E27FC236}">
              <a16:creationId xmlns:a16="http://schemas.microsoft.com/office/drawing/2014/main" id="{0C0F52B6-9312-4283-AFCD-FBC49FF5E71D}"/>
            </a:ext>
          </a:extLst>
        </xdr:cNvPr>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a:extLst>
            <a:ext uri="{FF2B5EF4-FFF2-40B4-BE49-F238E27FC236}">
              <a16:creationId xmlns:a16="http://schemas.microsoft.com/office/drawing/2014/main" id="{F4516FAF-5D49-4AB1-ABC6-31DA2F2895BC}"/>
            </a:ext>
          </a:extLst>
        </xdr:cNvPr>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E3E6EDA7-7AD6-4F42-B6DC-1F27A3FFC24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7A35F2F-7711-4687-8014-4AD738CFB47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7A3F949-0222-4E0D-B7FB-344B0CDD7D6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7C9E7C22-C47F-4AB2-B1FA-08C5EF82D6F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D02849B7-0FB9-49EC-BDE0-717805A586C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2" name="楕円 131">
          <a:extLst>
            <a:ext uri="{FF2B5EF4-FFF2-40B4-BE49-F238E27FC236}">
              <a16:creationId xmlns:a16="http://schemas.microsoft.com/office/drawing/2014/main" id="{1EDDEDFA-B0A5-4DC4-B199-57B73E815B25}"/>
            </a:ext>
          </a:extLst>
        </xdr:cNvPr>
        <xdr:cNvSpPr/>
      </xdr:nvSpPr>
      <xdr:spPr>
        <a:xfrm>
          <a:off x="14744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117069</xdr:rowOff>
    </xdr:from>
    <xdr:ext cx="340478" cy="259045"/>
    <xdr:sp macro="" textlink="">
      <xdr:nvSpPr>
        <xdr:cNvPr id="133" name="債務償還可能年数該当値テキスト">
          <a:extLst>
            <a:ext uri="{FF2B5EF4-FFF2-40B4-BE49-F238E27FC236}">
              <a16:creationId xmlns:a16="http://schemas.microsoft.com/office/drawing/2014/main" id="{7BC0317D-06B4-48B5-B737-B0F564D8F3FA}"/>
            </a:ext>
          </a:extLst>
        </xdr:cNvPr>
        <xdr:cNvSpPr txBox="1"/>
      </xdr:nvSpPr>
      <xdr:spPr>
        <a:xfrm>
          <a:off x="14846300" y="6032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a:extLst>
            <a:ext uri="{FF2B5EF4-FFF2-40B4-BE49-F238E27FC236}">
              <a16:creationId xmlns:a16="http://schemas.microsoft.com/office/drawing/2014/main" id="{2173C28C-C64C-42E1-A43F-9E937266A1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a:extLst>
            <a:ext uri="{FF2B5EF4-FFF2-40B4-BE49-F238E27FC236}">
              <a16:creationId xmlns:a16="http://schemas.microsoft.com/office/drawing/2014/main" id="{82654B55-333D-402C-958D-AF3508278A5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a:extLst>
            <a:ext uri="{FF2B5EF4-FFF2-40B4-BE49-F238E27FC236}">
              <a16:creationId xmlns:a16="http://schemas.microsoft.com/office/drawing/2014/main" id="{4EA0EE0F-09DC-4421-B06B-864106C0324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a:extLst>
            <a:ext uri="{FF2B5EF4-FFF2-40B4-BE49-F238E27FC236}">
              <a16:creationId xmlns:a16="http://schemas.microsoft.com/office/drawing/2014/main" id="{5A761982-545E-4A05-8ABE-8670C3DC970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a:extLst>
            <a:ext uri="{FF2B5EF4-FFF2-40B4-BE49-F238E27FC236}">
              <a16:creationId xmlns:a16="http://schemas.microsoft.com/office/drawing/2014/main" id="{7578603B-82FA-41BF-A239-6D301B37496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a:extLst>
            <a:ext uri="{FF2B5EF4-FFF2-40B4-BE49-F238E27FC236}">
              <a16:creationId xmlns:a16="http://schemas.microsoft.com/office/drawing/2014/main" id="{104A22CD-EBCF-4DB6-8D19-74A6C7D903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FFA360-42BC-456E-A673-4BAC381B58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0359CFE-BAA7-4945-8822-097CF57B49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FD55C5-FAAE-4C52-A7FA-7B0D713E51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E41AD36-7A34-4247-B87D-B5E8992507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45D68D-9F34-4F9F-9375-9570A1F83D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28757B-CF71-4849-A931-54F33C7164E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3247CF1-7F80-4674-909D-20323B5BC5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0F382C-93E0-4524-AD91-C662428B32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EC37B45-5546-4CB3-93DB-D805D5320F5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48A2ED-2A39-433A-8C51-323F907E34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72,105
71,155
264.14
33,532,359
31,924,009
1,499,536
18,753,835
29,691,444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755E21-A49A-496C-BB23-B287985CDBE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28E9B1C-0A04-40AC-A650-AC0BA27D4A8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ED8544-26F7-47B0-BFA7-A9DFDBE17BB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9FB842-FA29-4D6B-B0DB-9ACE86F9AC3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90025CB-6CBA-4D16-A8AE-314675AB26D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CBD33DA-483F-4514-BA0F-9D513D6B9AA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02211FE-825C-4CD0-95C9-5CD6478D5DA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F7C551-4476-4169-AA1A-BA2F81C7BC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5FF4AF-FA95-423F-8C40-5465AC627E5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3699C20-6128-4207-BE6A-B2F4CAF742A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3E52C2-1746-4FC4-A9D2-7BB0670AEAF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7CD1AAD-A04D-4115-88EB-04200D79EB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78469C-BD0D-4AB9-A3BA-0CF41264C6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F28FC60-4CF5-40F7-B7D3-88803121893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9DE5BE0-7D4B-49B7-A851-C686A301A42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CB67397-C177-4292-872B-36BF2744C0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69CD7F-E522-417E-AA9D-2C7650AB643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9F7A09-3C48-4D35-90C8-5F4D9CB52DC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6A29522-963A-48CA-8F87-EB6DC8FE5D49}"/>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8C5809F-FFA6-42BD-AB94-0DD4A730C391}"/>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1289F41-D9D3-441E-A465-4DE75766BC7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060EAF1-3C41-4C14-ACAC-9004CF6AF70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032AA7E-F033-403C-B117-1294D6BA6ED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D1A1328B-8385-43E3-9F4F-7111ACE2AD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B757609-D503-4E8F-A59F-FD5B48661A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8D97855-3F44-4F7B-A3B3-5B42DFD22B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65676D7-3AF4-41C0-92AA-CE9CA15FDE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D9A13BB-33D7-4071-AE5E-196CA792D61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65B7E3D-98AF-4FFF-A3C9-4E876444DFE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16EE38D-005E-4CBE-99D1-5E5B9032FE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966E5A8-E2CA-4C5B-88CE-6FCF3E72D10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42C64038-7E0B-4C68-A4B8-076FC8214D7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9D8CF78-DD06-45BE-AB2A-97E1B0D10DC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CFE2ACEC-718F-483E-88FC-38CACFFB523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42374CB-8C5A-4E98-9448-AFFC86AC677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B8B48168-E0BC-4F6F-A5B5-A30BD0D1B9A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85CF00F-73D5-4465-A562-41719786257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5C84BE0-747D-4DAB-903D-3A69B78B385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ACACEF5-636B-4451-BE2C-3A43F1F573E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1F14336-ADA9-4B1E-8F21-1CFD35EE1FF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94029308-B394-4D5F-B4FF-4A4E430B124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9CF4641-E9B4-442E-A83A-625B77041EF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9C0AE40A-8D8D-4792-855B-58F9832E57A7}"/>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87839178-5709-407D-8781-689D2FAD113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a:extLst>
            <a:ext uri="{FF2B5EF4-FFF2-40B4-BE49-F238E27FC236}">
              <a16:creationId xmlns:a16="http://schemas.microsoft.com/office/drawing/2014/main" id="{F0461C34-B3D4-4E67-9159-4717B21763E0}"/>
            </a:ext>
          </a:extLst>
        </xdr:cNvPr>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a:extLst>
            <a:ext uri="{FF2B5EF4-FFF2-40B4-BE49-F238E27FC236}">
              <a16:creationId xmlns:a16="http://schemas.microsoft.com/office/drawing/2014/main" id="{BB1099F6-3808-482A-98D2-BFF6737A2F80}"/>
            </a:ext>
          </a:extLst>
        </xdr:cNvPr>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a:extLst>
            <a:ext uri="{FF2B5EF4-FFF2-40B4-BE49-F238E27FC236}">
              <a16:creationId xmlns:a16="http://schemas.microsoft.com/office/drawing/2014/main" id="{1FB6563E-1756-47FE-A153-BB07CE6D386C}"/>
            </a:ext>
          </a:extLst>
        </xdr:cNvPr>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a:extLst>
            <a:ext uri="{FF2B5EF4-FFF2-40B4-BE49-F238E27FC236}">
              <a16:creationId xmlns:a16="http://schemas.microsoft.com/office/drawing/2014/main" id="{7537399E-DBD1-4345-A8A1-D71F4D2A23E0}"/>
            </a:ext>
          </a:extLst>
        </xdr:cNvPr>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a:extLst>
            <a:ext uri="{FF2B5EF4-FFF2-40B4-BE49-F238E27FC236}">
              <a16:creationId xmlns:a16="http://schemas.microsoft.com/office/drawing/2014/main" id="{6AB69249-CE14-4428-85B3-E4997B0F56AB}"/>
            </a:ext>
          </a:extLst>
        </xdr:cNvPr>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74312</xdr:rowOff>
    </xdr:from>
    <xdr:ext cx="405111" cy="259045"/>
    <xdr:sp macro="" textlink="">
      <xdr:nvSpPr>
        <xdr:cNvPr id="61" name="【道路】&#10;有形固定資産減価償却率平均値テキスト">
          <a:extLst>
            <a:ext uri="{FF2B5EF4-FFF2-40B4-BE49-F238E27FC236}">
              <a16:creationId xmlns:a16="http://schemas.microsoft.com/office/drawing/2014/main" id="{3B2492D9-7445-427D-9E17-56CAC0C73B7E}"/>
            </a:ext>
          </a:extLst>
        </xdr:cNvPr>
        <xdr:cNvSpPr txBox="1"/>
      </xdr:nvSpPr>
      <xdr:spPr>
        <a:xfrm>
          <a:off x="4673600" y="641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a:extLst>
            <a:ext uri="{FF2B5EF4-FFF2-40B4-BE49-F238E27FC236}">
              <a16:creationId xmlns:a16="http://schemas.microsoft.com/office/drawing/2014/main" id="{30B7E9BF-F8A4-454E-B1CA-9D89F81C9785}"/>
            </a:ext>
          </a:extLst>
        </xdr:cNvPr>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a:extLst>
            <a:ext uri="{FF2B5EF4-FFF2-40B4-BE49-F238E27FC236}">
              <a16:creationId xmlns:a16="http://schemas.microsoft.com/office/drawing/2014/main" id="{CEBE0C5C-7475-4A72-9C5A-15CBCDE2B2EE}"/>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4" name="フローチャート: 判断 63">
          <a:extLst>
            <a:ext uri="{FF2B5EF4-FFF2-40B4-BE49-F238E27FC236}">
              <a16:creationId xmlns:a16="http://schemas.microsoft.com/office/drawing/2014/main" id="{0C66CF3B-3285-4352-8DD8-68C1849C31F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8B882F7-B43A-4757-ACE1-45F1996EE2B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C823D55-958C-42D3-9F91-E887C91056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BE7667-0AD2-478F-890D-E32CA823F04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E3DA5D1-C57C-4213-894A-DC2926EAA94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FA211B3-F44F-4E97-95D5-7BF591E15D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0" name="楕円 69">
          <a:extLst>
            <a:ext uri="{FF2B5EF4-FFF2-40B4-BE49-F238E27FC236}">
              <a16:creationId xmlns:a16="http://schemas.microsoft.com/office/drawing/2014/main" id="{E80159A7-9D6A-49CA-A587-394C683E8854}"/>
            </a:ext>
          </a:extLst>
        </xdr:cNvPr>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1" name="【道路】&#10;有形固定資産減価償却率該当値テキスト">
          <a:extLst>
            <a:ext uri="{FF2B5EF4-FFF2-40B4-BE49-F238E27FC236}">
              <a16:creationId xmlns:a16="http://schemas.microsoft.com/office/drawing/2014/main" id="{366439CD-FB52-4BC1-BC15-5EE0266259FC}"/>
            </a:ext>
          </a:extLst>
        </xdr:cNvPr>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2" name="楕円 71">
          <a:extLst>
            <a:ext uri="{FF2B5EF4-FFF2-40B4-BE49-F238E27FC236}">
              <a16:creationId xmlns:a16="http://schemas.microsoft.com/office/drawing/2014/main" id="{6713E1BB-A3A6-41C1-8A8F-EE102283A824}"/>
            </a:ext>
          </a:extLst>
        </xdr:cNvPr>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127635</xdr:rowOff>
    </xdr:to>
    <xdr:cxnSp macro="">
      <xdr:nvCxnSpPr>
        <xdr:cNvPr id="73" name="直線コネクタ 72">
          <a:extLst>
            <a:ext uri="{FF2B5EF4-FFF2-40B4-BE49-F238E27FC236}">
              <a16:creationId xmlns:a16="http://schemas.microsoft.com/office/drawing/2014/main" id="{0C2C94D8-2F84-46F0-9E92-420158440B54}"/>
            </a:ext>
          </a:extLst>
        </xdr:cNvPr>
        <xdr:cNvCxnSpPr/>
      </xdr:nvCxnSpPr>
      <xdr:spPr>
        <a:xfrm flipV="1">
          <a:off x="3797300" y="644080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4" name="楕円 73">
          <a:extLst>
            <a:ext uri="{FF2B5EF4-FFF2-40B4-BE49-F238E27FC236}">
              <a16:creationId xmlns:a16="http://schemas.microsoft.com/office/drawing/2014/main" id="{3A0AA6E6-F3DB-4155-A1FE-CE3DAABF55FE}"/>
            </a:ext>
          </a:extLst>
        </xdr:cNvPr>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38</xdr:row>
      <xdr:rowOff>106680</xdr:rowOff>
    </xdr:to>
    <xdr:cxnSp macro="">
      <xdr:nvCxnSpPr>
        <xdr:cNvPr id="75" name="直線コネクタ 74">
          <a:extLst>
            <a:ext uri="{FF2B5EF4-FFF2-40B4-BE49-F238E27FC236}">
              <a16:creationId xmlns:a16="http://schemas.microsoft.com/office/drawing/2014/main" id="{C4B9BA56-D60A-4FC3-B96C-932C548B6947}"/>
            </a:ext>
          </a:extLst>
        </xdr:cNvPr>
        <xdr:cNvCxnSpPr/>
      </xdr:nvCxnSpPr>
      <xdr:spPr>
        <a:xfrm flipV="1">
          <a:off x="2908300" y="647128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76" name="n_1aveValue【道路】&#10;有形固定資産減価償却率">
          <a:extLst>
            <a:ext uri="{FF2B5EF4-FFF2-40B4-BE49-F238E27FC236}">
              <a16:creationId xmlns:a16="http://schemas.microsoft.com/office/drawing/2014/main" id="{CD23ABB8-D6E4-494B-99D6-DE88700EAAAD}"/>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7" name="n_2aveValue【道路】&#10;有形固定資産減価償却率">
          <a:extLst>
            <a:ext uri="{FF2B5EF4-FFF2-40B4-BE49-F238E27FC236}">
              <a16:creationId xmlns:a16="http://schemas.microsoft.com/office/drawing/2014/main" id="{03E8903B-B54D-4E29-BDAA-D1BC690157C3}"/>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23512</xdr:rowOff>
    </xdr:from>
    <xdr:ext cx="405111" cy="259045"/>
    <xdr:sp macro="" textlink="">
      <xdr:nvSpPr>
        <xdr:cNvPr id="78" name="n_1mainValue【道路】&#10;有形固定資産減価償却率">
          <a:extLst>
            <a:ext uri="{FF2B5EF4-FFF2-40B4-BE49-F238E27FC236}">
              <a16:creationId xmlns:a16="http://schemas.microsoft.com/office/drawing/2014/main" id="{E21A34B7-1C73-4F1E-9D37-3211B3C63F42}"/>
            </a:ext>
          </a:extLst>
        </xdr:cNvPr>
        <xdr:cNvSpPr txBox="1"/>
      </xdr:nvSpPr>
      <xdr:spPr>
        <a:xfrm>
          <a:off x="3582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79" name="n_2mainValue【道路】&#10;有形固定資産減価償却率">
          <a:extLst>
            <a:ext uri="{FF2B5EF4-FFF2-40B4-BE49-F238E27FC236}">
              <a16:creationId xmlns:a16="http://schemas.microsoft.com/office/drawing/2014/main" id="{E4A4ED9C-A0FB-43A1-BA5B-5150B7FA8C6D}"/>
            </a:ext>
          </a:extLst>
        </xdr:cNvPr>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914A4DD-ACE3-41BB-A1ED-F1F82B2D0D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7A978D14-B396-48BC-BC21-3771AD6795D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6E95AF0-28BD-4E68-A7D3-DAC341D0704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B43FAFCF-98F2-4AE0-8CC5-BA17846E5D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35A02B8E-26CC-420E-8C3C-40B2B1DB58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F0C85FC6-0700-471F-9B9E-8F48280B504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15029BD-98E3-4F4F-ABB8-E0BB58A9FA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5F46135-5BB8-4C31-9596-6D94CB9AECB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5FFC585A-D88E-485A-BB35-FBC24CEAF85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3269CAC3-28B1-42B0-BFC5-8E924CDE511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5620B238-55D9-4DAB-B64F-B5AAFF7E0B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11698DF8-274C-44C4-9008-5516ED0EC69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E7474BEF-197F-4CF1-9A77-3A9996FEB38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a:extLst>
            <a:ext uri="{FF2B5EF4-FFF2-40B4-BE49-F238E27FC236}">
              <a16:creationId xmlns:a16="http://schemas.microsoft.com/office/drawing/2014/main" id="{A8D11BC3-859F-4771-BF33-26DC3F4D76B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574DBDA0-4552-4E00-9DE3-5E774B41B27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A0B9F3CD-00C3-4387-BB1A-E79F0D9985E2}"/>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B0AC01C-F6E2-4510-9C62-528967F03F4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5DBB0A06-0839-473D-BBE6-E231791C6D11}"/>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23D8FE94-6B1F-426F-B855-FB2D74AEED7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ABF85248-753F-4D9D-B520-DC88271CAAA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927F1EC-4ED0-496C-A4C3-9917D13001A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3460AF31-A514-49E1-9CF9-C0BC2633C1A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69B0D4E9-61B8-463B-81CB-E274924174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a:extLst>
            <a:ext uri="{FF2B5EF4-FFF2-40B4-BE49-F238E27FC236}">
              <a16:creationId xmlns:a16="http://schemas.microsoft.com/office/drawing/2014/main" id="{A7CE014C-6189-4F4D-92A9-0F6F1246A4D7}"/>
            </a:ext>
          </a:extLst>
        </xdr:cNvPr>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a:extLst>
            <a:ext uri="{FF2B5EF4-FFF2-40B4-BE49-F238E27FC236}">
              <a16:creationId xmlns:a16="http://schemas.microsoft.com/office/drawing/2014/main" id="{C63DD979-1CE4-45CB-949D-6BF65141DC37}"/>
            </a:ext>
          </a:extLst>
        </xdr:cNvPr>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a:extLst>
            <a:ext uri="{FF2B5EF4-FFF2-40B4-BE49-F238E27FC236}">
              <a16:creationId xmlns:a16="http://schemas.microsoft.com/office/drawing/2014/main" id="{8302F02E-2CFA-4EF3-B501-1BEA9F2173D5}"/>
            </a:ext>
          </a:extLst>
        </xdr:cNvPr>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a:extLst>
            <a:ext uri="{FF2B5EF4-FFF2-40B4-BE49-F238E27FC236}">
              <a16:creationId xmlns:a16="http://schemas.microsoft.com/office/drawing/2014/main" id="{BF08ED65-E342-4202-AF79-363B81E7F064}"/>
            </a:ext>
          </a:extLst>
        </xdr:cNvPr>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a:extLst>
            <a:ext uri="{FF2B5EF4-FFF2-40B4-BE49-F238E27FC236}">
              <a16:creationId xmlns:a16="http://schemas.microsoft.com/office/drawing/2014/main" id="{CA9B9856-927A-426C-873C-CD5E1FC83B28}"/>
            </a:ext>
          </a:extLst>
        </xdr:cNvPr>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a:extLst>
            <a:ext uri="{FF2B5EF4-FFF2-40B4-BE49-F238E27FC236}">
              <a16:creationId xmlns:a16="http://schemas.microsoft.com/office/drawing/2014/main" id="{2371C230-4D73-40C6-AD91-FD799E06FF97}"/>
            </a:ext>
          </a:extLst>
        </xdr:cNvPr>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a:extLst>
            <a:ext uri="{FF2B5EF4-FFF2-40B4-BE49-F238E27FC236}">
              <a16:creationId xmlns:a16="http://schemas.microsoft.com/office/drawing/2014/main" id="{08805EA6-AFA0-474C-BAEF-52859C647AD8}"/>
            </a:ext>
          </a:extLst>
        </xdr:cNvPr>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a:extLst>
            <a:ext uri="{FF2B5EF4-FFF2-40B4-BE49-F238E27FC236}">
              <a16:creationId xmlns:a16="http://schemas.microsoft.com/office/drawing/2014/main" id="{65950404-1E4B-41A4-B06D-ABB7149A14CD}"/>
            </a:ext>
          </a:extLst>
        </xdr:cNvPr>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49403</xdr:rowOff>
    </xdr:from>
    <xdr:to>
      <xdr:col>46</xdr:col>
      <xdr:colOff>38100</xdr:colOff>
      <xdr:row>37</xdr:row>
      <xdr:rowOff>151003</xdr:rowOff>
    </xdr:to>
    <xdr:sp macro="" textlink="">
      <xdr:nvSpPr>
        <xdr:cNvPr id="111" name="フローチャート: 判断 110">
          <a:extLst>
            <a:ext uri="{FF2B5EF4-FFF2-40B4-BE49-F238E27FC236}">
              <a16:creationId xmlns:a16="http://schemas.microsoft.com/office/drawing/2014/main" id="{74405C0B-1624-4CCA-8C42-6BBCECF3B62D}"/>
            </a:ext>
          </a:extLst>
        </xdr:cNvPr>
        <xdr:cNvSpPr/>
      </xdr:nvSpPr>
      <xdr:spPr>
        <a:xfrm>
          <a:off x="8699500" y="63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E4477EB5-E5CD-4030-9C55-5A2CD7037A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C0C68E2-DEF4-4A4C-9311-B5344C1619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B4752DC-6527-4ED8-A7BD-B25E4413F4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D337EB7A-B8D0-4B38-9D81-9943B32C0FD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373639D-40ED-4E1D-B95A-80136FBD69E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17" name="楕円 116">
          <a:extLst>
            <a:ext uri="{FF2B5EF4-FFF2-40B4-BE49-F238E27FC236}">
              <a16:creationId xmlns:a16="http://schemas.microsoft.com/office/drawing/2014/main" id="{83F04F60-6B9E-4D96-B8C7-5C64E8AD0C41}"/>
            </a:ext>
          </a:extLst>
        </xdr:cNvPr>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80027</xdr:rowOff>
    </xdr:from>
    <xdr:ext cx="534377" cy="259045"/>
    <xdr:sp macro="" textlink="">
      <xdr:nvSpPr>
        <xdr:cNvPr id="118" name="【道路】&#10;一人当たり延長該当値テキスト">
          <a:extLst>
            <a:ext uri="{FF2B5EF4-FFF2-40B4-BE49-F238E27FC236}">
              <a16:creationId xmlns:a16="http://schemas.microsoft.com/office/drawing/2014/main" id="{146BB53C-5658-4E42-B1A2-9EB3F0CB0CF6}"/>
            </a:ext>
          </a:extLst>
        </xdr:cNvPr>
        <xdr:cNvSpPr txBox="1"/>
      </xdr:nvSpPr>
      <xdr:spPr>
        <a:xfrm>
          <a:off x="10515600" y="659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103467</xdr:rowOff>
    </xdr:from>
    <xdr:to>
      <xdr:col>50</xdr:col>
      <xdr:colOff>165100</xdr:colOff>
      <xdr:row>39</xdr:row>
      <xdr:rowOff>33617</xdr:rowOff>
    </xdr:to>
    <xdr:sp macro="" textlink="">
      <xdr:nvSpPr>
        <xdr:cNvPr id="119" name="楕円 118">
          <a:extLst>
            <a:ext uri="{FF2B5EF4-FFF2-40B4-BE49-F238E27FC236}">
              <a16:creationId xmlns:a16="http://schemas.microsoft.com/office/drawing/2014/main" id="{625A6882-A428-408E-8BD3-DA13516952EE}"/>
            </a:ext>
          </a:extLst>
        </xdr:cNvPr>
        <xdr:cNvSpPr/>
      </xdr:nvSpPr>
      <xdr:spPr>
        <a:xfrm>
          <a:off x="9588500" y="661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154267</xdr:rowOff>
    </xdr:to>
    <xdr:cxnSp macro="">
      <xdr:nvCxnSpPr>
        <xdr:cNvPr id="120" name="直線コネクタ 119">
          <a:extLst>
            <a:ext uri="{FF2B5EF4-FFF2-40B4-BE49-F238E27FC236}">
              <a16:creationId xmlns:a16="http://schemas.microsoft.com/office/drawing/2014/main" id="{47590432-82EA-4139-A53C-7DEB691D6E96}"/>
            </a:ext>
          </a:extLst>
        </xdr:cNvPr>
        <xdr:cNvCxnSpPr/>
      </xdr:nvCxnSpPr>
      <xdr:spPr>
        <a:xfrm flipV="1">
          <a:off x="9639300" y="6667500"/>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77788</xdr:rowOff>
    </xdr:from>
    <xdr:to>
      <xdr:col>46</xdr:col>
      <xdr:colOff>38100</xdr:colOff>
      <xdr:row>39</xdr:row>
      <xdr:rowOff>7938</xdr:rowOff>
    </xdr:to>
    <xdr:sp macro="" textlink="">
      <xdr:nvSpPr>
        <xdr:cNvPr id="121" name="楕円 120">
          <a:extLst>
            <a:ext uri="{FF2B5EF4-FFF2-40B4-BE49-F238E27FC236}">
              <a16:creationId xmlns:a16="http://schemas.microsoft.com/office/drawing/2014/main" id="{AAC6003C-16FD-4A34-8381-6505DB8E45BC}"/>
            </a:ext>
          </a:extLst>
        </xdr:cNvPr>
        <xdr:cNvSpPr/>
      </xdr:nvSpPr>
      <xdr:spPr>
        <a:xfrm>
          <a:off x="8699500" y="65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128588</xdr:rowOff>
    </xdr:from>
    <xdr:to>
      <xdr:col>50</xdr:col>
      <xdr:colOff>114300</xdr:colOff>
      <xdr:row>38</xdr:row>
      <xdr:rowOff>154267</xdr:rowOff>
    </xdr:to>
    <xdr:cxnSp macro="">
      <xdr:nvCxnSpPr>
        <xdr:cNvPr id="122" name="直線コネクタ 121">
          <a:extLst>
            <a:ext uri="{FF2B5EF4-FFF2-40B4-BE49-F238E27FC236}">
              <a16:creationId xmlns:a16="http://schemas.microsoft.com/office/drawing/2014/main" id="{BFBDE226-5C4E-4B3B-BA7F-77CC00EFBBB9}"/>
            </a:ext>
          </a:extLst>
        </xdr:cNvPr>
        <xdr:cNvCxnSpPr/>
      </xdr:nvCxnSpPr>
      <xdr:spPr>
        <a:xfrm>
          <a:off x="8750300" y="6643688"/>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a:extLst>
            <a:ext uri="{FF2B5EF4-FFF2-40B4-BE49-F238E27FC236}">
              <a16:creationId xmlns:a16="http://schemas.microsoft.com/office/drawing/2014/main" id="{B3EF9E41-7A63-42C5-AF63-A671245583FF}"/>
            </a:ext>
          </a:extLst>
        </xdr:cNvPr>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167530</xdr:rowOff>
    </xdr:from>
    <xdr:ext cx="534377" cy="259045"/>
    <xdr:sp macro="" textlink="">
      <xdr:nvSpPr>
        <xdr:cNvPr id="124" name="n_2aveValue【道路】&#10;一人当たり延長">
          <a:extLst>
            <a:ext uri="{FF2B5EF4-FFF2-40B4-BE49-F238E27FC236}">
              <a16:creationId xmlns:a16="http://schemas.microsoft.com/office/drawing/2014/main" id="{856E4FE6-896D-4873-AC50-5714AA77ED91}"/>
            </a:ext>
          </a:extLst>
        </xdr:cNvPr>
        <xdr:cNvSpPr txBox="1"/>
      </xdr:nvSpPr>
      <xdr:spPr>
        <a:xfrm>
          <a:off x="8483111" y="61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24744</xdr:rowOff>
    </xdr:from>
    <xdr:ext cx="534377" cy="259045"/>
    <xdr:sp macro="" textlink="">
      <xdr:nvSpPr>
        <xdr:cNvPr id="125" name="n_1mainValue【道路】&#10;一人当たり延長">
          <a:extLst>
            <a:ext uri="{FF2B5EF4-FFF2-40B4-BE49-F238E27FC236}">
              <a16:creationId xmlns:a16="http://schemas.microsoft.com/office/drawing/2014/main" id="{1554FFC1-BC4E-4C09-A40A-2446260DA767}"/>
            </a:ext>
          </a:extLst>
        </xdr:cNvPr>
        <xdr:cNvSpPr txBox="1"/>
      </xdr:nvSpPr>
      <xdr:spPr>
        <a:xfrm>
          <a:off x="9359411" y="671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170515</xdr:rowOff>
    </xdr:from>
    <xdr:ext cx="534377" cy="259045"/>
    <xdr:sp macro="" textlink="">
      <xdr:nvSpPr>
        <xdr:cNvPr id="126" name="n_2mainValue【道路】&#10;一人当たり延長">
          <a:extLst>
            <a:ext uri="{FF2B5EF4-FFF2-40B4-BE49-F238E27FC236}">
              <a16:creationId xmlns:a16="http://schemas.microsoft.com/office/drawing/2014/main" id="{6EAAF3D0-B835-4372-B41F-290485E7D52F}"/>
            </a:ext>
          </a:extLst>
        </xdr:cNvPr>
        <xdr:cNvSpPr txBox="1"/>
      </xdr:nvSpPr>
      <xdr:spPr>
        <a:xfrm>
          <a:off x="8483111" y="66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278525E8-9AE7-4BB2-9A44-017CC3096FD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4A367862-AE38-458F-84D2-B2C5830AF72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F894C256-35CF-41A2-897A-A5C626ABA81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DD6D9137-4C66-4593-8AAF-80E4258BD3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B7DE98C8-CB72-422D-ABCF-2E59E66099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3DE4091A-E50E-42B6-982B-04A973ABAED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3F48E388-EA4A-4337-8B23-F667634BD7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3D2DB9C4-0E16-40F0-A8AD-E6426D09589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7F22957F-DE54-4808-B634-B1D272A1BF1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812308D5-A9F6-461D-9063-5BCBD0C285C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57322843-EC76-4AFE-9B76-92672BB4614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30C99596-6082-4383-819B-C7488484756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3E4EC799-3A76-4362-9948-17133E47EA3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618C3F44-4AD5-4DBD-9493-10FF53AF65A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A5112B6A-C5FE-42D4-A827-8A8484957B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FB3B7283-ED4B-41E9-9C5C-64EAED62DD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E7F01CC9-9635-4E15-856E-71829D758E2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7897F5C5-B677-4CFC-A8CC-E0B74F42147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4D20BB31-3CA0-4242-BE4F-1A7B33B5CC7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57CC073D-23F0-46E9-9D7D-74428388D2C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407661C6-55CF-49E7-9460-962223B79D3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C2FD58ED-236E-44B8-B147-B9588C8AD0E9}"/>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6503F1D7-EDD0-4606-BCA3-FD392EF69B0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DD82F5F7-2224-4919-B8B7-54890D3B026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FE7C5B71-93B0-4898-A1CF-CC6F42CB8C9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a:extLst>
            <a:ext uri="{FF2B5EF4-FFF2-40B4-BE49-F238E27FC236}">
              <a16:creationId xmlns:a16="http://schemas.microsoft.com/office/drawing/2014/main" id="{1DE09583-31EA-41AF-96A6-A23B5671A856}"/>
            </a:ext>
          </a:extLst>
        </xdr:cNvPr>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8AB74FC4-715D-47A7-A88F-5D905DB08DD9}"/>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a:extLst>
            <a:ext uri="{FF2B5EF4-FFF2-40B4-BE49-F238E27FC236}">
              <a16:creationId xmlns:a16="http://schemas.microsoft.com/office/drawing/2014/main" id="{7CD933CE-7B67-4825-9DD5-D23F4D2C1E8F}"/>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5F0CE94D-3E33-48A5-AEE1-7D81D7886D49}"/>
            </a:ext>
          </a:extLst>
        </xdr:cNvPr>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a:extLst>
            <a:ext uri="{FF2B5EF4-FFF2-40B4-BE49-F238E27FC236}">
              <a16:creationId xmlns:a16="http://schemas.microsoft.com/office/drawing/2014/main" id="{CEFE72ED-76A7-48B7-A796-9B75FEE9AD4C}"/>
            </a:ext>
          </a:extLst>
        </xdr:cNvPr>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22EF27-765A-4218-871B-48F2FA5731A4}"/>
            </a:ext>
          </a:extLst>
        </xdr:cNvPr>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a:extLst>
            <a:ext uri="{FF2B5EF4-FFF2-40B4-BE49-F238E27FC236}">
              <a16:creationId xmlns:a16="http://schemas.microsoft.com/office/drawing/2014/main" id="{DB911455-7A28-4143-A5A4-60F11B8617EB}"/>
            </a:ext>
          </a:extLst>
        </xdr:cNvPr>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a:extLst>
            <a:ext uri="{FF2B5EF4-FFF2-40B4-BE49-F238E27FC236}">
              <a16:creationId xmlns:a16="http://schemas.microsoft.com/office/drawing/2014/main" id="{500795C1-ACAE-4E60-989F-D1396A3D6BFF}"/>
            </a:ext>
          </a:extLst>
        </xdr:cNvPr>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171269</xdr:rowOff>
    </xdr:from>
    <xdr:to>
      <xdr:col>15</xdr:col>
      <xdr:colOff>101600</xdr:colOff>
      <xdr:row>59</xdr:row>
      <xdr:rowOff>101419</xdr:rowOff>
    </xdr:to>
    <xdr:sp macro="" textlink="">
      <xdr:nvSpPr>
        <xdr:cNvPr id="160" name="フローチャート: 判断 159">
          <a:extLst>
            <a:ext uri="{FF2B5EF4-FFF2-40B4-BE49-F238E27FC236}">
              <a16:creationId xmlns:a16="http://schemas.microsoft.com/office/drawing/2014/main" id="{ADAAF924-1851-468C-A433-8AB8807173E3}"/>
            </a:ext>
          </a:extLst>
        </xdr:cNvPr>
        <xdr:cNvSpPr/>
      </xdr:nvSpPr>
      <xdr:spPr>
        <a:xfrm>
          <a:off x="2857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82524020-7132-4352-80AE-1F2CE44F43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3F021BB3-DF5F-47BC-9822-D6603D52A17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D2516E3F-9BFD-44AD-B179-F34DEA57E82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01EC9675-4362-40AC-B72A-6F55FA67775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B2603BD0-BFD2-4D9D-98C7-1E8A369CBF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66" name="楕円 165">
          <a:extLst>
            <a:ext uri="{FF2B5EF4-FFF2-40B4-BE49-F238E27FC236}">
              <a16:creationId xmlns:a16="http://schemas.microsoft.com/office/drawing/2014/main" id="{5F1F0B08-9297-443F-B560-76FC40BBF154}"/>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51724</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1A2FDB49-341C-47B2-8C8D-E9B06F1AC458}"/>
            </a:ext>
          </a:extLst>
        </xdr:cNvPr>
        <xdr:cNvSpPr txBox="1"/>
      </xdr:nvSpPr>
      <xdr:spPr>
        <a:xfrm>
          <a:off x="4673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74930</xdr:rowOff>
    </xdr:from>
    <xdr:to>
      <xdr:col>20</xdr:col>
      <xdr:colOff>38100</xdr:colOff>
      <xdr:row>61</xdr:row>
      <xdr:rowOff>5080</xdr:rowOff>
    </xdr:to>
    <xdr:sp macro="" textlink="">
      <xdr:nvSpPr>
        <xdr:cNvPr id="168" name="楕円 167">
          <a:extLst>
            <a:ext uri="{FF2B5EF4-FFF2-40B4-BE49-F238E27FC236}">
              <a16:creationId xmlns:a16="http://schemas.microsoft.com/office/drawing/2014/main" id="{EC481342-AE95-46DE-A453-4D0A4531D64C}"/>
            </a:ext>
          </a:extLst>
        </xdr:cNvPr>
        <xdr:cNvSpPr/>
      </xdr:nvSpPr>
      <xdr:spPr>
        <a:xfrm>
          <a:off x="3746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125730</xdr:rowOff>
    </xdr:to>
    <xdr:cxnSp macro="">
      <xdr:nvCxnSpPr>
        <xdr:cNvPr id="169" name="直線コネクタ 168">
          <a:extLst>
            <a:ext uri="{FF2B5EF4-FFF2-40B4-BE49-F238E27FC236}">
              <a16:creationId xmlns:a16="http://schemas.microsoft.com/office/drawing/2014/main" id="{8F28DE5B-118A-4BD3-936E-118FB1BB757A}"/>
            </a:ext>
          </a:extLst>
        </xdr:cNvPr>
        <xdr:cNvCxnSpPr/>
      </xdr:nvCxnSpPr>
      <xdr:spPr>
        <a:xfrm flipV="1">
          <a:off x="3797300" y="1041109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52070</xdr:rowOff>
    </xdr:from>
    <xdr:to>
      <xdr:col>15</xdr:col>
      <xdr:colOff>101600</xdr:colOff>
      <xdr:row>61</xdr:row>
      <xdr:rowOff>153670</xdr:rowOff>
    </xdr:to>
    <xdr:sp macro="" textlink="">
      <xdr:nvSpPr>
        <xdr:cNvPr id="170" name="楕円 169">
          <a:extLst>
            <a:ext uri="{FF2B5EF4-FFF2-40B4-BE49-F238E27FC236}">
              <a16:creationId xmlns:a16="http://schemas.microsoft.com/office/drawing/2014/main" id="{DDD4A8ED-43ED-483A-8B97-CE80E794696F}"/>
            </a:ext>
          </a:extLst>
        </xdr:cNvPr>
        <xdr:cNvSpPr/>
      </xdr:nvSpPr>
      <xdr:spPr>
        <a:xfrm>
          <a:off x="2857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125730</xdr:rowOff>
    </xdr:from>
    <xdr:to>
      <xdr:col>19</xdr:col>
      <xdr:colOff>177800</xdr:colOff>
      <xdr:row>61</xdr:row>
      <xdr:rowOff>102870</xdr:rowOff>
    </xdr:to>
    <xdr:cxnSp macro="">
      <xdr:nvCxnSpPr>
        <xdr:cNvPr id="171" name="直線コネクタ 170">
          <a:extLst>
            <a:ext uri="{FF2B5EF4-FFF2-40B4-BE49-F238E27FC236}">
              <a16:creationId xmlns:a16="http://schemas.microsoft.com/office/drawing/2014/main" id="{27A3D38E-A505-4DC2-A7B3-56F42D5808EF}"/>
            </a:ext>
          </a:extLst>
        </xdr:cNvPr>
        <xdr:cNvCxnSpPr/>
      </xdr:nvCxnSpPr>
      <xdr:spPr>
        <a:xfrm flipV="1">
          <a:off x="2908300" y="1041273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380A2CC5-E4F3-4A2A-9A2C-22B6ADB37A50}"/>
            </a:ext>
          </a:extLst>
        </xdr:cNvPr>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117946</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CA8F0E1A-A1AD-4E1C-9846-7E1278D93C4B}"/>
            </a:ext>
          </a:extLst>
        </xdr:cNvPr>
        <xdr:cNvSpPr txBox="1"/>
      </xdr:nvSpPr>
      <xdr:spPr>
        <a:xfrm>
          <a:off x="2705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167657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A66E560E-D126-4F83-81BF-B08AF95D346B}"/>
            </a:ext>
          </a:extLst>
        </xdr:cNvPr>
        <xdr:cNvSpPr txBox="1"/>
      </xdr:nvSpPr>
      <xdr:spPr>
        <a:xfrm>
          <a:off x="35820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144797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91BE3B82-C418-4A1F-B03D-40802B01E847}"/>
            </a:ext>
          </a:extLst>
        </xdr:cNvPr>
        <xdr:cNvSpPr txBox="1"/>
      </xdr:nvSpPr>
      <xdr:spPr>
        <a:xfrm>
          <a:off x="2705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727EAB88-57A9-487D-A4BB-35BAE44055C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185B2BA9-41C4-4D2E-BE90-B0F5C34094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1A383B57-5669-4995-9836-4F2678FD110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171BFAA1-9FA7-46F6-8176-29FD83D32F2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F1EBCDF8-BEBC-4816-BBEB-10829C7AA3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61AEBE2C-635E-4334-8A62-63D70844FE8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6D791223-EF74-461B-999D-183C3F6418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977C6AE5-13E7-431D-8B0E-A1B97CDD87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5BD1A25A-7054-4C01-B7CE-968940B9DCE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B6A676F4-605C-4D0F-B8ED-91342CCC84B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536CB005-BD68-4175-9E44-F31A103CA7C4}"/>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a:extLst>
            <a:ext uri="{FF2B5EF4-FFF2-40B4-BE49-F238E27FC236}">
              <a16:creationId xmlns:a16="http://schemas.microsoft.com/office/drawing/2014/main" id="{2927F094-9755-4D0F-B1B0-E79ED644498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8E6A25CD-A22D-40D1-AFC6-7F1172B62F3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a:extLst>
            <a:ext uri="{FF2B5EF4-FFF2-40B4-BE49-F238E27FC236}">
              <a16:creationId xmlns:a16="http://schemas.microsoft.com/office/drawing/2014/main" id="{6572266E-7869-437A-B5B0-E6519696827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51164022-5AA6-4BA4-8DE4-50E3579C08D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a:extLst>
            <a:ext uri="{FF2B5EF4-FFF2-40B4-BE49-F238E27FC236}">
              <a16:creationId xmlns:a16="http://schemas.microsoft.com/office/drawing/2014/main" id="{D402AC11-F30A-4204-ACCA-53A66C507E0E}"/>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0F4E48AE-358B-4950-8FA9-182581A681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a:extLst>
            <a:ext uri="{FF2B5EF4-FFF2-40B4-BE49-F238E27FC236}">
              <a16:creationId xmlns:a16="http://schemas.microsoft.com/office/drawing/2014/main" id="{6AABF84D-7E82-4AA6-ABB9-946F6E62D7FA}"/>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E1FFC33D-9AD3-42C9-9855-44E9BCA256F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a:extLst>
            <a:ext uri="{FF2B5EF4-FFF2-40B4-BE49-F238E27FC236}">
              <a16:creationId xmlns:a16="http://schemas.microsoft.com/office/drawing/2014/main" id="{6244A59A-C9DE-49E3-9F79-2F855355615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1B5E52F0-DAFA-4F78-BBDF-3A338FDBDCB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a:extLst>
            <a:ext uri="{FF2B5EF4-FFF2-40B4-BE49-F238E27FC236}">
              <a16:creationId xmlns:a16="http://schemas.microsoft.com/office/drawing/2014/main" id="{C95FC8AF-0F70-4447-BD0D-EF4C2B28684B}"/>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1629832C-DC2A-4946-84B3-35B508E274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a:extLst>
            <a:ext uri="{FF2B5EF4-FFF2-40B4-BE49-F238E27FC236}">
              <a16:creationId xmlns:a16="http://schemas.microsoft.com/office/drawing/2014/main" id="{4C25CD01-4D0C-4B33-BE08-1AA2EB8C9D35}"/>
            </a:ext>
          </a:extLst>
        </xdr:cNvPr>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79ABAB56-D1F4-40B4-BED1-24E57324FFF6}"/>
            </a:ext>
          </a:extLst>
        </xdr:cNvPr>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a:extLst>
            <a:ext uri="{FF2B5EF4-FFF2-40B4-BE49-F238E27FC236}">
              <a16:creationId xmlns:a16="http://schemas.microsoft.com/office/drawing/2014/main" id="{C36EEF10-0A46-4776-AED4-041BECFBF245}"/>
            </a:ext>
          </a:extLst>
        </xdr:cNvPr>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a:extLst>
            <a:ext uri="{FF2B5EF4-FFF2-40B4-BE49-F238E27FC236}">
              <a16:creationId xmlns:a16="http://schemas.microsoft.com/office/drawing/2014/main" id="{AC18D737-62FB-43D7-95FA-B88E138862D4}"/>
            </a:ext>
          </a:extLst>
        </xdr:cNvPr>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a:extLst>
            <a:ext uri="{FF2B5EF4-FFF2-40B4-BE49-F238E27FC236}">
              <a16:creationId xmlns:a16="http://schemas.microsoft.com/office/drawing/2014/main" id="{0B352EED-3EFE-4B8A-A07E-0D6F2747144D}"/>
            </a:ext>
          </a:extLst>
        </xdr:cNvPr>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a:extLst>
            <a:ext uri="{FF2B5EF4-FFF2-40B4-BE49-F238E27FC236}">
              <a16:creationId xmlns:a16="http://schemas.microsoft.com/office/drawing/2014/main" id="{4A2C2159-1ADE-48AD-B72E-AD2636DF836E}"/>
            </a:ext>
          </a:extLst>
        </xdr:cNvPr>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a:extLst>
            <a:ext uri="{FF2B5EF4-FFF2-40B4-BE49-F238E27FC236}">
              <a16:creationId xmlns:a16="http://schemas.microsoft.com/office/drawing/2014/main" id="{64C79968-F6E8-44B9-97E7-EDC86AFA89F8}"/>
            </a:ext>
          </a:extLst>
        </xdr:cNvPr>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a:extLst>
            <a:ext uri="{FF2B5EF4-FFF2-40B4-BE49-F238E27FC236}">
              <a16:creationId xmlns:a16="http://schemas.microsoft.com/office/drawing/2014/main" id="{44DD27C3-336A-4928-9D4D-EFA1F750F963}"/>
            </a:ext>
          </a:extLst>
        </xdr:cNvPr>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79022</xdr:rowOff>
    </xdr:from>
    <xdr:to>
      <xdr:col>46</xdr:col>
      <xdr:colOff>38100</xdr:colOff>
      <xdr:row>64</xdr:row>
      <xdr:rowOff>9172</xdr:rowOff>
    </xdr:to>
    <xdr:sp macro="" textlink="">
      <xdr:nvSpPr>
        <xdr:cNvPr id="207" name="フローチャート: 判断 206">
          <a:extLst>
            <a:ext uri="{FF2B5EF4-FFF2-40B4-BE49-F238E27FC236}">
              <a16:creationId xmlns:a16="http://schemas.microsoft.com/office/drawing/2014/main" id="{78733337-ECB8-4E19-9D4F-142E419306A4}"/>
            </a:ext>
          </a:extLst>
        </xdr:cNvPr>
        <xdr:cNvSpPr/>
      </xdr:nvSpPr>
      <xdr:spPr>
        <a:xfrm>
          <a:off x="8699500" y="1088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4BEAF221-AD15-4704-ABEB-606BA8E7D9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8A3B7171-F616-4F66-8688-E071FCE0EF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F6994CAC-D25F-4B9F-B66A-8068C6C656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9440BF6C-5846-48CD-8A74-AC302174222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619CAEA7-D591-4429-9DCC-44176BD5A7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164543</xdr:rowOff>
    </xdr:from>
    <xdr:to>
      <xdr:col>55</xdr:col>
      <xdr:colOff>50800</xdr:colOff>
      <xdr:row>64</xdr:row>
      <xdr:rowOff>94693</xdr:rowOff>
    </xdr:to>
    <xdr:sp macro="" textlink="">
      <xdr:nvSpPr>
        <xdr:cNvPr id="213" name="楕円 212">
          <a:extLst>
            <a:ext uri="{FF2B5EF4-FFF2-40B4-BE49-F238E27FC236}">
              <a16:creationId xmlns:a16="http://schemas.microsoft.com/office/drawing/2014/main" id="{F1854D63-DF34-46CB-8C8E-4E8A81F39E92}"/>
            </a:ext>
          </a:extLst>
        </xdr:cNvPr>
        <xdr:cNvSpPr/>
      </xdr:nvSpPr>
      <xdr:spPr>
        <a:xfrm>
          <a:off x="10426700" y="109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79470</xdr:rowOff>
    </xdr:from>
    <xdr:ext cx="534377" cy="259045"/>
    <xdr:sp macro="" textlink="">
      <xdr:nvSpPr>
        <xdr:cNvPr id="214" name="【橋りょう・トンネル】&#10;一人当たり有形固定資産（償却資産）額該当値テキスト">
          <a:extLst>
            <a:ext uri="{FF2B5EF4-FFF2-40B4-BE49-F238E27FC236}">
              <a16:creationId xmlns:a16="http://schemas.microsoft.com/office/drawing/2014/main" id="{87182893-9C4B-41B3-8D54-17192CD916F7}"/>
            </a:ext>
          </a:extLst>
        </xdr:cNvPr>
        <xdr:cNvSpPr txBox="1"/>
      </xdr:nvSpPr>
      <xdr:spPr>
        <a:xfrm>
          <a:off x="10515600" y="1088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165760</xdr:rowOff>
    </xdr:from>
    <xdr:to>
      <xdr:col>50</xdr:col>
      <xdr:colOff>165100</xdr:colOff>
      <xdr:row>64</xdr:row>
      <xdr:rowOff>95910</xdr:rowOff>
    </xdr:to>
    <xdr:sp macro="" textlink="">
      <xdr:nvSpPr>
        <xdr:cNvPr id="215" name="楕円 214">
          <a:extLst>
            <a:ext uri="{FF2B5EF4-FFF2-40B4-BE49-F238E27FC236}">
              <a16:creationId xmlns:a16="http://schemas.microsoft.com/office/drawing/2014/main" id="{1E6F3D67-4DC2-4A2C-847D-95BE9994A7A0}"/>
            </a:ext>
          </a:extLst>
        </xdr:cNvPr>
        <xdr:cNvSpPr/>
      </xdr:nvSpPr>
      <xdr:spPr>
        <a:xfrm>
          <a:off x="9588500" y="1096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43893</xdr:rowOff>
    </xdr:from>
    <xdr:to>
      <xdr:col>55</xdr:col>
      <xdr:colOff>0</xdr:colOff>
      <xdr:row>64</xdr:row>
      <xdr:rowOff>45110</xdr:rowOff>
    </xdr:to>
    <xdr:cxnSp macro="">
      <xdr:nvCxnSpPr>
        <xdr:cNvPr id="216" name="直線コネクタ 215">
          <a:extLst>
            <a:ext uri="{FF2B5EF4-FFF2-40B4-BE49-F238E27FC236}">
              <a16:creationId xmlns:a16="http://schemas.microsoft.com/office/drawing/2014/main" id="{BEA002A9-26F5-466D-9A9B-984BA9D2783F}"/>
            </a:ext>
          </a:extLst>
        </xdr:cNvPr>
        <xdr:cNvCxnSpPr/>
      </xdr:nvCxnSpPr>
      <xdr:spPr>
        <a:xfrm flipV="1">
          <a:off x="9639300" y="11016693"/>
          <a:ext cx="838200" cy="1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7440</xdr:rowOff>
    </xdr:from>
    <xdr:to>
      <xdr:col>46</xdr:col>
      <xdr:colOff>38100</xdr:colOff>
      <xdr:row>64</xdr:row>
      <xdr:rowOff>109040</xdr:rowOff>
    </xdr:to>
    <xdr:sp macro="" textlink="">
      <xdr:nvSpPr>
        <xdr:cNvPr id="217" name="楕円 216">
          <a:extLst>
            <a:ext uri="{FF2B5EF4-FFF2-40B4-BE49-F238E27FC236}">
              <a16:creationId xmlns:a16="http://schemas.microsoft.com/office/drawing/2014/main" id="{27722FB4-8F9B-4A64-AC08-6F684DBC9FE2}"/>
            </a:ext>
          </a:extLst>
        </xdr:cNvPr>
        <xdr:cNvSpPr/>
      </xdr:nvSpPr>
      <xdr:spPr>
        <a:xfrm>
          <a:off x="8699500" y="1098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45110</xdr:rowOff>
    </xdr:from>
    <xdr:to>
      <xdr:col>50</xdr:col>
      <xdr:colOff>114300</xdr:colOff>
      <xdr:row>64</xdr:row>
      <xdr:rowOff>58240</xdr:rowOff>
    </xdr:to>
    <xdr:cxnSp macro="">
      <xdr:nvCxnSpPr>
        <xdr:cNvPr id="218" name="直線コネクタ 217">
          <a:extLst>
            <a:ext uri="{FF2B5EF4-FFF2-40B4-BE49-F238E27FC236}">
              <a16:creationId xmlns:a16="http://schemas.microsoft.com/office/drawing/2014/main" id="{CE5E01FC-78F8-41C4-ABB5-7643399FCF2C}"/>
            </a:ext>
          </a:extLst>
        </xdr:cNvPr>
        <xdr:cNvCxnSpPr/>
      </xdr:nvCxnSpPr>
      <xdr:spPr>
        <a:xfrm flipV="1">
          <a:off x="8750300" y="11017910"/>
          <a:ext cx="889000" cy="1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a:extLst>
            <a:ext uri="{FF2B5EF4-FFF2-40B4-BE49-F238E27FC236}">
              <a16:creationId xmlns:a16="http://schemas.microsoft.com/office/drawing/2014/main" id="{C1140F50-E22F-4C7D-89F4-F1F63A121061}"/>
            </a:ext>
          </a:extLst>
        </xdr:cNvPr>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25699</xdr:rowOff>
    </xdr:from>
    <xdr:ext cx="599010" cy="259045"/>
    <xdr:sp macro="" textlink="">
      <xdr:nvSpPr>
        <xdr:cNvPr id="220" name="n_2aveValue【橋りょう・トンネル】&#10;一人当たり有形固定資産（償却資産）額">
          <a:extLst>
            <a:ext uri="{FF2B5EF4-FFF2-40B4-BE49-F238E27FC236}">
              <a16:creationId xmlns:a16="http://schemas.microsoft.com/office/drawing/2014/main" id="{FF5314BF-7365-4ED5-89F9-D84DF717C60C}"/>
            </a:ext>
          </a:extLst>
        </xdr:cNvPr>
        <xdr:cNvSpPr txBox="1"/>
      </xdr:nvSpPr>
      <xdr:spPr>
        <a:xfrm>
          <a:off x="8450795" y="1065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87037</xdr:rowOff>
    </xdr:from>
    <xdr:ext cx="534377" cy="259045"/>
    <xdr:sp macro="" textlink="">
      <xdr:nvSpPr>
        <xdr:cNvPr id="221" name="n_1mainValue【橋りょう・トンネル】&#10;一人当たり有形固定資産（償却資産）額">
          <a:extLst>
            <a:ext uri="{FF2B5EF4-FFF2-40B4-BE49-F238E27FC236}">
              <a16:creationId xmlns:a16="http://schemas.microsoft.com/office/drawing/2014/main" id="{2A68C89B-7342-4E0A-88D0-FE5040936FB1}"/>
            </a:ext>
          </a:extLst>
        </xdr:cNvPr>
        <xdr:cNvSpPr txBox="1"/>
      </xdr:nvSpPr>
      <xdr:spPr>
        <a:xfrm>
          <a:off x="9359411" y="110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100167</xdr:rowOff>
    </xdr:from>
    <xdr:ext cx="534377" cy="259045"/>
    <xdr:sp macro="" textlink="">
      <xdr:nvSpPr>
        <xdr:cNvPr id="222" name="n_2mainValue【橋りょう・トンネル】&#10;一人当たり有形固定資産（償却資産）額">
          <a:extLst>
            <a:ext uri="{FF2B5EF4-FFF2-40B4-BE49-F238E27FC236}">
              <a16:creationId xmlns:a16="http://schemas.microsoft.com/office/drawing/2014/main" id="{63C131CB-7A33-4583-B84B-658144070FC1}"/>
            </a:ext>
          </a:extLst>
        </xdr:cNvPr>
        <xdr:cNvSpPr txBox="1"/>
      </xdr:nvSpPr>
      <xdr:spPr>
        <a:xfrm>
          <a:off x="8483111" y="1107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EADD3CD1-B6CA-4DF3-9AD2-746409A3E03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D894EFC5-19A6-43C0-A3CF-C69891C03A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30C5E76C-DA06-4645-9CB6-9F93A81C91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F0FFE676-B52C-4249-B6AF-FB7ED1884D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E677A98A-5130-4FC1-A36D-892AAEA4183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77CDC8E2-CCF3-40E0-B367-52A53AB6F8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5E647F5B-FEA3-4BE3-B1A7-83E0B27B672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376EB4F6-9511-42AB-AC23-CCC11C38AAF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71124B7F-141A-4F40-9AFB-9BB71BB2DC5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A4268FD6-A1E5-4F67-961A-527BC5F7B71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a:extLst>
            <a:ext uri="{FF2B5EF4-FFF2-40B4-BE49-F238E27FC236}">
              <a16:creationId xmlns:a16="http://schemas.microsoft.com/office/drawing/2014/main" id="{473EC70C-1C50-4548-A305-70C63E5FB039}"/>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4B13CB4-F1B9-4628-9206-1BBE0EE9DC2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B348710C-808D-447C-B574-0844731197D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ED5FF29A-73CE-4634-BB5B-0BFCC9A96C3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61BE8DB1-1B27-4954-8573-D850ED35B20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4C2D4696-1846-4902-BA9F-CEEE770269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C567FA1D-203D-4CF6-A038-94EE99D73AC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43769612-1370-40DB-8795-23141C9EA3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EFD2973C-2975-474B-801A-70A0940F6B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11899362-0B46-4395-9648-DE7BBD60018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a:extLst>
            <a:ext uri="{FF2B5EF4-FFF2-40B4-BE49-F238E27FC236}">
              <a16:creationId xmlns:a16="http://schemas.microsoft.com/office/drawing/2014/main" id="{4D6A3DEC-4DC5-430E-AA2E-C771EB95AA36}"/>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A2896DD4-E206-49E5-BB99-6065D7DF6D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a:extLst>
            <a:ext uri="{FF2B5EF4-FFF2-40B4-BE49-F238E27FC236}">
              <a16:creationId xmlns:a16="http://schemas.microsoft.com/office/drawing/2014/main" id="{EA972087-99F8-4CCB-B7F2-933F3096BE7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a:extLst>
            <a:ext uri="{FF2B5EF4-FFF2-40B4-BE49-F238E27FC236}">
              <a16:creationId xmlns:a16="http://schemas.microsoft.com/office/drawing/2014/main" id="{0C325C44-56A7-417F-9B73-1E8616DB9D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a:extLst>
            <a:ext uri="{FF2B5EF4-FFF2-40B4-BE49-F238E27FC236}">
              <a16:creationId xmlns:a16="http://schemas.microsoft.com/office/drawing/2014/main" id="{CA4E58F8-1F8B-43E8-8FEE-E983864BC439}"/>
            </a:ext>
          </a:extLst>
        </xdr:cNvPr>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a:extLst>
            <a:ext uri="{FF2B5EF4-FFF2-40B4-BE49-F238E27FC236}">
              <a16:creationId xmlns:a16="http://schemas.microsoft.com/office/drawing/2014/main" id="{F5D08D54-488F-483D-BBC5-9F968857882A}"/>
            </a:ext>
          </a:extLst>
        </xdr:cNvPr>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a:extLst>
            <a:ext uri="{FF2B5EF4-FFF2-40B4-BE49-F238E27FC236}">
              <a16:creationId xmlns:a16="http://schemas.microsoft.com/office/drawing/2014/main" id="{32DF43F6-ED1F-48EC-9B20-0E390671D591}"/>
            </a:ext>
          </a:extLst>
        </xdr:cNvPr>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a:extLst>
            <a:ext uri="{FF2B5EF4-FFF2-40B4-BE49-F238E27FC236}">
              <a16:creationId xmlns:a16="http://schemas.microsoft.com/office/drawing/2014/main" id="{312BF3F3-7D2D-4091-8EFD-5AAB151C8E7B}"/>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a:extLst>
            <a:ext uri="{FF2B5EF4-FFF2-40B4-BE49-F238E27FC236}">
              <a16:creationId xmlns:a16="http://schemas.microsoft.com/office/drawing/2014/main" id="{8584598B-ABC3-44A2-A222-F36920E93315}"/>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a:extLst>
            <a:ext uri="{FF2B5EF4-FFF2-40B4-BE49-F238E27FC236}">
              <a16:creationId xmlns:a16="http://schemas.microsoft.com/office/drawing/2014/main" id="{25D73D6B-2860-477E-8270-54C7C9C1D71C}"/>
            </a:ext>
          </a:extLst>
        </xdr:cNvPr>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a:extLst>
            <a:ext uri="{FF2B5EF4-FFF2-40B4-BE49-F238E27FC236}">
              <a16:creationId xmlns:a16="http://schemas.microsoft.com/office/drawing/2014/main" id="{3A2C6896-B6A8-4F74-B376-B10D9542731E}"/>
            </a:ext>
          </a:extLst>
        </xdr:cNvPr>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a:extLst>
            <a:ext uri="{FF2B5EF4-FFF2-40B4-BE49-F238E27FC236}">
              <a16:creationId xmlns:a16="http://schemas.microsoft.com/office/drawing/2014/main" id="{48B85263-46CC-413B-A9B2-146788B48F5B}"/>
            </a:ext>
          </a:extLst>
        </xdr:cNvPr>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34925</xdr:rowOff>
    </xdr:from>
    <xdr:to>
      <xdr:col>15</xdr:col>
      <xdr:colOff>101600</xdr:colOff>
      <xdr:row>81</xdr:row>
      <xdr:rowOff>136525</xdr:rowOff>
    </xdr:to>
    <xdr:sp macro="" textlink="">
      <xdr:nvSpPr>
        <xdr:cNvPr id="255" name="フローチャート: 判断 254">
          <a:extLst>
            <a:ext uri="{FF2B5EF4-FFF2-40B4-BE49-F238E27FC236}">
              <a16:creationId xmlns:a16="http://schemas.microsoft.com/office/drawing/2014/main" id="{9E9449EF-6787-4789-90E8-7C0E7C833372}"/>
            </a:ext>
          </a:extLst>
        </xdr:cNvPr>
        <xdr:cNvSpPr/>
      </xdr:nvSpPr>
      <xdr:spPr>
        <a:xfrm>
          <a:off x="2857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248903E6-492C-4E18-962F-7B8AB642302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48955DE8-A9A0-4FB3-BA42-FEC935C4EBA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F878D415-81AB-44A2-8908-6263223EADB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99FDCA8-A56D-4BF0-BC8E-7A6330CE37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C6B19EC-A9EA-4A8D-B09E-502161EECB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137795</xdr:rowOff>
    </xdr:from>
    <xdr:to>
      <xdr:col>24</xdr:col>
      <xdr:colOff>114300</xdr:colOff>
      <xdr:row>80</xdr:row>
      <xdr:rowOff>67945</xdr:rowOff>
    </xdr:to>
    <xdr:sp macro="" textlink="">
      <xdr:nvSpPr>
        <xdr:cNvPr id="261" name="楕円 260">
          <a:extLst>
            <a:ext uri="{FF2B5EF4-FFF2-40B4-BE49-F238E27FC236}">
              <a16:creationId xmlns:a16="http://schemas.microsoft.com/office/drawing/2014/main" id="{647D4D37-5030-4FB0-A33F-8DA1AEFCDABB}"/>
            </a:ext>
          </a:extLst>
        </xdr:cNvPr>
        <xdr:cNvSpPr/>
      </xdr:nvSpPr>
      <xdr:spPr>
        <a:xfrm>
          <a:off x="45847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160672</xdr:rowOff>
    </xdr:from>
    <xdr:ext cx="405111" cy="259045"/>
    <xdr:sp macro="" textlink="">
      <xdr:nvSpPr>
        <xdr:cNvPr id="262" name="【公営住宅】&#10;有形固定資産減価償却率該当値テキスト">
          <a:extLst>
            <a:ext uri="{FF2B5EF4-FFF2-40B4-BE49-F238E27FC236}">
              <a16:creationId xmlns:a16="http://schemas.microsoft.com/office/drawing/2014/main" id="{E1F1D238-7D68-4CDA-A4C7-CFC05909D144}"/>
            </a:ext>
          </a:extLst>
        </xdr:cNvPr>
        <xdr:cNvSpPr txBox="1"/>
      </xdr:nvSpPr>
      <xdr:spPr>
        <a:xfrm>
          <a:off x="46736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63" name="楕円 262">
          <a:extLst>
            <a:ext uri="{FF2B5EF4-FFF2-40B4-BE49-F238E27FC236}">
              <a16:creationId xmlns:a16="http://schemas.microsoft.com/office/drawing/2014/main" id="{6D0E1D2D-BE93-4105-A01F-F9E233D84266}"/>
            </a:ext>
          </a:extLst>
        </xdr:cNvPr>
        <xdr:cNvSpPr/>
      </xdr:nvSpPr>
      <xdr:spPr>
        <a:xfrm>
          <a:off x="3746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17145</xdr:rowOff>
    </xdr:from>
    <xdr:to>
      <xdr:col>24</xdr:col>
      <xdr:colOff>63500</xdr:colOff>
      <xdr:row>80</xdr:row>
      <xdr:rowOff>43814</xdr:rowOff>
    </xdr:to>
    <xdr:cxnSp macro="">
      <xdr:nvCxnSpPr>
        <xdr:cNvPr id="264" name="直線コネクタ 263">
          <a:extLst>
            <a:ext uri="{FF2B5EF4-FFF2-40B4-BE49-F238E27FC236}">
              <a16:creationId xmlns:a16="http://schemas.microsoft.com/office/drawing/2014/main" id="{B93178F2-3DB2-43CD-8A95-63FFE12D7D4F}"/>
            </a:ext>
          </a:extLst>
        </xdr:cNvPr>
        <xdr:cNvCxnSpPr/>
      </xdr:nvCxnSpPr>
      <xdr:spPr>
        <a:xfrm flipV="1">
          <a:off x="3797300" y="137331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17780</xdr:rowOff>
    </xdr:from>
    <xdr:to>
      <xdr:col>15</xdr:col>
      <xdr:colOff>101600</xdr:colOff>
      <xdr:row>81</xdr:row>
      <xdr:rowOff>119380</xdr:rowOff>
    </xdr:to>
    <xdr:sp macro="" textlink="">
      <xdr:nvSpPr>
        <xdr:cNvPr id="265" name="楕円 264">
          <a:extLst>
            <a:ext uri="{FF2B5EF4-FFF2-40B4-BE49-F238E27FC236}">
              <a16:creationId xmlns:a16="http://schemas.microsoft.com/office/drawing/2014/main" id="{49C8187A-2A7C-4335-A028-E64CB37916C1}"/>
            </a:ext>
          </a:extLst>
        </xdr:cNvPr>
        <xdr:cNvSpPr/>
      </xdr:nvSpPr>
      <xdr:spPr>
        <a:xfrm>
          <a:off x="2857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43814</xdr:rowOff>
    </xdr:from>
    <xdr:to>
      <xdr:col>19</xdr:col>
      <xdr:colOff>177800</xdr:colOff>
      <xdr:row>81</xdr:row>
      <xdr:rowOff>68580</xdr:rowOff>
    </xdr:to>
    <xdr:cxnSp macro="">
      <xdr:nvCxnSpPr>
        <xdr:cNvPr id="266" name="直線コネクタ 265">
          <a:extLst>
            <a:ext uri="{FF2B5EF4-FFF2-40B4-BE49-F238E27FC236}">
              <a16:creationId xmlns:a16="http://schemas.microsoft.com/office/drawing/2014/main" id="{00FB7E4E-8C48-4C88-A28D-4AE0DAA79CDA}"/>
            </a:ext>
          </a:extLst>
        </xdr:cNvPr>
        <xdr:cNvCxnSpPr/>
      </xdr:nvCxnSpPr>
      <xdr:spPr>
        <a:xfrm flipV="1">
          <a:off x="2908300" y="13759814"/>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a:extLst>
            <a:ext uri="{FF2B5EF4-FFF2-40B4-BE49-F238E27FC236}">
              <a16:creationId xmlns:a16="http://schemas.microsoft.com/office/drawing/2014/main" id="{F2FDCEDA-E8A7-4BF1-83AE-0963E2E48D8D}"/>
            </a:ext>
          </a:extLst>
        </xdr:cNvPr>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127652</xdr:rowOff>
    </xdr:from>
    <xdr:ext cx="405111" cy="259045"/>
    <xdr:sp macro="" textlink="">
      <xdr:nvSpPr>
        <xdr:cNvPr id="268" name="n_2aveValue【公営住宅】&#10;有形固定資産減価償却率">
          <a:extLst>
            <a:ext uri="{FF2B5EF4-FFF2-40B4-BE49-F238E27FC236}">
              <a16:creationId xmlns:a16="http://schemas.microsoft.com/office/drawing/2014/main" id="{849090C4-046C-40B3-9ADA-6EF6A6786158}"/>
            </a:ext>
          </a:extLst>
        </xdr:cNvPr>
        <xdr:cNvSpPr txBox="1"/>
      </xdr:nvSpPr>
      <xdr:spPr>
        <a:xfrm>
          <a:off x="2705744" y="1401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269" name="n_1mainValue【公営住宅】&#10;有形固定資産減価償却率">
          <a:extLst>
            <a:ext uri="{FF2B5EF4-FFF2-40B4-BE49-F238E27FC236}">
              <a16:creationId xmlns:a16="http://schemas.microsoft.com/office/drawing/2014/main" id="{A8BDA022-75EE-4169-AE39-CAF2D4E50460}"/>
            </a:ext>
          </a:extLst>
        </xdr:cNvPr>
        <xdr:cNvSpPr txBox="1"/>
      </xdr:nvSpPr>
      <xdr:spPr>
        <a:xfrm>
          <a:off x="3582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135907</xdr:rowOff>
    </xdr:from>
    <xdr:ext cx="405111" cy="259045"/>
    <xdr:sp macro="" textlink="">
      <xdr:nvSpPr>
        <xdr:cNvPr id="270" name="n_2mainValue【公営住宅】&#10;有形固定資産減価償却率">
          <a:extLst>
            <a:ext uri="{FF2B5EF4-FFF2-40B4-BE49-F238E27FC236}">
              <a16:creationId xmlns:a16="http://schemas.microsoft.com/office/drawing/2014/main" id="{E61D0F87-94C4-4250-A0BA-0052BB63B0AC}"/>
            </a:ext>
          </a:extLst>
        </xdr:cNvPr>
        <xdr:cNvSpPr txBox="1"/>
      </xdr:nvSpPr>
      <xdr:spPr>
        <a:xfrm>
          <a:off x="2705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4E107E4D-D698-454A-88B4-CA5FE188F6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E032272F-6D54-44CC-94DD-B602D8B8AB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4F8DDC46-74C3-49D5-BB05-F0A62E1CC1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AF2CB21-2D9A-4C22-8942-6BD91D286A4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1CF9D21F-A7DD-43DF-91A2-FB5676AB7A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5EAD2EBF-3D0C-4B11-8F48-F3BC8983E6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AE19CF93-EB8C-48EC-A277-8490FFDC476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EF5BA3B8-6338-48EB-A335-2229B7216C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1151D6C9-A160-4830-B835-26A2B28ACEA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9CD07F1E-E06F-4135-8F93-125AA2C0E4E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a:extLst>
            <a:ext uri="{FF2B5EF4-FFF2-40B4-BE49-F238E27FC236}">
              <a16:creationId xmlns:a16="http://schemas.microsoft.com/office/drawing/2014/main" id="{D0C62A62-F288-42EB-BB23-3F74F3FA85F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a:extLst>
            <a:ext uri="{FF2B5EF4-FFF2-40B4-BE49-F238E27FC236}">
              <a16:creationId xmlns:a16="http://schemas.microsoft.com/office/drawing/2014/main" id="{E530FCDC-279D-4E8C-9A27-2A79631E1A8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a:extLst>
            <a:ext uri="{FF2B5EF4-FFF2-40B4-BE49-F238E27FC236}">
              <a16:creationId xmlns:a16="http://schemas.microsoft.com/office/drawing/2014/main" id="{88E46855-0B6F-4E41-9BEE-43C12E5012C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a:extLst>
            <a:ext uri="{FF2B5EF4-FFF2-40B4-BE49-F238E27FC236}">
              <a16:creationId xmlns:a16="http://schemas.microsoft.com/office/drawing/2014/main" id="{D982438D-5CD2-4F1A-901A-A3397A6E2C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a:extLst>
            <a:ext uri="{FF2B5EF4-FFF2-40B4-BE49-F238E27FC236}">
              <a16:creationId xmlns:a16="http://schemas.microsoft.com/office/drawing/2014/main" id="{F43EC8BD-B4B6-4E72-97B3-3CC8E15F6CA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a:extLst>
            <a:ext uri="{FF2B5EF4-FFF2-40B4-BE49-F238E27FC236}">
              <a16:creationId xmlns:a16="http://schemas.microsoft.com/office/drawing/2014/main" id="{919E98E2-7369-476B-8C32-B1090238894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a:extLst>
            <a:ext uri="{FF2B5EF4-FFF2-40B4-BE49-F238E27FC236}">
              <a16:creationId xmlns:a16="http://schemas.microsoft.com/office/drawing/2014/main" id="{527D46D3-268C-49E2-B444-1ACF025A9A0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a:extLst>
            <a:ext uri="{FF2B5EF4-FFF2-40B4-BE49-F238E27FC236}">
              <a16:creationId xmlns:a16="http://schemas.microsoft.com/office/drawing/2014/main" id="{AD972263-FC64-47BA-B2D3-3410EFAA5C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a:extLst>
            <a:ext uri="{FF2B5EF4-FFF2-40B4-BE49-F238E27FC236}">
              <a16:creationId xmlns:a16="http://schemas.microsoft.com/office/drawing/2014/main" id="{18A9089F-24DA-43BE-80AC-D947EC94AB2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a:extLst>
            <a:ext uri="{FF2B5EF4-FFF2-40B4-BE49-F238E27FC236}">
              <a16:creationId xmlns:a16="http://schemas.microsoft.com/office/drawing/2014/main" id="{76A60E39-AFAC-4DE2-B4B3-8930DA2E563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a:extLst>
            <a:ext uri="{FF2B5EF4-FFF2-40B4-BE49-F238E27FC236}">
              <a16:creationId xmlns:a16="http://schemas.microsoft.com/office/drawing/2014/main" id="{F55830EE-B65D-46E5-8817-D28E4FC7ED0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a:extLst>
            <a:ext uri="{FF2B5EF4-FFF2-40B4-BE49-F238E27FC236}">
              <a16:creationId xmlns:a16="http://schemas.microsoft.com/office/drawing/2014/main" id="{08562F6B-3BC2-489C-A965-0B3D5DE43C5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a:extLst>
            <a:ext uri="{FF2B5EF4-FFF2-40B4-BE49-F238E27FC236}">
              <a16:creationId xmlns:a16="http://schemas.microsoft.com/office/drawing/2014/main" id="{1737FE1F-ED33-41E1-9553-480A9CD87DF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a:extLst>
            <a:ext uri="{FF2B5EF4-FFF2-40B4-BE49-F238E27FC236}">
              <a16:creationId xmlns:a16="http://schemas.microsoft.com/office/drawing/2014/main" id="{AD859516-1328-4B69-B541-C973C1241A38}"/>
            </a:ext>
          </a:extLst>
        </xdr:cNvPr>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a:extLst>
            <a:ext uri="{FF2B5EF4-FFF2-40B4-BE49-F238E27FC236}">
              <a16:creationId xmlns:a16="http://schemas.microsoft.com/office/drawing/2014/main" id="{08A50756-4542-41C7-BCCF-E305B9056613}"/>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a:extLst>
            <a:ext uri="{FF2B5EF4-FFF2-40B4-BE49-F238E27FC236}">
              <a16:creationId xmlns:a16="http://schemas.microsoft.com/office/drawing/2014/main" id="{72EF91FA-9EE4-4202-BCBB-B1F22B91E968}"/>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a:extLst>
            <a:ext uri="{FF2B5EF4-FFF2-40B4-BE49-F238E27FC236}">
              <a16:creationId xmlns:a16="http://schemas.microsoft.com/office/drawing/2014/main" id="{E33CB2D5-5092-4972-B006-F2AD84DCFD0C}"/>
            </a:ext>
          </a:extLst>
        </xdr:cNvPr>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a:extLst>
            <a:ext uri="{FF2B5EF4-FFF2-40B4-BE49-F238E27FC236}">
              <a16:creationId xmlns:a16="http://schemas.microsoft.com/office/drawing/2014/main" id="{DC05215C-9E89-4B88-A7B2-48DA0BB26862}"/>
            </a:ext>
          </a:extLst>
        </xdr:cNvPr>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a:extLst>
            <a:ext uri="{FF2B5EF4-FFF2-40B4-BE49-F238E27FC236}">
              <a16:creationId xmlns:a16="http://schemas.microsoft.com/office/drawing/2014/main" id="{67DA67AE-507D-424B-800B-D267525B017B}"/>
            </a:ext>
          </a:extLst>
        </xdr:cNvPr>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a:extLst>
            <a:ext uri="{FF2B5EF4-FFF2-40B4-BE49-F238E27FC236}">
              <a16:creationId xmlns:a16="http://schemas.microsoft.com/office/drawing/2014/main" id="{99C53F30-41E9-4B44-9786-27DC0744D9DC}"/>
            </a:ext>
          </a:extLst>
        </xdr:cNvPr>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a:extLst>
            <a:ext uri="{FF2B5EF4-FFF2-40B4-BE49-F238E27FC236}">
              <a16:creationId xmlns:a16="http://schemas.microsoft.com/office/drawing/2014/main" id="{8BE8B367-7FBE-41B2-A118-CE16A9439705}"/>
            </a:ext>
          </a:extLst>
        </xdr:cNvPr>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157987</xdr:rowOff>
    </xdr:from>
    <xdr:to>
      <xdr:col>46</xdr:col>
      <xdr:colOff>38100</xdr:colOff>
      <xdr:row>84</xdr:row>
      <xdr:rowOff>88137</xdr:rowOff>
    </xdr:to>
    <xdr:sp macro="" textlink="">
      <xdr:nvSpPr>
        <xdr:cNvPr id="302" name="フローチャート: 判断 301">
          <a:extLst>
            <a:ext uri="{FF2B5EF4-FFF2-40B4-BE49-F238E27FC236}">
              <a16:creationId xmlns:a16="http://schemas.microsoft.com/office/drawing/2014/main" id="{6F238DB4-D86E-4C2F-B1C7-17932B49E937}"/>
            </a:ext>
          </a:extLst>
        </xdr:cNvPr>
        <xdr:cNvSpPr/>
      </xdr:nvSpPr>
      <xdr:spPr>
        <a:xfrm>
          <a:off x="8699500" y="1438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8EAD32C-123B-4F17-A318-30E56A6DDFB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9FCC358A-3528-41A2-BB5F-86D85AD0B86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144115D-72A0-4DBB-BAEF-88B4831802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FE765681-CBB8-45FA-BE53-DB5292C0C4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0B94D79-FA15-4C2A-81DA-08DE2A02666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35306</xdr:rowOff>
    </xdr:from>
    <xdr:to>
      <xdr:col>55</xdr:col>
      <xdr:colOff>50800</xdr:colOff>
      <xdr:row>84</xdr:row>
      <xdr:rowOff>136906</xdr:rowOff>
    </xdr:to>
    <xdr:sp macro="" textlink="">
      <xdr:nvSpPr>
        <xdr:cNvPr id="308" name="楕円 307">
          <a:extLst>
            <a:ext uri="{FF2B5EF4-FFF2-40B4-BE49-F238E27FC236}">
              <a16:creationId xmlns:a16="http://schemas.microsoft.com/office/drawing/2014/main" id="{D15B5D78-F54A-461C-B70B-1E9D415BED90}"/>
            </a:ext>
          </a:extLst>
        </xdr:cNvPr>
        <xdr:cNvSpPr/>
      </xdr:nvSpPr>
      <xdr:spPr>
        <a:xfrm>
          <a:off x="10426700" y="1443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13733</xdr:rowOff>
    </xdr:from>
    <xdr:ext cx="469744" cy="259045"/>
    <xdr:sp macro="" textlink="">
      <xdr:nvSpPr>
        <xdr:cNvPr id="309" name="【公営住宅】&#10;一人当たり面積該当値テキスト">
          <a:extLst>
            <a:ext uri="{FF2B5EF4-FFF2-40B4-BE49-F238E27FC236}">
              <a16:creationId xmlns:a16="http://schemas.microsoft.com/office/drawing/2014/main" id="{7A83BB97-ED57-408D-BEE7-A23657B83506}"/>
            </a:ext>
          </a:extLst>
        </xdr:cNvPr>
        <xdr:cNvSpPr txBox="1"/>
      </xdr:nvSpPr>
      <xdr:spPr>
        <a:xfrm>
          <a:off x="10515600" y="1441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36068</xdr:rowOff>
    </xdr:from>
    <xdr:to>
      <xdr:col>50</xdr:col>
      <xdr:colOff>165100</xdr:colOff>
      <xdr:row>84</xdr:row>
      <xdr:rowOff>137668</xdr:rowOff>
    </xdr:to>
    <xdr:sp macro="" textlink="">
      <xdr:nvSpPr>
        <xdr:cNvPr id="310" name="楕円 309">
          <a:extLst>
            <a:ext uri="{FF2B5EF4-FFF2-40B4-BE49-F238E27FC236}">
              <a16:creationId xmlns:a16="http://schemas.microsoft.com/office/drawing/2014/main" id="{1D509929-4593-4FCC-BD57-133F209A017E}"/>
            </a:ext>
          </a:extLst>
        </xdr:cNvPr>
        <xdr:cNvSpPr/>
      </xdr:nvSpPr>
      <xdr:spPr>
        <a:xfrm>
          <a:off x="95885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86106</xdr:rowOff>
    </xdr:from>
    <xdr:to>
      <xdr:col>55</xdr:col>
      <xdr:colOff>0</xdr:colOff>
      <xdr:row>84</xdr:row>
      <xdr:rowOff>86868</xdr:rowOff>
    </xdr:to>
    <xdr:cxnSp macro="">
      <xdr:nvCxnSpPr>
        <xdr:cNvPr id="311" name="直線コネクタ 310">
          <a:extLst>
            <a:ext uri="{FF2B5EF4-FFF2-40B4-BE49-F238E27FC236}">
              <a16:creationId xmlns:a16="http://schemas.microsoft.com/office/drawing/2014/main" id="{157BACB8-395E-4175-A0FA-A1552E0D4346}"/>
            </a:ext>
          </a:extLst>
        </xdr:cNvPr>
        <xdr:cNvCxnSpPr/>
      </xdr:nvCxnSpPr>
      <xdr:spPr>
        <a:xfrm flipV="1">
          <a:off x="9639300" y="1448790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12" name="楕円 311">
          <a:extLst>
            <a:ext uri="{FF2B5EF4-FFF2-40B4-BE49-F238E27FC236}">
              <a16:creationId xmlns:a16="http://schemas.microsoft.com/office/drawing/2014/main" id="{8C88597B-E3A0-4C01-8D37-FB16F4C34820}"/>
            </a:ext>
          </a:extLst>
        </xdr:cNvPr>
        <xdr:cNvSpPr/>
      </xdr:nvSpPr>
      <xdr:spPr>
        <a:xfrm>
          <a:off x="8699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86868</xdr:rowOff>
    </xdr:from>
    <xdr:to>
      <xdr:col>50</xdr:col>
      <xdr:colOff>114300</xdr:colOff>
      <xdr:row>84</xdr:row>
      <xdr:rowOff>90678</xdr:rowOff>
    </xdr:to>
    <xdr:cxnSp macro="">
      <xdr:nvCxnSpPr>
        <xdr:cNvPr id="313" name="直線コネクタ 312">
          <a:extLst>
            <a:ext uri="{FF2B5EF4-FFF2-40B4-BE49-F238E27FC236}">
              <a16:creationId xmlns:a16="http://schemas.microsoft.com/office/drawing/2014/main" id="{4736EA23-D319-46E5-B5A1-0320D3390516}"/>
            </a:ext>
          </a:extLst>
        </xdr:cNvPr>
        <xdr:cNvCxnSpPr/>
      </xdr:nvCxnSpPr>
      <xdr:spPr>
        <a:xfrm flipV="1">
          <a:off x="8750300" y="1448866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a:extLst>
            <a:ext uri="{FF2B5EF4-FFF2-40B4-BE49-F238E27FC236}">
              <a16:creationId xmlns:a16="http://schemas.microsoft.com/office/drawing/2014/main" id="{1C7B01C7-184C-47CE-AA2D-FD92414D8900}"/>
            </a:ext>
          </a:extLst>
        </xdr:cNvPr>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104664</xdr:rowOff>
    </xdr:from>
    <xdr:ext cx="469744" cy="259045"/>
    <xdr:sp macro="" textlink="">
      <xdr:nvSpPr>
        <xdr:cNvPr id="315" name="n_2aveValue【公営住宅】&#10;一人当たり面積">
          <a:extLst>
            <a:ext uri="{FF2B5EF4-FFF2-40B4-BE49-F238E27FC236}">
              <a16:creationId xmlns:a16="http://schemas.microsoft.com/office/drawing/2014/main" id="{275494D5-C22F-4441-A825-2E6D4DE430AE}"/>
            </a:ext>
          </a:extLst>
        </xdr:cNvPr>
        <xdr:cNvSpPr txBox="1"/>
      </xdr:nvSpPr>
      <xdr:spPr>
        <a:xfrm>
          <a:off x="8515427" y="141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128795</xdr:rowOff>
    </xdr:from>
    <xdr:ext cx="469744" cy="259045"/>
    <xdr:sp macro="" textlink="">
      <xdr:nvSpPr>
        <xdr:cNvPr id="316" name="n_1mainValue【公営住宅】&#10;一人当たり面積">
          <a:extLst>
            <a:ext uri="{FF2B5EF4-FFF2-40B4-BE49-F238E27FC236}">
              <a16:creationId xmlns:a16="http://schemas.microsoft.com/office/drawing/2014/main" id="{0B5B3AF5-70A0-46F0-A053-13C7BDBF43E0}"/>
            </a:ext>
          </a:extLst>
        </xdr:cNvPr>
        <xdr:cNvSpPr txBox="1"/>
      </xdr:nvSpPr>
      <xdr:spPr>
        <a:xfrm>
          <a:off x="939172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132605</xdr:rowOff>
    </xdr:from>
    <xdr:ext cx="469744" cy="259045"/>
    <xdr:sp macro="" textlink="">
      <xdr:nvSpPr>
        <xdr:cNvPr id="317" name="n_2mainValue【公営住宅】&#10;一人当たり面積">
          <a:extLst>
            <a:ext uri="{FF2B5EF4-FFF2-40B4-BE49-F238E27FC236}">
              <a16:creationId xmlns:a16="http://schemas.microsoft.com/office/drawing/2014/main" id="{AF0856A7-E887-427F-A3EA-18B80AB71C7D}"/>
            </a:ext>
          </a:extLst>
        </xdr:cNvPr>
        <xdr:cNvSpPr txBox="1"/>
      </xdr:nvSpPr>
      <xdr:spPr>
        <a:xfrm>
          <a:off x="85154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a:extLst>
            <a:ext uri="{FF2B5EF4-FFF2-40B4-BE49-F238E27FC236}">
              <a16:creationId xmlns:a16="http://schemas.microsoft.com/office/drawing/2014/main" id="{9920E67E-1490-4470-9CC3-2B71ABE1B17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a:extLst>
            <a:ext uri="{FF2B5EF4-FFF2-40B4-BE49-F238E27FC236}">
              <a16:creationId xmlns:a16="http://schemas.microsoft.com/office/drawing/2014/main" id="{F7D40CC2-8A97-4EC6-981A-62490C32962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a:extLst>
            <a:ext uri="{FF2B5EF4-FFF2-40B4-BE49-F238E27FC236}">
              <a16:creationId xmlns:a16="http://schemas.microsoft.com/office/drawing/2014/main" id="{4B762EFB-076A-4BFC-8385-DBF9E76DFF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a:extLst>
            <a:ext uri="{FF2B5EF4-FFF2-40B4-BE49-F238E27FC236}">
              <a16:creationId xmlns:a16="http://schemas.microsoft.com/office/drawing/2014/main" id="{738F8B97-D348-4CD2-9AA5-FAC2C1B2DAD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a:extLst>
            <a:ext uri="{FF2B5EF4-FFF2-40B4-BE49-F238E27FC236}">
              <a16:creationId xmlns:a16="http://schemas.microsoft.com/office/drawing/2014/main" id="{82D663DE-770D-4400-B961-7D35F24104E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a:extLst>
            <a:ext uri="{FF2B5EF4-FFF2-40B4-BE49-F238E27FC236}">
              <a16:creationId xmlns:a16="http://schemas.microsoft.com/office/drawing/2014/main" id="{5949F946-389E-4A10-A014-BF2D8D8043B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a:extLst>
            <a:ext uri="{FF2B5EF4-FFF2-40B4-BE49-F238E27FC236}">
              <a16:creationId xmlns:a16="http://schemas.microsoft.com/office/drawing/2014/main" id="{8B353845-BD9A-4120-A64E-BB9658F4F6B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a:extLst>
            <a:ext uri="{FF2B5EF4-FFF2-40B4-BE49-F238E27FC236}">
              <a16:creationId xmlns:a16="http://schemas.microsoft.com/office/drawing/2014/main" id="{E5057B46-B019-4F8E-A8F8-7699FBAE42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a:extLst>
            <a:ext uri="{FF2B5EF4-FFF2-40B4-BE49-F238E27FC236}">
              <a16:creationId xmlns:a16="http://schemas.microsoft.com/office/drawing/2014/main" id="{AA604EA4-5DC9-44DD-9F4D-5280E32BA52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a:extLst>
            <a:ext uri="{FF2B5EF4-FFF2-40B4-BE49-F238E27FC236}">
              <a16:creationId xmlns:a16="http://schemas.microsoft.com/office/drawing/2014/main" id="{4C004F1F-8E13-4901-A588-95F103BA2DF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a:extLst>
            <a:ext uri="{FF2B5EF4-FFF2-40B4-BE49-F238E27FC236}">
              <a16:creationId xmlns:a16="http://schemas.microsoft.com/office/drawing/2014/main" id="{B3E9DC0C-E1DA-4D9D-B331-A683C98166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a:extLst>
            <a:ext uri="{FF2B5EF4-FFF2-40B4-BE49-F238E27FC236}">
              <a16:creationId xmlns:a16="http://schemas.microsoft.com/office/drawing/2014/main" id="{46254B1C-62BE-4EEA-9C2D-2DC8EED9675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a:extLst>
            <a:ext uri="{FF2B5EF4-FFF2-40B4-BE49-F238E27FC236}">
              <a16:creationId xmlns:a16="http://schemas.microsoft.com/office/drawing/2014/main" id="{EA19357A-D090-4971-A3E1-7219E38834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a:extLst>
            <a:ext uri="{FF2B5EF4-FFF2-40B4-BE49-F238E27FC236}">
              <a16:creationId xmlns:a16="http://schemas.microsoft.com/office/drawing/2014/main" id="{120F3969-A555-4507-910E-EF0117114F8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a:extLst>
            <a:ext uri="{FF2B5EF4-FFF2-40B4-BE49-F238E27FC236}">
              <a16:creationId xmlns:a16="http://schemas.microsoft.com/office/drawing/2014/main" id="{86FD6966-F1E7-480B-AAC5-6267F99328F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a:extLst>
            <a:ext uri="{FF2B5EF4-FFF2-40B4-BE49-F238E27FC236}">
              <a16:creationId xmlns:a16="http://schemas.microsoft.com/office/drawing/2014/main" id="{A7269490-C0D7-405B-9561-7311DA7E73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a:extLst>
            <a:ext uri="{FF2B5EF4-FFF2-40B4-BE49-F238E27FC236}">
              <a16:creationId xmlns:a16="http://schemas.microsoft.com/office/drawing/2014/main" id="{543EC7B8-7583-4297-A258-BD32CA8ABB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a:extLst>
            <a:ext uri="{FF2B5EF4-FFF2-40B4-BE49-F238E27FC236}">
              <a16:creationId xmlns:a16="http://schemas.microsoft.com/office/drawing/2014/main" id="{B06CA7F4-8AAA-45A4-B509-941896CD4CA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a:extLst>
            <a:ext uri="{FF2B5EF4-FFF2-40B4-BE49-F238E27FC236}">
              <a16:creationId xmlns:a16="http://schemas.microsoft.com/office/drawing/2014/main" id="{7764C8A5-2194-40CF-9F76-E5F8C31F9E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a:extLst>
            <a:ext uri="{FF2B5EF4-FFF2-40B4-BE49-F238E27FC236}">
              <a16:creationId xmlns:a16="http://schemas.microsoft.com/office/drawing/2014/main" id="{C3A00CBB-9808-4F85-B348-59A6887DBE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a:extLst>
            <a:ext uri="{FF2B5EF4-FFF2-40B4-BE49-F238E27FC236}">
              <a16:creationId xmlns:a16="http://schemas.microsoft.com/office/drawing/2014/main" id="{4CC28902-F9B7-409E-9795-B44611E53F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a:extLst>
            <a:ext uri="{FF2B5EF4-FFF2-40B4-BE49-F238E27FC236}">
              <a16:creationId xmlns:a16="http://schemas.microsoft.com/office/drawing/2014/main" id="{B41EF976-700C-481C-9465-382BD5F485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a:extLst>
            <a:ext uri="{FF2B5EF4-FFF2-40B4-BE49-F238E27FC236}">
              <a16:creationId xmlns:a16="http://schemas.microsoft.com/office/drawing/2014/main" id="{158CA991-A1FE-4FE9-AB5C-0CD8C59C160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a:extLst>
            <a:ext uri="{FF2B5EF4-FFF2-40B4-BE49-F238E27FC236}">
              <a16:creationId xmlns:a16="http://schemas.microsoft.com/office/drawing/2014/main" id="{7EC19F41-D8E6-4239-84A9-3E721B61642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a:extLst>
            <a:ext uri="{FF2B5EF4-FFF2-40B4-BE49-F238E27FC236}">
              <a16:creationId xmlns:a16="http://schemas.microsoft.com/office/drawing/2014/main" id="{097C4501-92D1-49F4-AC97-9AE53610A4A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a:extLst>
            <a:ext uri="{FF2B5EF4-FFF2-40B4-BE49-F238E27FC236}">
              <a16:creationId xmlns:a16="http://schemas.microsoft.com/office/drawing/2014/main" id="{1A1E05F8-C4E9-4FD9-90D3-C5CB7816DFE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a:extLst>
            <a:ext uri="{FF2B5EF4-FFF2-40B4-BE49-F238E27FC236}">
              <a16:creationId xmlns:a16="http://schemas.microsoft.com/office/drawing/2014/main" id="{CCDD60AE-409D-4EAE-96FC-8C7336880B89}"/>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a:extLst>
            <a:ext uri="{FF2B5EF4-FFF2-40B4-BE49-F238E27FC236}">
              <a16:creationId xmlns:a16="http://schemas.microsoft.com/office/drawing/2014/main" id="{1111393B-3DBE-4696-93D8-1B30DBAE2C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a:extLst>
            <a:ext uri="{FF2B5EF4-FFF2-40B4-BE49-F238E27FC236}">
              <a16:creationId xmlns:a16="http://schemas.microsoft.com/office/drawing/2014/main" id="{F5E1F6F0-D6EA-4712-9A49-DE6093817EC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a:extLst>
            <a:ext uri="{FF2B5EF4-FFF2-40B4-BE49-F238E27FC236}">
              <a16:creationId xmlns:a16="http://schemas.microsoft.com/office/drawing/2014/main" id="{18BFE4AC-A84A-4589-8449-F3C1C1ADF5E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a:extLst>
            <a:ext uri="{FF2B5EF4-FFF2-40B4-BE49-F238E27FC236}">
              <a16:creationId xmlns:a16="http://schemas.microsoft.com/office/drawing/2014/main" id="{B69DE8CE-E108-4CFC-A419-A6F6DE3F617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a:extLst>
            <a:ext uri="{FF2B5EF4-FFF2-40B4-BE49-F238E27FC236}">
              <a16:creationId xmlns:a16="http://schemas.microsoft.com/office/drawing/2014/main" id="{A2C97CEF-79D7-4068-A30A-5448015C30F4}"/>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a:extLst>
            <a:ext uri="{FF2B5EF4-FFF2-40B4-BE49-F238E27FC236}">
              <a16:creationId xmlns:a16="http://schemas.microsoft.com/office/drawing/2014/main" id="{670C5F19-E051-489C-A10A-B7DE95F3F70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a:extLst>
            <a:ext uri="{FF2B5EF4-FFF2-40B4-BE49-F238E27FC236}">
              <a16:creationId xmlns:a16="http://schemas.microsoft.com/office/drawing/2014/main" id="{BC1E6C6C-7D25-41A5-A6A1-CE59E079432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a:extLst>
            <a:ext uri="{FF2B5EF4-FFF2-40B4-BE49-F238E27FC236}">
              <a16:creationId xmlns:a16="http://schemas.microsoft.com/office/drawing/2014/main" id="{1521534E-5192-464B-9D81-4E0885E678D5}"/>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a:extLst>
            <a:ext uri="{FF2B5EF4-FFF2-40B4-BE49-F238E27FC236}">
              <a16:creationId xmlns:a16="http://schemas.microsoft.com/office/drawing/2014/main" id="{9E813937-1419-40C0-8B00-93120519C7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a:extLst>
            <a:ext uri="{FF2B5EF4-FFF2-40B4-BE49-F238E27FC236}">
              <a16:creationId xmlns:a16="http://schemas.microsoft.com/office/drawing/2014/main" id="{0D87D1EB-CE17-4C72-B2CB-7D5E2E8832D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a:extLst>
            <a:ext uri="{FF2B5EF4-FFF2-40B4-BE49-F238E27FC236}">
              <a16:creationId xmlns:a16="http://schemas.microsoft.com/office/drawing/2014/main" id="{2323A550-2F9B-461D-BDC3-FE78605040D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a:extLst>
            <a:ext uri="{FF2B5EF4-FFF2-40B4-BE49-F238E27FC236}">
              <a16:creationId xmlns:a16="http://schemas.microsoft.com/office/drawing/2014/main" id="{35A388FA-184C-4741-AD4D-0B61E7C0723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a:extLst>
            <a:ext uri="{FF2B5EF4-FFF2-40B4-BE49-F238E27FC236}">
              <a16:creationId xmlns:a16="http://schemas.microsoft.com/office/drawing/2014/main" id="{9055AE37-5B5C-4D1E-8710-C84413705A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8" name="直線コネクタ 357">
          <a:extLst>
            <a:ext uri="{FF2B5EF4-FFF2-40B4-BE49-F238E27FC236}">
              <a16:creationId xmlns:a16="http://schemas.microsoft.com/office/drawing/2014/main" id="{FE32DBF7-0889-4AC9-BF86-C2CF7EE182A1}"/>
            </a:ext>
          </a:extLst>
        </xdr:cNvPr>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9" name="【認定こども園・幼稚園・保育所】&#10;有形固定資産減価償却率最小値テキスト">
          <a:extLst>
            <a:ext uri="{FF2B5EF4-FFF2-40B4-BE49-F238E27FC236}">
              <a16:creationId xmlns:a16="http://schemas.microsoft.com/office/drawing/2014/main" id="{7B7B6337-8935-47BA-88F7-1A8CE6F64865}"/>
            </a:ext>
          </a:extLst>
        </xdr:cNvPr>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60" name="直線コネクタ 359">
          <a:extLst>
            <a:ext uri="{FF2B5EF4-FFF2-40B4-BE49-F238E27FC236}">
              <a16:creationId xmlns:a16="http://schemas.microsoft.com/office/drawing/2014/main" id="{99C867D1-5AFC-40B0-8F24-0E053A361AD0}"/>
            </a:ext>
          </a:extLst>
        </xdr:cNvPr>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61" name="【認定こども園・幼稚園・保育所】&#10;有形固定資産減価償却率最大値テキスト">
          <a:extLst>
            <a:ext uri="{FF2B5EF4-FFF2-40B4-BE49-F238E27FC236}">
              <a16:creationId xmlns:a16="http://schemas.microsoft.com/office/drawing/2014/main" id="{B82BC329-F045-4A1A-9D18-1C8ACFC5DA1F}"/>
            </a:ext>
          </a:extLst>
        </xdr:cNvPr>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62" name="直線コネクタ 361">
          <a:extLst>
            <a:ext uri="{FF2B5EF4-FFF2-40B4-BE49-F238E27FC236}">
              <a16:creationId xmlns:a16="http://schemas.microsoft.com/office/drawing/2014/main" id="{90152BC8-16D5-4446-BE1D-F956F1319822}"/>
            </a:ext>
          </a:extLst>
        </xdr:cNvPr>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63" name="【認定こども園・幼稚園・保育所】&#10;有形固定資産減価償却率平均値テキスト">
          <a:extLst>
            <a:ext uri="{FF2B5EF4-FFF2-40B4-BE49-F238E27FC236}">
              <a16:creationId xmlns:a16="http://schemas.microsoft.com/office/drawing/2014/main" id="{3F3D4D49-5A49-4D89-83CF-AF212BD76B4C}"/>
            </a:ext>
          </a:extLst>
        </xdr:cNvPr>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64" name="フローチャート: 判断 363">
          <a:extLst>
            <a:ext uri="{FF2B5EF4-FFF2-40B4-BE49-F238E27FC236}">
              <a16:creationId xmlns:a16="http://schemas.microsoft.com/office/drawing/2014/main" id="{212ACF8D-7669-4449-8105-4B675DD7FC3B}"/>
            </a:ext>
          </a:extLst>
        </xdr:cNvPr>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65" name="フローチャート: 判断 364">
          <a:extLst>
            <a:ext uri="{FF2B5EF4-FFF2-40B4-BE49-F238E27FC236}">
              <a16:creationId xmlns:a16="http://schemas.microsoft.com/office/drawing/2014/main" id="{42290BE6-ABC6-4D14-BD09-B5AEB41A7494}"/>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80645</xdr:rowOff>
    </xdr:from>
    <xdr:to>
      <xdr:col>76</xdr:col>
      <xdr:colOff>165100</xdr:colOff>
      <xdr:row>39</xdr:row>
      <xdr:rowOff>10795</xdr:rowOff>
    </xdr:to>
    <xdr:sp macro="" textlink="">
      <xdr:nvSpPr>
        <xdr:cNvPr id="366" name="フローチャート: 判断 365">
          <a:extLst>
            <a:ext uri="{FF2B5EF4-FFF2-40B4-BE49-F238E27FC236}">
              <a16:creationId xmlns:a16="http://schemas.microsoft.com/office/drawing/2014/main" id="{96E412A8-37CA-464E-887D-65693C011A3B}"/>
            </a:ext>
          </a:extLst>
        </xdr:cNvPr>
        <xdr:cNvSpPr/>
      </xdr:nvSpPr>
      <xdr:spPr>
        <a:xfrm>
          <a:off x="14541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B04E4257-3025-4A0D-BD29-96AB20932B9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8218AD0C-DE0D-4EBA-BAC4-D3A5766C74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FCA32503-1F7F-41F6-AF9D-AA99F329A1E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F7C50F7E-C10C-463F-8A04-9959C597675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D3B0A197-9C49-4599-9D6A-7DAEB21370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65405</xdr:rowOff>
    </xdr:from>
    <xdr:to>
      <xdr:col>85</xdr:col>
      <xdr:colOff>177800</xdr:colOff>
      <xdr:row>38</xdr:row>
      <xdr:rowOff>167005</xdr:rowOff>
    </xdr:to>
    <xdr:sp macro="" textlink="">
      <xdr:nvSpPr>
        <xdr:cNvPr id="372" name="楕円 371">
          <a:extLst>
            <a:ext uri="{FF2B5EF4-FFF2-40B4-BE49-F238E27FC236}">
              <a16:creationId xmlns:a16="http://schemas.microsoft.com/office/drawing/2014/main" id="{DF8C0D9A-517C-4712-8F42-608C283FFCF1}"/>
            </a:ext>
          </a:extLst>
        </xdr:cNvPr>
        <xdr:cNvSpPr/>
      </xdr:nvSpPr>
      <xdr:spPr>
        <a:xfrm>
          <a:off x="162687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88282</xdr:rowOff>
    </xdr:from>
    <xdr:ext cx="405111" cy="259045"/>
    <xdr:sp macro="" textlink="">
      <xdr:nvSpPr>
        <xdr:cNvPr id="373" name="【認定こども園・幼稚園・保育所】&#10;有形固定資産減価償却率該当値テキスト">
          <a:extLst>
            <a:ext uri="{FF2B5EF4-FFF2-40B4-BE49-F238E27FC236}">
              <a16:creationId xmlns:a16="http://schemas.microsoft.com/office/drawing/2014/main" id="{72194BF4-3CC7-4F42-84AE-7F6371A6D945}"/>
            </a:ext>
          </a:extLst>
        </xdr:cNvPr>
        <xdr:cNvSpPr txBox="1"/>
      </xdr:nvSpPr>
      <xdr:spPr>
        <a:xfrm>
          <a:off x="16357600" y="643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374" name="楕円 373">
          <a:extLst>
            <a:ext uri="{FF2B5EF4-FFF2-40B4-BE49-F238E27FC236}">
              <a16:creationId xmlns:a16="http://schemas.microsoft.com/office/drawing/2014/main" id="{08998C5B-1D2B-473B-BEC0-99EC88E678C6}"/>
            </a:ext>
          </a:extLst>
        </xdr:cNvPr>
        <xdr:cNvSpPr/>
      </xdr:nvSpPr>
      <xdr:spPr>
        <a:xfrm>
          <a:off x="15430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116205</xdr:rowOff>
    </xdr:from>
    <xdr:to>
      <xdr:col>85</xdr:col>
      <xdr:colOff>127000</xdr:colOff>
      <xdr:row>38</xdr:row>
      <xdr:rowOff>154305</xdr:rowOff>
    </xdr:to>
    <xdr:cxnSp macro="">
      <xdr:nvCxnSpPr>
        <xdr:cNvPr id="375" name="直線コネクタ 374">
          <a:extLst>
            <a:ext uri="{FF2B5EF4-FFF2-40B4-BE49-F238E27FC236}">
              <a16:creationId xmlns:a16="http://schemas.microsoft.com/office/drawing/2014/main" id="{EEEAB81F-FB18-4C6B-BFD1-C852E7AB5EC8}"/>
            </a:ext>
          </a:extLst>
        </xdr:cNvPr>
        <xdr:cNvCxnSpPr/>
      </xdr:nvCxnSpPr>
      <xdr:spPr>
        <a:xfrm flipV="1">
          <a:off x="15481300" y="663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105410</xdr:rowOff>
    </xdr:from>
    <xdr:to>
      <xdr:col>76</xdr:col>
      <xdr:colOff>165100</xdr:colOff>
      <xdr:row>38</xdr:row>
      <xdr:rowOff>35560</xdr:rowOff>
    </xdr:to>
    <xdr:sp macro="" textlink="">
      <xdr:nvSpPr>
        <xdr:cNvPr id="376" name="楕円 375">
          <a:extLst>
            <a:ext uri="{FF2B5EF4-FFF2-40B4-BE49-F238E27FC236}">
              <a16:creationId xmlns:a16="http://schemas.microsoft.com/office/drawing/2014/main" id="{6F12C02C-42D5-4F61-990E-BBE9582EC1C9}"/>
            </a:ext>
          </a:extLst>
        </xdr:cNvPr>
        <xdr:cNvSpPr/>
      </xdr:nvSpPr>
      <xdr:spPr>
        <a:xfrm>
          <a:off x="14541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154305</xdr:rowOff>
    </xdr:to>
    <xdr:cxnSp macro="">
      <xdr:nvCxnSpPr>
        <xdr:cNvPr id="377" name="直線コネクタ 376">
          <a:extLst>
            <a:ext uri="{FF2B5EF4-FFF2-40B4-BE49-F238E27FC236}">
              <a16:creationId xmlns:a16="http://schemas.microsoft.com/office/drawing/2014/main" id="{56B8B401-1555-440E-B462-2D81CD3E26D9}"/>
            </a:ext>
          </a:extLst>
        </xdr:cNvPr>
        <xdr:cNvCxnSpPr/>
      </xdr:nvCxnSpPr>
      <xdr:spPr>
        <a:xfrm>
          <a:off x="14592300" y="6499860"/>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8272</xdr:rowOff>
    </xdr:from>
    <xdr:ext cx="405111" cy="259045"/>
    <xdr:sp macro="" textlink="">
      <xdr:nvSpPr>
        <xdr:cNvPr id="378" name="n_1aveValue【認定こども園・幼稚園・保育所】&#10;有形固定資産減価償却率">
          <a:extLst>
            <a:ext uri="{FF2B5EF4-FFF2-40B4-BE49-F238E27FC236}">
              <a16:creationId xmlns:a16="http://schemas.microsoft.com/office/drawing/2014/main" id="{66272630-96EA-44CB-9050-A0A0925EF713}"/>
            </a:ext>
          </a:extLst>
        </xdr:cNvPr>
        <xdr:cNvSpPr txBox="1"/>
      </xdr:nvSpPr>
      <xdr:spPr>
        <a:xfrm>
          <a:off x="152660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379" name="n_2aveValue【認定こども園・幼稚園・保育所】&#10;有形固定資産減価償却率">
          <a:extLst>
            <a:ext uri="{FF2B5EF4-FFF2-40B4-BE49-F238E27FC236}">
              <a16:creationId xmlns:a16="http://schemas.microsoft.com/office/drawing/2014/main" id="{C08CDE25-A6AC-4AFF-BBB4-1A3956420794}"/>
            </a:ext>
          </a:extLst>
        </xdr:cNvPr>
        <xdr:cNvSpPr txBox="1"/>
      </xdr:nvSpPr>
      <xdr:spPr>
        <a:xfrm>
          <a:off x="143897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380" name="n_1mainValue【認定こども園・幼稚園・保育所】&#10;有形固定資産減価償却率">
          <a:extLst>
            <a:ext uri="{FF2B5EF4-FFF2-40B4-BE49-F238E27FC236}">
              <a16:creationId xmlns:a16="http://schemas.microsoft.com/office/drawing/2014/main" id="{6E0C1357-EBEF-46B7-A7F5-50923FFC6280}"/>
            </a:ext>
          </a:extLst>
        </xdr:cNvPr>
        <xdr:cNvSpPr txBox="1"/>
      </xdr:nvSpPr>
      <xdr:spPr>
        <a:xfrm>
          <a:off x="15266044"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52087</xdr:rowOff>
    </xdr:from>
    <xdr:ext cx="405111" cy="259045"/>
    <xdr:sp macro="" textlink="">
      <xdr:nvSpPr>
        <xdr:cNvPr id="381" name="n_2mainValue【認定こども園・幼稚園・保育所】&#10;有形固定資産減価償却率">
          <a:extLst>
            <a:ext uri="{FF2B5EF4-FFF2-40B4-BE49-F238E27FC236}">
              <a16:creationId xmlns:a16="http://schemas.microsoft.com/office/drawing/2014/main" id="{D2BFDBC9-15A0-40BD-97CC-2112747ED3C7}"/>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3DA5B342-39FC-4BC1-9AD2-89D6E13023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94999021-BE57-452F-A975-E939F9B6C4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CE0686BD-3A9B-46BA-AD94-A285E2765F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FAB67A8D-72F0-4FE1-8D5A-DE8705CE2F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4235BD38-BDB4-4AAC-B4B3-CE084E0C0E1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2CCF1396-B18B-43DC-BBD7-385C59E6AB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382D894F-CCDF-4091-934A-9BE20F4BED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DA7FF195-C6EE-40FE-8553-E9459A08F6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a:extLst>
            <a:ext uri="{FF2B5EF4-FFF2-40B4-BE49-F238E27FC236}">
              <a16:creationId xmlns:a16="http://schemas.microsoft.com/office/drawing/2014/main" id="{471BEE28-6E00-437E-8096-DC95903B038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a:extLst>
            <a:ext uri="{FF2B5EF4-FFF2-40B4-BE49-F238E27FC236}">
              <a16:creationId xmlns:a16="http://schemas.microsoft.com/office/drawing/2014/main" id="{64B918A5-281D-4651-B276-BDF69E16639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a:extLst>
            <a:ext uri="{FF2B5EF4-FFF2-40B4-BE49-F238E27FC236}">
              <a16:creationId xmlns:a16="http://schemas.microsoft.com/office/drawing/2014/main" id="{890C720C-9D21-4B99-96AC-D1D026E3A18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a:extLst>
            <a:ext uri="{FF2B5EF4-FFF2-40B4-BE49-F238E27FC236}">
              <a16:creationId xmlns:a16="http://schemas.microsoft.com/office/drawing/2014/main" id="{99C81CDB-FE5D-4D04-9CB5-45AD4383CB5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a:extLst>
            <a:ext uri="{FF2B5EF4-FFF2-40B4-BE49-F238E27FC236}">
              <a16:creationId xmlns:a16="http://schemas.microsoft.com/office/drawing/2014/main" id="{750F75C2-EBA5-42C5-8C4B-1E77D1F3EE4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a:extLst>
            <a:ext uri="{FF2B5EF4-FFF2-40B4-BE49-F238E27FC236}">
              <a16:creationId xmlns:a16="http://schemas.microsoft.com/office/drawing/2014/main" id="{1C555DA1-F4D8-43E7-9AFD-4338196DF015}"/>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a:extLst>
            <a:ext uri="{FF2B5EF4-FFF2-40B4-BE49-F238E27FC236}">
              <a16:creationId xmlns:a16="http://schemas.microsoft.com/office/drawing/2014/main" id="{C888C64D-73F0-40DA-8D5C-717354F65DF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a:extLst>
            <a:ext uri="{FF2B5EF4-FFF2-40B4-BE49-F238E27FC236}">
              <a16:creationId xmlns:a16="http://schemas.microsoft.com/office/drawing/2014/main" id="{78ADBC7A-1A9D-44F3-9B1D-0C54FB24EEB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a:extLst>
            <a:ext uri="{FF2B5EF4-FFF2-40B4-BE49-F238E27FC236}">
              <a16:creationId xmlns:a16="http://schemas.microsoft.com/office/drawing/2014/main" id="{36824325-2AAC-4C44-A744-E2679E95D89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a:extLst>
            <a:ext uri="{FF2B5EF4-FFF2-40B4-BE49-F238E27FC236}">
              <a16:creationId xmlns:a16="http://schemas.microsoft.com/office/drawing/2014/main" id="{5E47F46F-0E35-46DE-B33E-5A5E5CEC98BA}"/>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a:extLst>
            <a:ext uri="{FF2B5EF4-FFF2-40B4-BE49-F238E27FC236}">
              <a16:creationId xmlns:a16="http://schemas.microsoft.com/office/drawing/2014/main" id="{85A0FB3F-9C6C-401F-8FE6-A3E2D1A4875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a:extLst>
            <a:ext uri="{FF2B5EF4-FFF2-40B4-BE49-F238E27FC236}">
              <a16:creationId xmlns:a16="http://schemas.microsoft.com/office/drawing/2014/main" id="{4615589C-0BA8-48C6-AA9A-BEEA264E7CD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a:extLst>
            <a:ext uri="{FF2B5EF4-FFF2-40B4-BE49-F238E27FC236}">
              <a16:creationId xmlns:a16="http://schemas.microsoft.com/office/drawing/2014/main" id="{6322712F-DF1A-4CF6-A37B-858926273F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a:extLst>
            <a:ext uri="{FF2B5EF4-FFF2-40B4-BE49-F238E27FC236}">
              <a16:creationId xmlns:a16="http://schemas.microsoft.com/office/drawing/2014/main" id="{7CEC2DA4-3B84-4526-A465-31A5F54605F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a:extLst>
            <a:ext uri="{FF2B5EF4-FFF2-40B4-BE49-F238E27FC236}">
              <a16:creationId xmlns:a16="http://schemas.microsoft.com/office/drawing/2014/main" id="{92CD37A5-A8F2-4DD0-A228-B485EFBA23B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05" name="直線コネクタ 404">
          <a:extLst>
            <a:ext uri="{FF2B5EF4-FFF2-40B4-BE49-F238E27FC236}">
              <a16:creationId xmlns:a16="http://schemas.microsoft.com/office/drawing/2014/main" id="{DEF92342-E81C-4E3C-B18A-6CEF0A884E8F}"/>
            </a:ext>
          </a:extLst>
        </xdr:cNvPr>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6" name="【認定こども園・幼稚園・保育所】&#10;一人当たり面積最小値テキスト">
          <a:extLst>
            <a:ext uri="{FF2B5EF4-FFF2-40B4-BE49-F238E27FC236}">
              <a16:creationId xmlns:a16="http://schemas.microsoft.com/office/drawing/2014/main" id="{65DF4867-B972-4B93-98B4-90F6520A3056}"/>
            </a:ext>
          </a:extLst>
        </xdr:cNvPr>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7" name="直線コネクタ 406">
          <a:extLst>
            <a:ext uri="{FF2B5EF4-FFF2-40B4-BE49-F238E27FC236}">
              <a16:creationId xmlns:a16="http://schemas.microsoft.com/office/drawing/2014/main" id="{57756FB0-8D29-48FA-8741-ECF7CBEE2624}"/>
            </a:ext>
          </a:extLst>
        </xdr:cNvPr>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8" name="【認定こども園・幼稚園・保育所】&#10;一人当たり面積最大値テキスト">
          <a:extLst>
            <a:ext uri="{FF2B5EF4-FFF2-40B4-BE49-F238E27FC236}">
              <a16:creationId xmlns:a16="http://schemas.microsoft.com/office/drawing/2014/main" id="{26B26F2E-BD2A-4ACE-870A-357567024DCD}"/>
            </a:ext>
          </a:extLst>
        </xdr:cNvPr>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9" name="直線コネクタ 408">
          <a:extLst>
            <a:ext uri="{FF2B5EF4-FFF2-40B4-BE49-F238E27FC236}">
              <a16:creationId xmlns:a16="http://schemas.microsoft.com/office/drawing/2014/main" id="{7769A143-2ED0-4923-B667-3F127E14B0E6}"/>
            </a:ext>
          </a:extLst>
        </xdr:cNvPr>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10" name="【認定こども園・幼稚園・保育所】&#10;一人当たり面積平均値テキスト">
          <a:extLst>
            <a:ext uri="{FF2B5EF4-FFF2-40B4-BE49-F238E27FC236}">
              <a16:creationId xmlns:a16="http://schemas.microsoft.com/office/drawing/2014/main" id="{2BD26FEB-2CAB-4905-9D10-D3F017F9748C}"/>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11" name="フローチャート: 判断 410">
          <a:extLst>
            <a:ext uri="{FF2B5EF4-FFF2-40B4-BE49-F238E27FC236}">
              <a16:creationId xmlns:a16="http://schemas.microsoft.com/office/drawing/2014/main" id="{5AC24F6F-35CD-42AF-A063-A37378862990}"/>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12" name="フローチャート: 判断 411">
          <a:extLst>
            <a:ext uri="{FF2B5EF4-FFF2-40B4-BE49-F238E27FC236}">
              <a16:creationId xmlns:a16="http://schemas.microsoft.com/office/drawing/2014/main" id="{772B0AB3-2EFA-43CF-B108-CB62780BB9C6}"/>
            </a:ext>
          </a:extLst>
        </xdr:cNvPr>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413" name="フローチャート: 判断 412">
          <a:extLst>
            <a:ext uri="{FF2B5EF4-FFF2-40B4-BE49-F238E27FC236}">
              <a16:creationId xmlns:a16="http://schemas.microsoft.com/office/drawing/2014/main" id="{C75A090F-68C6-4079-88DF-2CD440A7BC9E}"/>
            </a:ext>
          </a:extLst>
        </xdr:cNvPr>
        <xdr:cNvSpPr/>
      </xdr:nvSpPr>
      <xdr:spPr>
        <a:xfrm>
          <a:off x="20383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1336C149-7B14-4B4F-8C78-B6BD2D8B28E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1A5953A5-31C5-44E7-9ACD-7E95E7F6F2C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4696EE5B-FA8D-4A4A-95A0-24C326649D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66207ACA-7000-456A-A90A-440CEE430D5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1D64D136-ADD0-41EC-85CE-DEE9F0CCAB5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419" name="楕円 418">
          <a:extLst>
            <a:ext uri="{FF2B5EF4-FFF2-40B4-BE49-F238E27FC236}">
              <a16:creationId xmlns:a16="http://schemas.microsoft.com/office/drawing/2014/main" id="{96E42A74-B53A-4C77-82C2-6BF25261B740}"/>
            </a:ext>
          </a:extLst>
        </xdr:cNvPr>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420" name="【認定こども園・幼稚園・保育所】&#10;一人当たり面積該当値テキスト">
          <a:extLst>
            <a:ext uri="{FF2B5EF4-FFF2-40B4-BE49-F238E27FC236}">
              <a16:creationId xmlns:a16="http://schemas.microsoft.com/office/drawing/2014/main" id="{9BC3A1AF-11B4-403C-ADE1-7A7BF9532026}"/>
            </a:ext>
          </a:extLst>
        </xdr:cNvPr>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71120</xdr:rowOff>
    </xdr:from>
    <xdr:to>
      <xdr:col>112</xdr:col>
      <xdr:colOff>38100</xdr:colOff>
      <xdr:row>38</xdr:row>
      <xdr:rowOff>1270</xdr:rowOff>
    </xdr:to>
    <xdr:sp macro="" textlink="">
      <xdr:nvSpPr>
        <xdr:cNvPr id="421" name="楕円 420">
          <a:extLst>
            <a:ext uri="{FF2B5EF4-FFF2-40B4-BE49-F238E27FC236}">
              <a16:creationId xmlns:a16="http://schemas.microsoft.com/office/drawing/2014/main" id="{A235045C-A49A-41F6-AC7E-AFA7AB370B89}"/>
            </a:ext>
          </a:extLst>
        </xdr:cNvPr>
        <xdr:cNvSpPr/>
      </xdr:nvSpPr>
      <xdr:spPr>
        <a:xfrm>
          <a:off x="21272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121920</xdr:rowOff>
    </xdr:to>
    <xdr:cxnSp macro="">
      <xdr:nvCxnSpPr>
        <xdr:cNvPr id="422" name="直線コネクタ 421">
          <a:extLst>
            <a:ext uri="{FF2B5EF4-FFF2-40B4-BE49-F238E27FC236}">
              <a16:creationId xmlns:a16="http://schemas.microsoft.com/office/drawing/2014/main" id="{F204281C-92BD-4E0B-A214-BD3DED5939F1}"/>
            </a:ext>
          </a:extLst>
        </xdr:cNvPr>
        <xdr:cNvCxnSpPr/>
      </xdr:nvCxnSpPr>
      <xdr:spPr>
        <a:xfrm>
          <a:off x="21323300" y="6465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78740</xdr:rowOff>
    </xdr:from>
    <xdr:to>
      <xdr:col>107</xdr:col>
      <xdr:colOff>101600</xdr:colOff>
      <xdr:row>38</xdr:row>
      <xdr:rowOff>8890</xdr:rowOff>
    </xdr:to>
    <xdr:sp macro="" textlink="">
      <xdr:nvSpPr>
        <xdr:cNvPr id="423" name="楕円 422">
          <a:extLst>
            <a:ext uri="{FF2B5EF4-FFF2-40B4-BE49-F238E27FC236}">
              <a16:creationId xmlns:a16="http://schemas.microsoft.com/office/drawing/2014/main" id="{512BF5B8-AA74-40AE-A95C-174D4B75270E}"/>
            </a:ext>
          </a:extLst>
        </xdr:cNvPr>
        <xdr:cNvSpPr/>
      </xdr:nvSpPr>
      <xdr:spPr>
        <a:xfrm>
          <a:off x="20383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121920</xdr:rowOff>
    </xdr:from>
    <xdr:to>
      <xdr:col>111</xdr:col>
      <xdr:colOff>177800</xdr:colOff>
      <xdr:row>37</xdr:row>
      <xdr:rowOff>129540</xdr:rowOff>
    </xdr:to>
    <xdr:cxnSp macro="">
      <xdr:nvCxnSpPr>
        <xdr:cNvPr id="424" name="直線コネクタ 423">
          <a:extLst>
            <a:ext uri="{FF2B5EF4-FFF2-40B4-BE49-F238E27FC236}">
              <a16:creationId xmlns:a16="http://schemas.microsoft.com/office/drawing/2014/main" id="{EC08BB43-4EC6-4C6C-BF48-C651A55988D0}"/>
            </a:ext>
          </a:extLst>
        </xdr:cNvPr>
        <xdr:cNvCxnSpPr/>
      </xdr:nvCxnSpPr>
      <xdr:spPr>
        <a:xfrm flipV="1">
          <a:off x="20434300" y="6465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30497</xdr:rowOff>
    </xdr:from>
    <xdr:ext cx="469744" cy="259045"/>
    <xdr:sp macro="" textlink="">
      <xdr:nvSpPr>
        <xdr:cNvPr id="425" name="n_1aveValue【認定こども園・幼稚園・保育所】&#10;一人当たり面積">
          <a:extLst>
            <a:ext uri="{FF2B5EF4-FFF2-40B4-BE49-F238E27FC236}">
              <a16:creationId xmlns:a16="http://schemas.microsoft.com/office/drawing/2014/main" id="{EAD2BBC6-2B1A-4073-9CDB-E82088924C6B}"/>
            </a:ext>
          </a:extLst>
        </xdr:cNvPr>
        <xdr:cNvSpPr txBox="1"/>
      </xdr:nvSpPr>
      <xdr:spPr>
        <a:xfrm>
          <a:off x="210757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426" name="n_2aveValue【認定こども園・幼稚園・保育所】&#10;一人当たり面積">
          <a:extLst>
            <a:ext uri="{FF2B5EF4-FFF2-40B4-BE49-F238E27FC236}">
              <a16:creationId xmlns:a16="http://schemas.microsoft.com/office/drawing/2014/main" id="{4D77BA75-C586-4247-A3AB-96251804D44A}"/>
            </a:ext>
          </a:extLst>
        </xdr:cNvPr>
        <xdr:cNvSpPr txBox="1"/>
      </xdr:nvSpPr>
      <xdr:spPr>
        <a:xfrm>
          <a:off x="201994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17797</xdr:rowOff>
    </xdr:from>
    <xdr:ext cx="469744" cy="259045"/>
    <xdr:sp macro="" textlink="">
      <xdr:nvSpPr>
        <xdr:cNvPr id="427" name="n_1mainValue【認定こども園・幼稚園・保育所】&#10;一人当たり面積">
          <a:extLst>
            <a:ext uri="{FF2B5EF4-FFF2-40B4-BE49-F238E27FC236}">
              <a16:creationId xmlns:a16="http://schemas.microsoft.com/office/drawing/2014/main" id="{CE60F1FA-878C-4125-B458-23E40FA2844C}"/>
            </a:ext>
          </a:extLst>
        </xdr:cNvPr>
        <xdr:cNvSpPr txBox="1"/>
      </xdr:nvSpPr>
      <xdr:spPr>
        <a:xfrm>
          <a:off x="210757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xdr:rowOff>
    </xdr:from>
    <xdr:ext cx="469744" cy="259045"/>
    <xdr:sp macro="" textlink="">
      <xdr:nvSpPr>
        <xdr:cNvPr id="428" name="n_2mainValue【認定こども園・幼稚園・保育所】&#10;一人当たり面積">
          <a:extLst>
            <a:ext uri="{FF2B5EF4-FFF2-40B4-BE49-F238E27FC236}">
              <a16:creationId xmlns:a16="http://schemas.microsoft.com/office/drawing/2014/main" id="{915E1608-D401-4240-B4D3-AD4DEA3646E2}"/>
            </a:ext>
          </a:extLst>
        </xdr:cNvPr>
        <xdr:cNvSpPr txBox="1"/>
      </xdr:nvSpPr>
      <xdr:spPr>
        <a:xfrm>
          <a:off x="20199427"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a:extLst>
            <a:ext uri="{FF2B5EF4-FFF2-40B4-BE49-F238E27FC236}">
              <a16:creationId xmlns:a16="http://schemas.microsoft.com/office/drawing/2014/main" id="{67165F59-9778-478E-9EF3-322790E9B2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a:extLst>
            <a:ext uri="{FF2B5EF4-FFF2-40B4-BE49-F238E27FC236}">
              <a16:creationId xmlns:a16="http://schemas.microsoft.com/office/drawing/2014/main" id="{3AC8C048-7317-41AA-A7F9-4F43B167602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a:extLst>
            <a:ext uri="{FF2B5EF4-FFF2-40B4-BE49-F238E27FC236}">
              <a16:creationId xmlns:a16="http://schemas.microsoft.com/office/drawing/2014/main" id="{2400ED6D-D098-4715-A2E2-CE861489B6F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a:extLst>
            <a:ext uri="{FF2B5EF4-FFF2-40B4-BE49-F238E27FC236}">
              <a16:creationId xmlns:a16="http://schemas.microsoft.com/office/drawing/2014/main" id="{4761452D-DF63-4C49-8ADD-961D9E996FE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a:extLst>
            <a:ext uri="{FF2B5EF4-FFF2-40B4-BE49-F238E27FC236}">
              <a16:creationId xmlns:a16="http://schemas.microsoft.com/office/drawing/2014/main" id="{F6285AFC-9219-471D-8652-22FFF515043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a:extLst>
            <a:ext uri="{FF2B5EF4-FFF2-40B4-BE49-F238E27FC236}">
              <a16:creationId xmlns:a16="http://schemas.microsoft.com/office/drawing/2014/main" id="{217E80B4-08D5-4436-8E38-5BD6DFEA053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a:extLst>
            <a:ext uri="{FF2B5EF4-FFF2-40B4-BE49-F238E27FC236}">
              <a16:creationId xmlns:a16="http://schemas.microsoft.com/office/drawing/2014/main" id="{1EBB1104-C769-4270-80C5-91BE612010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a:extLst>
            <a:ext uri="{FF2B5EF4-FFF2-40B4-BE49-F238E27FC236}">
              <a16:creationId xmlns:a16="http://schemas.microsoft.com/office/drawing/2014/main" id="{99A986F2-5B54-4D41-9D87-C71268F5F7A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a:extLst>
            <a:ext uri="{FF2B5EF4-FFF2-40B4-BE49-F238E27FC236}">
              <a16:creationId xmlns:a16="http://schemas.microsoft.com/office/drawing/2014/main" id="{653D87A6-F047-47B8-8120-FB4B8DAD946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a:extLst>
            <a:ext uri="{FF2B5EF4-FFF2-40B4-BE49-F238E27FC236}">
              <a16:creationId xmlns:a16="http://schemas.microsoft.com/office/drawing/2014/main" id="{DFF6EB22-5A0A-4460-873C-E731E20A5A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a:extLst>
            <a:ext uri="{FF2B5EF4-FFF2-40B4-BE49-F238E27FC236}">
              <a16:creationId xmlns:a16="http://schemas.microsoft.com/office/drawing/2014/main" id="{43E853AA-E2B2-4179-808C-20A996A01CE9}"/>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a:extLst>
            <a:ext uri="{FF2B5EF4-FFF2-40B4-BE49-F238E27FC236}">
              <a16:creationId xmlns:a16="http://schemas.microsoft.com/office/drawing/2014/main" id="{B0E7A08B-B29F-44EE-92AE-914D84D36EF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a:extLst>
            <a:ext uri="{FF2B5EF4-FFF2-40B4-BE49-F238E27FC236}">
              <a16:creationId xmlns:a16="http://schemas.microsoft.com/office/drawing/2014/main" id="{6FB64079-DE90-4B77-ACF0-73A1D6B164D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a:extLst>
            <a:ext uri="{FF2B5EF4-FFF2-40B4-BE49-F238E27FC236}">
              <a16:creationId xmlns:a16="http://schemas.microsoft.com/office/drawing/2014/main" id="{796FAF9E-E420-416F-8A2B-2F2A7530A2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a:extLst>
            <a:ext uri="{FF2B5EF4-FFF2-40B4-BE49-F238E27FC236}">
              <a16:creationId xmlns:a16="http://schemas.microsoft.com/office/drawing/2014/main" id="{6B82F4F8-D210-4EB1-B212-1E62525FF9E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a:extLst>
            <a:ext uri="{FF2B5EF4-FFF2-40B4-BE49-F238E27FC236}">
              <a16:creationId xmlns:a16="http://schemas.microsoft.com/office/drawing/2014/main" id="{63D8A355-1F52-48C5-9634-BF2EB8CB7B5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a:extLst>
            <a:ext uri="{FF2B5EF4-FFF2-40B4-BE49-F238E27FC236}">
              <a16:creationId xmlns:a16="http://schemas.microsoft.com/office/drawing/2014/main" id="{8251D811-FC94-40D8-806D-CB98B33806B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a:extLst>
            <a:ext uri="{FF2B5EF4-FFF2-40B4-BE49-F238E27FC236}">
              <a16:creationId xmlns:a16="http://schemas.microsoft.com/office/drawing/2014/main" id="{5BAD18B5-5F31-4F61-A26A-6587FF22D6A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a:extLst>
            <a:ext uri="{FF2B5EF4-FFF2-40B4-BE49-F238E27FC236}">
              <a16:creationId xmlns:a16="http://schemas.microsoft.com/office/drawing/2014/main" id="{AD30B279-B5AB-4FBF-B848-C1ED3958683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a:extLst>
            <a:ext uri="{FF2B5EF4-FFF2-40B4-BE49-F238E27FC236}">
              <a16:creationId xmlns:a16="http://schemas.microsoft.com/office/drawing/2014/main" id="{F4C029C9-7684-41E8-9247-6A2E3A6F246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a:extLst>
            <a:ext uri="{FF2B5EF4-FFF2-40B4-BE49-F238E27FC236}">
              <a16:creationId xmlns:a16="http://schemas.microsoft.com/office/drawing/2014/main" id="{D3D3E14A-468D-41B7-B5CD-74C6A565863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a:extLst>
            <a:ext uri="{FF2B5EF4-FFF2-40B4-BE49-F238E27FC236}">
              <a16:creationId xmlns:a16="http://schemas.microsoft.com/office/drawing/2014/main" id="{78F05C05-CF69-46BC-AC71-B9859C6E8C8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a:extLst>
            <a:ext uri="{FF2B5EF4-FFF2-40B4-BE49-F238E27FC236}">
              <a16:creationId xmlns:a16="http://schemas.microsoft.com/office/drawing/2014/main" id="{E6832E5F-8F62-4DEF-9F34-5DA562E8F856}"/>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a:extLst>
            <a:ext uri="{FF2B5EF4-FFF2-40B4-BE49-F238E27FC236}">
              <a16:creationId xmlns:a16="http://schemas.microsoft.com/office/drawing/2014/main" id="{328C255D-DA85-4759-829D-1C30AC7E6F0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a:extLst>
            <a:ext uri="{FF2B5EF4-FFF2-40B4-BE49-F238E27FC236}">
              <a16:creationId xmlns:a16="http://schemas.microsoft.com/office/drawing/2014/main" id="{608A9496-338E-4B30-896D-430F1DBD680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a:extLst>
            <a:ext uri="{FF2B5EF4-FFF2-40B4-BE49-F238E27FC236}">
              <a16:creationId xmlns:a16="http://schemas.microsoft.com/office/drawing/2014/main" id="{5EABECD7-E07C-41AB-83B0-DD2B5B521FC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55" name="直線コネクタ 454">
          <a:extLst>
            <a:ext uri="{FF2B5EF4-FFF2-40B4-BE49-F238E27FC236}">
              <a16:creationId xmlns:a16="http://schemas.microsoft.com/office/drawing/2014/main" id="{6A7CBC31-3CE6-400E-916D-AFC553E4AFC1}"/>
            </a:ext>
          </a:extLst>
        </xdr:cNvPr>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6" name="【学校施設】&#10;有形固定資産減価償却率最小値テキスト">
          <a:extLst>
            <a:ext uri="{FF2B5EF4-FFF2-40B4-BE49-F238E27FC236}">
              <a16:creationId xmlns:a16="http://schemas.microsoft.com/office/drawing/2014/main" id="{48BA1C77-8369-4BC5-8CE8-011A3EC42BCB}"/>
            </a:ext>
          </a:extLst>
        </xdr:cNvPr>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7" name="直線コネクタ 456">
          <a:extLst>
            <a:ext uri="{FF2B5EF4-FFF2-40B4-BE49-F238E27FC236}">
              <a16:creationId xmlns:a16="http://schemas.microsoft.com/office/drawing/2014/main" id="{DA011CA5-F35F-472B-BB6A-6BEB95782A49}"/>
            </a:ext>
          </a:extLst>
        </xdr:cNvPr>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8" name="【学校施設】&#10;有形固定資産減価償却率最大値テキスト">
          <a:extLst>
            <a:ext uri="{FF2B5EF4-FFF2-40B4-BE49-F238E27FC236}">
              <a16:creationId xmlns:a16="http://schemas.microsoft.com/office/drawing/2014/main" id="{1DB61F1E-B52C-4C48-95DD-9CF4DBF8547B}"/>
            </a:ext>
          </a:extLst>
        </xdr:cNvPr>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9" name="直線コネクタ 458">
          <a:extLst>
            <a:ext uri="{FF2B5EF4-FFF2-40B4-BE49-F238E27FC236}">
              <a16:creationId xmlns:a16="http://schemas.microsoft.com/office/drawing/2014/main" id="{F3B4002A-2C5D-454D-BEA9-35B9C7338785}"/>
            </a:ext>
          </a:extLst>
        </xdr:cNvPr>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68415</xdr:rowOff>
    </xdr:from>
    <xdr:ext cx="405111" cy="259045"/>
    <xdr:sp macro="" textlink="">
      <xdr:nvSpPr>
        <xdr:cNvPr id="460" name="【学校施設】&#10;有形固定資産減価償却率平均値テキスト">
          <a:extLst>
            <a:ext uri="{FF2B5EF4-FFF2-40B4-BE49-F238E27FC236}">
              <a16:creationId xmlns:a16="http://schemas.microsoft.com/office/drawing/2014/main" id="{1A80B319-1CDA-4C70-9A2F-F5C8E9B0E9D2}"/>
            </a:ext>
          </a:extLst>
        </xdr:cNvPr>
        <xdr:cNvSpPr txBox="1"/>
      </xdr:nvSpPr>
      <xdr:spPr>
        <a:xfrm>
          <a:off x="16357600" y="1001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1" name="フローチャート: 判断 460">
          <a:extLst>
            <a:ext uri="{FF2B5EF4-FFF2-40B4-BE49-F238E27FC236}">
              <a16:creationId xmlns:a16="http://schemas.microsoft.com/office/drawing/2014/main" id="{90176BA0-4B89-4D95-9F3D-C1112610139A}"/>
            </a:ext>
          </a:extLst>
        </xdr:cNvPr>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2" name="フローチャート: 判断 461">
          <a:extLst>
            <a:ext uri="{FF2B5EF4-FFF2-40B4-BE49-F238E27FC236}">
              <a16:creationId xmlns:a16="http://schemas.microsoft.com/office/drawing/2014/main" id="{44EF8A49-6C81-4956-9B83-BF1AD1752CEE}"/>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32476</xdr:rowOff>
    </xdr:from>
    <xdr:to>
      <xdr:col>76</xdr:col>
      <xdr:colOff>165100</xdr:colOff>
      <xdr:row>59</xdr:row>
      <xdr:rowOff>134076</xdr:rowOff>
    </xdr:to>
    <xdr:sp macro="" textlink="">
      <xdr:nvSpPr>
        <xdr:cNvPr id="463" name="フローチャート: 判断 462">
          <a:extLst>
            <a:ext uri="{FF2B5EF4-FFF2-40B4-BE49-F238E27FC236}">
              <a16:creationId xmlns:a16="http://schemas.microsoft.com/office/drawing/2014/main" id="{CA36A557-2185-4A66-871F-656738A45648}"/>
            </a:ext>
          </a:extLst>
        </xdr:cNvPr>
        <xdr:cNvSpPr/>
      </xdr:nvSpPr>
      <xdr:spPr>
        <a:xfrm>
          <a:off x="14541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ECB0A715-F7DF-4EF1-A06B-7F7E172911F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3ECC0689-3332-4F86-A575-C3B7AC3C92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8AE59694-22B8-4F3D-A3B5-AF7D4377D3D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74362696-D01E-42E8-BDA0-1EA23A2247C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233F183E-8F89-485F-B4F1-A137A7EACED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469" name="楕円 468">
          <a:extLst>
            <a:ext uri="{FF2B5EF4-FFF2-40B4-BE49-F238E27FC236}">
              <a16:creationId xmlns:a16="http://schemas.microsoft.com/office/drawing/2014/main" id="{11FE0C4F-A346-498E-9659-F2ABDD5BC5AF}"/>
            </a:ext>
          </a:extLst>
        </xdr:cNvPr>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470" name="【学校施設】&#10;有形固定資産減価償却率該当値テキスト">
          <a:extLst>
            <a:ext uri="{FF2B5EF4-FFF2-40B4-BE49-F238E27FC236}">
              <a16:creationId xmlns:a16="http://schemas.microsoft.com/office/drawing/2014/main" id="{30BAA679-3600-42E7-A725-223E3A009937}"/>
            </a:ext>
          </a:extLst>
        </xdr:cNvPr>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471" name="楕円 470">
          <a:extLst>
            <a:ext uri="{FF2B5EF4-FFF2-40B4-BE49-F238E27FC236}">
              <a16:creationId xmlns:a16="http://schemas.microsoft.com/office/drawing/2014/main" id="{5EE5FB90-215A-4969-B4E5-46570775B3C5}"/>
            </a:ext>
          </a:extLst>
        </xdr:cNvPr>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27759</xdr:rowOff>
    </xdr:from>
    <xdr:to>
      <xdr:col>85</xdr:col>
      <xdr:colOff>127000</xdr:colOff>
      <xdr:row>61</xdr:row>
      <xdr:rowOff>96338</xdr:rowOff>
    </xdr:to>
    <xdr:cxnSp macro="">
      <xdr:nvCxnSpPr>
        <xdr:cNvPr id="472" name="直線コネクタ 471">
          <a:extLst>
            <a:ext uri="{FF2B5EF4-FFF2-40B4-BE49-F238E27FC236}">
              <a16:creationId xmlns:a16="http://schemas.microsoft.com/office/drawing/2014/main" id="{CCBE8E27-473F-44D2-A5B9-34BFBCBA7799}"/>
            </a:ext>
          </a:extLst>
        </xdr:cNvPr>
        <xdr:cNvCxnSpPr/>
      </xdr:nvCxnSpPr>
      <xdr:spPr>
        <a:xfrm>
          <a:off x="15481300" y="1048620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158206</xdr:rowOff>
    </xdr:from>
    <xdr:to>
      <xdr:col>76</xdr:col>
      <xdr:colOff>165100</xdr:colOff>
      <xdr:row>61</xdr:row>
      <xdr:rowOff>88356</xdr:rowOff>
    </xdr:to>
    <xdr:sp macro="" textlink="">
      <xdr:nvSpPr>
        <xdr:cNvPr id="473" name="楕円 472">
          <a:extLst>
            <a:ext uri="{FF2B5EF4-FFF2-40B4-BE49-F238E27FC236}">
              <a16:creationId xmlns:a16="http://schemas.microsoft.com/office/drawing/2014/main" id="{B2A26695-1671-4316-BA49-C5E994985F05}"/>
            </a:ext>
          </a:extLst>
        </xdr:cNvPr>
        <xdr:cNvSpPr/>
      </xdr:nvSpPr>
      <xdr:spPr>
        <a:xfrm>
          <a:off x="14541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37556</xdr:rowOff>
    </xdr:to>
    <xdr:cxnSp macro="">
      <xdr:nvCxnSpPr>
        <xdr:cNvPr id="474" name="直線コネクタ 473">
          <a:extLst>
            <a:ext uri="{FF2B5EF4-FFF2-40B4-BE49-F238E27FC236}">
              <a16:creationId xmlns:a16="http://schemas.microsoft.com/office/drawing/2014/main" id="{E5464253-511D-487D-AD68-ABAB7F8D4C3A}"/>
            </a:ext>
          </a:extLst>
        </xdr:cNvPr>
        <xdr:cNvCxnSpPr/>
      </xdr:nvCxnSpPr>
      <xdr:spPr>
        <a:xfrm flipV="1">
          <a:off x="14592300" y="1048620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475" name="n_1aveValue【学校施設】&#10;有形固定資産減価償却率">
          <a:extLst>
            <a:ext uri="{FF2B5EF4-FFF2-40B4-BE49-F238E27FC236}">
              <a16:creationId xmlns:a16="http://schemas.microsoft.com/office/drawing/2014/main" id="{3BF1EF07-BCD6-4F18-AB02-694D89BF42E3}"/>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150603</xdr:rowOff>
    </xdr:from>
    <xdr:ext cx="405111" cy="259045"/>
    <xdr:sp macro="" textlink="">
      <xdr:nvSpPr>
        <xdr:cNvPr id="476" name="n_2aveValue【学校施設】&#10;有形固定資産減価償却率">
          <a:extLst>
            <a:ext uri="{FF2B5EF4-FFF2-40B4-BE49-F238E27FC236}">
              <a16:creationId xmlns:a16="http://schemas.microsoft.com/office/drawing/2014/main" id="{A30206FA-9838-4901-BFCC-97E865EDABAE}"/>
            </a:ext>
          </a:extLst>
        </xdr:cNvPr>
        <xdr:cNvSpPr txBox="1"/>
      </xdr:nvSpPr>
      <xdr:spPr>
        <a:xfrm>
          <a:off x="14389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477" name="n_1mainValue【学校施設】&#10;有形固定資産減価償却率">
          <a:extLst>
            <a:ext uri="{FF2B5EF4-FFF2-40B4-BE49-F238E27FC236}">
              <a16:creationId xmlns:a16="http://schemas.microsoft.com/office/drawing/2014/main" id="{A9BBDFDE-49AC-4F2B-AD8B-6921696E0831}"/>
            </a:ext>
          </a:extLst>
        </xdr:cNvPr>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79483</xdr:rowOff>
    </xdr:from>
    <xdr:ext cx="405111" cy="259045"/>
    <xdr:sp macro="" textlink="">
      <xdr:nvSpPr>
        <xdr:cNvPr id="478" name="n_2mainValue【学校施設】&#10;有形固定資産減価償却率">
          <a:extLst>
            <a:ext uri="{FF2B5EF4-FFF2-40B4-BE49-F238E27FC236}">
              <a16:creationId xmlns:a16="http://schemas.microsoft.com/office/drawing/2014/main" id="{9465F6B2-4BF3-45BE-9123-A7122CFBD392}"/>
            </a:ext>
          </a:extLst>
        </xdr:cNvPr>
        <xdr:cNvSpPr txBox="1"/>
      </xdr:nvSpPr>
      <xdr:spPr>
        <a:xfrm>
          <a:off x="14389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a:extLst>
            <a:ext uri="{FF2B5EF4-FFF2-40B4-BE49-F238E27FC236}">
              <a16:creationId xmlns:a16="http://schemas.microsoft.com/office/drawing/2014/main" id="{B6133C8D-70A6-4C63-88BE-02F8FABE02C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a:extLst>
            <a:ext uri="{FF2B5EF4-FFF2-40B4-BE49-F238E27FC236}">
              <a16:creationId xmlns:a16="http://schemas.microsoft.com/office/drawing/2014/main" id="{53ABCC8A-69FD-4539-8691-9B1DF40AFF3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a:extLst>
            <a:ext uri="{FF2B5EF4-FFF2-40B4-BE49-F238E27FC236}">
              <a16:creationId xmlns:a16="http://schemas.microsoft.com/office/drawing/2014/main" id="{65650A7F-AB2C-4130-AE95-29793FE7C2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a:extLst>
            <a:ext uri="{FF2B5EF4-FFF2-40B4-BE49-F238E27FC236}">
              <a16:creationId xmlns:a16="http://schemas.microsoft.com/office/drawing/2014/main" id="{D1099C32-CD10-4F00-B7B1-F16B313CD4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a:extLst>
            <a:ext uri="{FF2B5EF4-FFF2-40B4-BE49-F238E27FC236}">
              <a16:creationId xmlns:a16="http://schemas.microsoft.com/office/drawing/2014/main" id="{008AE94D-74D8-47A7-AAE6-F6E485576F7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a:extLst>
            <a:ext uri="{FF2B5EF4-FFF2-40B4-BE49-F238E27FC236}">
              <a16:creationId xmlns:a16="http://schemas.microsoft.com/office/drawing/2014/main" id="{AFD16ABB-1A72-4977-B276-96F4092A6FB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a:extLst>
            <a:ext uri="{FF2B5EF4-FFF2-40B4-BE49-F238E27FC236}">
              <a16:creationId xmlns:a16="http://schemas.microsoft.com/office/drawing/2014/main" id="{C78DF7F2-DB4A-4E47-AB01-84E3EBCFE90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a:extLst>
            <a:ext uri="{FF2B5EF4-FFF2-40B4-BE49-F238E27FC236}">
              <a16:creationId xmlns:a16="http://schemas.microsoft.com/office/drawing/2014/main" id="{94B4A47B-388F-4D0D-93E5-BF436865856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a:extLst>
            <a:ext uri="{FF2B5EF4-FFF2-40B4-BE49-F238E27FC236}">
              <a16:creationId xmlns:a16="http://schemas.microsoft.com/office/drawing/2014/main" id="{C8F8A1BC-4AE9-4E1E-A80C-DA6966196BF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a:extLst>
            <a:ext uri="{FF2B5EF4-FFF2-40B4-BE49-F238E27FC236}">
              <a16:creationId xmlns:a16="http://schemas.microsoft.com/office/drawing/2014/main" id="{475D0E02-7277-417E-B60D-7DE588D3FEF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FDB03651-9B27-4CF1-B4F3-C54A9A20D1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a:extLst>
            <a:ext uri="{FF2B5EF4-FFF2-40B4-BE49-F238E27FC236}">
              <a16:creationId xmlns:a16="http://schemas.microsoft.com/office/drawing/2014/main" id="{014D3EA6-F9FB-4F43-817F-5BF5C15127F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a:extLst>
            <a:ext uri="{FF2B5EF4-FFF2-40B4-BE49-F238E27FC236}">
              <a16:creationId xmlns:a16="http://schemas.microsoft.com/office/drawing/2014/main" id="{182A2F5E-F284-4560-B00C-16191077596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a:extLst>
            <a:ext uri="{FF2B5EF4-FFF2-40B4-BE49-F238E27FC236}">
              <a16:creationId xmlns:a16="http://schemas.microsoft.com/office/drawing/2014/main" id="{893A5E60-5EBB-4881-9004-F4DC225BFE0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a:extLst>
            <a:ext uri="{FF2B5EF4-FFF2-40B4-BE49-F238E27FC236}">
              <a16:creationId xmlns:a16="http://schemas.microsoft.com/office/drawing/2014/main" id="{231029E1-D96E-448B-AA9F-356DE96024A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a:extLst>
            <a:ext uri="{FF2B5EF4-FFF2-40B4-BE49-F238E27FC236}">
              <a16:creationId xmlns:a16="http://schemas.microsoft.com/office/drawing/2014/main" id="{5C327355-E1C5-408F-B6B3-9086EA869C1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a:extLst>
            <a:ext uri="{FF2B5EF4-FFF2-40B4-BE49-F238E27FC236}">
              <a16:creationId xmlns:a16="http://schemas.microsoft.com/office/drawing/2014/main" id="{F19018B5-9FD0-439A-94C6-48C72F3AC3A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a:extLst>
            <a:ext uri="{FF2B5EF4-FFF2-40B4-BE49-F238E27FC236}">
              <a16:creationId xmlns:a16="http://schemas.microsoft.com/office/drawing/2014/main" id="{A61FA535-46EC-4319-94BD-F99721F6C7F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a:extLst>
            <a:ext uri="{FF2B5EF4-FFF2-40B4-BE49-F238E27FC236}">
              <a16:creationId xmlns:a16="http://schemas.microsoft.com/office/drawing/2014/main" id="{107A9C06-EA6A-4986-8831-254E6E46B9F3}"/>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a:extLst>
            <a:ext uri="{FF2B5EF4-FFF2-40B4-BE49-F238E27FC236}">
              <a16:creationId xmlns:a16="http://schemas.microsoft.com/office/drawing/2014/main" id="{EE5D63E9-858A-4A38-A94C-FDAA93077F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a:extLst>
            <a:ext uri="{FF2B5EF4-FFF2-40B4-BE49-F238E27FC236}">
              <a16:creationId xmlns:a16="http://schemas.microsoft.com/office/drawing/2014/main" id="{51C8BC18-B2A3-43A1-B124-42F0341137D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a:extLst>
            <a:ext uri="{FF2B5EF4-FFF2-40B4-BE49-F238E27FC236}">
              <a16:creationId xmlns:a16="http://schemas.microsoft.com/office/drawing/2014/main" id="{BA60CB8E-F05C-48B5-8308-5E64E4F09D4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a:extLst>
            <a:ext uri="{FF2B5EF4-FFF2-40B4-BE49-F238E27FC236}">
              <a16:creationId xmlns:a16="http://schemas.microsoft.com/office/drawing/2014/main" id="{FC313E3C-B648-45FB-956D-7BC9E1337EF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4E56DE4C-0E96-49B1-AD54-CED85FB575F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E2B86C40-1C35-48C1-9464-864CB2A2AB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81AE7F92-BDE3-4DC2-B042-F6CA8086DC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05" name="直線コネクタ 504">
          <a:extLst>
            <a:ext uri="{FF2B5EF4-FFF2-40B4-BE49-F238E27FC236}">
              <a16:creationId xmlns:a16="http://schemas.microsoft.com/office/drawing/2014/main" id="{2B043AC0-86ED-4E33-9405-7E90CC0CC8A1}"/>
            </a:ext>
          </a:extLst>
        </xdr:cNvPr>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6" name="【学校施設】&#10;一人当たり面積最小値テキスト">
          <a:extLst>
            <a:ext uri="{FF2B5EF4-FFF2-40B4-BE49-F238E27FC236}">
              <a16:creationId xmlns:a16="http://schemas.microsoft.com/office/drawing/2014/main" id="{7801E06D-3597-4E8E-BE7F-BCFF655AF0E9}"/>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7" name="直線コネクタ 506">
          <a:extLst>
            <a:ext uri="{FF2B5EF4-FFF2-40B4-BE49-F238E27FC236}">
              <a16:creationId xmlns:a16="http://schemas.microsoft.com/office/drawing/2014/main" id="{AF13273B-43FB-4E83-BA97-C32E537504A1}"/>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8" name="【学校施設】&#10;一人当たり面積最大値テキスト">
          <a:extLst>
            <a:ext uri="{FF2B5EF4-FFF2-40B4-BE49-F238E27FC236}">
              <a16:creationId xmlns:a16="http://schemas.microsoft.com/office/drawing/2014/main" id="{074285B8-3AC4-4FC8-9F77-331CEE005568}"/>
            </a:ext>
          </a:extLst>
        </xdr:cNvPr>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9" name="直線コネクタ 508">
          <a:extLst>
            <a:ext uri="{FF2B5EF4-FFF2-40B4-BE49-F238E27FC236}">
              <a16:creationId xmlns:a16="http://schemas.microsoft.com/office/drawing/2014/main" id="{0EC95163-0525-450A-A39A-85FADFF472DC}"/>
            </a:ext>
          </a:extLst>
        </xdr:cNvPr>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10" name="【学校施設】&#10;一人当たり面積平均値テキスト">
          <a:extLst>
            <a:ext uri="{FF2B5EF4-FFF2-40B4-BE49-F238E27FC236}">
              <a16:creationId xmlns:a16="http://schemas.microsoft.com/office/drawing/2014/main" id="{A1F38F4F-F120-45C4-8581-AD1A9B08A799}"/>
            </a:ext>
          </a:extLst>
        </xdr:cNvPr>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11" name="フローチャート: 判断 510">
          <a:extLst>
            <a:ext uri="{FF2B5EF4-FFF2-40B4-BE49-F238E27FC236}">
              <a16:creationId xmlns:a16="http://schemas.microsoft.com/office/drawing/2014/main" id="{CB6C366F-1CCB-4B95-8E1D-32FF26D14477}"/>
            </a:ext>
          </a:extLst>
        </xdr:cNvPr>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12" name="フローチャート: 判断 511">
          <a:extLst>
            <a:ext uri="{FF2B5EF4-FFF2-40B4-BE49-F238E27FC236}">
              <a16:creationId xmlns:a16="http://schemas.microsoft.com/office/drawing/2014/main" id="{2BC2FEA6-1429-43FC-8859-9885B1C8602C}"/>
            </a:ext>
          </a:extLst>
        </xdr:cNvPr>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50764</xdr:rowOff>
    </xdr:from>
    <xdr:to>
      <xdr:col>107</xdr:col>
      <xdr:colOff>101600</xdr:colOff>
      <xdr:row>59</xdr:row>
      <xdr:rowOff>152364</xdr:rowOff>
    </xdr:to>
    <xdr:sp macro="" textlink="">
      <xdr:nvSpPr>
        <xdr:cNvPr id="513" name="フローチャート: 判断 512">
          <a:extLst>
            <a:ext uri="{FF2B5EF4-FFF2-40B4-BE49-F238E27FC236}">
              <a16:creationId xmlns:a16="http://schemas.microsoft.com/office/drawing/2014/main" id="{EDDF3470-4915-45CC-AE24-D2A2E9A2045E}"/>
            </a:ext>
          </a:extLst>
        </xdr:cNvPr>
        <xdr:cNvSpPr/>
      </xdr:nvSpPr>
      <xdr:spPr>
        <a:xfrm>
          <a:off x="20383500" y="1016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BDE78D2C-8AA5-4265-8833-5E31DF5100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83DD3521-3131-43E1-A28C-78A5810EB59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16D9F41-49BF-4D8A-9D99-B6332B4E48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DA80E492-D213-48D4-A36C-8DCC1AB4A30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40B97E1-003C-4943-B793-C69D446896F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49131</xdr:rowOff>
    </xdr:from>
    <xdr:to>
      <xdr:col>116</xdr:col>
      <xdr:colOff>114300</xdr:colOff>
      <xdr:row>60</xdr:row>
      <xdr:rowOff>150731</xdr:rowOff>
    </xdr:to>
    <xdr:sp macro="" textlink="">
      <xdr:nvSpPr>
        <xdr:cNvPr id="519" name="楕円 518">
          <a:extLst>
            <a:ext uri="{FF2B5EF4-FFF2-40B4-BE49-F238E27FC236}">
              <a16:creationId xmlns:a16="http://schemas.microsoft.com/office/drawing/2014/main" id="{0C482657-F4D8-4026-A562-F2F6B1A5D6E2}"/>
            </a:ext>
          </a:extLst>
        </xdr:cNvPr>
        <xdr:cNvSpPr/>
      </xdr:nvSpPr>
      <xdr:spPr>
        <a:xfrm>
          <a:off x="22110700" y="1033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27558</xdr:rowOff>
    </xdr:from>
    <xdr:ext cx="469744" cy="259045"/>
    <xdr:sp macro="" textlink="">
      <xdr:nvSpPr>
        <xdr:cNvPr id="520" name="【学校施設】&#10;一人当たり面積該当値テキスト">
          <a:extLst>
            <a:ext uri="{FF2B5EF4-FFF2-40B4-BE49-F238E27FC236}">
              <a16:creationId xmlns:a16="http://schemas.microsoft.com/office/drawing/2014/main" id="{1BE2B55D-15FA-4FCC-9656-114CFA14C34C}"/>
            </a:ext>
          </a:extLst>
        </xdr:cNvPr>
        <xdr:cNvSpPr txBox="1"/>
      </xdr:nvSpPr>
      <xdr:spPr>
        <a:xfrm>
          <a:off x="22199600" y="1031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116405</xdr:rowOff>
    </xdr:from>
    <xdr:to>
      <xdr:col>112</xdr:col>
      <xdr:colOff>38100</xdr:colOff>
      <xdr:row>61</xdr:row>
      <xdr:rowOff>46555</xdr:rowOff>
    </xdr:to>
    <xdr:sp macro="" textlink="">
      <xdr:nvSpPr>
        <xdr:cNvPr id="521" name="楕円 520">
          <a:extLst>
            <a:ext uri="{FF2B5EF4-FFF2-40B4-BE49-F238E27FC236}">
              <a16:creationId xmlns:a16="http://schemas.microsoft.com/office/drawing/2014/main" id="{61018D35-257C-4520-9C3A-E2392A8726DB}"/>
            </a:ext>
          </a:extLst>
        </xdr:cNvPr>
        <xdr:cNvSpPr/>
      </xdr:nvSpPr>
      <xdr:spPr>
        <a:xfrm>
          <a:off x="21272500" y="104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99931</xdr:rowOff>
    </xdr:from>
    <xdr:to>
      <xdr:col>116</xdr:col>
      <xdr:colOff>63500</xdr:colOff>
      <xdr:row>60</xdr:row>
      <xdr:rowOff>167205</xdr:rowOff>
    </xdr:to>
    <xdr:cxnSp macro="">
      <xdr:nvCxnSpPr>
        <xdr:cNvPr id="522" name="直線コネクタ 521">
          <a:extLst>
            <a:ext uri="{FF2B5EF4-FFF2-40B4-BE49-F238E27FC236}">
              <a16:creationId xmlns:a16="http://schemas.microsoft.com/office/drawing/2014/main" id="{79B7D828-871B-46BC-948B-0106E4777AF2}"/>
            </a:ext>
          </a:extLst>
        </xdr:cNvPr>
        <xdr:cNvCxnSpPr/>
      </xdr:nvCxnSpPr>
      <xdr:spPr>
        <a:xfrm flipV="1">
          <a:off x="21323300" y="10386931"/>
          <a:ext cx="838200" cy="6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111833</xdr:rowOff>
    </xdr:from>
    <xdr:to>
      <xdr:col>107</xdr:col>
      <xdr:colOff>101600</xdr:colOff>
      <xdr:row>61</xdr:row>
      <xdr:rowOff>41983</xdr:rowOff>
    </xdr:to>
    <xdr:sp macro="" textlink="">
      <xdr:nvSpPr>
        <xdr:cNvPr id="523" name="楕円 522">
          <a:extLst>
            <a:ext uri="{FF2B5EF4-FFF2-40B4-BE49-F238E27FC236}">
              <a16:creationId xmlns:a16="http://schemas.microsoft.com/office/drawing/2014/main" id="{95765D05-B38B-45A0-BFA9-FF9E8FE284E9}"/>
            </a:ext>
          </a:extLst>
        </xdr:cNvPr>
        <xdr:cNvSpPr/>
      </xdr:nvSpPr>
      <xdr:spPr>
        <a:xfrm>
          <a:off x="20383500" y="103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162633</xdr:rowOff>
    </xdr:from>
    <xdr:to>
      <xdr:col>111</xdr:col>
      <xdr:colOff>177800</xdr:colOff>
      <xdr:row>60</xdr:row>
      <xdr:rowOff>167205</xdr:rowOff>
    </xdr:to>
    <xdr:cxnSp macro="">
      <xdr:nvCxnSpPr>
        <xdr:cNvPr id="524" name="直線コネクタ 523">
          <a:extLst>
            <a:ext uri="{FF2B5EF4-FFF2-40B4-BE49-F238E27FC236}">
              <a16:creationId xmlns:a16="http://schemas.microsoft.com/office/drawing/2014/main" id="{67A6ED68-7F3F-4A72-B836-85002D4CB4C4}"/>
            </a:ext>
          </a:extLst>
        </xdr:cNvPr>
        <xdr:cNvCxnSpPr/>
      </xdr:nvCxnSpPr>
      <xdr:spPr>
        <a:xfrm>
          <a:off x="20434300" y="1044963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525" name="n_1aveValue【学校施設】&#10;一人当たり面積">
          <a:extLst>
            <a:ext uri="{FF2B5EF4-FFF2-40B4-BE49-F238E27FC236}">
              <a16:creationId xmlns:a16="http://schemas.microsoft.com/office/drawing/2014/main" id="{0BDEFB0F-3E35-4503-B2FD-D15C5BDCB3FE}"/>
            </a:ext>
          </a:extLst>
        </xdr:cNvPr>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168891</xdr:rowOff>
    </xdr:from>
    <xdr:ext cx="469744" cy="259045"/>
    <xdr:sp macro="" textlink="">
      <xdr:nvSpPr>
        <xdr:cNvPr id="526" name="n_2aveValue【学校施設】&#10;一人当たり面積">
          <a:extLst>
            <a:ext uri="{FF2B5EF4-FFF2-40B4-BE49-F238E27FC236}">
              <a16:creationId xmlns:a16="http://schemas.microsoft.com/office/drawing/2014/main" id="{96346442-ECFC-4775-A9B4-3F767543D26A}"/>
            </a:ext>
          </a:extLst>
        </xdr:cNvPr>
        <xdr:cNvSpPr txBox="1"/>
      </xdr:nvSpPr>
      <xdr:spPr>
        <a:xfrm>
          <a:off x="20199427" y="994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37682</xdr:rowOff>
    </xdr:from>
    <xdr:ext cx="469744" cy="259045"/>
    <xdr:sp macro="" textlink="">
      <xdr:nvSpPr>
        <xdr:cNvPr id="527" name="n_1mainValue【学校施設】&#10;一人当たり面積">
          <a:extLst>
            <a:ext uri="{FF2B5EF4-FFF2-40B4-BE49-F238E27FC236}">
              <a16:creationId xmlns:a16="http://schemas.microsoft.com/office/drawing/2014/main" id="{311D3F9A-398F-478A-B5AC-85614600C9DA}"/>
            </a:ext>
          </a:extLst>
        </xdr:cNvPr>
        <xdr:cNvSpPr txBox="1"/>
      </xdr:nvSpPr>
      <xdr:spPr>
        <a:xfrm>
          <a:off x="21075727" y="1049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33110</xdr:rowOff>
    </xdr:from>
    <xdr:ext cx="469744" cy="259045"/>
    <xdr:sp macro="" textlink="">
      <xdr:nvSpPr>
        <xdr:cNvPr id="528" name="n_2mainValue【学校施設】&#10;一人当たり面積">
          <a:extLst>
            <a:ext uri="{FF2B5EF4-FFF2-40B4-BE49-F238E27FC236}">
              <a16:creationId xmlns:a16="http://schemas.microsoft.com/office/drawing/2014/main" id="{69F98D86-A62E-4ED6-B84D-6D2B19487AAA}"/>
            </a:ext>
          </a:extLst>
        </xdr:cNvPr>
        <xdr:cNvSpPr txBox="1"/>
      </xdr:nvSpPr>
      <xdr:spPr>
        <a:xfrm>
          <a:off x="20199427" y="1049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FBEDFB9D-1AC1-4D4B-821F-44334746B2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2D4EC8DD-5CEF-47E6-A7C1-5A88E0C4319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5773FCC7-6765-4766-B7F3-CB59E8E754E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CC9367B0-A5B4-4680-BC63-25F2B64CF1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9EFE726B-AE53-41C4-9F50-907EFE2EF98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D1E5080A-B685-4E53-A138-BCD43DE413B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5789D6C-AE8A-45D1-8DDC-D62E6664C52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A7449F8C-0786-4B2E-8740-204F2D8C208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6846F68-1308-47E2-9413-01608D8474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AE704F1-F050-41AD-84EE-1BB438416DF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a:extLst>
            <a:ext uri="{FF2B5EF4-FFF2-40B4-BE49-F238E27FC236}">
              <a16:creationId xmlns:a16="http://schemas.microsoft.com/office/drawing/2014/main" id="{4D144FF6-C505-4827-9814-AE1FC98D714C}"/>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8BB8EDC0-B9AB-4084-BB77-72ABC57A436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6AD02431-15A7-4A4C-9E00-8D2A8F102ABB}"/>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B97A15C8-6A1E-47B7-8B88-C903E575A89A}"/>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4275180F-B114-4DE1-8637-B874BCDD23C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3607FA23-0886-44D2-9B58-CBE857C13B3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C5CB637C-06F3-4F21-94CA-5303960B4B5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845E8710-675B-438A-A45D-816A71B0962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BBC1B465-4346-4F96-8879-E70549BF482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C85603F7-0579-4E6E-8891-7B1909EB34E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1BF39966-5258-4578-AC9D-1854633D547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A2FEBB7A-FA24-4EE8-9AFC-C0565A32C9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8A4BDAD9-47BA-44DE-8612-8C88315AF9E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CC2C13BC-7E26-42D4-B4D0-D2FA9B0032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553" name="直線コネクタ 552">
          <a:extLst>
            <a:ext uri="{FF2B5EF4-FFF2-40B4-BE49-F238E27FC236}">
              <a16:creationId xmlns:a16="http://schemas.microsoft.com/office/drawing/2014/main" id="{45A190DF-962D-462A-AB26-58DF2791D364}"/>
            </a:ext>
          </a:extLst>
        </xdr:cNvPr>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554" name="【児童館】&#10;有形固定資産減価償却率最小値テキスト">
          <a:extLst>
            <a:ext uri="{FF2B5EF4-FFF2-40B4-BE49-F238E27FC236}">
              <a16:creationId xmlns:a16="http://schemas.microsoft.com/office/drawing/2014/main" id="{DA38AE10-788D-4B31-9874-94C6D47C0D6E}"/>
            </a:ext>
          </a:extLst>
        </xdr:cNvPr>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555" name="直線コネクタ 554">
          <a:extLst>
            <a:ext uri="{FF2B5EF4-FFF2-40B4-BE49-F238E27FC236}">
              <a16:creationId xmlns:a16="http://schemas.microsoft.com/office/drawing/2014/main" id="{B61A9F6B-BC21-4A68-834F-AD55954380B4}"/>
            </a:ext>
          </a:extLst>
        </xdr:cNvPr>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a:extLst>
            <a:ext uri="{FF2B5EF4-FFF2-40B4-BE49-F238E27FC236}">
              <a16:creationId xmlns:a16="http://schemas.microsoft.com/office/drawing/2014/main" id="{44699D2D-2B63-4726-9356-13B7B7312C53}"/>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a:extLst>
            <a:ext uri="{FF2B5EF4-FFF2-40B4-BE49-F238E27FC236}">
              <a16:creationId xmlns:a16="http://schemas.microsoft.com/office/drawing/2014/main" id="{B917F7B6-DF5A-4169-8538-EE40C38D29F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86377</xdr:rowOff>
    </xdr:from>
    <xdr:ext cx="405111" cy="259045"/>
    <xdr:sp macro="" textlink="">
      <xdr:nvSpPr>
        <xdr:cNvPr id="558" name="【児童館】&#10;有形固定資産減価償却率平均値テキスト">
          <a:extLst>
            <a:ext uri="{FF2B5EF4-FFF2-40B4-BE49-F238E27FC236}">
              <a16:creationId xmlns:a16="http://schemas.microsoft.com/office/drawing/2014/main" id="{43BE626F-6898-47CE-A102-059D657CC448}"/>
            </a:ext>
          </a:extLst>
        </xdr:cNvPr>
        <xdr:cNvSpPr txBox="1"/>
      </xdr:nvSpPr>
      <xdr:spPr>
        <a:xfrm>
          <a:off x="16357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559" name="フローチャート: 判断 558">
          <a:extLst>
            <a:ext uri="{FF2B5EF4-FFF2-40B4-BE49-F238E27FC236}">
              <a16:creationId xmlns:a16="http://schemas.microsoft.com/office/drawing/2014/main" id="{691052E9-D475-43E5-A610-EF824A4E801A}"/>
            </a:ext>
          </a:extLst>
        </xdr:cNvPr>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560" name="フローチャート: 判断 559">
          <a:extLst>
            <a:ext uri="{FF2B5EF4-FFF2-40B4-BE49-F238E27FC236}">
              <a16:creationId xmlns:a16="http://schemas.microsoft.com/office/drawing/2014/main" id="{3647AF38-994E-4743-AE45-554DFE107B29}"/>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61" name="フローチャート: 判断 560">
          <a:extLst>
            <a:ext uri="{FF2B5EF4-FFF2-40B4-BE49-F238E27FC236}">
              <a16:creationId xmlns:a16="http://schemas.microsoft.com/office/drawing/2014/main" id="{283FE67F-958D-4D1D-87A7-CBF4781C98A5}"/>
            </a:ext>
          </a:extLst>
        </xdr:cNvPr>
        <xdr:cNvSpPr/>
      </xdr:nvSpPr>
      <xdr:spPr>
        <a:xfrm>
          <a:off x="14541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798B5B0-3B85-49B2-AB35-D077298EE6C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3FF52074-C3AE-4AD1-8A99-7ED6A85E18F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26FB50A-5AE3-4A73-BAD2-D1ED765DB03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BC4B74DB-CF84-4469-A734-B784BF984B7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C43F0A59-24DB-4D7B-9CAD-6CB24450F13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567" name="楕円 566">
          <a:extLst>
            <a:ext uri="{FF2B5EF4-FFF2-40B4-BE49-F238E27FC236}">
              <a16:creationId xmlns:a16="http://schemas.microsoft.com/office/drawing/2014/main" id="{AB4B02D4-C751-44B5-9E0C-C987FE8B12FA}"/>
            </a:ext>
          </a:extLst>
        </xdr:cNvPr>
        <xdr:cNvSpPr/>
      </xdr:nvSpPr>
      <xdr:spPr>
        <a:xfrm>
          <a:off x="162687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85741</xdr:rowOff>
    </xdr:from>
    <xdr:ext cx="405111" cy="259045"/>
    <xdr:sp macro="" textlink="">
      <xdr:nvSpPr>
        <xdr:cNvPr id="568" name="【児童館】&#10;有形固定資産減価償却率該当値テキスト">
          <a:extLst>
            <a:ext uri="{FF2B5EF4-FFF2-40B4-BE49-F238E27FC236}">
              <a16:creationId xmlns:a16="http://schemas.microsoft.com/office/drawing/2014/main" id="{25E54BE8-5849-46BC-9C23-F75B6D17D9A1}"/>
            </a:ext>
          </a:extLst>
        </xdr:cNvPr>
        <xdr:cNvSpPr txBox="1"/>
      </xdr:nvSpPr>
      <xdr:spPr>
        <a:xfrm>
          <a:off x="16357600" y="1431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156845</xdr:rowOff>
    </xdr:from>
    <xdr:to>
      <xdr:col>81</xdr:col>
      <xdr:colOff>101600</xdr:colOff>
      <xdr:row>84</xdr:row>
      <xdr:rowOff>86995</xdr:rowOff>
    </xdr:to>
    <xdr:sp macro="" textlink="">
      <xdr:nvSpPr>
        <xdr:cNvPr id="569" name="楕円 568">
          <a:extLst>
            <a:ext uri="{FF2B5EF4-FFF2-40B4-BE49-F238E27FC236}">
              <a16:creationId xmlns:a16="http://schemas.microsoft.com/office/drawing/2014/main" id="{3377E719-FF93-4C0F-94E9-5A4FBBA137FA}"/>
            </a:ext>
          </a:extLst>
        </xdr:cNvPr>
        <xdr:cNvSpPr/>
      </xdr:nvSpPr>
      <xdr:spPr>
        <a:xfrm>
          <a:off x="15430500" y="1438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158114</xdr:rowOff>
    </xdr:from>
    <xdr:to>
      <xdr:col>85</xdr:col>
      <xdr:colOff>127000</xdr:colOff>
      <xdr:row>84</xdr:row>
      <xdr:rowOff>36195</xdr:rowOff>
    </xdr:to>
    <xdr:cxnSp macro="">
      <xdr:nvCxnSpPr>
        <xdr:cNvPr id="570" name="直線コネクタ 569">
          <a:extLst>
            <a:ext uri="{FF2B5EF4-FFF2-40B4-BE49-F238E27FC236}">
              <a16:creationId xmlns:a16="http://schemas.microsoft.com/office/drawing/2014/main" id="{6CD291C3-26E6-4C05-8F2F-AAF3B31E0F20}"/>
            </a:ext>
          </a:extLst>
        </xdr:cNvPr>
        <xdr:cNvCxnSpPr/>
      </xdr:nvCxnSpPr>
      <xdr:spPr>
        <a:xfrm flipV="1">
          <a:off x="15481300" y="1438846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153036</xdr:rowOff>
    </xdr:from>
    <xdr:to>
      <xdr:col>76</xdr:col>
      <xdr:colOff>165100</xdr:colOff>
      <xdr:row>83</xdr:row>
      <xdr:rowOff>83186</xdr:rowOff>
    </xdr:to>
    <xdr:sp macro="" textlink="">
      <xdr:nvSpPr>
        <xdr:cNvPr id="571" name="楕円 570">
          <a:extLst>
            <a:ext uri="{FF2B5EF4-FFF2-40B4-BE49-F238E27FC236}">
              <a16:creationId xmlns:a16="http://schemas.microsoft.com/office/drawing/2014/main" id="{86FAB06E-34EE-4A20-91B4-8E4595C329C0}"/>
            </a:ext>
          </a:extLst>
        </xdr:cNvPr>
        <xdr:cNvSpPr/>
      </xdr:nvSpPr>
      <xdr:spPr>
        <a:xfrm>
          <a:off x="14541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32386</xdr:rowOff>
    </xdr:from>
    <xdr:to>
      <xdr:col>81</xdr:col>
      <xdr:colOff>50800</xdr:colOff>
      <xdr:row>84</xdr:row>
      <xdr:rowOff>36195</xdr:rowOff>
    </xdr:to>
    <xdr:cxnSp macro="">
      <xdr:nvCxnSpPr>
        <xdr:cNvPr id="572" name="直線コネクタ 571">
          <a:extLst>
            <a:ext uri="{FF2B5EF4-FFF2-40B4-BE49-F238E27FC236}">
              <a16:creationId xmlns:a16="http://schemas.microsoft.com/office/drawing/2014/main" id="{9C4FF961-B498-4312-A8F3-98D629414544}"/>
            </a:ext>
          </a:extLst>
        </xdr:cNvPr>
        <xdr:cNvCxnSpPr/>
      </xdr:nvCxnSpPr>
      <xdr:spPr>
        <a:xfrm>
          <a:off x="14592300" y="14262736"/>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573" name="n_1aveValue【児童館】&#10;有形固定資産減価償却率">
          <a:extLst>
            <a:ext uri="{FF2B5EF4-FFF2-40B4-BE49-F238E27FC236}">
              <a16:creationId xmlns:a16="http://schemas.microsoft.com/office/drawing/2014/main" id="{A25AE96F-2CF4-4A76-9FDF-81FE3AF02AD6}"/>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97807</xdr:rowOff>
    </xdr:from>
    <xdr:ext cx="405111" cy="259045"/>
    <xdr:sp macro="" textlink="">
      <xdr:nvSpPr>
        <xdr:cNvPr id="574" name="n_2aveValue【児童館】&#10;有形固定資産減価償却率">
          <a:extLst>
            <a:ext uri="{FF2B5EF4-FFF2-40B4-BE49-F238E27FC236}">
              <a16:creationId xmlns:a16="http://schemas.microsoft.com/office/drawing/2014/main" id="{33A95C9C-EA10-4E4A-B046-E96F8847615A}"/>
            </a:ext>
          </a:extLst>
        </xdr:cNvPr>
        <xdr:cNvSpPr txBox="1"/>
      </xdr:nvSpPr>
      <xdr:spPr>
        <a:xfrm>
          <a:off x="14389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78122</xdr:rowOff>
    </xdr:from>
    <xdr:ext cx="405111" cy="259045"/>
    <xdr:sp macro="" textlink="">
      <xdr:nvSpPr>
        <xdr:cNvPr id="575" name="n_1mainValue【児童館】&#10;有形固定資産減価償却率">
          <a:extLst>
            <a:ext uri="{FF2B5EF4-FFF2-40B4-BE49-F238E27FC236}">
              <a16:creationId xmlns:a16="http://schemas.microsoft.com/office/drawing/2014/main" id="{E117F63F-F366-4F33-9E6F-7FE970A225B7}"/>
            </a:ext>
          </a:extLst>
        </xdr:cNvPr>
        <xdr:cNvSpPr txBox="1"/>
      </xdr:nvSpPr>
      <xdr:spPr>
        <a:xfrm>
          <a:off x="1526604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74313</xdr:rowOff>
    </xdr:from>
    <xdr:ext cx="405111" cy="259045"/>
    <xdr:sp macro="" textlink="">
      <xdr:nvSpPr>
        <xdr:cNvPr id="576" name="n_2mainValue【児童館】&#10;有形固定資産減価償却率">
          <a:extLst>
            <a:ext uri="{FF2B5EF4-FFF2-40B4-BE49-F238E27FC236}">
              <a16:creationId xmlns:a16="http://schemas.microsoft.com/office/drawing/2014/main" id="{A8A13C1F-528D-42C6-A348-D3FD84CF3F21}"/>
            </a:ext>
          </a:extLst>
        </xdr:cNvPr>
        <xdr:cNvSpPr txBox="1"/>
      </xdr:nvSpPr>
      <xdr:spPr>
        <a:xfrm>
          <a:off x="14389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81DC49F7-F169-4803-B24F-FA55CFFA23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276D4505-F7D0-424B-A4BF-2C945F3586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5CADC500-90F3-474B-ACB1-6BB3E14B900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043F7A97-8C76-4E14-85AF-F6BB3F233A1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840F5049-CF16-45BD-83E3-5DF9DE1F9E0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E56FB8F9-5A8C-4EB8-BA45-58D9EE3546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C62AE823-D5B7-4EF3-A5A8-F049C6271F5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432ECD75-E39B-497F-BA85-A02642C718A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C61AADC9-EBD3-4235-89AF-CA5350892E8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9A0A9B44-A8E7-44A7-8694-B40C166B274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170B84E0-262F-4855-A65D-F6EFC88AC65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B3466237-F380-41E1-A1F4-8D93C058A14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0B6BCD23-4D00-4E54-A451-CB2FFC97793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3D97F2CE-524F-429F-92DE-73741BFF132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F05F5B1E-288B-4A54-81B3-148B226942E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B2043DE0-0C68-40A1-8E44-9CF0D458796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476AF7C3-1E24-42D4-BF5A-1F7D3FBA435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3BD20627-0ED3-4131-B219-D02232C9607E}"/>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578B2AB7-F908-48EA-BDE3-B2FFDB2286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0A299A7E-818C-4F92-9017-D357BA9404E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F91E3293-474D-42C3-BB16-CCDF94A1D5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B9ECEE65-883E-4B91-BBCC-78ABD57DE66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15A55BFC-1B10-4E42-85A1-84F3E3D2CA1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00" name="直線コネクタ 599">
          <a:extLst>
            <a:ext uri="{FF2B5EF4-FFF2-40B4-BE49-F238E27FC236}">
              <a16:creationId xmlns:a16="http://schemas.microsoft.com/office/drawing/2014/main" id="{2B3D6327-AF8E-4AAC-97F4-553BA1458053}"/>
            </a:ext>
          </a:extLst>
        </xdr:cNvPr>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01" name="【児童館】&#10;一人当たり面積最小値テキスト">
          <a:extLst>
            <a:ext uri="{FF2B5EF4-FFF2-40B4-BE49-F238E27FC236}">
              <a16:creationId xmlns:a16="http://schemas.microsoft.com/office/drawing/2014/main" id="{0D7C45D1-450E-4F15-8835-5F5534B9C47E}"/>
            </a:ext>
          </a:extLst>
        </xdr:cNvPr>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02" name="直線コネクタ 601">
          <a:extLst>
            <a:ext uri="{FF2B5EF4-FFF2-40B4-BE49-F238E27FC236}">
              <a16:creationId xmlns:a16="http://schemas.microsoft.com/office/drawing/2014/main" id="{7E720C9A-EAF5-4A33-9A86-3C277477DB57}"/>
            </a:ext>
          </a:extLst>
        </xdr:cNvPr>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03" name="【児童館】&#10;一人当たり面積最大値テキスト">
          <a:extLst>
            <a:ext uri="{FF2B5EF4-FFF2-40B4-BE49-F238E27FC236}">
              <a16:creationId xmlns:a16="http://schemas.microsoft.com/office/drawing/2014/main" id="{C167E884-51D0-4810-8FBF-F6BB655A9A62}"/>
            </a:ext>
          </a:extLst>
        </xdr:cNvPr>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4" name="直線コネクタ 603">
          <a:extLst>
            <a:ext uri="{FF2B5EF4-FFF2-40B4-BE49-F238E27FC236}">
              <a16:creationId xmlns:a16="http://schemas.microsoft.com/office/drawing/2014/main" id="{8F4B34E6-6168-4061-910B-B14783CCB4F0}"/>
            </a:ext>
          </a:extLst>
        </xdr:cNvPr>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605" name="【児童館】&#10;一人当たり面積平均値テキスト">
          <a:extLst>
            <a:ext uri="{FF2B5EF4-FFF2-40B4-BE49-F238E27FC236}">
              <a16:creationId xmlns:a16="http://schemas.microsoft.com/office/drawing/2014/main" id="{D8346806-2546-4814-A368-C5B6B6EAB735}"/>
            </a:ext>
          </a:extLst>
        </xdr:cNvPr>
        <xdr:cNvSpPr txBox="1"/>
      </xdr:nvSpPr>
      <xdr:spPr>
        <a:xfrm>
          <a:off x="221996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06" name="フローチャート: 判断 605">
          <a:extLst>
            <a:ext uri="{FF2B5EF4-FFF2-40B4-BE49-F238E27FC236}">
              <a16:creationId xmlns:a16="http://schemas.microsoft.com/office/drawing/2014/main" id="{6DD9B024-C7CF-4F70-9A8C-CCCA77B554F8}"/>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07" name="フローチャート: 判断 606">
          <a:extLst>
            <a:ext uri="{FF2B5EF4-FFF2-40B4-BE49-F238E27FC236}">
              <a16:creationId xmlns:a16="http://schemas.microsoft.com/office/drawing/2014/main" id="{E2F81624-4E8B-4B97-B6BA-EEC517B59B71}"/>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08" name="フローチャート: 判断 607">
          <a:extLst>
            <a:ext uri="{FF2B5EF4-FFF2-40B4-BE49-F238E27FC236}">
              <a16:creationId xmlns:a16="http://schemas.microsoft.com/office/drawing/2014/main" id="{F03ACDFB-0033-4740-A3D4-61EF0ADEEB48}"/>
            </a:ext>
          </a:extLst>
        </xdr:cNvPr>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9D088A3C-F77C-46A7-87CA-500D046CFD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2DDBA686-E147-4588-9E91-902986B716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AF53CB05-A436-4E79-A4A5-D566D6EEDF7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B5F45961-23EC-423C-8FB0-11CCEA7E57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B12E5905-F9A6-4F60-967C-F2A9D764839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120650</xdr:rowOff>
    </xdr:from>
    <xdr:to>
      <xdr:col>116</xdr:col>
      <xdr:colOff>114300</xdr:colOff>
      <xdr:row>82</xdr:row>
      <xdr:rowOff>50800</xdr:rowOff>
    </xdr:to>
    <xdr:sp macro="" textlink="">
      <xdr:nvSpPr>
        <xdr:cNvPr id="614" name="楕円 613">
          <a:extLst>
            <a:ext uri="{FF2B5EF4-FFF2-40B4-BE49-F238E27FC236}">
              <a16:creationId xmlns:a16="http://schemas.microsoft.com/office/drawing/2014/main" id="{1C61C191-A7D2-4A76-8625-CC970E215003}"/>
            </a:ext>
          </a:extLst>
        </xdr:cNvPr>
        <xdr:cNvSpPr/>
      </xdr:nvSpPr>
      <xdr:spPr>
        <a:xfrm>
          <a:off x="221107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143527</xdr:rowOff>
    </xdr:from>
    <xdr:ext cx="469744" cy="259045"/>
    <xdr:sp macro="" textlink="">
      <xdr:nvSpPr>
        <xdr:cNvPr id="615" name="【児童館】&#10;一人当たり面積該当値テキスト">
          <a:extLst>
            <a:ext uri="{FF2B5EF4-FFF2-40B4-BE49-F238E27FC236}">
              <a16:creationId xmlns:a16="http://schemas.microsoft.com/office/drawing/2014/main" id="{CAE0B47F-A721-4512-A79B-B2D2489D5358}"/>
            </a:ext>
          </a:extLst>
        </xdr:cNvPr>
        <xdr:cNvSpPr txBox="1"/>
      </xdr:nvSpPr>
      <xdr:spPr>
        <a:xfrm>
          <a:off x="221996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120650</xdr:rowOff>
    </xdr:from>
    <xdr:to>
      <xdr:col>112</xdr:col>
      <xdr:colOff>38100</xdr:colOff>
      <xdr:row>82</xdr:row>
      <xdr:rowOff>50800</xdr:rowOff>
    </xdr:to>
    <xdr:sp macro="" textlink="">
      <xdr:nvSpPr>
        <xdr:cNvPr id="616" name="楕円 615">
          <a:extLst>
            <a:ext uri="{FF2B5EF4-FFF2-40B4-BE49-F238E27FC236}">
              <a16:creationId xmlns:a16="http://schemas.microsoft.com/office/drawing/2014/main" id="{A728FEB4-214D-413D-BFDF-1530B478B1FC}"/>
            </a:ext>
          </a:extLst>
        </xdr:cNvPr>
        <xdr:cNvSpPr/>
      </xdr:nvSpPr>
      <xdr:spPr>
        <a:xfrm>
          <a:off x="21272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0</xdr:rowOff>
    </xdr:from>
    <xdr:to>
      <xdr:col>116</xdr:col>
      <xdr:colOff>63500</xdr:colOff>
      <xdr:row>82</xdr:row>
      <xdr:rowOff>0</xdr:rowOff>
    </xdr:to>
    <xdr:cxnSp macro="">
      <xdr:nvCxnSpPr>
        <xdr:cNvPr id="617" name="直線コネクタ 616">
          <a:extLst>
            <a:ext uri="{FF2B5EF4-FFF2-40B4-BE49-F238E27FC236}">
              <a16:creationId xmlns:a16="http://schemas.microsoft.com/office/drawing/2014/main" id="{2B69687E-9869-44F6-93D1-05B913381361}"/>
            </a:ext>
          </a:extLst>
        </xdr:cNvPr>
        <xdr:cNvCxnSpPr/>
      </xdr:nvCxnSpPr>
      <xdr:spPr>
        <a:xfrm>
          <a:off x="21323300" y="1405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120650</xdr:rowOff>
    </xdr:from>
    <xdr:to>
      <xdr:col>107</xdr:col>
      <xdr:colOff>101600</xdr:colOff>
      <xdr:row>82</xdr:row>
      <xdr:rowOff>50800</xdr:rowOff>
    </xdr:to>
    <xdr:sp macro="" textlink="">
      <xdr:nvSpPr>
        <xdr:cNvPr id="618" name="楕円 617">
          <a:extLst>
            <a:ext uri="{FF2B5EF4-FFF2-40B4-BE49-F238E27FC236}">
              <a16:creationId xmlns:a16="http://schemas.microsoft.com/office/drawing/2014/main" id="{26010B6C-E491-4CCB-AB8F-EA9FB999C780}"/>
            </a:ext>
          </a:extLst>
        </xdr:cNvPr>
        <xdr:cNvSpPr/>
      </xdr:nvSpPr>
      <xdr:spPr>
        <a:xfrm>
          <a:off x="20383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0</xdr:rowOff>
    </xdr:from>
    <xdr:to>
      <xdr:col>111</xdr:col>
      <xdr:colOff>177800</xdr:colOff>
      <xdr:row>82</xdr:row>
      <xdr:rowOff>0</xdr:rowOff>
    </xdr:to>
    <xdr:cxnSp macro="">
      <xdr:nvCxnSpPr>
        <xdr:cNvPr id="619" name="直線コネクタ 618">
          <a:extLst>
            <a:ext uri="{FF2B5EF4-FFF2-40B4-BE49-F238E27FC236}">
              <a16:creationId xmlns:a16="http://schemas.microsoft.com/office/drawing/2014/main" id="{AAD16AE4-F73D-456D-8D13-3E887AF02A72}"/>
            </a:ext>
          </a:extLst>
        </xdr:cNvPr>
        <xdr:cNvCxnSpPr/>
      </xdr:nvCxnSpPr>
      <xdr:spPr>
        <a:xfrm>
          <a:off x="20434300" y="1405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3827</xdr:rowOff>
    </xdr:from>
    <xdr:ext cx="469744" cy="259045"/>
    <xdr:sp macro="" textlink="">
      <xdr:nvSpPr>
        <xdr:cNvPr id="620" name="n_1aveValue【児童館】&#10;一人当たり面積">
          <a:extLst>
            <a:ext uri="{FF2B5EF4-FFF2-40B4-BE49-F238E27FC236}">
              <a16:creationId xmlns:a16="http://schemas.microsoft.com/office/drawing/2014/main" id="{39DCD05A-361E-4E9D-BC01-F1268F5B8B52}"/>
            </a:ext>
          </a:extLst>
        </xdr:cNvPr>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21" name="n_2aveValue【児童館】&#10;一人当たり面積">
          <a:extLst>
            <a:ext uri="{FF2B5EF4-FFF2-40B4-BE49-F238E27FC236}">
              <a16:creationId xmlns:a16="http://schemas.microsoft.com/office/drawing/2014/main" id="{5A8665B9-A782-4051-8051-4E941ED63FD1}"/>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67327</xdr:rowOff>
    </xdr:from>
    <xdr:ext cx="469744" cy="259045"/>
    <xdr:sp macro="" textlink="">
      <xdr:nvSpPr>
        <xdr:cNvPr id="622" name="n_1mainValue【児童館】&#10;一人当たり面積">
          <a:extLst>
            <a:ext uri="{FF2B5EF4-FFF2-40B4-BE49-F238E27FC236}">
              <a16:creationId xmlns:a16="http://schemas.microsoft.com/office/drawing/2014/main" id="{96C57EFB-E2BA-4933-AB9D-FE71EC3ECF88}"/>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67327</xdr:rowOff>
    </xdr:from>
    <xdr:ext cx="469744" cy="259045"/>
    <xdr:sp macro="" textlink="">
      <xdr:nvSpPr>
        <xdr:cNvPr id="623" name="n_2mainValue【児童館】&#10;一人当たり面積">
          <a:extLst>
            <a:ext uri="{FF2B5EF4-FFF2-40B4-BE49-F238E27FC236}">
              <a16:creationId xmlns:a16="http://schemas.microsoft.com/office/drawing/2014/main" id="{77CDF7BF-0C1D-4F3E-B242-7A0008B40D37}"/>
            </a:ext>
          </a:extLst>
        </xdr:cNvPr>
        <xdr:cNvSpPr txBox="1"/>
      </xdr:nvSpPr>
      <xdr:spPr>
        <a:xfrm>
          <a:off x="20199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41EA7A6C-05CF-433E-95C0-4B7629ADB88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2464B821-5FB6-46AF-8A40-70BBDA91B34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382D962A-4DE9-498D-ADED-B4419021EC7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48D53F62-2E9A-493F-8487-F75339C57E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7A0AD015-2BB8-4304-ABD7-770BCFF071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FB7D02FB-839F-440E-A4A2-91A86567484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BE53E09B-C2CB-4F23-8DC6-7BF6BE118DC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6A17C8EF-03E8-48C6-8C69-7FE394AFA12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0A4C990E-83EA-452D-B23E-82901EBB8D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F4F750D9-FD4D-4413-86AD-76875269BE2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a:extLst>
            <a:ext uri="{FF2B5EF4-FFF2-40B4-BE49-F238E27FC236}">
              <a16:creationId xmlns:a16="http://schemas.microsoft.com/office/drawing/2014/main" id="{F628BC14-EDEE-44DC-A1AF-950ACC078F14}"/>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a:extLst>
            <a:ext uri="{FF2B5EF4-FFF2-40B4-BE49-F238E27FC236}">
              <a16:creationId xmlns:a16="http://schemas.microsoft.com/office/drawing/2014/main" id="{941A1316-DD81-47FC-BC24-31E41723917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a:extLst>
            <a:ext uri="{FF2B5EF4-FFF2-40B4-BE49-F238E27FC236}">
              <a16:creationId xmlns:a16="http://schemas.microsoft.com/office/drawing/2014/main" id="{3AFFDCC8-5FA1-40CD-8E5A-E18B789CD8D4}"/>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a:extLst>
            <a:ext uri="{FF2B5EF4-FFF2-40B4-BE49-F238E27FC236}">
              <a16:creationId xmlns:a16="http://schemas.microsoft.com/office/drawing/2014/main" id="{2947FA6D-B3C8-4827-84EB-C39E762ED6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a:extLst>
            <a:ext uri="{FF2B5EF4-FFF2-40B4-BE49-F238E27FC236}">
              <a16:creationId xmlns:a16="http://schemas.microsoft.com/office/drawing/2014/main" id="{5B201F19-C424-4B33-8FE5-F72F2074F36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a:extLst>
            <a:ext uri="{FF2B5EF4-FFF2-40B4-BE49-F238E27FC236}">
              <a16:creationId xmlns:a16="http://schemas.microsoft.com/office/drawing/2014/main" id="{8296A05E-59F8-473C-87E7-E299F0751B1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a:extLst>
            <a:ext uri="{FF2B5EF4-FFF2-40B4-BE49-F238E27FC236}">
              <a16:creationId xmlns:a16="http://schemas.microsoft.com/office/drawing/2014/main" id="{395B063A-7A44-46A6-959A-D0DB98A98E6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a:extLst>
            <a:ext uri="{FF2B5EF4-FFF2-40B4-BE49-F238E27FC236}">
              <a16:creationId xmlns:a16="http://schemas.microsoft.com/office/drawing/2014/main" id="{AF994601-1CBE-4B5A-B375-3A30C94AC08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a:extLst>
            <a:ext uri="{FF2B5EF4-FFF2-40B4-BE49-F238E27FC236}">
              <a16:creationId xmlns:a16="http://schemas.microsoft.com/office/drawing/2014/main" id="{62F7900C-0E56-47DA-9ECB-E08422CA3415}"/>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a:extLst>
            <a:ext uri="{FF2B5EF4-FFF2-40B4-BE49-F238E27FC236}">
              <a16:creationId xmlns:a16="http://schemas.microsoft.com/office/drawing/2014/main" id="{A15AC14E-7F2F-4E29-A9B3-6ACB497EEBB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a:extLst>
            <a:ext uri="{FF2B5EF4-FFF2-40B4-BE49-F238E27FC236}">
              <a16:creationId xmlns:a16="http://schemas.microsoft.com/office/drawing/2014/main" id="{316BD24E-3EE1-4C7A-9FC9-DAAA4C1B463E}"/>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a:extLst>
            <a:ext uri="{FF2B5EF4-FFF2-40B4-BE49-F238E27FC236}">
              <a16:creationId xmlns:a16="http://schemas.microsoft.com/office/drawing/2014/main" id="{7B12CF9F-EA8A-4973-8004-95868ADB062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a:extLst>
            <a:ext uri="{FF2B5EF4-FFF2-40B4-BE49-F238E27FC236}">
              <a16:creationId xmlns:a16="http://schemas.microsoft.com/office/drawing/2014/main" id="{BA2E3FB0-5042-4E21-B41F-DFE65BE66F0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a:extLst>
            <a:ext uri="{FF2B5EF4-FFF2-40B4-BE49-F238E27FC236}">
              <a16:creationId xmlns:a16="http://schemas.microsoft.com/office/drawing/2014/main" id="{ABC00887-D3EA-415A-9C4B-0AEE4AD128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648" name="直線コネクタ 647">
          <a:extLst>
            <a:ext uri="{FF2B5EF4-FFF2-40B4-BE49-F238E27FC236}">
              <a16:creationId xmlns:a16="http://schemas.microsoft.com/office/drawing/2014/main" id="{44631540-9F19-47D3-9184-AC8C0000872D}"/>
            </a:ext>
          </a:extLst>
        </xdr:cNvPr>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649" name="【公民館】&#10;有形固定資産減価償却率最小値テキスト">
          <a:extLst>
            <a:ext uri="{FF2B5EF4-FFF2-40B4-BE49-F238E27FC236}">
              <a16:creationId xmlns:a16="http://schemas.microsoft.com/office/drawing/2014/main" id="{1386833A-20CF-4C0A-8D39-67C31407EA9C}"/>
            </a:ext>
          </a:extLst>
        </xdr:cNvPr>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650" name="直線コネクタ 649">
          <a:extLst>
            <a:ext uri="{FF2B5EF4-FFF2-40B4-BE49-F238E27FC236}">
              <a16:creationId xmlns:a16="http://schemas.microsoft.com/office/drawing/2014/main" id="{B537469A-42CE-4D14-A382-995925505419}"/>
            </a:ext>
          </a:extLst>
        </xdr:cNvPr>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651" name="【公民館】&#10;有形固定資産減価償却率最大値テキスト">
          <a:extLst>
            <a:ext uri="{FF2B5EF4-FFF2-40B4-BE49-F238E27FC236}">
              <a16:creationId xmlns:a16="http://schemas.microsoft.com/office/drawing/2014/main" id="{3524D6EE-40F3-4EF9-9667-465BD9C76DD9}"/>
            </a:ext>
          </a:extLst>
        </xdr:cNvPr>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652" name="直線コネクタ 651">
          <a:extLst>
            <a:ext uri="{FF2B5EF4-FFF2-40B4-BE49-F238E27FC236}">
              <a16:creationId xmlns:a16="http://schemas.microsoft.com/office/drawing/2014/main" id="{F097DF35-3947-4337-9C52-1292E2513450}"/>
            </a:ext>
          </a:extLst>
        </xdr:cNvPr>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653" name="【公民館】&#10;有形固定資産減価償却率平均値テキスト">
          <a:extLst>
            <a:ext uri="{FF2B5EF4-FFF2-40B4-BE49-F238E27FC236}">
              <a16:creationId xmlns:a16="http://schemas.microsoft.com/office/drawing/2014/main" id="{50B199B0-2EFA-4164-917F-D9565ED22C82}"/>
            </a:ext>
          </a:extLst>
        </xdr:cNvPr>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654" name="フローチャート: 判断 653">
          <a:extLst>
            <a:ext uri="{FF2B5EF4-FFF2-40B4-BE49-F238E27FC236}">
              <a16:creationId xmlns:a16="http://schemas.microsoft.com/office/drawing/2014/main" id="{D1D08646-B6D1-4A24-A574-A08EFB620328}"/>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55" name="フローチャート: 判断 654">
          <a:extLst>
            <a:ext uri="{FF2B5EF4-FFF2-40B4-BE49-F238E27FC236}">
              <a16:creationId xmlns:a16="http://schemas.microsoft.com/office/drawing/2014/main" id="{5429D82B-452F-4F2E-AF89-26065093A2E1}"/>
            </a:ext>
          </a:extLst>
        </xdr:cNvPr>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21589</xdr:rowOff>
    </xdr:from>
    <xdr:to>
      <xdr:col>76</xdr:col>
      <xdr:colOff>165100</xdr:colOff>
      <xdr:row>105</xdr:row>
      <xdr:rowOff>123189</xdr:rowOff>
    </xdr:to>
    <xdr:sp macro="" textlink="">
      <xdr:nvSpPr>
        <xdr:cNvPr id="656" name="フローチャート: 判断 655">
          <a:extLst>
            <a:ext uri="{FF2B5EF4-FFF2-40B4-BE49-F238E27FC236}">
              <a16:creationId xmlns:a16="http://schemas.microsoft.com/office/drawing/2014/main" id="{4E321134-C15B-41DC-9ADF-7497C66205DA}"/>
            </a:ext>
          </a:extLst>
        </xdr:cNvPr>
        <xdr:cNvSpPr/>
      </xdr:nvSpPr>
      <xdr:spPr>
        <a:xfrm>
          <a:off x="14541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5B5499CD-96C3-48AE-B2BF-F81BF934271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CB6BF4EA-CDA3-4041-A5B7-6176A46A3B2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3B5FDE1D-8B7C-4D66-9671-E63879454AB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5AF79D27-9EA6-493B-8BF1-22081569E77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867E303E-25C5-41CE-B455-60787D51BB4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76836</xdr:rowOff>
    </xdr:from>
    <xdr:to>
      <xdr:col>85</xdr:col>
      <xdr:colOff>177800</xdr:colOff>
      <xdr:row>104</xdr:row>
      <xdr:rowOff>6986</xdr:rowOff>
    </xdr:to>
    <xdr:sp macro="" textlink="">
      <xdr:nvSpPr>
        <xdr:cNvPr id="662" name="楕円 661">
          <a:extLst>
            <a:ext uri="{FF2B5EF4-FFF2-40B4-BE49-F238E27FC236}">
              <a16:creationId xmlns:a16="http://schemas.microsoft.com/office/drawing/2014/main" id="{C63AE1DD-087D-40E9-AD5D-CBCF86ED2397}"/>
            </a:ext>
          </a:extLst>
        </xdr:cNvPr>
        <xdr:cNvSpPr/>
      </xdr:nvSpPr>
      <xdr:spPr>
        <a:xfrm>
          <a:off x="162687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99713</xdr:rowOff>
    </xdr:from>
    <xdr:ext cx="405111" cy="259045"/>
    <xdr:sp macro="" textlink="">
      <xdr:nvSpPr>
        <xdr:cNvPr id="663" name="【公民館】&#10;有形固定資産減価償却率該当値テキスト">
          <a:extLst>
            <a:ext uri="{FF2B5EF4-FFF2-40B4-BE49-F238E27FC236}">
              <a16:creationId xmlns:a16="http://schemas.microsoft.com/office/drawing/2014/main" id="{EC13B174-175E-421F-A679-E8B89BB9D585}"/>
            </a:ext>
          </a:extLst>
        </xdr:cNvPr>
        <xdr:cNvSpPr txBox="1"/>
      </xdr:nvSpPr>
      <xdr:spPr>
        <a:xfrm>
          <a:off x="16357600"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105411</xdr:rowOff>
    </xdr:from>
    <xdr:to>
      <xdr:col>81</xdr:col>
      <xdr:colOff>101600</xdr:colOff>
      <xdr:row>104</xdr:row>
      <xdr:rowOff>35561</xdr:rowOff>
    </xdr:to>
    <xdr:sp macro="" textlink="">
      <xdr:nvSpPr>
        <xdr:cNvPr id="664" name="楕円 663">
          <a:extLst>
            <a:ext uri="{FF2B5EF4-FFF2-40B4-BE49-F238E27FC236}">
              <a16:creationId xmlns:a16="http://schemas.microsoft.com/office/drawing/2014/main" id="{2869FA31-5239-467B-9CA7-E1F71CADD871}"/>
            </a:ext>
          </a:extLst>
        </xdr:cNvPr>
        <xdr:cNvSpPr/>
      </xdr:nvSpPr>
      <xdr:spPr>
        <a:xfrm>
          <a:off x="1543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127636</xdr:rowOff>
    </xdr:from>
    <xdr:to>
      <xdr:col>85</xdr:col>
      <xdr:colOff>127000</xdr:colOff>
      <xdr:row>103</xdr:row>
      <xdr:rowOff>156211</xdr:rowOff>
    </xdr:to>
    <xdr:cxnSp macro="">
      <xdr:nvCxnSpPr>
        <xdr:cNvPr id="665" name="直線コネクタ 664">
          <a:extLst>
            <a:ext uri="{FF2B5EF4-FFF2-40B4-BE49-F238E27FC236}">
              <a16:creationId xmlns:a16="http://schemas.microsoft.com/office/drawing/2014/main" id="{B226E722-E2C0-471A-9FD0-A93A6099F6D3}"/>
            </a:ext>
          </a:extLst>
        </xdr:cNvPr>
        <xdr:cNvCxnSpPr/>
      </xdr:nvCxnSpPr>
      <xdr:spPr>
        <a:xfrm flipV="1">
          <a:off x="15481300" y="17786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137795</xdr:rowOff>
    </xdr:from>
    <xdr:to>
      <xdr:col>76</xdr:col>
      <xdr:colOff>165100</xdr:colOff>
      <xdr:row>105</xdr:row>
      <xdr:rowOff>67945</xdr:rowOff>
    </xdr:to>
    <xdr:sp macro="" textlink="">
      <xdr:nvSpPr>
        <xdr:cNvPr id="666" name="楕円 665">
          <a:extLst>
            <a:ext uri="{FF2B5EF4-FFF2-40B4-BE49-F238E27FC236}">
              <a16:creationId xmlns:a16="http://schemas.microsoft.com/office/drawing/2014/main" id="{1B4E5DD5-EAAB-43E1-BD9C-1575534CF3DD}"/>
            </a:ext>
          </a:extLst>
        </xdr:cNvPr>
        <xdr:cNvSpPr/>
      </xdr:nvSpPr>
      <xdr:spPr>
        <a:xfrm>
          <a:off x="14541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156211</xdr:rowOff>
    </xdr:from>
    <xdr:to>
      <xdr:col>81</xdr:col>
      <xdr:colOff>50800</xdr:colOff>
      <xdr:row>105</xdr:row>
      <xdr:rowOff>17145</xdr:rowOff>
    </xdr:to>
    <xdr:cxnSp macro="">
      <xdr:nvCxnSpPr>
        <xdr:cNvPr id="667" name="直線コネクタ 666">
          <a:extLst>
            <a:ext uri="{FF2B5EF4-FFF2-40B4-BE49-F238E27FC236}">
              <a16:creationId xmlns:a16="http://schemas.microsoft.com/office/drawing/2014/main" id="{011986AF-5837-47D9-8026-C94F893A1690}"/>
            </a:ext>
          </a:extLst>
        </xdr:cNvPr>
        <xdr:cNvCxnSpPr/>
      </xdr:nvCxnSpPr>
      <xdr:spPr>
        <a:xfrm flipV="1">
          <a:off x="14592300" y="17815561"/>
          <a:ext cx="889000" cy="20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668" name="n_1aveValue【公民館】&#10;有形固定資産減価償却率">
          <a:extLst>
            <a:ext uri="{FF2B5EF4-FFF2-40B4-BE49-F238E27FC236}">
              <a16:creationId xmlns:a16="http://schemas.microsoft.com/office/drawing/2014/main" id="{62A4EE31-9467-45A9-BC3F-0F92A1FE7AB3}"/>
            </a:ext>
          </a:extLst>
        </xdr:cNvPr>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114316</xdr:rowOff>
    </xdr:from>
    <xdr:ext cx="405111" cy="259045"/>
    <xdr:sp macro="" textlink="">
      <xdr:nvSpPr>
        <xdr:cNvPr id="669" name="n_2aveValue【公民館】&#10;有形固定資産減価償却率">
          <a:extLst>
            <a:ext uri="{FF2B5EF4-FFF2-40B4-BE49-F238E27FC236}">
              <a16:creationId xmlns:a16="http://schemas.microsoft.com/office/drawing/2014/main" id="{7E49ECC5-3FA9-42A4-8B79-969089E40BA4}"/>
            </a:ext>
          </a:extLst>
        </xdr:cNvPr>
        <xdr:cNvSpPr txBox="1"/>
      </xdr:nvSpPr>
      <xdr:spPr>
        <a:xfrm>
          <a:off x="14389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52088</xdr:rowOff>
    </xdr:from>
    <xdr:ext cx="405111" cy="259045"/>
    <xdr:sp macro="" textlink="">
      <xdr:nvSpPr>
        <xdr:cNvPr id="670" name="n_1mainValue【公民館】&#10;有形固定資産減価償却率">
          <a:extLst>
            <a:ext uri="{FF2B5EF4-FFF2-40B4-BE49-F238E27FC236}">
              <a16:creationId xmlns:a16="http://schemas.microsoft.com/office/drawing/2014/main" id="{BF8620CD-1F06-499C-927B-673685A7337D}"/>
            </a:ext>
          </a:extLst>
        </xdr:cNvPr>
        <xdr:cNvSpPr txBox="1"/>
      </xdr:nvSpPr>
      <xdr:spPr>
        <a:xfrm>
          <a:off x="15266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84472</xdr:rowOff>
    </xdr:from>
    <xdr:ext cx="405111" cy="259045"/>
    <xdr:sp macro="" textlink="">
      <xdr:nvSpPr>
        <xdr:cNvPr id="671" name="n_2mainValue【公民館】&#10;有形固定資産減価償却率">
          <a:extLst>
            <a:ext uri="{FF2B5EF4-FFF2-40B4-BE49-F238E27FC236}">
              <a16:creationId xmlns:a16="http://schemas.microsoft.com/office/drawing/2014/main" id="{DE32D7CC-64D4-4617-8F16-1F3F7010FBF7}"/>
            </a:ext>
          </a:extLst>
        </xdr:cNvPr>
        <xdr:cNvSpPr txBox="1"/>
      </xdr:nvSpPr>
      <xdr:spPr>
        <a:xfrm>
          <a:off x="14389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a:extLst>
            <a:ext uri="{FF2B5EF4-FFF2-40B4-BE49-F238E27FC236}">
              <a16:creationId xmlns:a16="http://schemas.microsoft.com/office/drawing/2014/main" id="{71B6352F-73A2-4A96-97D7-ECFB243B0FE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a:extLst>
            <a:ext uri="{FF2B5EF4-FFF2-40B4-BE49-F238E27FC236}">
              <a16:creationId xmlns:a16="http://schemas.microsoft.com/office/drawing/2014/main" id="{924FB3CA-9145-4BF9-8CCA-F11AECEF4B0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a:extLst>
            <a:ext uri="{FF2B5EF4-FFF2-40B4-BE49-F238E27FC236}">
              <a16:creationId xmlns:a16="http://schemas.microsoft.com/office/drawing/2014/main" id="{81A60031-A94C-4968-8AC1-57D7FB0BC7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a:extLst>
            <a:ext uri="{FF2B5EF4-FFF2-40B4-BE49-F238E27FC236}">
              <a16:creationId xmlns:a16="http://schemas.microsoft.com/office/drawing/2014/main" id="{25343B86-67DC-436B-91A9-13368C13A59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a:extLst>
            <a:ext uri="{FF2B5EF4-FFF2-40B4-BE49-F238E27FC236}">
              <a16:creationId xmlns:a16="http://schemas.microsoft.com/office/drawing/2014/main" id="{525A77E6-2006-4D5B-9EC6-09E7949B1C5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a:extLst>
            <a:ext uri="{FF2B5EF4-FFF2-40B4-BE49-F238E27FC236}">
              <a16:creationId xmlns:a16="http://schemas.microsoft.com/office/drawing/2014/main" id="{1A62207A-0AA6-490C-8C48-0D6CD4FCF34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a:extLst>
            <a:ext uri="{FF2B5EF4-FFF2-40B4-BE49-F238E27FC236}">
              <a16:creationId xmlns:a16="http://schemas.microsoft.com/office/drawing/2014/main" id="{A3CCE0FE-61EE-4669-8C0B-A118A5B0C6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a:extLst>
            <a:ext uri="{FF2B5EF4-FFF2-40B4-BE49-F238E27FC236}">
              <a16:creationId xmlns:a16="http://schemas.microsoft.com/office/drawing/2014/main" id="{26F71758-4626-4EBB-B6EA-C0E5BB2066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a:extLst>
            <a:ext uri="{FF2B5EF4-FFF2-40B4-BE49-F238E27FC236}">
              <a16:creationId xmlns:a16="http://schemas.microsoft.com/office/drawing/2014/main" id="{3EF73F18-0A3F-4635-9284-0E991193A7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a:extLst>
            <a:ext uri="{FF2B5EF4-FFF2-40B4-BE49-F238E27FC236}">
              <a16:creationId xmlns:a16="http://schemas.microsoft.com/office/drawing/2014/main" id="{5CDBC79B-53F8-4E62-9A25-51CD5C6D49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a:extLst>
            <a:ext uri="{FF2B5EF4-FFF2-40B4-BE49-F238E27FC236}">
              <a16:creationId xmlns:a16="http://schemas.microsoft.com/office/drawing/2014/main" id="{9873A1B9-2106-4506-B7B8-E5F1DFD9CC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a:extLst>
            <a:ext uri="{FF2B5EF4-FFF2-40B4-BE49-F238E27FC236}">
              <a16:creationId xmlns:a16="http://schemas.microsoft.com/office/drawing/2014/main" id="{D82B511B-5E7B-40A7-BA8E-428C14787F89}"/>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a:extLst>
            <a:ext uri="{FF2B5EF4-FFF2-40B4-BE49-F238E27FC236}">
              <a16:creationId xmlns:a16="http://schemas.microsoft.com/office/drawing/2014/main" id="{EF24EA0C-6B73-4CC0-9524-466A3D37611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a:extLst>
            <a:ext uri="{FF2B5EF4-FFF2-40B4-BE49-F238E27FC236}">
              <a16:creationId xmlns:a16="http://schemas.microsoft.com/office/drawing/2014/main" id="{4D01CAF7-EBCB-4F65-8581-26DA21879C79}"/>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a:extLst>
            <a:ext uri="{FF2B5EF4-FFF2-40B4-BE49-F238E27FC236}">
              <a16:creationId xmlns:a16="http://schemas.microsoft.com/office/drawing/2014/main" id="{B5459232-5495-45CF-8C2B-65DA650B653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a:extLst>
            <a:ext uri="{FF2B5EF4-FFF2-40B4-BE49-F238E27FC236}">
              <a16:creationId xmlns:a16="http://schemas.microsoft.com/office/drawing/2014/main" id="{6039FC6E-4F5D-427D-AB25-802EDBC2D0D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a:extLst>
            <a:ext uri="{FF2B5EF4-FFF2-40B4-BE49-F238E27FC236}">
              <a16:creationId xmlns:a16="http://schemas.microsoft.com/office/drawing/2014/main" id="{34AE4A69-3587-442A-A799-8C14A93A5FD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a:extLst>
            <a:ext uri="{FF2B5EF4-FFF2-40B4-BE49-F238E27FC236}">
              <a16:creationId xmlns:a16="http://schemas.microsoft.com/office/drawing/2014/main" id="{EA6FFECF-82B8-4DDB-94BE-E5F03FD0FEBF}"/>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a:extLst>
            <a:ext uri="{FF2B5EF4-FFF2-40B4-BE49-F238E27FC236}">
              <a16:creationId xmlns:a16="http://schemas.microsoft.com/office/drawing/2014/main" id="{E89BAF1F-6DB6-42E4-8999-AFE37DFC86F9}"/>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a:extLst>
            <a:ext uri="{FF2B5EF4-FFF2-40B4-BE49-F238E27FC236}">
              <a16:creationId xmlns:a16="http://schemas.microsoft.com/office/drawing/2014/main" id="{8420848F-A600-4B16-A3A2-A5678D1A64F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a:extLst>
            <a:ext uri="{FF2B5EF4-FFF2-40B4-BE49-F238E27FC236}">
              <a16:creationId xmlns:a16="http://schemas.microsoft.com/office/drawing/2014/main" id="{3532936F-8F6B-46DB-97FF-316359DF5DC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a:extLst>
            <a:ext uri="{FF2B5EF4-FFF2-40B4-BE49-F238E27FC236}">
              <a16:creationId xmlns:a16="http://schemas.microsoft.com/office/drawing/2014/main" id="{29C31F20-5353-4640-8710-425BDBC60B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a:extLst>
            <a:ext uri="{FF2B5EF4-FFF2-40B4-BE49-F238E27FC236}">
              <a16:creationId xmlns:a16="http://schemas.microsoft.com/office/drawing/2014/main" id="{41F20E08-EDF3-4F69-95F6-0A97BBE9F40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a:extLst>
            <a:ext uri="{FF2B5EF4-FFF2-40B4-BE49-F238E27FC236}">
              <a16:creationId xmlns:a16="http://schemas.microsoft.com/office/drawing/2014/main" id="{252DCC92-F16A-45A6-9312-944E3526DD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a:extLst>
            <a:ext uri="{FF2B5EF4-FFF2-40B4-BE49-F238E27FC236}">
              <a16:creationId xmlns:a16="http://schemas.microsoft.com/office/drawing/2014/main" id="{DEC8F1DD-C332-435D-88CC-8D03CAB14E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97" name="直線コネクタ 696">
          <a:extLst>
            <a:ext uri="{FF2B5EF4-FFF2-40B4-BE49-F238E27FC236}">
              <a16:creationId xmlns:a16="http://schemas.microsoft.com/office/drawing/2014/main" id="{46E75A96-71A2-4392-8393-35FEEF6FD3D2}"/>
            </a:ext>
          </a:extLst>
        </xdr:cNvPr>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98" name="【公民館】&#10;一人当たり面積最小値テキスト">
          <a:extLst>
            <a:ext uri="{FF2B5EF4-FFF2-40B4-BE49-F238E27FC236}">
              <a16:creationId xmlns:a16="http://schemas.microsoft.com/office/drawing/2014/main" id="{B4C68EA7-A446-47D6-9A04-FE573129FB24}"/>
            </a:ext>
          </a:extLst>
        </xdr:cNvPr>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99" name="直線コネクタ 698">
          <a:extLst>
            <a:ext uri="{FF2B5EF4-FFF2-40B4-BE49-F238E27FC236}">
              <a16:creationId xmlns:a16="http://schemas.microsoft.com/office/drawing/2014/main" id="{13798BF8-C5D6-4212-988E-9D481E0642DB}"/>
            </a:ext>
          </a:extLst>
        </xdr:cNvPr>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00" name="【公民館】&#10;一人当たり面積最大値テキスト">
          <a:extLst>
            <a:ext uri="{FF2B5EF4-FFF2-40B4-BE49-F238E27FC236}">
              <a16:creationId xmlns:a16="http://schemas.microsoft.com/office/drawing/2014/main" id="{0B4BEAF0-0064-4C20-A18C-7D8BF62FE640}"/>
            </a:ext>
          </a:extLst>
        </xdr:cNvPr>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01" name="直線コネクタ 700">
          <a:extLst>
            <a:ext uri="{FF2B5EF4-FFF2-40B4-BE49-F238E27FC236}">
              <a16:creationId xmlns:a16="http://schemas.microsoft.com/office/drawing/2014/main" id="{ADAA7D29-8A93-4CE0-8539-3BD4946A515B}"/>
            </a:ext>
          </a:extLst>
        </xdr:cNvPr>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702" name="【公民館】&#10;一人当たり面積平均値テキスト">
          <a:extLst>
            <a:ext uri="{FF2B5EF4-FFF2-40B4-BE49-F238E27FC236}">
              <a16:creationId xmlns:a16="http://schemas.microsoft.com/office/drawing/2014/main" id="{5F2BD4FE-6AE2-4D1F-8164-FC52933ECDF6}"/>
            </a:ext>
          </a:extLst>
        </xdr:cNvPr>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03" name="フローチャート: 判断 702">
          <a:extLst>
            <a:ext uri="{FF2B5EF4-FFF2-40B4-BE49-F238E27FC236}">
              <a16:creationId xmlns:a16="http://schemas.microsoft.com/office/drawing/2014/main" id="{3248CC76-1056-4DAE-A7FA-F6229543A42F}"/>
            </a:ext>
          </a:extLst>
        </xdr:cNvPr>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04" name="フローチャート: 判断 703">
          <a:extLst>
            <a:ext uri="{FF2B5EF4-FFF2-40B4-BE49-F238E27FC236}">
              <a16:creationId xmlns:a16="http://schemas.microsoft.com/office/drawing/2014/main" id="{CF722F9D-004C-4888-AEB1-A43069BE3586}"/>
            </a:ext>
          </a:extLst>
        </xdr:cNvPr>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05" name="フローチャート: 判断 704">
          <a:extLst>
            <a:ext uri="{FF2B5EF4-FFF2-40B4-BE49-F238E27FC236}">
              <a16:creationId xmlns:a16="http://schemas.microsoft.com/office/drawing/2014/main" id="{7A475BD9-287A-40FB-BC93-225F9DAB5BD8}"/>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C6D05C29-55D3-4176-A87C-FB615326EF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7A6BC994-D9AB-4312-A7F3-B6767A664E3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A7F05345-45F3-4F49-B42E-7224B5FEACA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870AF12F-B6E9-4309-9DC2-AD6BE0D5B5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18244D83-DFAB-43FF-AE27-314B4059F5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11" name="楕円 710">
          <a:extLst>
            <a:ext uri="{FF2B5EF4-FFF2-40B4-BE49-F238E27FC236}">
              <a16:creationId xmlns:a16="http://schemas.microsoft.com/office/drawing/2014/main" id="{E3317116-505B-42D0-ADDC-662E91685482}"/>
            </a:ext>
          </a:extLst>
        </xdr:cNvPr>
        <xdr:cNvSpPr/>
      </xdr:nvSpPr>
      <xdr:spPr>
        <a:xfrm>
          <a:off x="22110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20156</xdr:rowOff>
    </xdr:from>
    <xdr:ext cx="469744" cy="259045"/>
    <xdr:sp macro="" textlink="">
      <xdr:nvSpPr>
        <xdr:cNvPr id="712" name="【公民館】&#10;一人当たり面積該当値テキスト">
          <a:extLst>
            <a:ext uri="{FF2B5EF4-FFF2-40B4-BE49-F238E27FC236}">
              <a16:creationId xmlns:a16="http://schemas.microsoft.com/office/drawing/2014/main" id="{D1F50CA4-117C-40DC-BA8F-D8329F5B4CC0}"/>
            </a:ext>
          </a:extLst>
        </xdr:cNvPr>
        <xdr:cNvSpPr txBox="1"/>
      </xdr:nvSpPr>
      <xdr:spPr>
        <a:xfrm>
          <a:off x="22199600"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38463</xdr:rowOff>
    </xdr:from>
    <xdr:to>
      <xdr:col>112</xdr:col>
      <xdr:colOff>38100</xdr:colOff>
      <xdr:row>106</xdr:row>
      <xdr:rowOff>140063</xdr:rowOff>
    </xdr:to>
    <xdr:sp macro="" textlink="">
      <xdr:nvSpPr>
        <xdr:cNvPr id="713" name="楕円 712">
          <a:extLst>
            <a:ext uri="{FF2B5EF4-FFF2-40B4-BE49-F238E27FC236}">
              <a16:creationId xmlns:a16="http://schemas.microsoft.com/office/drawing/2014/main" id="{487989E6-3743-418A-A011-7986B94C982F}"/>
            </a:ext>
          </a:extLst>
        </xdr:cNvPr>
        <xdr:cNvSpPr/>
      </xdr:nvSpPr>
      <xdr:spPr>
        <a:xfrm>
          <a:off x="21272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92529</xdr:rowOff>
    </xdr:to>
    <xdr:cxnSp macro="">
      <xdr:nvCxnSpPr>
        <xdr:cNvPr id="714" name="直線コネクタ 713">
          <a:extLst>
            <a:ext uri="{FF2B5EF4-FFF2-40B4-BE49-F238E27FC236}">
              <a16:creationId xmlns:a16="http://schemas.microsoft.com/office/drawing/2014/main" id="{85499865-263E-44CA-996C-44FA3C22ECC7}"/>
            </a:ext>
          </a:extLst>
        </xdr:cNvPr>
        <xdr:cNvCxnSpPr/>
      </xdr:nvCxnSpPr>
      <xdr:spPr>
        <a:xfrm>
          <a:off x="21323300" y="182629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15" name="楕円 714">
          <a:extLst>
            <a:ext uri="{FF2B5EF4-FFF2-40B4-BE49-F238E27FC236}">
              <a16:creationId xmlns:a16="http://schemas.microsoft.com/office/drawing/2014/main" id="{EB1A8090-0B8D-431A-B284-B4E9E509F961}"/>
            </a:ext>
          </a:extLst>
        </xdr:cNvPr>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89263</xdr:rowOff>
    </xdr:from>
    <xdr:to>
      <xdr:col>111</xdr:col>
      <xdr:colOff>177800</xdr:colOff>
      <xdr:row>106</xdr:row>
      <xdr:rowOff>92529</xdr:rowOff>
    </xdr:to>
    <xdr:cxnSp macro="">
      <xdr:nvCxnSpPr>
        <xdr:cNvPr id="716" name="直線コネクタ 715">
          <a:extLst>
            <a:ext uri="{FF2B5EF4-FFF2-40B4-BE49-F238E27FC236}">
              <a16:creationId xmlns:a16="http://schemas.microsoft.com/office/drawing/2014/main" id="{7A9B0300-155A-4672-801F-1546F95864D6}"/>
            </a:ext>
          </a:extLst>
        </xdr:cNvPr>
        <xdr:cNvCxnSpPr/>
      </xdr:nvCxnSpPr>
      <xdr:spPr>
        <a:xfrm flipV="1">
          <a:off x="20434300" y="182629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717" name="n_1aveValue【公民館】&#10;一人当たり面積">
          <a:extLst>
            <a:ext uri="{FF2B5EF4-FFF2-40B4-BE49-F238E27FC236}">
              <a16:creationId xmlns:a16="http://schemas.microsoft.com/office/drawing/2014/main" id="{E5BE1027-5EC3-42F4-8106-E1BC7E3C3B81}"/>
            </a:ext>
          </a:extLst>
        </xdr:cNvPr>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718" name="n_2aveValue【公民館】&#10;一人当たり面積">
          <a:extLst>
            <a:ext uri="{FF2B5EF4-FFF2-40B4-BE49-F238E27FC236}">
              <a16:creationId xmlns:a16="http://schemas.microsoft.com/office/drawing/2014/main" id="{7B9F7F1B-2C61-422C-9852-C2B59822BEF5}"/>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131190</xdr:rowOff>
    </xdr:from>
    <xdr:ext cx="469744" cy="259045"/>
    <xdr:sp macro="" textlink="">
      <xdr:nvSpPr>
        <xdr:cNvPr id="719" name="n_1mainValue【公民館】&#10;一人当たり面積">
          <a:extLst>
            <a:ext uri="{FF2B5EF4-FFF2-40B4-BE49-F238E27FC236}">
              <a16:creationId xmlns:a16="http://schemas.microsoft.com/office/drawing/2014/main" id="{B90BBB94-7A85-4E6B-A3D0-279F4D854C9D}"/>
            </a:ext>
          </a:extLst>
        </xdr:cNvPr>
        <xdr:cNvSpPr txBox="1"/>
      </xdr:nvSpPr>
      <xdr:spPr>
        <a:xfrm>
          <a:off x="210757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720" name="n_2mainValue【公民館】&#10;一人当たり面積">
          <a:extLst>
            <a:ext uri="{FF2B5EF4-FFF2-40B4-BE49-F238E27FC236}">
              <a16:creationId xmlns:a16="http://schemas.microsoft.com/office/drawing/2014/main" id="{32A29B2C-4578-4803-8F51-EA1415046A20}"/>
            </a:ext>
          </a:extLst>
        </xdr:cNvPr>
        <xdr:cNvSpPr txBox="1"/>
      </xdr:nvSpPr>
      <xdr:spPr>
        <a:xfrm>
          <a:off x="20199427"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a:extLst>
            <a:ext uri="{FF2B5EF4-FFF2-40B4-BE49-F238E27FC236}">
              <a16:creationId xmlns:a16="http://schemas.microsoft.com/office/drawing/2014/main" id="{BA9A5B11-96A2-4B97-B459-E77E3BF4A20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a:extLst>
            <a:ext uri="{FF2B5EF4-FFF2-40B4-BE49-F238E27FC236}">
              <a16:creationId xmlns:a16="http://schemas.microsoft.com/office/drawing/2014/main" id="{18E63617-2250-4FB1-A698-FE3B0DFC461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a:extLst>
            <a:ext uri="{FF2B5EF4-FFF2-40B4-BE49-F238E27FC236}">
              <a16:creationId xmlns:a16="http://schemas.microsoft.com/office/drawing/2014/main" id="{7379697C-8067-4AB6-96D3-2AE0F2A0939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年度の数値では、半数の項目において、類似団体の数値より低い有形固定資産減価償却率となっている。</a:t>
          </a:r>
        </a:p>
        <a:p>
          <a:r>
            <a:rPr kumimoji="1" lang="ja-JP" altLang="en-US" sz="1300">
              <a:latin typeface="ＭＳ Ｐゴシック" panose="020B0600070205080204" pitchFamily="50" charset="-128"/>
              <a:ea typeface="ＭＳ Ｐゴシック" panose="020B0600070205080204" pitchFamily="50" charset="-128"/>
            </a:rPr>
            <a:t>特に近年、更新等を実施している学校施設や平成中期以後にその多くが建築された児童館においては、類似団体と比較し大幅に低い数値となっている。</a:t>
          </a:r>
        </a:p>
        <a:p>
          <a:r>
            <a:rPr kumimoji="1" lang="ja-JP" altLang="en-US" sz="1300">
              <a:latin typeface="ＭＳ Ｐゴシック" panose="020B0600070205080204" pitchFamily="50" charset="-128"/>
              <a:ea typeface="ＭＳ Ｐゴシック" panose="020B0600070205080204" pitchFamily="50" charset="-128"/>
            </a:rPr>
            <a:t>一方、市営住宅については類似団体平均を大きく上回っているが、これは多くの市営住宅が昭和時代に建設されているからである。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市営住宅の長寿命化計画の策定を行い、長期的な視点に立った維持管理を行っており、既に耐用年数が経過している住宅は入居者の退去後に順次、解体撤去を進めることで、数値も低下していく見込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689C70-052A-4100-936D-A35713D022E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18A848-E2E1-4329-95CE-A16EFDC8221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38442C-7771-440D-8565-62C20B6BC32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FD6DA4C-9726-415F-A9E4-78945DB78CD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E4BEC7-B9BE-4736-8592-4DD67A403D3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6E86754-1015-4EB4-97D0-6C2760F892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DA1C1A-A3B9-4398-AC9B-36FC6770F9F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083AFC-0E3B-49F5-AC5B-E776F92A9D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3B0A6A7-85B4-42D2-A5C3-C26E5747F0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7CDF19-3057-4E7A-912F-2CF9763844A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72,105
71,155
264.14
33,532,359
31,924,009
1,499,536
18,753,835
29,691,444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D8D43D-2DC1-4ACB-80E3-20FCA9CBFC4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D9A69C-8E4B-4726-B1B5-C29B046479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FDA072-EC1B-4F48-BB0C-D107F87888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AF17D1D-CE2D-4085-9995-1FC14B5A22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93D039-0459-4C79-BD5B-117ED9213F0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0B8B1BA-A948-4FA9-8FB3-C2B0E1DCCE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CEF226F-028A-45EF-B3E3-B7490107CB2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1C91962-B913-485E-B1FC-31BE9C59AEA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268634-8BDB-42DD-9B2C-7D869F40405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CBF8E81-27C1-43A6-9935-C5BDA8AC7E6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DAA0B8-DFCB-467A-B9FE-DFFA1E59CA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C99907-A3F0-4A03-BF9A-308DA76DD5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86CDA57-EA02-4B87-9FAC-B21E7A5C00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805F76F-7C20-4BD8-82DA-A1E9814EA2A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6662245-21D6-4641-8DBC-68AC61E61A6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165DD4-A4EB-4E1F-9114-AC48C9E486C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33B4616-D3BC-408E-B354-E9FD2FA0B67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4420C8-574C-4136-B065-755549BD2D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E00DD001-78C4-475D-8ED3-EA3234E7958F}"/>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478A32-1BBB-4A11-A596-1833D48EB9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9FDF03B-4732-41EE-A042-E96F8D5BD10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F967B59-A74C-4ECF-9864-7672876D615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D8CA0D9-EE58-48AA-B93E-79334984E5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12F3921-A394-4DF9-9664-ACFEAE00722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CBB277F-4D44-4157-B983-EF1AECB0E0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7905B7A-5662-4E73-8860-61F14E0A9D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72C6844-BEC7-4063-BE4D-0DC4BCC767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1C8470F-6655-42EA-975F-3FB662D1D8D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FD5BF40B-2F78-465F-BA10-451787D4F6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F6D3540-BE38-4470-8EE6-597151209A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BA4B9A0-E21B-47BC-8B19-2E4AEE8E0B4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BC84365-2121-4E4E-8F85-876051FFB4D7}"/>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961E080E-6CB0-4BE6-911F-C9DC2222456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575F7162-49CD-454A-B196-2EE76AA607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BA696A4-0BA0-445E-A596-A8BD2B7948B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114974A0-875A-4DC8-B522-BBE963254CC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2A3B0F43-02DE-463B-915D-DAF3795DB54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14F66977-8250-4BDE-B0C2-A74017FE9E5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7BDD855-E3C3-4E8F-B8CA-4822087274A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720AD087-93E8-4CAE-9616-7B2EAF3AA85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0A73381-E22D-462E-8CA5-9FBA0213468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821933C8-ADAF-455B-BA06-03708B81979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BA58CCE-337E-42C2-8A65-C6A160B4F4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B33748A-8753-478D-8D4F-CB39FAE03A1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631F810-CE3B-4726-8791-DBDCF66C02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E40036EF-678A-44DC-8C98-D6F60F23951C}"/>
            </a:ext>
          </a:extLst>
        </xdr:cNvPr>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2F335497-C4C1-4F80-95D4-B40BD58D941F}"/>
            </a:ext>
          </a:extLst>
        </xdr:cNvPr>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B23E04CA-B76B-42DE-B758-78743B9820F7}"/>
            </a:ext>
          </a:extLst>
        </xdr:cNvPr>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182AAEF4-3B2B-4DC0-BEED-8CD3E262F575}"/>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940716D3-A786-4C78-B6C4-9E0009CD3F3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a:extLst>
            <a:ext uri="{FF2B5EF4-FFF2-40B4-BE49-F238E27FC236}">
              <a16:creationId xmlns:a16="http://schemas.microsoft.com/office/drawing/2014/main" id="{5F35F12C-8F4F-4366-A104-0CF955F68567}"/>
            </a:ext>
          </a:extLst>
        </xdr:cNvPr>
        <xdr:cNvSpPr txBox="1"/>
      </xdr:nvSpPr>
      <xdr:spPr>
        <a:xfrm>
          <a:off x="4673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a:extLst>
            <a:ext uri="{FF2B5EF4-FFF2-40B4-BE49-F238E27FC236}">
              <a16:creationId xmlns:a16="http://schemas.microsoft.com/office/drawing/2014/main" id="{7A326BE9-B98A-4559-A57B-A2FBE6B18038}"/>
            </a:ext>
          </a:extLst>
        </xdr:cNvPr>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a:extLst>
            <a:ext uri="{FF2B5EF4-FFF2-40B4-BE49-F238E27FC236}">
              <a16:creationId xmlns:a16="http://schemas.microsoft.com/office/drawing/2014/main" id="{20C8B561-5A99-4F16-953F-4CEB0C95C9CC}"/>
            </a:ext>
          </a:extLst>
        </xdr:cNvPr>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xdr:rowOff>
    </xdr:from>
    <xdr:to>
      <xdr:col>15</xdr:col>
      <xdr:colOff>101600</xdr:colOff>
      <xdr:row>38</xdr:row>
      <xdr:rowOff>113937</xdr:rowOff>
    </xdr:to>
    <xdr:sp macro="" textlink="">
      <xdr:nvSpPr>
        <xdr:cNvPr id="65" name="フローチャート: 判断 64">
          <a:extLst>
            <a:ext uri="{FF2B5EF4-FFF2-40B4-BE49-F238E27FC236}">
              <a16:creationId xmlns:a16="http://schemas.microsoft.com/office/drawing/2014/main" id="{192AFAE5-788B-4B18-9D82-6F6752EC1BE4}"/>
            </a:ext>
          </a:extLst>
        </xdr:cNvPr>
        <xdr:cNvSpPr/>
      </xdr:nvSpPr>
      <xdr:spPr>
        <a:xfrm>
          <a:off x="2857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762EBB9-E2FC-4715-8D24-0C4DD82465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7E55514-9D15-4A46-BAC5-724ADE629B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BAB6B9B-98D6-49C8-85E4-D899B67B341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1888B81-D31E-4B6E-A5BC-D802461EB00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1917DAD-E027-473B-A97C-B7C1E0CAC3D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1" name="楕円 70">
          <a:extLst>
            <a:ext uri="{FF2B5EF4-FFF2-40B4-BE49-F238E27FC236}">
              <a16:creationId xmlns:a16="http://schemas.microsoft.com/office/drawing/2014/main" id="{537955DA-3580-4E21-8FB8-724DAE31EEE7}"/>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2" name="【図書館】&#10;有形固定資産減価償却率該当値テキスト">
          <a:extLst>
            <a:ext uri="{FF2B5EF4-FFF2-40B4-BE49-F238E27FC236}">
              <a16:creationId xmlns:a16="http://schemas.microsoft.com/office/drawing/2014/main" id="{AA83F055-7978-4BA6-9523-DBE5657C796D}"/>
            </a:ext>
          </a:extLst>
        </xdr:cNvPr>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102144</xdr:rowOff>
    </xdr:from>
    <xdr:to>
      <xdr:col>20</xdr:col>
      <xdr:colOff>38100</xdr:colOff>
      <xdr:row>39</xdr:row>
      <xdr:rowOff>32294</xdr:rowOff>
    </xdr:to>
    <xdr:sp macro="" textlink="">
      <xdr:nvSpPr>
        <xdr:cNvPr id="73" name="楕円 72">
          <a:extLst>
            <a:ext uri="{FF2B5EF4-FFF2-40B4-BE49-F238E27FC236}">
              <a16:creationId xmlns:a16="http://schemas.microsoft.com/office/drawing/2014/main" id="{ECB55EDF-FD9E-4224-AD1C-3BFE56FF4341}"/>
            </a:ext>
          </a:extLst>
        </xdr:cNvPr>
        <xdr:cNvSpPr/>
      </xdr:nvSpPr>
      <xdr:spPr>
        <a:xfrm>
          <a:off x="3746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4" name="直線コネクタ 73">
          <a:extLst>
            <a:ext uri="{FF2B5EF4-FFF2-40B4-BE49-F238E27FC236}">
              <a16:creationId xmlns:a16="http://schemas.microsoft.com/office/drawing/2014/main" id="{CAD80E9C-9459-43E8-8528-04A3BF1C45BB}"/>
            </a:ext>
          </a:extLst>
        </xdr:cNvPr>
        <xdr:cNvCxnSpPr/>
      </xdr:nvCxnSpPr>
      <xdr:spPr>
        <a:xfrm flipV="1">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5" name="楕円 74">
          <a:extLst>
            <a:ext uri="{FF2B5EF4-FFF2-40B4-BE49-F238E27FC236}">
              <a16:creationId xmlns:a16="http://schemas.microsoft.com/office/drawing/2014/main" id="{FC7A0856-43CF-4DC5-AD97-F6B07D8DDF00}"/>
            </a:ext>
          </a:extLst>
        </xdr:cNvPr>
        <xdr:cNvSpPr/>
      </xdr:nvSpPr>
      <xdr:spPr>
        <a:xfrm>
          <a:off x="2857500"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37011</xdr:rowOff>
    </xdr:from>
    <xdr:to>
      <xdr:col>19</xdr:col>
      <xdr:colOff>177800</xdr:colOff>
      <xdr:row>38</xdr:row>
      <xdr:rowOff>152944</xdr:rowOff>
    </xdr:to>
    <xdr:cxnSp macro="">
      <xdr:nvCxnSpPr>
        <xdr:cNvPr id="76" name="直線コネクタ 75">
          <a:extLst>
            <a:ext uri="{FF2B5EF4-FFF2-40B4-BE49-F238E27FC236}">
              <a16:creationId xmlns:a16="http://schemas.microsoft.com/office/drawing/2014/main" id="{403727F7-2529-42CE-ABB6-4D8A111241CE}"/>
            </a:ext>
          </a:extLst>
        </xdr:cNvPr>
        <xdr:cNvCxnSpPr/>
      </xdr:nvCxnSpPr>
      <xdr:spPr>
        <a:xfrm>
          <a:off x="2908300" y="6380661"/>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a:extLst>
            <a:ext uri="{FF2B5EF4-FFF2-40B4-BE49-F238E27FC236}">
              <a16:creationId xmlns:a16="http://schemas.microsoft.com/office/drawing/2014/main" id="{9DD62906-E3ED-4994-B17F-34D38CA42224}"/>
            </a:ext>
          </a:extLst>
        </xdr:cNvPr>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105064</xdr:rowOff>
    </xdr:from>
    <xdr:ext cx="405111" cy="259045"/>
    <xdr:sp macro="" textlink="">
      <xdr:nvSpPr>
        <xdr:cNvPr id="78" name="n_2aveValue【図書館】&#10;有形固定資産減価償却率">
          <a:extLst>
            <a:ext uri="{FF2B5EF4-FFF2-40B4-BE49-F238E27FC236}">
              <a16:creationId xmlns:a16="http://schemas.microsoft.com/office/drawing/2014/main" id="{142C40A4-E9DD-41C3-A1BE-CFC4221D6D5F}"/>
            </a:ext>
          </a:extLst>
        </xdr:cNvPr>
        <xdr:cNvSpPr txBox="1"/>
      </xdr:nvSpPr>
      <xdr:spPr>
        <a:xfrm>
          <a:off x="2705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23421</xdr:rowOff>
    </xdr:from>
    <xdr:ext cx="405111" cy="259045"/>
    <xdr:sp macro="" textlink="">
      <xdr:nvSpPr>
        <xdr:cNvPr id="79" name="n_1mainValue【図書館】&#10;有形固定資産減価償却率">
          <a:extLst>
            <a:ext uri="{FF2B5EF4-FFF2-40B4-BE49-F238E27FC236}">
              <a16:creationId xmlns:a16="http://schemas.microsoft.com/office/drawing/2014/main" id="{C58D1C26-5DB1-48E0-89C2-54433BBECC70}"/>
            </a:ext>
          </a:extLst>
        </xdr:cNvPr>
        <xdr:cNvSpPr txBox="1"/>
      </xdr:nvSpPr>
      <xdr:spPr>
        <a:xfrm>
          <a:off x="3582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0" name="n_2mainValue【図書館】&#10;有形固定資産減価償却率">
          <a:extLst>
            <a:ext uri="{FF2B5EF4-FFF2-40B4-BE49-F238E27FC236}">
              <a16:creationId xmlns:a16="http://schemas.microsoft.com/office/drawing/2014/main" id="{090A5698-2CAF-44B6-9CA5-29826FFF0670}"/>
            </a:ext>
          </a:extLst>
        </xdr:cNvPr>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a:extLst>
            <a:ext uri="{FF2B5EF4-FFF2-40B4-BE49-F238E27FC236}">
              <a16:creationId xmlns:a16="http://schemas.microsoft.com/office/drawing/2014/main" id="{FFDA6DED-4C58-4BF3-9BD9-215461D21A8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a:extLst>
            <a:ext uri="{FF2B5EF4-FFF2-40B4-BE49-F238E27FC236}">
              <a16:creationId xmlns:a16="http://schemas.microsoft.com/office/drawing/2014/main" id="{300A3FE0-8743-4A36-9ED4-64C8FFC90C2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a:extLst>
            <a:ext uri="{FF2B5EF4-FFF2-40B4-BE49-F238E27FC236}">
              <a16:creationId xmlns:a16="http://schemas.microsoft.com/office/drawing/2014/main" id="{E7FA07FF-2C56-4673-A006-92D2AEA70B0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a:extLst>
            <a:ext uri="{FF2B5EF4-FFF2-40B4-BE49-F238E27FC236}">
              <a16:creationId xmlns:a16="http://schemas.microsoft.com/office/drawing/2014/main" id="{9FD82424-6135-4B48-BC93-5B8B2FDF5D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a:extLst>
            <a:ext uri="{FF2B5EF4-FFF2-40B4-BE49-F238E27FC236}">
              <a16:creationId xmlns:a16="http://schemas.microsoft.com/office/drawing/2014/main" id="{1AAA5945-BF7B-4A09-A591-8EEDF7B07F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a:extLst>
            <a:ext uri="{FF2B5EF4-FFF2-40B4-BE49-F238E27FC236}">
              <a16:creationId xmlns:a16="http://schemas.microsoft.com/office/drawing/2014/main" id="{09E54625-9084-47EB-9EA2-96098CB529A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a:extLst>
            <a:ext uri="{FF2B5EF4-FFF2-40B4-BE49-F238E27FC236}">
              <a16:creationId xmlns:a16="http://schemas.microsoft.com/office/drawing/2014/main" id="{83475113-7486-444C-91BB-E64012AD58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A2F7EAE1-45BA-43E3-BFEF-ED762B56FA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a:extLst>
            <a:ext uri="{FF2B5EF4-FFF2-40B4-BE49-F238E27FC236}">
              <a16:creationId xmlns:a16="http://schemas.microsoft.com/office/drawing/2014/main" id="{FAEF25AE-9984-44F1-B0ED-B404A4AD8A9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72F59E03-3901-4510-A608-33445CF27BB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04B1477E-A4F7-4BF2-8B5E-29D4197F415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AC34AB35-DEF3-431E-97A6-79D18853A3B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6BDEA7DA-6FD6-45EA-B72C-47F96D2BD03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AEF39528-2D98-4A38-A227-AD86CE549EC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AD318F9F-C04C-4532-A0B7-7294C3A9BD0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a:extLst>
            <a:ext uri="{FF2B5EF4-FFF2-40B4-BE49-F238E27FC236}">
              <a16:creationId xmlns:a16="http://schemas.microsoft.com/office/drawing/2014/main" id="{ECA90A6D-ABF6-4AF5-8886-C15F6CEA1319}"/>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7DA21F84-FE2F-42C4-B01E-68F1BF6C827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a:extLst>
            <a:ext uri="{FF2B5EF4-FFF2-40B4-BE49-F238E27FC236}">
              <a16:creationId xmlns:a16="http://schemas.microsoft.com/office/drawing/2014/main" id="{1F907AB7-7AD1-4081-A685-8A4E3BBD95A2}"/>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42BE7146-AAC1-430C-B914-55D1B63171F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a:extLst>
            <a:ext uri="{FF2B5EF4-FFF2-40B4-BE49-F238E27FC236}">
              <a16:creationId xmlns:a16="http://schemas.microsoft.com/office/drawing/2014/main" id="{4BBEC3E4-0068-4DA7-8C6C-375F467E73F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9EEC1DFD-F418-498F-8121-02A4A038A2C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a:extLst>
            <a:ext uri="{FF2B5EF4-FFF2-40B4-BE49-F238E27FC236}">
              <a16:creationId xmlns:a16="http://schemas.microsoft.com/office/drawing/2014/main" id="{5912AB41-64AF-47EB-838E-560D289059F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a:extLst>
            <a:ext uri="{FF2B5EF4-FFF2-40B4-BE49-F238E27FC236}">
              <a16:creationId xmlns:a16="http://schemas.microsoft.com/office/drawing/2014/main" id="{A6511459-30D4-4805-9133-B2FE853B9E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a:extLst>
            <a:ext uri="{FF2B5EF4-FFF2-40B4-BE49-F238E27FC236}">
              <a16:creationId xmlns:a16="http://schemas.microsoft.com/office/drawing/2014/main" id="{D22E7A6A-7594-4C8F-841F-6A95FD80C647}"/>
            </a:ext>
          </a:extLst>
        </xdr:cNvPr>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a:extLst>
            <a:ext uri="{FF2B5EF4-FFF2-40B4-BE49-F238E27FC236}">
              <a16:creationId xmlns:a16="http://schemas.microsoft.com/office/drawing/2014/main" id="{9D19EF34-521F-4FD7-9123-F49F583A11AB}"/>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a:extLst>
            <a:ext uri="{FF2B5EF4-FFF2-40B4-BE49-F238E27FC236}">
              <a16:creationId xmlns:a16="http://schemas.microsoft.com/office/drawing/2014/main" id="{C4F9C110-F336-4D20-8B0E-4B8A8E7C4847}"/>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a:extLst>
            <a:ext uri="{FF2B5EF4-FFF2-40B4-BE49-F238E27FC236}">
              <a16:creationId xmlns:a16="http://schemas.microsoft.com/office/drawing/2014/main" id="{9EA2C111-47E9-4702-AE5F-A4EBD5D555D9}"/>
            </a:ext>
          </a:extLst>
        </xdr:cNvPr>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a:extLst>
            <a:ext uri="{FF2B5EF4-FFF2-40B4-BE49-F238E27FC236}">
              <a16:creationId xmlns:a16="http://schemas.microsoft.com/office/drawing/2014/main" id="{D650A0E9-B99F-4148-AB3D-D7D3CDA776BE}"/>
            </a:ext>
          </a:extLst>
        </xdr:cNvPr>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a:extLst>
            <a:ext uri="{FF2B5EF4-FFF2-40B4-BE49-F238E27FC236}">
              <a16:creationId xmlns:a16="http://schemas.microsoft.com/office/drawing/2014/main" id="{93E0ADD0-92B0-4DD6-A2E1-557D45B1F179}"/>
            </a:ext>
          </a:extLst>
        </xdr:cNvPr>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a:extLst>
            <a:ext uri="{FF2B5EF4-FFF2-40B4-BE49-F238E27FC236}">
              <a16:creationId xmlns:a16="http://schemas.microsoft.com/office/drawing/2014/main" id="{707AEDF0-0045-4467-9369-57093020C45C}"/>
            </a:ext>
          </a:extLst>
        </xdr:cNvPr>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a:extLst>
            <a:ext uri="{FF2B5EF4-FFF2-40B4-BE49-F238E27FC236}">
              <a16:creationId xmlns:a16="http://schemas.microsoft.com/office/drawing/2014/main" id="{14BE6C1D-E72F-4963-AADD-AC18431E9F8C}"/>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25400</xdr:rowOff>
    </xdr:from>
    <xdr:to>
      <xdr:col>46</xdr:col>
      <xdr:colOff>38100</xdr:colOff>
      <xdr:row>37</xdr:row>
      <xdr:rowOff>127000</xdr:rowOff>
    </xdr:to>
    <xdr:sp macro="" textlink="">
      <xdr:nvSpPr>
        <xdr:cNvPr id="112" name="フローチャート: 判断 111">
          <a:extLst>
            <a:ext uri="{FF2B5EF4-FFF2-40B4-BE49-F238E27FC236}">
              <a16:creationId xmlns:a16="http://schemas.microsoft.com/office/drawing/2014/main" id="{EAC6F634-66DC-459C-9760-4895255E8932}"/>
            </a:ext>
          </a:extLst>
        </xdr:cNvPr>
        <xdr:cNvSpPr/>
      </xdr:nvSpPr>
      <xdr:spPr>
        <a:xfrm>
          <a:off x="8699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B8A8091-87E0-43FA-AFC9-4CAA20D36A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86D1FA2-D59A-48F9-89EB-844D7EDBCD6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7B8C2086-0FD3-4D4E-BDE9-BB521C3546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2AF3D76A-3996-43D4-AB34-81EC92C5AC1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6210B8C7-82F6-45E2-993F-6E3E042A847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18" name="楕円 117">
          <a:extLst>
            <a:ext uri="{FF2B5EF4-FFF2-40B4-BE49-F238E27FC236}">
              <a16:creationId xmlns:a16="http://schemas.microsoft.com/office/drawing/2014/main" id="{CA8BB2AC-2E5E-4A58-848B-7EA57C2441EB}"/>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19" name="【図書館】&#10;一人当たり面積該当値テキスト">
          <a:extLst>
            <a:ext uri="{FF2B5EF4-FFF2-40B4-BE49-F238E27FC236}">
              <a16:creationId xmlns:a16="http://schemas.microsoft.com/office/drawing/2014/main" id="{F9666A2B-7FA0-4E56-A1DC-928A14149313}"/>
            </a:ext>
          </a:extLst>
        </xdr:cNvPr>
        <xdr:cNvSpPr txBox="1"/>
      </xdr:nvSpPr>
      <xdr:spPr>
        <a:xfrm>
          <a:off x="10515600"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0" name="楕円 119">
          <a:extLst>
            <a:ext uri="{FF2B5EF4-FFF2-40B4-BE49-F238E27FC236}">
              <a16:creationId xmlns:a16="http://schemas.microsoft.com/office/drawing/2014/main" id="{2B694A24-653E-44BB-A9EB-0272D4C1BCD3}"/>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21" name="直線コネクタ 120">
          <a:extLst>
            <a:ext uri="{FF2B5EF4-FFF2-40B4-BE49-F238E27FC236}">
              <a16:creationId xmlns:a16="http://schemas.microsoft.com/office/drawing/2014/main" id="{C55B6537-69FF-4927-96F3-11CBB0CF2FE7}"/>
            </a:ext>
          </a:extLst>
        </xdr:cNvPr>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2" name="楕円 121">
          <a:extLst>
            <a:ext uri="{FF2B5EF4-FFF2-40B4-BE49-F238E27FC236}">
              <a16:creationId xmlns:a16="http://schemas.microsoft.com/office/drawing/2014/main" id="{EA4C0717-795A-499D-9D21-89D83EE5AA01}"/>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23" name="直線コネクタ 122">
          <a:extLst>
            <a:ext uri="{FF2B5EF4-FFF2-40B4-BE49-F238E27FC236}">
              <a16:creationId xmlns:a16="http://schemas.microsoft.com/office/drawing/2014/main" id="{95A22B70-0D4A-4D77-B24B-36F57A9CED2A}"/>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a:extLst>
            <a:ext uri="{FF2B5EF4-FFF2-40B4-BE49-F238E27FC236}">
              <a16:creationId xmlns:a16="http://schemas.microsoft.com/office/drawing/2014/main" id="{0EA3081E-9C50-40A7-BF35-A54BE2C84D57}"/>
            </a:ext>
          </a:extLst>
        </xdr:cNvPr>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118127</xdr:rowOff>
    </xdr:from>
    <xdr:ext cx="469744" cy="259045"/>
    <xdr:sp macro="" textlink="">
      <xdr:nvSpPr>
        <xdr:cNvPr id="125" name="n_2aveValue【図書館】&#10;一人当たり面積">
          <a:extLst>
            <a:ext uri="{FF2B5EF4-FFF2-40B4-BE49-F238E27FC236}">
              <a16:creationId xmlns:a16="http://schemas.microsoft.com/office/drawing/2014/main" id="{73D7E6E0-5693-4AAD-852B-55884137C6CC}"/>
            </a:ext>
          </a:extLst>
        </xdr:cNvPr>
        <xdr:cNvSpPr txBox="1"/>
      </xdr:nvSpPr>
      <xdr:spPr>
        <a:xfrm>
          <a:off x="8515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26" name="n_1mainValue【図書館】&#10;一人当たり面積">
          <a:extLst>
            <a:ext uri="{FF2B5EF4-FFF2-40B4-BE49-F238E27FC236}">
              <a16:creationId xmlns:a16="http://schemas.microsoft.com/office/drawing/2014/main" id="{78B76364-B9BF-47BA-AA92-48FD49A8A24B}"/>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7" name="n_2mainValue【図書館】&#10;一人当たり面積">
          <a:extLst>
            <a:ext uri="{FF2B5EF4-FFF2-40B4-BE49-F238E27FC236}">
              <a16:creationId xmlns:a16="http://schemas.microsoft.com/office/drawing/2014/main" id="{A02ED33C-7547-435F-90B0-0C35CD56F589}"/>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C9B4DA03-BBFF-444A-8808-73C39EA822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1E8ADAC0-721F-4199-89F3-E1BE9D5402D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65D58786-E07C-4BE4-A27B-AC262259ED2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CF9C65DD-274F-41D2-8287-231675DE170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48B2C036-B773-4B64-8B11-8B16F1DF3B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E7A39D10-4FC1-4214-BC28-ACDF4BD5110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70252B5B-859A-491E-BADD-90BA8B026E7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155E35D-1DE4-43DD-9678-DECDBEB020D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1F46789C-BBCC-4B01-913E-FA63F17AB61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BAB46351-5E94-4AC0-B7BF-9B670C3A15F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a:extLst>
            <a:ext uri="{FF2B5EF4-FFF2-40B4-BE49-F238E27FC236}">
              <a16:creationId xmlns:a16="http://schemas.microsoft.com/office/drawing/2014/main" id="{85B83D8E-88B5-447F-8ACB-3FDE7CD3953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0AB15A99-FFF9-47B5-842F-C0E6A57E1F4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DE22E383-7D5E-4E67-9CE4-12042A149E1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68BA5C1B-961D-44DE-8CDD-6D528A1FA1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48E5CAD6-F80C-4EE1-A6D7-25D2B02DE73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A4AA77AC-9300-4A9F-98BE-B6717886966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22C212E6-1FFE-40D3-92EA-51CDD64526C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FCC4CFA2-8F5C-4ED8-BD3F-3CCB71B2E60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58D346CA-46BC-4684-B707-554E54CC5D4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0A1C7220-85EE-4310-B952-7F563A22EF8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a:extLst>
            <a:ext uri="{FF2B5EF4-FFF2-40B4-BE49-F238E27FC236}">
              <a16:creationId xmlns:a16="http://schemas.microsoft.com/office/drawing/2014/main" id="{AB95A810-9411-43E5-9902-5DFD99609F5B}"/>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469973FB-4543-4F85-B1E3-DE688D61B6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648E7584-C456-4438-8AB2-1D71109EFAD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a:extLst>
            <a:ext uri="{FF2B5EF4-FFF2-40B4-BE49-F238E27FC236}">
              <a16:creationId xmlns:a16="http://schemas.microsoft.com/office/drawing/2014/main" id="{B1F8CFEF-7DE9-432E-A5ED-E0E582DDD2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a:extLst>
            <a:ext uri="{FF2B5EF4-FFF2-40B4-BE49-F238E27FC236}">
              <a16:creationId xmlns:a16="http://schemas.microsoft.com/office/drawing/2014/main" id="{02F4E9B5-6D3E-4AF3-8242-CF6DC37B2C65}"/>
            </a:ext>
          </a:extLst>
        </xdr:cNvPr>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a:extLst>
            <a:ext uri="{FF2B5EF4-FFF2-40B4-BE49-F238E27FC236}">
              <a16:creationId xmlns:a16="http://schemas.microsoft.com/office/drawing/2014/main" id="{D04A3483-C962-463B-BF0B-957AAC983927}"/>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a:extLst>
            <a:ext uri="{FF2B5EF4-FFF2-40B4-BE49-F238E27FC236}">
              <a16:creationId xmlns:a16="http://schemas.microsoft.com/office/drawing/2014/main" id="{5E00D5B2-3BA8-4B22-B011-6B273B0B6DDC}"/>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a:extLst>
            <a:ext uri="{FF2B5EF4-FFF2-40B4-BE49-F238E27FC236}">
              <a16:creationId xmlns:a16="http://schemas.microsoft.com/office/drawing/2014/main" id="{9D3D2229-8A19-4266-BB81-6855DE788CCF}"/>
            </a:ext>
          </a:extLst>
        </xdr:cNvPr>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a:extLst>
            <a:ext uri="{FF2B5EF4-FFF2-40B4-BE49-F238E27FC236}">
              <a16:creationId xmlns:a16="http://schemas.microsoft.com/office/drawing/2014/main" id="{A4C7DC80-3071-43BB-A015-C746B0D06FFB}"/>
            </a:ext>
          </a:extLst>
        </xdr:cNvPr>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a:extLst>
            <a:ext uri="{FF2B5EF4-FFF2-40B4-BE49-F238E27FC236}">
              <a16:creationId xmlns:a16="http://schemas.microsoft.com/office/drawing/2014/main" id="{D845A968-9B91-42B8-9A9D-5DBD9D013183}"/>
            </a:ext>
          </a:extLst>
        </xdr:cNvPr>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a:extLst>
            <a:ext uri="{FF2B5EF4-FFF2-40B4-BE49-F238E27FC236}">
              <a16:creationId xmlns:a16="http://schemas.microsoft.com/office/drawing/2014/main" id="{EFCAD8CE-253E-4803-A528-3F3333DAFC07}"/>
            </a:ext>
          </a:extLst>
        </xdr:cNvPr>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a:extLst>
            <a:ext uri="{FF2B5EF4-FFF2-40B4-BE49-F238E27FC236}">
              <a16:creationId xmlns:a16="http://schemas.microsoft.com/office/drawing/2014/main" id="{2CD32022-C0C1-409F-A931-BF7927A49A7F}"/>
            </a:ext>
          </a:extLst>
        </xdr:cNvPr>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60" name="フローチャート: 判断 159">
          <a:extLst>
            <a:ext uri="{FF2B5EF4-FFF2-40B4-BE49-F238E27FC236}">
              <a16:creationId xmlns:a16="http://schemas.microsoft.com/office/drawing/2014/main" id="{641304FB-BCB1-4D2D-B33B-E28167DBE36B}"/>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F8741AD2-6B22-422E-B70D-803779C58C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5E22C324-7C6A-476A-9D6C-C6BC53D721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B8D7E7E-97E4-44FF-A4F0-D9CB573D33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D72357A2-096D-4AE6-ACEE-6FCBE6C314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1A7A0DAF-735F-4878-91DF-CE335B6BD74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66" name="楕円 165">
          <a:extLst>
            <a:ext uri="{FF2B5EF4-FFF2-40B4-BE49-F238E27FC236}">
              <a16:creationId xmlns:a16="http://schemas.microsoft.com/office/drawing/2014/main" id="{3409587D-1ED4-41DA-86D7-9780DB1AF011}"/>
            </a:ext>
          </a:extLst>
        </xdr:cNvPr>
        <xdr:cNvSpPr/>
      </xdr:nvSpPr>
      <xdr:spPr>
        <a:xfrm>
          <a:off x="45847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67" name="【体育館・プール】&#10;有形固定資産減価償却率該当値テキスト">
          <a:extLst>
            <a:ext uri="{FF2B5EF4-FFF2-40B4-BE49-F238E27FC236}">
              <a16:creationId xmlns:a16="http://schemas.microsoft.com/office/drawing/2014/main" id="{8CDC0465-2A89-4044-8F8A-5DF9FAF2EAED}"/>
            </a:ext>
          </a:extLst>
        </xdr:cNvPr>
        <xdr:cNvSpPr txBox="1"/>
      </xdr:nvSpPr>
      <xdr:spPr>
        <a:xfrm>
          <a:off x="4673600"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xdr:rowOff>
    </xdr:from>
    <xdr:to>
      <xdr:col>20</xdr:col>
      <xdr:colOff>38100</xdr:colOff>
      <xdr:row>60</xdr:row>
      <xdr:rowOff>113665</xdr:rowOff>
    </xdr:to>
    <xdr:sp macro="" textlink="">
      <xdr:nvSpPr>
        <xdr:cNvPr id="168" name="楕円 167">
          <a:extLst>
            <a:ext uri="{FF2B5EF4-FFF2-40B4-BE49-F238E27FC236}">
              <a16:creationId xmlns:a16="http://schemas.microsoft.com/office/drawing/2014/main" id="{9B4EF208-BC52-443E-8971-92998842E3AC}"/>
            </a:ext>
          </a:extLst>
        </xdr:cNvPr>
        <xdr:cNvSpPr/>
      </xdr:nvSpPr>
      <xdr:spPr>
        <a:xfrm>
          <a:off x="3746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62865</xdr:rowOff>
    </xdr:to>
    <xdr:cxnSp macro="">
      <xdr:nvCxnSpPr>
        <xdr:cNvPr id="169" name="直線コネクタ 168">
          <a:extLst>
            <a:ext uri="{FF2B5EF4-FFF2-40B4-BE49-F238E27FC236}">
              <a16:creationId xmlns:a16="http://schemas.microsoft.com/office/drawing/2014/main" id="{E6155AAA-770F-4311-992A-70F0974777A6}"/>
            </a:ext>
          </a:extLst>
        </xdr:cNvPr>
        <xdr:cNvCxnSpPr/>
      </xdr:nvCxnSpPr>
      <xdr:spPr>
        <a:xfrm flipV="1">
          <a:off x="3797300" y="103079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xdr:rowOff>
    </xdr:from>
    <xdr:to>
      <xdr:col>15</xdr:col>
      <xdr:colOff>101600</xdr:colOff>
      <xdr:row>60</xdr:row>
      <xdr:rowOff>102235</xdr:rowOff>
    </xdr:to>
    <xdr:sp macro="" textlink="">
      <xdr:nvSpPr>
        <xdr:cNvPr id="170" name="楕円 169">
          <a:extLst>
            <a:ext uri="{FF2B5EF4-FFF2-40B4-BE49-F238E27FC236}">
              <a16:creationId xmlns:a16="http://schemas.microsoft.com/office/drawing/2014/main" id="{0B2CAB87-B402-4382-B12D-F82124BD0B6F}"/>
            </a:ext>
          </a:extLst>
        </xdr:cNvPr>
        <xdr:cNvSpPr/>
      </xdr:nvSpPr>
      <xdr:spPr>
        <a:xfrm>
          <a:off x="2857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51435</xdr:rowOff>
    </xdr:from>
    <xdr:to>
      <xdr:col>19</xdr:col>
      <xdr:colOff>177800</xdr:colOff>
      <xdr:row>60</xdr:row>
      <xdr:rowOff>62865</xdr:rowOff>
    </xdr:to>
    <xdr:cxnSp macro="">
      <xdr:nvCxnSpPr>
        <xdr:cNvPr id="171" name="直線コネクタ 170">
          <a:extLst>
            <a:ext uri="{FF2B5EF4-FFF2-40B4-BE49-F238E27FC236}">
              <a16:creationId xmlns:a16="http://schemas.microsoft.com/office/drawing/2014/main" id="{DDA123B0-B14B-4C9F-8109-73E9C2E7DFD6}"/>
            </a:ext>
          </a:extLst>
        </xdr:cNvPr>
        <xdr:cNvCxnSpPr/>
      </xdr:nvCxnSpPr>
      <xdr:spPr>
        <a:xfrm>
          <a:off x="2908300" y="10338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a:extLst>
            <a:ext uri="{FF2B5EF4-FFF2-40B4-BE49-F238E27FC236}">
              <a16:creationId xmlns:a16="http://schemas.microsoft.com/office/drawing/2014/main" id="{A1787AB0-6680-42A7-81D1-56ED73D3B1F7}"/>
            </a:ext>
          </a:extLst>
        </xdr:cNvPr>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73" name="n_2aveValue【体育館・プール】&#10;有形固定資産減価償却率">
          <a:extLst>
            <a:ext uri="{FF2B5EF4-FFF2-40B4-BE49-F238E27FC236}">
              <a16:creationId xmlns:a16="http://schemas.microsoft.com/office/drawing/2014/main" id="{88DBE730-A962-4EF2-A704-E0A969EEE29E}"/>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104792</xdr:rowOff>
    </xdr:from>
    <xdr:ext cx="405111" cy="259045"/>
    <xdr:sp macro="" textlink="">
      <xdr:nvSpPr>
        <xdr:cNvPr id="174" name="n_1mainValue【体育館・プール】&#10;有形固定資産減価償却率">
          <a:extLst>
            <a:ext uri="{FF2B5EF4-FFF2-40B4-BE49-F238E27FC236}">
              <a16:creationId xmlns:a16="http://schemas.microsoft.com/office/drawing/2014/main" id="{28CFF607-B858-4E5D-9EA6-2DDA20F15600}"/>
            </a:ext>
          </a:extLst>
        </xdr:cNvPr>
        <xdr:cNvSpPr txBox="1"/>
      </xdr:nvSpPr>
      <xdr:spPr>
        <a:xfrm>
          <a:off x="3582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93362</xdr:rowOff>
    </xdr:from>
    <xdr:ext cx="405111" cy="259045"/>
    <xdr:sp macro="" textlink="">
      <xdr:nvSpPr>
        <xdr:cNvPr id="175" name="n_2mainValue【体育館・プール】&#10;有形固定資産減価償却率">
          <a:extLst>
            <a:ext uri="{FF2B5EF4-FFF2-40B4-BE49-F238E27FC236}">
              <a16:creationId xmlns:a16="http://schemas.microsoft.com/office/drawing/2014/main" id="{7A0C05BC-F78A-40DB-8634-049D690E011D}"/>
            </a:ext>
          </a:extLst>
        </xdr:cNvPr>
        <xdr:cNvSpPr txBox="1"/>
      </xdr:nvSpPr>
      <xdr:spPr>
        <a:xfrm>
          <a:off x="27057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1641A1EB-4E48-45A5-8D5E-B9A63F0B299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ED130465-8C97-423E-8510-BCD12F11C2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5E12FCE0-31B0-4CA2-A1FF-ED707012A14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927B31A0-3177-4D95-BD47-FF1525B7A29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B740E649-48B0-4001-A995-DA466FB49E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D94E382B-E56B-4284-99BB-DA0DEE668A4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DE29324B-B380-4ACD-8378-E42B2D8C8A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2AC0E792-DADE-4DC0-9F6A-0005E8FD390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9201A652-300C-4E00-8B57-37B863D3F38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886CB43D-6DFC-4291-AEBF-593594949A0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a:extLst>
            <a:ext uri="{FF2B5EF4-FFF2-40B4-BE49-F238E27FC236}">
              <a16:creationId xmlns:a16="http://schemas.microsoft.com/office/drawing/2014/main" id="{D6F50079-6FF5-4AC1-A224-5AE81644962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a:extLst>
            <a:ext uri="{FF2B5EF4-FFF2-40B4-BE49-F238E27FC236}">
              <a16:creationId xmlns:a16="http://schemas.microsoft.com/office/drawing/2014/main" id="{17E02F11-7F44-47A9-A29C-DCD187B8EF8D}"/>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a:extLst>
            <a:ext uri="{FF2B5EF4-FFF2-40B4-BE49-F238E27FC236}">
              <a16:creationId xmlns:a16="http://schemas.microsoft.com/office/drawing/2014/main" id="{53172982-8BAC-4590-BAE1-ED268BDBBDF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a:extLst>
            <a:ext uri="{FF2B5EF4-FFF2-40B4-BE49-F238E27FC236}">
              <a16:creationId xmlns:a16="http://schemas.microsoft.com/office/drawing/2014/main" id="{36C7BC3E-16C7-45FD-8715-ED997166A31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a:extLst>
            <a:ext uri="{FF2B5EF4-FFF2-40B4-BE49-F238E27FC236}">
              <a16:creationId xmlns:a16="http://schemas.microsoft.com/office/drawing/2014/main" id="{4CB0BEB6-FADC-4E9E-8E32-D50012FC0FB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a:extLst>
            <a:ext uri="{FF2B5EF4-FFF2-40B4-BE49-F238E27FC236}">
              <a16:creationId xmlns:a16="http://schemas.microsoft.com/office/drawing/2014/main" id="{D57DF693-CFA9-424F-A659-19712B1EA30F}"/>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a:extLst>
            <a:ext uri="{FF2B5EF4-FFF2-40B4-BE49-F238E27FC236}">
              <a16:creationId xmlns:a16="http://schemas.microsoft.com/office/drawing/2014/main" id="{89C79FBF-B493-4E54-AF0F-41D78B8EB66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a:extLst>
            <a:ext uri="{FF2B5EF4-FFF2-40B4-BE49-F238E27FC236}">
              <a16:creationId xmlns:a16="http://schemas.microsoft.com/office/drawing/2014/main" id="{96CD34A5-824D-44CE-BC1D-9A0A2546124C}"/>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a:extLst>
            <a:ext uri="{FF2B5EF4-FFF2-40B4-BE49-F238E27FC236}">
              <a16:creationId xmlns:a16="http://schemas.microsoft.com/office/drawing/2014/main" id="{CBB5C022-D843-44DA-A1C2-024BDC9C02A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a:extLst>
            <a:ext uri="{FF2B5EF4-FFF2-40B4-BE49-F238E27FC236}">
              <a16:creationId xmlns:a16="http://schemas.microsoft.com/office/drawing/2014/main" id="{38027D2D-9F1A-4F8B-A623-F75D9D479B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a:extLst>
            <a:ext uri="{FF2B5EF4-FFF2-40B4-BE49-F238E27FC236}">
              <a16:creationId xmlns:a16="http://schemas.microsoft.com/office/drawing/2014/main" id="{3DC96CC3-3C7C-4097-BAEC-D1963321E9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a:extLst>
            <a:ext uri="{FF2B5EF4-FFF2-40B4-BE49-F238E27FC236}">
              <a16:creationId xmlns:a16="http://schemas.microsoft.com/office/drawing/2014/main" id="{70FFB4C2-9B58-401E-AECC-27B42D8DFD14}"/>
            </a:ext>
          </a:extLst>
        </xdr:cNvPr>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a:extLst>
            <a:ext uri="{FF2B5EF4-FFF2-40B4-BE49-F238E27FC236}">
              <a16:creationId xmlns:a16="http://schemas.microsoft.com/office/drawing/2014/main" id="{EB179372-7480-4362-96DE-5D3B8DFF11CE}"/>
            </a:ext>
          </a:extLst>
        </xdr:cNvPr>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a:extLst>
            <a:ext uri="{FF2B5EF4-FFF2-40B4-BE49-F238E27FC236}">
              <a16:creationId xmlns:a16="http://schemas.microsoft.com/office/drawing/2014/main" id="{D7597649-5D92-4617-8EF7-BC9BEF309640}"/>
            </a:ext>
          </a:extLst>
        </xdr:cNvPr>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a:extLst>
            <a:ext uri="{FF2B5EF4-FFF2-40B4-BE49-F238E27FC236}">
              <a16:creationId xmlns:a16="http://schemas.microsoft.com/office/drawing/2014/main" id="{8FB86602-3979-4315-AAC9-E3E8B1AA5A8E}"/>
            </a:ext>
          </a:extLst>
        </xdr:cNvPr>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a:extLst>
            <a:ext uri="{FF2B5EF4-FFF2-40B4-BE49-F238E27FC236}">
              <a16:creationId xmlns:a16="http://schemas.microsoft.com/office/drawing/2014/main" id="{8E284A97-2CA7-4FA9-8CC6-43C53318E3E1}"/>
            </a:ext>
          </a:extLst>
        </xdr:cNvPr>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2" name="【体育館・プール】&#10;一人当たり面積平均値テキスト">
          <a:extLst>
            <a:ext uri="{FF2B5EF4-FFF2-40B4-BE49-F238E27FC236}">
              <a16:creationId xmlns:a16="http://schemas.microsoft.com/office/drawing/2014/main" id="{3A6483DF-551F-4D79-A8BA-303D17B5BB14}"/>
            </a:ext>
          </a:extLst>
        </xdr:cNvPr>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a:extLst>
            <a:ext uri="{FF2B5EF4-FFF2-40B4-BE49-F238E27FC236}">
              <a16:creationId xmlns:a16="http://schemas.microsoft.com/office/drawing/2014/main" id="{7E25257C-9B33-4379-96B5-DA983B00D4FB}"/>
            </a:ext>
          </a:extLst>
        </xdr:cNvPr>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a:extLst>
            <a:ext uri="{FF2B5EF4-FFF2-40B4-BE49-F238E27FC236}">
              <a16:creationId xmlns:a16="http://schemas.microsoft.com/office/drawing/2014/main" id="{C43C3C7A-C948-4724-A473-675F178B2164}"/>
            </a:ext>
          </a:extLst>
        </xdr:cNvPr>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05" name="フローチャート: 判断 204">
          <a:extLst>
            <a:ext uri="{FF2B5EF4-FFF2-40B4-BE49-F238E27FC236}">
              <a16:creationId xmlns:a16="http://schemas.microsoft.com/office/drawing/2014/main" id="{0CC50E6B-BDCA-4A1F-9215-B4B1F69630F4}"/>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A807FBE4-807A-4192-9E34-CE8943A570C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89A7560-B557-4F8A-A452-B426633B4C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C786893-0DB1-40CB-A279-87F3E93B9C0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AB7AFAEE-D036-49C5-8EC9-7EE0909FE1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A2424CC6-BA17-47B9-B43E-E22DBA98210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42926</xdr:rowOff>
    </xdr:from>
    <xdr:to>
      <xdr:col>55</xdr:col>
      <xdr:colOff>50800</xdr:colOff>
      <xdr:row>60</xdr:row>
      <xdr:rowOff>144526</xdr:rowOff>
    </xdr:to>
    <xdr:sp macro="" textlink="">
      <xdr:nvSpPr>
        <xdr:cNvPr id="211" name="楕円 210">
          <a:extLst>
            <a:ext uri="{FF2B5EF4-FFF2-40B4-BE49-F238E27FC236}">
              <a16:creationId xmlns:a16="http://schemas.microsoft.com/office/drawing/2014/main" id="{61B8596D-7C12-48FA-B9C8-1B1D4CBEE0CB}"/>
            </a:ext>
          </a:extLst>
        </xdr:cNvPr>
        <xdr:cNvSpPr/>
      </xdr:nvSpPr>
      <xdr:spPr>
        <a:xfrm>
          <a:off x="104267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65803</xdr:rowOff>
    </xdr:from>
    <xdr:ext cx="469744" cy="259045"/>
    <xdr:sp macro="" textlink="">
      <xdr:nvSpPr>
        <xdr:cNvPr id="212" name="【体育館・プール】&#10;一人当たり面積該当値テキスト">
          <a:extLst>
            <a:ext uri="{FF2B5EF4-FFF2-40B4-BE49-F238E27FC236}">
              <a16:creationId xmlns:a16="http://schemas.microsoft.com/office/drawing/2014/main" id="{DC7EB6F6-B745-4F23-96F7-884C32C7A890}"/>
            </a:ext>
          </a:extLst>
        </xdr:cNvPr>
        <xdr:cNvSpPr txBox="1"/>
      </xdr:nvSpPr>
      <xdr:spPr>
        <a:xfrm>
          <a:off x="10515600" y="1018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42926</xdr:rowOff>
    </xdr:from>
    <xdr:to>
      <xdr:col>50</xdr:col>
      <xdr:colOff>165100</xdr:colOff>
      <xdr:row>60</xdr:row>
      <xdr:rowOff>144526</xdr:rowOff>
    </xdr:to>
    <xdr:sp macro="" textlink="">
      <xdr:nvSpPr>
        <xdr:cNvPr id="213" name="楕円 212">
          <a:extLst>
            <a:ext uri="{FF2B5EF4-FFF2-40B4-BE49-F238E27FC236}">
              <a16:creationId xmlns:a16="http://schemas.microsoft.com/office/drawing/2014/main" id="{4457A5E0-4AA4-4501-B8C7-800EBBEBFE77}"/>
            </a:ext>
          </a:extLst>
        </xdr:cNvPr>
        <xdr:cNvSpPr/>
      </xdr:nvSpPr>
      <xdr:spPr>
        <a:xfrm>
          <a:off x="9588500" y="103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93726</xdr:rowOff>
    </xdr:from>
    <xdr:to>
      <xdr:col>55</xdr:col>
      <xdr:colOff>0</xdr:colOff>
      <xdr:row>60</xdr:row>
      <xdr:rowOff>93726</xdr:rowOff>
    </xdr:to>
    <xdr:cxnSp macro="">
      <xdr:nvCxnSpPr>
        <xdr:cNvPr id="214" name="直線コネクタ 213">
          <a:extLst>
            <a:ext uri="{FF2B5EF4-FFF2-40B4-BE49-F238E27FC236}">
              <a16:creationId xmlns:a16="http://schemas.microsoft.com/office/drawing/2014/main" id="{A2497AC8-EC5F-422E-91DD-585C1C9C8571}"/>
            </a:ext>
          </a:extLst>
        </xdr:cNvPr>
        <xdr:cNvCxnSpPr/>
      </xdr:nvCxnSpPr>
      <xdr:spPr>
        <a:xfrm>
          <a:off x="9639300" y="103807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168656</xdr:rowOff>
    </xdr:from>
    <xdr:to>
      <xdr:col>46</xdr:col>
      <xdr:colOff>38100</xdr:colOff>
      <xdr:row>61</xdr:row>
      <xdr:rowOff>98806</xdr:rowOff>
    </xdr:to>
    <xdr:sp macro="" textlink="">
      <xdr:nvSpPr>
        <xdr:cNvPr id="215" name="楕円 214">
          <a:extLst>
            <a:ext uri="{FF2B5EF4-FFF2-40B4-BE49-F238E27FC236}">
              <a16:creationId xmlns:a16="http://schemas.microsoft.com/office/drawing/2014/main" id="{4C50779A-AEA8-4DBA-809E-226B064C78FD}"/>
            </a:ext>
          </a:extLst>
        </xdr:cNvPr>
        <xdr:cNvSpPr/>
      </xdr:nvSpPr>
      <xdr:spPr>
        <a:xfrm>
          <a:off x="8699500" y="1045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93726</xdr:rowOff>
    </xdr:from>
    <xdr:to>
      <xdr:col>50</xdr:col>
      <xdr:colOff>114300</xdr:colOff>
      <xdr:row>61</xdr:row>
      <xdr:rowOff>48006</xdr:rowOff>
    </xdr:to>
    <xdr:cxnSp macro="">
      <xdr:nvCxnSpPr>
        <xdr:cNvPr id="216" name="直線コネクタ 215">
          <a:extLst>
            <a:ext uri="{FF2B5EF4-FFF2-40B4-BE49-F238E27FC236}">
              <a16:creationId xmlns:a16="http://schemas.microsoft.com/office/drawing/2014/main" id="{F8D87FCF-B1A7-463D-95F0-098A9416346A}"/>
            </a:ext>
          </a:extLst>
        </xdr:cNvPr>
        <xdr:cNvCxnSpPr/>
      </xdr:nvCxnSpPr>
      <xdr:spPr>
        <a:xfrm flipV="1">
          <a:off x="8750300" y="10380726"/>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7" name="n_1aveValue【体育館・プール】&#10;一人当たり面積">
          <a:extLst>
            <a:ext uri="{FF2B5EF4-FFF2-40B4-BE49-F238E27FC236}">
              <a16:creationId xmlns:a16="http://schemas.microsoft.com/office/drawing/2014/main" id="{073B118B-59A7-4482-8A52-2452B4981BC1}"/>
            </a:ext>
          </a:extLst>
        </xdr:cNvPr>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18" name="n_2aveValue【体育館・プール】&#10;一人当たり面積">
          <a:extLst>
            <a:ext uri="{FF2B5EF4-FFF2-40B4-BE49-F238E27FC236}">
              <a16:creationId xmlns:a16="http://schemas.microsoft.com/office/drawing/2014/main" id="{7415051F-EE8D-4AAB-B252-4478FA08C3E3}"/>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161053</xdr:rowOff>
    </xdr:from>
    <xdr:ext cx="469744" cy="259045"/>
    <xdr:sp macro="" textlink="">
      <xdr:nvSpPr>
        <xdr:cNvPr id="219" name="n_1mainValue【体育館・プール】&#10;一人当たり面積">
          <a:extLst>
            <a:ext uri="{FF2B5EF4-FFF2-40B4-BE49-F238E27FC236}">
              <a16:creationId xmlns:a16="http://schemas.microsoft.com/office/drawing/2014/main" id="{559D4D52-F504-4237-920C-5AFAA1BE09A4}"/>
            </a:ext>
          </a:extLst>
        </xdr:cNvPr>
        <xdr:cNvSpPr txBox="1"/>
      </xdr:nvSpPr>
      <xdr:spPr>
        <a:xfrm>
          <a:off x="9391727" y="1010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115333</xdr:rowOff>
    </xdr:from>
    <xdr:ext cx="469744" cy="259045"/>
    <xdr:sp macro="" textlink="">
      <xdr:nvSpPr>
        <xdr:cNvPr id="220" name="n_2mainValue【体育館・プール】&#10;一人当たり面積">
          <a:extLst>
            <a:ext uri="{FF2B5EF4-FFF2-40B4-BE49-F238E27FC236}">
              <a16:creationId xmlns:a16="http://schemas.microsoft.com/office/drawing/2014/main" id="{9890995D-616D-4F26-AECD-18FA963C82F9}"/>
            </a:ext>
          </a:extLst>
        </xdr:cNvPr>
        <xdr:cNvSpPr txBox="1"/>
      </xdr:nvSpPr>
      <xdr:spPr>
        <a:xfrm>
          <a:off x="8515427" y="1023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a:extLst>
            <a:ext uri="{FF2B5EF4-FFF2-40B4-BE49-F238E27FC236}">
              <a16:creationId xmlns:a16="http://schemas.microsoft.com/office/drawing/2014/main" id="{D8065940-BC9F-4B53-A3AC-220F4A1202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a:extLst>
            <a:ext uri="{FF2B5EF4-FFF2-40B4-BE49-F238E27FC236}">
              <a16:creationId xmlns:a16="http://schemas.microsoft.com/office/drawing/2014/main" id="{C13BBFEE-1249-41CB-9FF3-F449F842B1D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a:extLst>
            <a:ext uri="{FF2B5EF4-FFF2-40B4-BE49-F238E27FC236}">
              <a16:creationId xmlns:a16="http://schemas.microsoft.com/office/drawing/2014/main" id="{A1F5E476-5C7D-4503-89E8-F148AFB82E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a:extLst>
            <a:ext uri="{FF2B5EF4-FFF2-40B4-BE49-F238E27FC236}">
              <a16:creationId xmlns:a16="http://schemas.microsoft.com/office/drawing/2014/main" id="{DCA75296-33E6-4401-8840-A06B08B0F89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a:extLst>
            <a:ext uri="{FF2B5EF4-FFF2-40B4-BE49-F238E27FC236}">
              <a16:creationId xmlns:a16="http://schemas.microsoft.com/office/drawing/2014/main" id="{C7F9B424-273D-4858-9412-BD84FA1A75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a:extLst>
            <a:ext uri="{FF2B5EF4-FFF2-40B4-BE49-F238E27FC236}">
              <a16:creationId xmlns:a16="http://schemas.microsoft.com/office/drawing/2014/main" id="{25331D1F-9476-468D-BBBD-77D1A4C6F14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a:extLst>
            <a:ext uri="{FF2B5EF4-FFF2-40B4-BE49-F238E27FC236}">
              <a16:creationId xmlns:a16="http://schemas.microsoft.com/office/drawing/2014/main" id="{3DEC3E15-61BF-473E-AFD2-EB01FD2C406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a:extLst>
            <a:ext uri="{FF2B5EF4-FFF2-40B4-BE49-F238E27FC236}">
              <a16:creationId xmlns:a16="http://schemas.microsoft.com/office/drawing/2014/main" id="{B56CC3B9-BA51-4324-A4A4-B90B1E5B0F0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a:extLst>
            <a:ext uri="{FF2B5EF4-FFF2-40B4-BE49-F238E27FC236}">
              <a16:creationId xmlns:a16="http://schemas.microsoft.com/office/drawing/2014/main" id="{AAA8191D-F301-44ED-8173-16C9564E091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a:extLst>
            <a:ext uri="{FF2B5EF4-FFF2-40B4-BE49-F238E27FC236}">
              <a16:creationId xmlns:a16="http://schemas.microsoft.com/office/drawing/2014/main" id="{923E9FAE-7541-41EC-9FA8-78670527D8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1" name="直線コネクタ 230">
          <a:extLst>
            <a:ext uri="{FF2B5EF4-FFF2-40B4-BE49-F238E27FC236}">
              <a16:creationId xmlns:a16="http://schemas.microsoft.com/office/drawing/2014/main" id="{E7A2662D-25B6-4AA5-BF3B-7915D3ABFB6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2" name="テキスト ボックス 231">
          <a:extLst>
            <a:ext uri="{FF2B5EF4-FFF2-40B4-BE49-F238E27FC236}">
              <a16:creationId xmlns:a16="http://schemas.microsoft.com/office/drawing/2014/main" id="{B7BC918F-C8DE-40C9-B438-732C58C9727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3" name="直線コネクタ 232">
          <a:extLst>
            <a:ext uri="{FF2B5EF4-FFF2-40B4-BE49-F238E27FC236}">
              <a16:creationId xmlns:a16="http://schemas.microsoft.com/office/drawing/2014/main" id="{D0278B2A-4A92-4DCF-9C4F-C6BB2FF9F5A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4" name="テキスト ボックス 233">
          <a:extLst>
            <a:ext uri="{FF2B5EF4-FFF2-40B4-BE49-F238E27FC236}">
              <a16:creationId xmlns:a16="http://schemas.microsoft.com/office/drawing/2014/main" id="{153625D5-79CA-46AC-AEC3-AC3B21A3CEC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5" name="直線コネクタ 234">
          <a:extLst>
            <a:ext uri="{FF2B5EF4-FFF2-40B4-BE49-F238E27FC236}">
              <a16:creationId xmlns:a16="http://schemas.microsoft.com/office/drawing/2014/main" id="{88F0D7CD-980C-42E0-8298-A8A4EDC707BE}"/>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6" name="テキスト ボックス 235">
          <a:extLst>
            <a:ext uri="{FF2B5EF4-FFF2-40B4-BE49-F238E27FC236}">
              <a16:creationId xmlns:a16="http://schemas.microsoft.com/office/drawing/2014/main" id="{AB4DC1C4-D045-4449-BB6E-72344033B22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7" name="直線コネクタ 236">
          <a:extLst>
            <a:ext uri="{FF2B5EF4-FFF2-40B4-BE49-F238E27FC236}">
              <a16:creationId xmlns:a16="http://schemas.microsoft.com/office/drawing/2014/main" id="{17718A55-7494-45FC-AF16-F937C1F5682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8" name="テキスト ボックス 237">
          <a:extLst>
            <a:ext uri="{FF2B5EF4-FFF2-40B4-BE49-F238E27FC236}">
              <a16:creationId xmlns:a16="http://schemas.microsoft.com/office/drawing/2014/main" id="{BD4E6614-7B6C-472D-9346-484F5BE18D4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9" name="直線コネクタ 238">
          <a:extLst>
            <a:ext uri="{FF2B5EF4-FFF2-40B4-BE49-F238E27FC236}">
              <a16:creationId xmlns:a16="http://schemas.microsoft.com/office/drawing/2014/main" id="{503DAD77-2EEB-4D13-B411-4B2FED3F0B2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0" name="テキスト ボックス 239">
          <a:extLst>
            <a:ext uri="{FF2B5EF4-FFF2-40B4-BE49-F238E27FC236}">
              <a16:creationId xmlns:a16="http://schemas.microsoft.com/office/drawing/2014/main" id="{DCA4B243-7301-4B42-A4E3-A76DB645B93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1" name="直線コネクタ 240">
          <a:extLst>
            <a:ext uri="{FF2B5EF4-FFF2-40B4-BE49-F238E27FC236}">
              <a16:creationId xmlns:a16="http://schemas.microsoft.com/office/drawing/2014/main" id="{4906408A-5B5C-476C-BCC2-73D763A6EB5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2" name="テキスト ボックス 241">
          <a:extLst>
            <a:ext uri="{FF2B5EF4-FFF2-40B4-BE49-F238E27FC236}">
              <a16:creationId xmlns:a16="http://schemas.microsoft.com/office/drawing/2014/main" id="{5DE6676E-9087-4AE2-B79E-D75730B5E6D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57E85DB0-9F83-4BC4-AF4E-35DDDCABD5F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3203D215-1A42-4F9A-92A2-CC966F70B44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福祉施設】&#10;有形固定資産減価償却率グラフ枠">
          <a:extLst>
            <a:ext uri="{FF2B5EF4-FFF2-40B4-BE49-F238E27FC236}">
              <a16:creationId xmlns:a16="http://schemas.microsoft.com/office/drawing/2014/main" id="{3960FB18-AF6A-4928-8523-92FC8F4FE5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126274</xdr:rowOff>
    </xdr:from>
    <xdr:to>
      <xdr:col>24</xdr:col>
      <xdr:colOff>62865</xdr:colOff>
      <xdr:row>85</xdr:row>
      <xdr:rowOff>144236</xdr:rowOff>
    </xdr:to>
    <xdr:cxnSp macro="">
      <xdr:nvCxnSpPr>
        <xdr:cNvPr id="246" name="直線コネクタ 245">
          <a:extLst>
            <a:ext uri="{FF2B5EF4-FFF2-40B4-BE49-F238E27FC236}">
              <a16:creationId xmlns:a16="http://schemas.microsoft.com/office/drawing/2014/main" id="{7FF01D76-4440-4358-9138-F4CECC1930F9}"/>
            </a:ext>
          </a:extLst>
        </xdr:cNvPr>
        <xdr:cNvCxnSpPr/>
      </xdr:nvCxnSpPr>
      <xdr:spPr>
        <a:xfrm flipV="1">
          <a:off x="4634865" y="1332792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148063</xdr:rowOff>
    </xdr:from>
    <xdr:ext cx="405111" cy="259045"/>
    <xdr:sp macro="" textlink="">
      <xdr:nvSpPr>
        <xdr:cNvPr id="247" name="【福祉施設】&#10;有形固定資産減価償却率最小値テキスト">
          <a:extLst>
            <a:ext uri="{FF2B5EF4-FFF2-40B4-BE49-F238E27FC236}">
              <a16:creationId xmlns:a16="http://schemas.microsoft.com/office/drawing/2014/main" id="{302782C0-018E-4027-BE74-FBC4B6879098}"/>
            </a:ext>
          </a:extLst>
        </xdr:cNvPr>
        <xdr:cNvSpPr txBox="1"/>
      </xdr:nvSpPr>
      <xdr:spPr>
        <a:xfrm>
          <a:off x="46736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144236</xdr:rowOff>
    </xdr:from>
    <xdr:to>
      <xdr:col>24</xdr:col>
      <xdr:colOff>152400</xdr:colOff>
      <xdr:row>85</xdr:row>
      <xdr:rowOff>144236</xdr:rowOff>
    </xdr:to>
    <xdr:cxnSp macro="">
      <xdr:nvCxnSpPr>
        <xdr:cNvPr id="248" name="直線コネクタ 247">
          <a:extLst>
            <a:ext uri="{FF2B5EF4-FFF2-40B4-BE49-F238E27FC236}">
              <a16:creationId xmlns:a16="http://schemas.microsoft.com/office/drawing/2014/main" id="{E3995F6C-7762-45FD-A7A5-9D21ABA182BD}"/>
            </a:ext>
          </a:extLst>
        </xdr:cNvPr>
        <xdr:cNvCxnSpPr/>
      </xdr:nvCxnSpPr>
      <xdr:spPr>
        <a:xfrm>
          <a:off x="4546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72951</xdr:rowOff>
    </xdr:from>
    <xdr:ext cx="405111" cy="259045"/>
    <xdr:sp macro="" textlink="">
      <xdr:nvSpPr>
        <xdr:cNvPr id="249" name="【福祉施設】&#10;有形固定資産減価償却率最大値テキスト">
          <a:extLst>
            <a:ext uri="{FF2B5EF4-FFF2-40B4-BE49-F238E27FC236}">
              <a16:creationId xmlns:a16="http://schemas.microsoft.com/office/drawing/2014/main" id="{7335EC49-65F0-4F7C-BB04-15B1B77413BA}"/>
            </a:ext>
          </a:extLst>
        </xdr:cNvPr>
        <xdr:cNvSpPr txBox="1"/>
      </xdr:nvSpPr>
      <xdr:spPr>
        <a:xfrm>
          <a:off x="4673600" y="1310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126274</xdr:rowOff>
    </xdr:from>
    <xdr:to>
      <xdr:col>24</xdr:col>
      <xdr:colOff>152400</xdr:colOff>
      <xdr:row>77</xdr:row>
      <xdr:rowOff>126274</xdr:rowOff>
    </xdr:to>
    <xdr:cxnSp macro="">
      <xdr:nvCxnSpPr>
        <xdr:cNvPr id="250" name="直線コネクタ 249">
          <a:extLst>
            <a:ext uri="{FF2B5EF4-FFF2-40B4-BE49-F238E27FC236}">
              <a16:creationId xmlns:a16="http://schemas.microsoft.com/office/drawing/2014/main" id="{276F2513-F323-4C6B-B077-CE550B551CF6}"/>
            </a:ext>
          </a:extLst>
        </xdr:cNvPr>
        <xdr:cNvCxnSpPr/>
      </xdr:nvCxnSpPr>
      <xdr:spPr>
        <a:xfrm>
          <a:off x="4546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122482</xdr:rowOff>
    </xdr:from>
    <xdr:ext cx="405111" cy="259045"/>
    <xdr:sp macro="" textlink="">
      <xdr:nvSpPr>
        <xdr:cNvPr id="251" name="【福祉施設】&#10;有形固定資産減価償却率平均値テキスト">
          <a:extLst>
            <a:ext uri="{FF2B5EF4-FFF2-40B4-BE49-F238E27FC236}">
              <a16:creationId xmlns:a16="http://schemas.microsoft.com/office/drawing/2014/main" id="{B602914E-EB3D-4147-9784-2994B5276671}"/>
            </a:ext>
          </a:extLst>
        </xdr:cNvPr>
        <xdr:cNvSpPr txBox="1"/>
      </xdr:nvSpPr>
      <xdr:spPr>
        <a:xfrm>
          <a:off x="4673600" y="1400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144055</xdr:rowOff>
    </xdr:from>
    <xdr:to>
      <xdr:col>24</xdr:col>
      <xdr:colOff>114300</xdr:colOff>
      <xdr:row>82</xdr:row>
      <xdr:rowOff>74205</xdr:rowOff>
    </xdr:to>
    <xdr:sp macro="" textlink="">
      <xdr:nvSpPr>
        <xdr:cNvPr id="252" name="フローチャート: 判断 251">
          <a:extLst>
            <a:ext uri="{FF2B5EF4-FFF2-40B4-BE49-F238E27FC236}">
              <a16:creationId xmlns:a16="http://schemas.microsoft.com/office/drawing/2014/main" id="{64E92814-77A7-4CC6-B757-76E2BEC95D3C}"/>
            </a:ext>
          </a:extLst>
        </xdr:cNvPr>
        <xdr:cNvSpPr/>
      </xdr:nvSpPr>
      <xdr:spPr>
        <a:xfrm>
          <a:off x="4584700" y="1403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148952</xdr:rowOff>
    </xdr:from>
    <xdr:to>
      <xdr:col>20</xdr:col>
      <xdr:colOff>38100</xdr:colOff>
      <xdr:row>82</xdr:row>
      <xdr:rowOff>79102</xdr:rowOff>
    </xdr:to>
    <xdr:sp macro="" textlink="">
      <xdr:nvSpPr>
        <xdr:cNvPr id="253" name="フローチャート: 判断 252">
          <a:extLst>
            <a:ext uri="{FF2B5EF4-FFF2-40B4-BE49-F238E27FC236}">
              <a16:creationId xmlns:a16="http://schemas.microsoft.com/office/drawing/2014/main" id="{4819D874-40BB-45C9-B700-D43E887349A7}"/>
            </a:ext>
          </a:extLst>
        </xdr:cNvPr>
        <xdr:cNvSpPr/>
      </xdr:nvSpPr>
      <xdr:spPr>
        <a:xfrm>
          <a:off x="3746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64044</xdr:rowOff>
    </xdr:from>
    <xdr:to>
      <xdr:col>15</xdr:col>
      <xdr:colOff>101600</xdr:colOff>
      <xdr:row>82</xdr:row>
      <xdr:rowOff>165644</xdr:rowOff>
    </xdr:to>
    <xdr:sp macro="" textlink="">
      <xdr:nvSpPr>
        <xdr:cNvPr id="254" name="フローチャート: 判断 253">
          <a:extLst>
            <a:ext uri="{FF2B5EF4-FFF2-40B4-BE49-F238E27FC236}">
              <a16:creationId xmlns:a16="http://schemas.microsoft.com/office/drawing/2014/main" id="{166E7BDB-2A3D-4922-BFAD-2307E71CA7DD}"/>
            </a:ext>
          </a:extLst>
        </xdr:cNvPr>
        <xdr:cNvSpPr/>
      </xdr:nvSpPr>
      <xdr:spPr>
        <a:xfrm>
          <a:off x="2857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3CE152F9-277D-4CA0-8B1B-5010B343B0E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F528CF49-5E57-4EB5-AC02-3E0F3A4D4E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DDEC73F-81CA-4673-9001-8ABA1E460BC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EA5BE48E-4F17-4111-A521-325B6025775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E5AD410-2D2A-49CC-A795-3DA36C4E58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21589</xdr:rowOff>
    </xdr:from>
    <xdr:to>
      <xdr:col>24</xdr:col>
      <xdr:colOff>114300</xdr:colOff>
      <xdr:row>81</xdr:row>
      <xdr:rowOff>123189</xdr:rowOff>
    </xdr:to>
    <xdr:sp macro="" textlink="">
      <xdr:nvSpPr>
        <xdr:cNvPr id="260" name="楕円 259">
          <a:extLst>
            <a:ext uri="{FF2B5EF4-FFF2-40B4-BE49-F238E27FC236}">
              <a16:creationId xmlns:a16="http://schemas.microsoft.com/office/drawing/2014/main" id="{CCBFFB7F-9E06-4216-B6AF-3914645338EA}"/>
            </a:ext>
          </a:extLst>
        </xdr:cNvPr>
        <xdr:cNvSpPr/>
      </xdr:nvSpPr>
      <xdr:spPr>
        <a:xfrm>
          <a:off x="4584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44466</xdr:rowOff>
    </xdr:from>
    <xdr:ext cx="405111" cy="259045"/>
    <xdr:sp macro="" textlink="">
      <xdr:nvSpPr>
        <xdr:cNvPr id="261" name="【福祉施設】&#10;有形固定資産減価償却率該当値テキスト">
          <a:extLst>
            <a:ext uri="{FF2B5EF4-FFF2-40B4-BE49-F238E27FC236}">
              <a16:creationId xmlns:a16="http://schemas.microsoft.com/office/drawing/2014/main" id="{247B7CB6-1FEA-4CC3-BD3D-E5DE44C25B3B}"/>
            </a:ext>
          </a:extLst>
        </xdr:cNvPr>
        <xdr:cNvSpPr txBox="1"/>
      </xdr:nvSpPr>
      <xdr:spPr>
        <a:xfrm>
          <a:off x="4673600"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57513</xdr:rowOff>
    </xdr:from>
    <xdr:to>
      <xdr:col>20</xdr:col>
      <xdr:colOff>38100</xdr:colOff>
      <xdr:row>81</xdr:row>
      <xdr:rowOff>159113</xdr:rowOff>
    </xdr:to>
    <xdr:sp macro="" textlink="">
      <xdr:nvSpPr>
        <xdr:cNvPr id="262" name="楕円 261">
          <a:extLst>
            <a:ext uri="{FF2B5EF4-FFF2-40B4-BE49-F238E27FC236}">
              <a16:creationId xmlns:a16="http://schemas.microsoft.com/office/drawing/2014/main" id="{0BE4BC06-5994-4B92-A2F2-BE6007E25318}"/>
            </a:ext>
          </a:extLst>
        </xdr:cNvPr>
        <xdr:cNvSpPr/>
      </xdr:nvSpPr>
      <xdr:spPr>
        <a:xfrm>
          <a:off x="37465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108313</xdr:rowOff>
    </xdr:to>
    <xdr:cxnSp macro="">
      <xdr:nvCxnSpPr>
        <xdr:cNvPr id="263" name="直線コネクタ 262">
          <a:extLst>
            <a:ext uri="{FF2B5EF4-FFF2-40B4-BE49-F238E27FC236}">
              <a16:creationId xmlns:a16="http://schemas.microsoft.com/office/drawing/2014/main" id="{D9FB9CCB-C491-4C26-BA03-B59843D69A60}"/>
            </a:ext>
          </a:extLst>
        </xdr:cNvPr>
        <xdr:cNvCxnSpPr/>
      </xdr:nvCxnSpPr>
      <xdr:spPr>
        <a:xfrm flipV="1">
          <a:off x="3797300" y="139598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77107</xdr:rowOff>
    </xdr:from>
    <xdr:to>
      <xdr:col>15</xdr:col>
      <xdr:colOff>101600</xdr:colOff>
      <xdr:row>82</xdr:row>
      <xdr:rowOff>7257</xdr:rowOff>
    </xdr:to>
    <xdr:sp macro="" textlink="">
      <xdr:nvSpPr>
        <xdr:cNvPr id="264" name="楕円 263">
          <a:extLst>
            <a:ext uri="{FF2B5EF4-FFF2-40B4-BE49-F238E27FC236}">
              <a16:creationId xmlns:a16="http://schemas.microsoft.com/office/drawing/2014/main" id="{4D119444-0CF1-4D87-818E-E5D46036E08D}"/>
            </a:ext>
          </a:extLst>
        </xdr:cNvPr>
        <xdr:cNvSpPr/>
      </xdr:nvSpPr>
      <xdr:spPr>
        <a:xfrm>
          <a:off x="2857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108313</xdr:rowOff>
    </xdr:from>
    <xdr:to>
      <xdr:col>19</xdr:col>
      <xdr:colOff>177800</xdr:colOff>
      <xdr:row>81</xdr:row>
      <xdr:rowOff>127907</xdr:rowOff>
    </xdr:to>
    <xdr:cxnSp macro="">
      <xdr:nvCxnSpPr>
        <xdr:cNvPr id="265" name="直線コネクタ 264">
          <a:extLst>
            <a:ext uri="{FF2B5EF4-FFF2-40B4-BE49-F238E27FC236}">
              <a16:creationId xmlns:a16="http://schemas.microsoft.com/office/drawing/2014/main" id="{46E22279-0572-4EE2-AD4B-8AA36850DEA9}"/>
            </a:ext>
          </a:extLst>
        </xdr:cNvPr>
        <xdr:cNvCxnSpPr/>
      </xdr:nvCxnSpPr>
      <xdr:spPr>
        <a:xfrm flipV="1">
          <a:off x="2908300" y="139957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70229</xdr:rowOff>
    </xdr:from>
    <xdr:ext cx="405111" cy="259045"/>
    <xdr:sp macro="" textlink="">
      <xdr:nvSpPr>
        <xdr:cNvPr id="266" name="n_1aveValue【福祉施設】&#10;有形固定資産減価償却率">
          <a:extLst>
            <a:ext uri="{FF2B5EF4-FFF2-40B4-BE49-F238E27FC236}">
              <a16:creationId xmlns:a16="http://schemas.microsoft.com/office/drawing/2014/main" id="{4E99D49F-EF34-42DC-9371-697317B018BB}"/>
            </a:ext>
          </a:extLst>
        </xdr:cNvPr>
        <xdr:cNvSpPr txBox="1"/>
      </xdr:nvSpPr>
      <xdr:spPr>
        <a:xfrm>
          <a:off x="35820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156771</xdr:rowOff>
    </xdr:from>
    <xdr:ext cx="405111" cy="259045"/>
    <xdr:sp macro="" textlink="">
      <xdr:nvSpPr>
        <xdr:cNvPr id="267" name="n_2aveValue【福祉施設】&#10;有形固定資産減価償却率">
          <a:extLst>
            <a:ext uri="{FF2B5EF4-FFF2-40B4-BE49-F238E27FC236}">
              <a16:creationId xmlns:a16="http://schemas.microsoft.com/office/drawing/2014/main" id="{D9FFE319-DEC9-479E-93F8-028221D8B273}"/>
            </a:ext>
          </a:extLst>
        </xdr:cNvPr>
        <xdr:cNvSpPr txBox="1"/>
      </xdr:nvSpPr>
      <xdr:spPr>
        <a:xfrm>
          <a:off x="2705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4190</xdr:rowOff>
    </xdr:from>
    <xdr:ext cx="405111" cy="259045"/>
    <xdr:sp macro="" textlink="">
      <xdr:nvSpPr>
        <xdr:cNvPr id="268" name="n_1mainValue【福祉施設】&#10;有形固定資産減価償却率">
          <a:extLst>
            <a:ext uri="{FF2B5EF4-FFF2-40B4-BE49-F238E27FC236}">
              <a16:creationId xmlns:a16="http://schemas.microsoft.com/office/drawing/2014/main" id="{8FB16DA7-D61F-4F46-B134-7E8DA78BBF17}"/>
            </a:ext>
          </a:extLst>
        </xdr:cNvPr>
        <xdr:cNvSpPr txBox="1"/>
      </xdr:nvSpPr>
      <xdr:spPr>
        <a:xfrm>
          <a:off x="3582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23784</xdr:rowOff>
    </xdr:from>
    <xdr:ext cx="405111" cy="259045"/>
    <xdr:sp macro="" textlink="">
      <xdr:nvSpPr>
        <xdr:cNvPr id="269" name="n_2mainValue【福祉施設】&#10;有形固定資産減価償却率">
          <a:extLst>
            <a:ext uri="{FF2B5EF4-FFF2-40B4-BE49-F238E27FC236}">
              <a16:creationId xmlns:a16="http://schemas.microsoft.com/office/drawing/2014/main" id="{F368BAF4-3861-4470-BC1D-477BD7EB4DBE}"/>
            </a:ext>
          </a:extLst>
        </xdr:cNvPr>
        <xdr:cNvSpPr txBox="1"/>
      </xdr:nvSpPr>
      <xdr:spPr>
        <a:xfrm>
          <a:off x="2705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FE531A16-6481-4042-8BDF-1C20D0D184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BDC0058B-BC6B-45C1-AD31-76CD59B021E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31C501FB-5972-4C5A-9840-DA292B52E0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25302C3A-72A0-4053-A78B-67C42826D5C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1339EEB2-C3DE-4C8B-90B1-110C1DEA283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1A7EB380-C02E-40DC-9D05-2120387EDDD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42D27A82-06D6-472D-8889-1C730421BC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B608B8D4-6B83-4636-8BAF-81D2E9127A9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78DB481C-E366-4B4D-A302-5C88DABBC53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F3CD9A3B-02E9-402F-BF82-38C65ACF10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0" name="直線コネクタ 279">
          <a:extLst>
            <a:ext uri="{FF2B5EF4-FFF2-40B4-BE49-F238E27FC236}">
              <a16:creationId xmlns:a16="http://schemas.microsoft.com/office/drawing/2014/main" id="{C60F1F2F-74DC-481E-AF18-6CF61380ED9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1" name="テキスト ボックス 280">
          <a:extLst>
            <a:ext uri="{FF2B5EF4-FFF2-40B4-BE49-F238E27FC236}">
              <a16:creationId xmlns:a16="http://schemas.microsoft.com/office/drawing/2014/main" id="{11193328-8D5F-4FD2-8FD2-633DCA406D1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2" name="直線コネクタ 281">
          <a:extLst>
            <a:ext uri="{FF2B5EF4-FFF2-40B4-BE49-F238E27FC236}">
              <a16:creationId xmlns:a16="http://schemas.microsoft.com/office/drawing/2014/main" id="{156D6385-F2DA-4412-A78C-F3A976FD4F62}"/>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3" name="テキスト ボックス 282">
          <a:extLst>
            <a:ext uri="{FF2B5EF4-FFF2-40B4-BE49-F238E27FC236}">
              <a16:creationId xmlns:a16="http://schemas.microsoft.com/office/drawing/2014/main" id="{AD31049A-2A5C-44FE-9A59-E43D0C83264A}"/>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4" name="直線コネクタ 283">
          <a:extLst>
            <a:ext uri="{FF2B5EF4-FFF2-40B4-BE49-F238E27FC236}">
              <a16:creationId xmlns:a16="http://schemas.microsoft.com/office/drawing/2014/main" id="{DB061C20-7730-473E-B72B-1D99D65F18F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5" name="テキスト ボックス 284">
          <a:extLst>
            <a:ext uri="{FF2B5EF4-FFF2-40B4-BE49-F238E27FC236}">
              <a16:creationId xmlns:a16="http://schemas.microsoft.com/office/drawing/2014/main" id="{F3EF25E3-786A-490D-91EE-CE68FDCA32E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6" name="直線コネクタ 285">
          <a:extLst>
            <a:ext uri="{FF2B5EF4-FFF2-40B4-BE49-F238E27FC236}">
              <a16:creationId xmlns:a16="http://schemas.microsoft.com/office/drawing/2014/main" id="{8817FB4F-9F3E-4B0B-8B98-288CDDC70B8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7" name="テキスト ボックス 286">
          <a:extLst>
            <a:ext uri="{FF2B5EF4-FFF2-40B4-BE49-F238E27FC236}">
              <a16:creationId xmlns:a16="http://schemas.microsoft.com/office/drawing/2014/main" id="{711BE4C4-6930-4463-B0BA-39E726F85A9F}"/>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8" name="直線コネクタ 287">
          <a:extLst>
            <a:ext uri="{FF2B5EF4-FFF2-40B4-BE49-F238E27FC236}">
              <a16:creationId xmlns:a16="http://schemas.microsoft.com/office/drawing/2014/main" id="{FFA36CD1-584F-40E8-BF33-6908A636383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9" name="テキスト ボックス 288">
          <a:extLst>
            <a:ext uri="{FF2B5EF4-FFF2-40B4-BE49-F238E27FC236}">
              <a16:creationId xmlns:a16="http://schemas.microsoft.com/office/drawing/2014/main" id="{CDB54FD8-1E57-4F9C-9146-992C1027437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0" name="直線コネクタ 289">
          <a:extLst>
            <a:ext uri="{FF2B5EF4-FFF2-40B4-BE49-F238E27FC236}">
              <a16:creationId xmlns:a16="http://schemas.microsoft.com/office/drawing/2014/main" id="{D0926CD9-7392-448F-AC45-68BC60D5B349}"/>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1" name="テキスト ボックス 290">
          <a:extLst>
            <a:ext uri="{FF2B5EF4-FFF2-40B4-BE49-F238E27FC236}">
              <a16:creationId xmlns:a16="http://schemas.microsoft.com/office/drawing/2014/main" id="{BF4A69B7-C6E3-41B5-9AD1-46BE75AE7CD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E4B1667F-52E3-4FC5-A34B-4A2359AC383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E99767B1-9AA3-454E-ACC0-07E641086E1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15A7CD22-EC07-4C6A-AE63-E2C4E5E552D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41366</xdr:rowOff>
    </xdr:from>
    <xdr:to>
      <xdr:col>54</xdr:col>
      <xdr:colOff>189865</xdr:colOff>
      <xdr:row>86</xdr:row>
      <xdr:rowOff>139337</xdr:rowOff>
    </xdr:to>
    <xdr:cxnSp macro="">
      <xdr:nvCxnSpPr>
        <xdr:cNvPr id="295" name="直線コネクタ 294">
          <a:extLst>
            <a:ext uri="{FF2B5EF4-FFF2-40B4-BE49-F238E27FC236}">
              <a16:creationId xmlns:a16="http://schemas.microsoft.com/office/drawing/2014/main" id="{DD0D504F-FC90-40AE-A8C1-0E7FA7DCED6E}"/>
            </a:ext>
          </a:extLst>
        </xdr:cNvPr>
        <xdr:cNvCxnSpPr/>
      </xdr:nvCxnSpPr>
      <xdr:spPr>
        <a:xfrm flipV="1">
          <a:off x="10476865" y="1341446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143164</xdr:rowOff>
    </xdr:from>
    <xdr:ext cx="469744" cy="259045"/>
    <xdr:sp macro="" textlink="">
      <xdr:nvSpPr>
        <xdr:cNvPr id="296" name="【福祉施設】&#10;一人当たり面積最小値テキスト">
          <a:extLst>
            <a:ext uri="{FF2B5EF4-FFF2-40B4-BE49-F238E27FC236}">
              <a16:creationId xmlns:a16="http://schemas.microsoft.com/office/drawing/2014/main" id="{8E32BDB0-B64F-4B61-A8CE-724B757476F3}"/>
            </a:ext>
          </a:extLst>
        </xdr:cNvPr>
        <xdr:cNvSpPr txBox="1"/>
      </xdr:nvSpPr>
      <xdr:spPr>
        <a:xfrm>
          <a:off x="10515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139337</xdr:rowOff>
    </xdr:from>
    <xdr:to>
      <xdr:col>55</xdr:col>
      <xdr:colOff>88900</xdr:colOff>
      <xdr:row>86</xdr:row>
      <xdr:rowOff>139337</xdr:rowOff>
    </xdr:to>
    <xdr:cxnSp macro="">
      <xdr:nvCxnSpPr>
        <xdr:cNvPr id="297" name="直線コネクタ 296">
          <a:extLst>
            <a:ext uri="{FF2B5EF4-FFF2-40B4-BE49-F238E27FC236}">
              <a16:creationId xmlns:a16="http://schemas.microsoft.com/office/drawing/2014/main" id="{AAA335A1-D7FD-4BF8-AB0B-A36E278B3DFA}"/>
            </a:ext>
          </a:extLst>
        </xdr:cNvPr>
        <xdr:cNvCxnSpPr/>
      </xdr:nvCxnSpPr>
      <xdr:spPr>
        <a:xfrm>
          <a:off x="10388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159493</xdr:rowOff>
    </xdr:from>
    <xdr:ext cx="469744" cy="259045"/>
    <xdr:sp macro="" textlink="">
      <xdr:nvSpPr>
        <xdr:cNvPr id="298" name="【福祉施設】&#10;一人当たり面積最大値テキスト">
          <a:extLst>
            <a:ext uri="{FF2B5EF4-FFF2-40B4-BE49-F238E27FC236}">
              <a16:creationId xmlns:a16="http://schemas.microsoft.com/office/drawing/2014/main" id="{10E76CB7-4F4D-448C-A63D-9BF2B435CB3B}"/>
            </a:ext>
          </a:extLst>
        </xdr:cNvPr>
        <xdr:cNvSpPr txBox="1"/>
      </xdr:nvSpPr>
      <xdr:spPr>
        <a:xfrm>
          <a:off x="10515600" y="1318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41366</xdr:rowOff>
    </xdr:from>
    <xdr:to>
      <xdr:col>55</xdr:col>
      <xdr:colOff>88900</xdr:colOff>
      <xdr:row>78</xdr:row>
      <xdr:rowOff>41366</xdr:rowOff>
    </xdr:to>
    <xdr:cxnSp macro="">
      <xdr:nvCxnSpPr>
        <xdr:cNvPr id="299" name="直線コネクタ 298">
          <a:extLst>
            <a:ext uri="{FF2B5EF4-FFF2-40B4-BE49-F238E27FC236}">
              <a16:creationId xmlns:a16="http://schemas.microsoft.com/office/drawing/2014/main" id="{7FE13B17-CFB8-4541-AC0A-C67495838C96}"/>
            </a:ext>
          </a:extLst>
        </xdr:cNvPr>
        <xdr:cNvCxnSpPr/>
      </xdr:nvCxnSpPr>
      <xdr:spPr>
        <a:xfrm>
          <a:off x="10388600" y="1341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00" name="【福祉施設】&#10;一人当たり面積平均値テキスト">
          <a:extLst>
            <a:ext uri="{FF2B5EF4-FFF2-40B4-BE49-F238E27FC236}">
              <a16:creationId xmlns:a16="http://schemas.microsoft.com/office/drawing/2014/main" id="{A1385D03-AFFD-4F1E-88D8-E3F120DFAF7A}"/>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01" name="フローチャート: 判断 300">
          <a:extLst>
            <a:ext uri="{FF2B5EF4-FFF2-40B4-BE49-F238E27FC236}">
              <a16:creationId xmlns:a16="http://schemas.microsoft.com/office/drawing/2014/main" id="{194AE537-9A07-4919-A9CF-8BE9A5FF5DD4}"/>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02" name="フローチャート: 判断 301">
          <a:extLst>
            <a:ext uri="{FF2B5EF4-FFF2-40B4-BE49-F238E27FC236}">
              <a16:creationId xmlns:a16="http://schemas.microsoft.com/office/drawing/2014/main" id="{EA9B42C1-97BB-45CC-8B0D-9E23DE471EEA}"/>
            </a:ext>
          </a:extLst>
        </xdr:cNvPr>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150586</xdr:rowOff>
    </xdr:from>
    <xdr:to>
      <xdr:col>46</xdr:col>
      <xdr:colOff>38100</xdr:colOff>
      <xdr:row>85</xdr:row>
      <xdr:rowOff>80736</xdr:rowOff>
    </xdr:to>
    <xdr:sp macro="" textlink="">
      <xdr:nvSpPr>
        <xdr:cNvPr id="303" name="フローチャート: 判断 302">
          <a:extLst>
            <a:ext uri="{FF2B5EF4-FFF2-40B4-BE49-F238E27FC236}">
              <a16:creationId xmlns:a16="http://schemas.microsoft.com/office/drawing/2014/main" id="{C20200D7-7732-4023-9B28-0BD80E290ACC}"/>
            </a:ext>
          </a:extLst>
        </xdr:cNvPr>
        <xdr:cNvSpPr/>
      </xdr:nvSpPr>
      <xdr:spPr>
        <a:xfrm>
          <a:off x="8699500" y="1455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FD8E45F-459C-4344-9C62-6E5FEF6299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8FFC9C7-78B6-4675-9AC1-92422BDC87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674002F-5773-444A-A243-4C942EE548B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54D7281E-6C3F-4CDD-B62F-0280372D2F6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5009B118-8AE8-4052-AA2B-0547893067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49349</xdr:rowOff>
    </xdr:from>
    <xdr:to>
      <xdr:col>55</xdr:col>
      <xdr:colOff>50800</xdr:colOff>
      <xdr:row>86</xdr:row>
      <xdr:rowOff>150949</xdr:rowOff>
    </xdr:to>
    <xdr:sp macro="" textlink="">
      <xdr:nvSpPr>
        <xdr:cNvPr id="309" name="楕円 308">
          <a:extLst>
            <a:ext uri="{FF2B5EF4-FFF2-40B4-BE49-F238E27FC236}">
              <a16:creationId xmlns:a16="http://schemas.microsoft.com/office/drawing/2014/main" id="{752C8037-AA7B-49C1-80AA-4DE3012BD40B}"/>
            </a:ext>
          </a:extLst>
        </xdr:cNvPr>
        <xdr:cNvSpPr/>
      </xdr:nvSpPr>
      <xdr:spPr>
        <a:xfrm>
          <a:off x="104267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135726</xdr:rowOff>
    </xdr:from>
    <xdr:ext cx="469744" cy="259045"/>
    <xdr:sp macro="" textlink="">
      <xdr:nvSpPr>
        <xdr:cNvPr id="310" name="【福祉施設】&#10;一人当たり面積該当値テキスト">
          <a:extLst>
            <a:ext uri="{FF2B5EF4-FFF2-40B4-BE49-F238E27FC236}">
              <a16:creationId xmlns:a16="http://schemas.microsoft.com/office/drawing/2014/main" id="{1AFF8C87-8EC7-4654-93FF-FDF7D89F1B64}"/>
            </a:ext>
          </a:extLst>
        </xdr:cNvPr>
        <xdr:cNvSpPr txBox="1"/>
      </xdr:nvSpPr>
      <xdr:spPr>
        <a:xfrm>
          <a:off x="10515600" y="1470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11" name="楕円 310">
          <a:extLst>
            <a:ext uri="{FF2B5EF4-FFF2-40B4-BE49-F238E27FC236}">
              <a16:creationId xmlns:a16="http://schemas.microsoft.com/office/drawing/2014/main" id="{8AAA7DB4-350C-4C81-BC5D-9639D6B79C44}"/>
            </a:ext>
          </a:extLst>
        </xdr:cNvPr>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100149</xdr:rowOff>
    </xdr:from>
    <xdr:to>
      <xdr:col>55</xdr:col>
      <xdr:colOff>0</xdr:colOff>
      <xdr:row>86</xdr:row>
      <xdr:rowOff>100149</xdr:rowOff>
    </xdr:to>
    <xdr:cxnSp macro="">
      <xdr:nvCxnSpPr>
        <xdr:cNvPr id="312" name="直線コネクタ 311">
          <a:extLst>
            <a:ext uri="{FF2B5EF4-FFF2-40B4-BE49-F238E27FC236}">
              <a16:creationId xmlns:a16="http://schemas.microsoft.com/office/drawing/2014/main" id="{57E0D04B-0937-4C0C-B01D-4BCD2A603BAC}"/>
            </a:ext>
          </a:extLst>
        </xdr:cNvPr>
        <xdr:cNvCxnSpPr/>
      </xdr:nvCxnSpPr>
      <xdr:spPr>
        <a:xfrm>
          <a:off x="9639300" y="14844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49349</xdr:rowOff>
    </xdr:from>
    <xdr:to>
      <xdr:col>46</xdr:col>
      <xdr:colOff>38100</xdr:colOff>
      <xdr:row>86</xdr:row>
      <xdr:rowOff>150949</xdr:rowOff>
    </xdr:to>
    <xdr:sp macro="" textlink="">
      <xdr:nvSpPr>
        <xdr:cNvPr id="313" name="楕円 312">
          <a:extLst>
            <a:ext uri="{FF2B5EF4-FFF2-40B4-BE49-F238E27FC236}">
              <a16:creationId xmlns:a16="http://schemas.microsoft.com/office/drawing/2014/main" id="{364C8429-B566-4C80-AB52-19523664BAFA}"/>
            </a:ext>
          </a:extLst>
        </xdr:cNvPr>
        <xdr:cNvSpPr/>
      </xdr:nvSpPr>
      <xdr:spPr>
        <a:xfrm>
          <a:off x="8699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100149</xdr:rowOff>
    </xdr:from>
    <xdr:to>
      <xdr:col>50</xdr:col>
      <xdr:colOff>114300</xdr:colOff>
      <xdr:row>86</xdr:row>
      <xdr:rowOff>100149</xdr:rowOff>
    </xdr:to>
    <xdr:cxnSp macro="">
      <xdr:nvCxnSpPr>
        <xdr:cNvPr id="314" name="直線コネクタ 313">
          <a:extLst>
            <a:ext uri="{FF2B5EF4-FFF2-40B4-BE49-F238E27FC236}">
              <a16:creationId xmlns:a16="http://schemas.microsoft.com/office/drawing/2014/main" id="{DA533DBA-8D66-4A46-BCA7-D91AC58A1154}"/>
            </a:ext>
          </a:extLst>
        </xdr:cNvPr>
        <xdr:cNvCxnSpPr/>
      </xdr:nvCxnSpPr>
      <xdr:spPr>
        <a:xfrm>
          <a:off x="8750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22151</xdr:rowOff>
    </xdr:from>
    <xdr:ext cx="469744" cy="259045"/>
    <xdr:sp macro="" textlink="">
      <xdr:nvSpPr>
        <xdr:cNvPr id="315" name="n_1aveValue【福祉施設】&#10;一人当たり面積">
          <a:extLst>
            <a:ext uri="{FF2B5EF4-FFF2-40B4-BE49-F238E27FC236}">
              <a16:creationId xmlns:a16="http://schemas.microsoft.com/office/drawing/2014/main" id="{C3A77079-3DF2-4B2F-8793-6AD29F5B3196}"/>
            </a:ext>
          </a:extLst>
        </xdr:cNvPr>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97263</xdr:rowOff>
    </xdr:from>
    <xdr:ext cx="469744" cy="259045"/>
    <xdr:sp macro="" textlink="">
      <xdr:nvSpPr>
        <xdr:cNvPr id="316" name="n_2aveValue【福祉施設】&#10;一人当たり面積">
          <a:extLst>
            <a:ext uri="{FF2B5EF4-FFF2-40B4-BE49-F238E27FC236}">
              <a16:creationId xmlns:a16="http://schemas.microsoft.com/office/drawing/2014/main" id="{28C80063-5F69-44F9-8BC6-11F9D593CD57}"/>
            </a:ext>
          </a:extLst>
        </xdr:cNvPr>
        <xdr:cNvSpPr txBox="1"/>
      </xdr:nvSpPr>
      <xdr:spPr>
        <a:xfrm>
          <a:off x="8515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17" name="n_1mainValue【福祉施設】&#10;一人当たり面積">
          <a:extLst>
            <a:ext uri="{FF2B5EF4-FFF2-40B4-BE49-F238E27FC236}">
              <a16:creationId xmlns:a16="http://schemas.microsoft.com/office/drawing/2014/main" id="{A972DE85-8FA2-420A-82D3-4ABADA7FCDEA}"/>
            </a:ext>
          </a:extLst>
        </xdr:cNvPr>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142076</xdr:rowOff>
    </xdr:from>
    <xdr:ext cx="469744" cy="259045"/>
    <xdr:sp macro="" textlink="">
      <xdr:nvSpPr>
        <xdr:cNvPr id="318" name="n_2mainValue【福祉施設】&#10;一人当たり面積">
          <a:extLst>
            <a:ext uri="{FF2B5EF4-FFF2-40B4-BE49-F238E27FC236}">
              <a16:creationId xmlns:a16="http://schemas.microsoft.com/office/drawing/2014/main" id="{84979773-75BE-424D-96AF-9799D2F6CF31}"/>
            </a:ext>
          </a:extLst>
        </xdr:cNvPr>
        <xdr:cNvSpPr txBox="1"/>
      </xdr:nvSpPr>
      <xdr:spPr>
        <a:xfrm>
          <a:off x="8515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EE2FE888-7656-4429-8745-8E47D732D4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D59B498E-4AD4-44F3-B164-FE94081445A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41C9B3CD-B1F8-43A7-A90D-6F17F413AAC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B5B41D0A-7B31-49B7-9814-FF6F0DCDFA6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1F0AB7C8-0903-432D-8CCA-FA3A1B0F219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5C92AA59-7552-48A1-982D-557FBBBF343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BA5455FF-06C0-449F-9FBD-DEBE9108496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373FCF60-52B0-40E5-86EC-E2F64C009C2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2DA833A0-5E34-455B-A349-9F92012934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A6260512-5BA0-4BA9-8FB1-BCA005DD660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89EE9E8A-B820-4D31-8D01-68A5D896AA6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2E80D3C5-9C0A-4B0D-8D62-22307BFCB3E9}"/>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9FF8FA03-C95B-4A18-9397-65152D36BDC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45E765FC-03B9-463F-B939-95FEFD234EC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7CBA64B6-CAA3-4A9F-BE19-DAF2058C1CA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488E9AA0-0B7F-4988-83A0-3CCF19CFBA6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129DE0DA-03A8-43E2-86C6-D844C0A6FA3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F6A3C90D-0637-4FA3-B7C0-BFC19FFB72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9A8CC484-399E-4A3D-8B2F-A1DF30B5DB5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BDE0BEA3-5ECD-4C4F-8C9F-B5DFF7E07C2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2CBE126F-5F41-4ABD-8EFE-9CA5D4DD4BF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9F1AF4E7-A897-419E-830C-AAC9D9CBA124}"/>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77573256-9934-4E5E-8362-74A9641E971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C2AE0EA1-B98D-470A-A14D-8E98CF2FEE5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a:extLst>
            <a:ext uri="{FF2B5EF4-FFF2-40B4-BE49-F238E27FC236}">
              <a16:creationId xmlns:a16="http://schemas.microsoft.com/office/drawing/2014/main" id="{C3DA4C6D-091F-4EB6-AB7A-7C8BBEA542C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344" name="直線コネクタ 343">
          <a:extLst>
            <a:ext uri="{FF2B5EF4-FFF2-40B4-BE49-F238E27FC236}">
              <a16:creationId xmlns:a16="http://schemas.microsoft.com/office/drawing/2014/main" id="{001987B3-E21B-4FC5-8969-D3A86776CF41}"/>
            </a:ext>
          </a:extLst>
        </xdr:cNvPr>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345" name="【市民会館】&#10;有形固定資産減価償却率最小値テキスト">
          <a:extLst>
            <a:ext uri="{FF2B5EF4-FFF2-40B4-BE49-F238E27FC236}">
              <a16:creationId xmlns:a16="http://schemas.microsoft.com/office/drawing/2014/main" id="{C90C3FD7-B874-4CDD-894F-018D360163D9}"/>
            </a:ext>
          </a:extLst>
        </xdr:cNvPr>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346" name="直線コネクタ 345">
          <a:extLst>
            <a:ext uri="{FF2B5EF4-FFF2-40B4-BE49-F238E27FC236}">
              <a16:creationId xmlns:a16="http://schemas.microsoft.com/office/drawing/2014/main" id="{82A74338-863C-41F0-827C-6A7A4F865169}"/>
            </a:ext>
          </a:extLst>
        </xdr:cNvPr>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347" name="【市民会館】&#10;有形固定資産減価償却率最大値テキスト">
          <a:extLst>
            <a:ext uri="{FF2B5EF4-FFF2-40B4-BE49-F238E27FC236}">
              <a16:creationId xmlns:a16="http://schemas.microsoft.com/office/drawing/2014/main" id="{6415780F-27EF-4FE7-A0E2-46F36B9F698D}"/>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8" name="直線コネクタ 347">
          <a:extLst>
            <a:ext uri="{FF2B5EF4-FFF2-40B4-BE49-F238E27FC236}">
              <a16:creationId xmlns:a16="http://schemas.microsoft.com/office/drawing/2014/main" id="{D1DBD18D-7016-4482-B770-6A7A9DD6ED1A}"/>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349" name="【市民会館】&#10;有形固定資産減価償却率平均値テキスト">
          <a:extLst>
            <a:ext uri="{FF2B5EF4-FFF2-40B4-BE49-F238E27FC236}">
              <a16:creationId xmlns:a16="http://schemas.microsoft.com/office/drawing/2014/main" id="{B4745108-94DD-4FA4-BF10-76AD003BE87D}"/>
            </a:ext>
          </a:extLst>
        </xdr:cNvPr>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0" name="フローチャート: 判断 349">
          <a:extLst>
            <a:ext uri="{FF2B5EF4-FFF2-40B4-BE49-F238E27FC236}">
              <a16:creationId xmlns:a16="http://schemas.microsoft.com/office/drawing/2014/main" id="{6CEF948C-6001-4E72-9E0A-DA60AE6489E2}"/>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351" name="フローチャート: 判断 350">
          <a:extLst>
            <a:ext uri="{FF2B5EF4-FFF2-40B4-BE49-F238E27FC236}">
              <a16:creationId xmlns:a16="http://schemas.microsoft.com/office/drawing/2014/main" id="{4359EB1A-2378-4C42-845B-748E33AADD95}"/>
            </a:ext>
          </a:extLst>
        </xdr:cNvPr>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147864</xdr:rowOff>
    </xdr:from>
    <xdr:to>
      <xdr:col>15</xdr:col>
      <xdr:colOff>101600</xdr:colOff>
      <xdr:row>105</xdr:row>
      <xdr:rowOff>78014</xdr:rowOff>
    </xdr:to>
    <xdr:sp macro="" textlink="">
      <xdr:nvSpPr>
        <xdr:cNvPr id="352" name="フローチャート: 判断 351">
          <a:extLst>
            <a:ext uri="{FF2B5EF4-FFF2-40B4-BE49-F238E27FC236}">
              <a16:creationId xmlns:a16="http://schemas.microsoft.com/office/drawing/2014/main" id="{5A96D84A-028D-44D4-86FA-B37F1E689AD7}"/>
            </a:ext>
          </a:extLst>
        </xdr:cNvPr>
        <xdr:cNvSpPr/>
      </xdr:nvSpPr>
      <xdr:spPr>
        <a:xfrm>
          <a:off x="2857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E390F37C-00A2-4911-B5F2-AFCA0C13228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7D656A84-AA37-423A-A671-1CE056530F5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706DFF3F-67DB-4CD8-8655-538ABD9D4FF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AC2A707E-F5E9-40FE-99A1-82458D465E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2D05AC2A-BB68-4853-BC9E-849F64520BA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116839</xdr:rowOff>
    </xdr:from>
    <xdr:to>
      <xdr:col>24</xdr:col>
      <xdr:colOff>114300</xdr:colOff>
      <xdr:row>104</xdr:row>
      <xdr:rowOff>46989</xdr:rowOff>
    </xdr:to>
    <xdr:sp macro="" textlink="">
      <xdr:nvSpPr>
        <xdr:cNvPr id="358" name="楕円 357">
          <a:extLst>
            <a:ext uri="{FF2B5EF4-FFF2-40B4-BE49-F238E27FC236}">
              <a16:creationId xmlns:a16="http://schemas.microsoft.com/office/drawing/2014/main" id="{D56F4642-BE70-4443-9743-56DB7A1DA37F}"/>
            </a:ext>
          </a:extLst>
        </xdr:cNvPr>
        <xdr:cNvSpPr/>
      </xdr:nvSpPr>
      <xdr:spPr>
        <a:xfrm>
          <a:off x="4584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139716</xdr:rowOff>
    </xdr:from>
    <xdr:ext cx="405111" cy="259045"/>
    <xdr:sp macro="" textlink="">
      <xdr:nvSpPr>
        <xdr:cNvPr id="359" name="【市民会館】&#10;有形固定資産減価償却率該当値テキスト">
          <a:extLst>
            <a:ext uri="{FF2B5EF4-FFF2-40B4-BE49-F238E27FC236}">
              <a16:creationId xmlns:a16="http://schemas.microsoft.com/office/drawing/2014/main" id="{54101F88-49FB-4A7B-BF8B-40D4578A875F}"/>
            </a:ext>
          </a:extLst>
        </xdr:cNvPr>
        <xdr:cNvSpPr txBox="1"/>
      </xdr:nvSpPr>
      <xdr:spPr>
        <a:xfrm>
          <a:off x="4673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146231</xdr:rowOff>
    </xdr:from>
    <xdr:to>
      <xdr:col>20</xdr:col>
      <xdr:colOff>38100</xdr:colOff>
      <xdr:row>104</xdr:row>
      <xdr:rowOff>76381</xdr:rowOff>
    </xdr:to>
    <xdr:sp macro="" textlink="">
      <xdr:nvSpPr>
        <xdr:cNvPr id="360" name="楕円 359">
          <a:extLst>
            <a:ext uri="{FF2B5EF4-FFF2-40B4-BE49-F238E27FC236}">
              <a16:creationId xmlns:a16="http://schemas.microsoft.com/office/drawing/2014/main" id="{88BF9B90-FC6B-40AB-BD05-61487E266C41}"/>
            </a:ext>
          </a:extLst>
        </xdr:cNvPr>
        <xdr:cNvSpPr/>
      </xdr:nvSpPr>
      <xdr:spPr>
        <a:xfrm>
          <a:off x="3746500" y="1780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167639</xdr:rowOff>
    </xdr:from>
    <xdr:to>
      <xdr:col>24</xdr:col>
      <xdr:colOff>63500</xdr:colOff>
      <xdr:row>104</xdr:row>
      <xdr:rowOff>25581</xdr:rowOff>
    </xdr:to>
    <xdr:cxnSp macro="">
      <xdr:nvCxnSpPr>
        <xdr:cNvPr id="361" name="直線コネクタ 360">
          <a:extLst>
            <a:ext uri="{FF2B5EF4-FFF2-40B4-BE49-F238E27FC236}">
              <a16:creationId xmlns:a16="http://schemas.microsoft.com/office/drawing/2014/main" id="{C6985F62-D2A2-4DC0-BD09-1B0E1047E78C}"/>
            </a:ext>
          </a:extLst>
        </xdr:cNvPr>
        <xdr:cNvCxnSpPr/>
      </xdr:nvCxnSpPr>
      <xdr:spPr>
        <a:xfrm flipV="1">
          <a:off x="3797300" y="178269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116839</xdr:rowOff>
    </xdr:from>
    <xdr:to>
      <xdr:col>15</xdr:col>
      <xdr:colOff>101600</xdr:colOff>
      <xdr:row>104</xdr:row>
      <xdr:rowOff>46989</xdr:rowOff>
    </xdr:to>
    <xdr:sp macro="" textlink="">
      <xdr:nvSpPr>
        <xdr:cNvPr id="362" name="楕円 361">
          <a:extLst>
            <a:ext uri="{FF2B5EF4-FFF2-40B4-BE49-F238E27FC236}">
              <a16:creationId xmlns:a16="http://schemas.microsoft.com/office/drawing/2014/main" id="{ADD12838-34EC-4D0B-A31C-721FC45A6816}"/>
            </a:ext>
          </a:extLst>
        </xdr:cNvPr>
        <xdr:cNvSpPr/>
      </xdr:nvSpPr>
      <xdr:spPr>
        <a:xfrm>
          <a:off x="285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167639</xdr:rowOff>
    </xdr:from>
    <xdr:to>
      <xdr:col>19</xdr:col>
      <xdr:colOff>177800</xdr:colOff>
      <xdr:row>104</xdr:row>
      <xdr:rowOff>25581</xdr:rowOff>
    </xdr:to>
    <xdr:cxnSp macro="">
      <xdr:nvCxnSpPr>
        <xdr:cNvPr id="363" name="直線コネクタ 362">
          <a:extLst>
            <a:ext uri="{FF2B5EF4-FFF2-40B4-BE49-F238E27FC236}">
              <a16:creationId xmlns:a16="http://schemas.microsoft.com/office/drawing/2014/main" id="{ED052A09-9DAD-422D-A0FE-47D91897F69C}"/>
            </a:ext>
          </a:extLst>
        </xdr:cNvPr>
        <xdr:cNvCxnSpPr/>
      </xdr:nvCxnSpPr>
      <xdr:spPr>
        <a:xfrm>
          <a:off x="2908300" y="1782698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364" name="n_1aveValue【市民会館】&#10;有形固定資産減価償却率">
          <a:extLst>
            <a:ext uri="{FF2B5EF4-FFF2-40B4-BE49-F238E27FC236}">
              <a16:creationId xmlns:a16="http://schemas.microsoft.com/office/drawing/2014/main" id="{58187A27-2F9D-4AD9-B9C2-A778FED99266}"/>
            </a:ext>
          </a:extLst>
        </xdr:cNvPr>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69141</xdr:rowOff>
    </xdr:from>
    <xdr:ext cx="405111" cy="259045"/>
    <xdr:sp macro="" textlink="">
      <xdr:nvSpPr>
        <xdr:cNvPr id="365" name="n_2aveValue【市民会館】&#10;有形固定資産減価償却率">
          <a:extLst>
            <a:ext uri="{FF2B5EF4-FFF2-40B4-BE49-F238E27FC236}">
              <a16:creationId xmlns:a16="http://schemas.microsoft.com/office/drawing/2014/main" id="{4802A1D5-79C1-47C0-A497-4234FEE8C4D3}"/>
            </a:ext>
          </a:extLst>
        </xdr:cNvPr>
        <xdr:cNvSpPr txBox="1"/>
      </xdr:nvSpPr>
      <xdr:spPr>
        <a:xfrm>
          <a:off x="2705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92908</xdr:rowOff>
    </xdr:from>
    <xdr:ext cx="405111" cy="259045"/>
    <xdr:sp macro="" textlink="">
      <xdr:nvSpPr>
        <xdr:cNvPr id="366" name="n_1mainValue【市民会館】&#10;有形固定資産減価償却率">
          <a:extLst>
            <a:ext uri="{FF2B5EF4-FFF2-40B4-BE49-F238E27FC236}">
              <a16:creationId xmlns:a16="http://schemas.microsoft.com/office/drawing/2014/main" id="{81064D41-797C-4F97-8910-2C53B0E12C8B}"/>
            </a:ext>
          </a:extLst>
        </xdr:cNvPr>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67" name="n_2mainValue【市民会館】&#10;有形固定資産減価償却率">
          <a:extLst>
            <a:ext uri="{FF2B5EF4-FFF2-40B4-BE49-F238E27FC236}">
              <a16:creationId xmlns:a16="http://schemas.microsoft.com/office/drawing/2014/main" id="{BC9474B1-1B85-41A9-909B-95C8E888343A}"/>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8BE7D0C0-0858-44A6-AAC9-D8BCF14D83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D09CE6CF-0960-4B0C-B36B-16DD2C65F7F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520B4E43-4B63-4F40-AB00-B15319F3642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3F72844F-069A-4A0C-8CD8-D25510C46E5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71CAF618-7220-4AE8-AF23-FA5F140E14E3}"/>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2164840A-970D-47E3-848B-2BA96C4C8D8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C455FC0B-7911-405D-8325-9AA5E9AA35C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31AF8233-6EF3-4B6D-B28E-334EFF22BC5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C5D8AE-821C-4554-A2D0-A70B0CFE4A7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B22B230C-1531-4E79-8ADF-C5FD414B5E1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8" name="直線コネクタ 377">
          <a:extLst>
            <a:ext uri="{FF2B5EF4-FFF2-40B4-BE49-F238E27FC236}">
              <a16:creationId xmlns:a16="http://schemas.microsoft.com/office/drawing/2014/main" id="{C9A55FFB-D8C8-4A4F-AE7E-9D1944C2CBA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79" name="テキスト ボックス 378">
          <a:extLst>
            <a:ext uri="{FF2B5EF4-FFF2-40B4-BE49-F238E27FC236}">
              <a16:creationId xmlns:a16="http://schemas.microsoft.com/office/drawing/2014/main" id="{EDC23DD1-C052-4464-8D2B-95D0CF5415F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0" name="直線コネクタ 379">
          <a:extLst>
            <a:ext uri="{FF2B5EF4-FFF2-40B4-BE49-F238E27FC236}">
              <a16:creationId xmlns:a16="http://schemas.microsoft.com/office/drawing/2014/main" id="{7CDBFC8C-2A80-492F-89A9-0C8C1569515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1" name="テキスト ボックス 380">
          <a:extLst>
            <a:ext uri="{FF2B5EF4-FFF2-40B4-BE49-F238E27FC236}">
              <a16:creationId xmlns:a16="http://schemas.microsoft.com/office/drawing/2014/main" id="{3172E2B7-2175-43E3-930E-5D411AC26D5C}"/>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2" name="直線コネクタ 381">
          <a:extLst>
            <a:ext uri="{FF2B5EF4-FFF2-40B4-BE49-F238E27FC236}">
              <a16:creationId xmlns:a16="http://schemas.microsoft.com/office/drawing/2014/main" id="{9AF4DA90-4B5D-4072-AB92-80F640DBFA5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83" name="テキスト ボックス 382">
          <a:extLst>
            <a:ext uri="{FF2B5EF4-FFF2-40B4-BE49-F238E27FC236}">
              <a16:creationId xmlns:a16="http://schemas.microsoft.com/office/drawing/2014/main" id="{2C60DD3E-D4A9-433D-B73D-7CFCBA8F474F}"/>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4" name="直線コネクタ 383">
          <a:extLst>
            <a:ext uri="{FF2B5EF4-FFF2-40B4-BE49-F238E27FC236}">
              <a16:creationId xmlns:a16="http://schemas.microsoft.com/office/drawing/2014/main" id="{8797D0CA-58A5-4AFA-9E46-FCD2CF87C43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85" name="テキスト ボックス 384">
          <a:extLst>
            <a:ext uri="{FF2B5EF4-FFF2-40B4-BE49-F238E27FC236}">
              <a16:creationId xmlns:a16="http://schemas.microsoft.com/office/drawing/2014/main" id="{CEC7DD80-9E84-4DEA-A84D-6A7AED706B45}"/>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6" name="直線コネクタ 385">
          <a:extLst>
            <a:ext uri="{FF2B5EF4-FFF2-40B4-BE49-F238E27FC236}">
              <a16:creationId xmlns:a16="http://schemas.microsoft.com/office/drawing/2014/main" id="{0DB4411D-AA42-4314-84A3-D9C610FBDDC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7" name="テキスト ボックス 386">
          <a:extLst>
            <a:ext uri="{FF2B5EF4-FFF2-40B4-BE49-F238E27FC236}">
              <a16:creationId xmlns:a16="http://schemas.microsoft.com/office/drawing/2014/main" id="{AA9B006A-C1CE-4005-AA90-5020F9BB48F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8" name="【市民会館】&#10;一人当たり面積グラフ枠">
          <a:extLst>
            <a:ext uri="{FF2B5EF4-FFF2-40B4-BE49-F238E27FC236}">
              <a16:creationId xmlns:a16="http://schemas.microsoft.com/office/drawing/2014/main" id="{A19D223C-006F-4DE6-9C69-9EDDA747B8E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89" name="直線コネクタ 388">
          <a:extLst>
            <a:ext uri="{FF2B5EF4-FFF2-40B4-BE49-F238E27FC236}">
              <a16:creationId xmlns:a16="http://schemas.microsoft.com/office/drawing/2014/main" id="{BB49D6A8-053D-400C-85AC-ED410091AA71}"/>
            </a:ext>
          </a:extLst>
        </xdr:cNvPr>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90" name="【市民会館】&#10;一人当たり面積最小値テキスト">
          <a:extLst>
            <a:ext uri="{FF2B5EF4-FFF2-40B4-BE49-F238E27FC236}">
              <a16:creationId xmlns:a16="http://schemas.microsoft.com/office/drawing/2014/main" id="{DCC7ABE0-6558-4164-A384-9AE40A108F8C}"/>
            </a:ext>
          </a:extLst>
        </xdr:cNvPr>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91" name="直線コネクタ 390">
          <a:extLst>
            <a:ext uri="{FF2B5EF4-FFF2-40B4-BE49-F238E27FC236}">
              <a16:creationId xmlns:a16="http://schemas.microsoft.com/office/drawing/2014/main" id="{E105B0C8-5DEE-46F7-8067-21502973FA1C}"/>
            </a:ext>
          </a:extLst>
        </xdr:cNvPr>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92" name="【市民会館】&#10;一人当たり面積最大値テキスト">
          <a:extLst>
            <a:ext uri="{FF2B5EF4-FFF2-40B4-BE49-F238E27FC236}">
              <a16:creationId xmlns:a16="http://schemas.microsoft.com/office/drawing/2014/main" id="{09737792-BE6D-4B24-8A92-B6992730F438}"/>
            </a:ext>
          </a:extLst>
        </xdr:cNvPr>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93" name="直線コネクタ 392">
          <a:extLst>
            <a:ext uri="{FF2B5EF4-FFF2-40B4-BE49-F238E27FC236}">
              <a16:creationId xmlns:a16="http://schemas.microsoft.com/office/drawing/2014/main" id="{DE0D68F3-3566-40C7-A6AF-17BACBC4EBFB}"/>
            </a:ext>
          </a:extLst>
        </xdr:cNvPr>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94" name="【市民会館】&#10;一人当たり面積平均値テキスト">
          <a:extLst>
            <a:ext uri="{FF2B5EF4-FFF2-40B4-BE49-F238E27FC236}">
              <a16:creationId xmlns:a16="http://schemas.microsoft.com/office/drawing/2014/main" id="{E1E1A8DB-1787-40F8-A0E3-F35B98C1A45F}"/>
            </a:ext>
          </a:extLst>
        </xdr:cNvPr>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95" name="フローチャート: 判断 394">
          <a:extLst>
            <a:ext uri="{FF2B5EF4-FFF2-40B4-BE49-F238E27FC236}">
              <a16:creationId xmlns:a16="http://schemas.microsoft.com/office/drawing/2014/main" id="{BA9C6673-91FB-4CF2-82C8-8DE3786CAF34}"/>
            </a:ext>
          </a:extLst>
        </xdr:cNvPr>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96" name="フローチャート: 判断 395">
          <a:extLst>
            <a:ext uri="{FF2B5EF4-FFF2-40B4-BE49-F238E27FC236}">
              <a16:creationId xmlns:a16="http://schemas.microsoft.com/office/drawing/2014/main" id="{6A1AACC5-D085-48D5-A7F7-A089478FA326}"/>
            </a:ext>
          </a:extLst>
        </xdr:cNvPr>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397" name="フローチャート: 判断 396">
          <a:extLst>
            <a:ext uri="{FF2B5EF4-FFF2-40B4-BE49-F238E27FC236}">
              <a16:creationId xmlns:a16="http://schemas.microsoft.com/office/drawing/2014/main" id="{3AEC48FF-5018-4F9B-9DD2-0B792747D909}"/>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6B3C7C9F-E4A7-4FC6-B112-1DAEE4E9BC6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B536A243-7BB0-44DD-A198-6F6F76341E5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E5A2142-A7D2-44E4-AA96-A2246987AA7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1D3AE85-7D29-4889-9E76-144C808EBC5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F05DD67E-3D7D-4AA3-AA3C-882DB33B466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03" name="楕円 402">
          <a:extLst>
            <a:ext uri="{FF2B5EF4-FFF2-40B4-BE49-F238E27FC236}">
              <a16:creationId xmlns:a16="http://schemas.microsoft.com/office/drawing/2014/main" id="{ECC1EF3A-810B-409F-A5CB-AD6B3A0C3A84}"/>
            </a:ext>
          </a:extLst>
        </xdr:cNvPr>
        <xdr:cNvSpPr/>
      </xdr:nvSpPr>
      <xdr:spPr>
        <a:xfrm>
          <a:off x="104267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33545</xdr:rowOff>
    </xdr:from>
    <xdr:ext cx="469744" cy="259045"/>
    <xdr:sp macro="" textlink="">
      <xdr:nvSpPr>
        <xdr:cNvPr id="404" name="【市民会館】&#10;一人当たり面積該当値テキスト">
          <a:extLst>
            <a:ext uri="{FF2B5EF4-FFF2-40B4-BE49-F238E27FC236}">
              <a16:creationId xmlns:a16="http://schemas.microsoft.com/office/drawing/2014/main" id="{01768B22-4E1D-4F18-87E6-E3FFC70F1141}"/>
            </a:ext>
          </a:extLst>
        </xdr:cNvPr>
        <xdr:cNvSpPr txBox="1"/>
      </xdr:nvSpPr>
      <xdr:spPr>
        <a:xfrm>
          <a:off x="10515600"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45974</xdr:rowOff>
    </xdr:from>
    <xdr:to>
      <xdr:col>50</xdr:col>
      <xdr:colOff>165100</xdr:colOff>
      <xdr:row>105</xdr:row>
      <xdr:rowOff>147574</xdr:rowOff>
    </xdr:to>
    <xdr:sp macro="" textlink="">
      <xdr:nvSpPr>
        <xdr:cNvPr id="405" name="楕円 404">
          <a:extLst>
            <a:ext uri="{FF2B5EF4-FFF2-40B4-BE49-F238E27FC236}">
              <a16:creationId xmlns:a16="http://schemas.microsoft.com/office/drawing/2014/main" id="{396EEBAC-D68E-4A1A-AD0D-2082545875A3}"/>
            </a:ext>
          </a:extLst>
        </xdr:cNvPr>
        <xdr:cNvSpPr/>
      </xdr:nvSpPr>
      <xdr:spPr>
        <a:xfrm>
          <a:off x="9588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96774</xdr:rowOff>
    </xdr:from>
    <xdr:to>
      <xdr:col>55</xdr:col>
      <xdr:colOff>0</xdr:colOff>
      <xdr:row>105</xdr:row>
      <xdr:rowOff>105918</xdr:rowOff>
    </xdr:to>
    <xdr:cxnSp macro="">
      <xdr:nvCxnSpPr>
        <xdr:cNvPr id="406" name="直線コネクタ 405">
          <a:extLst>
            <a:ext uri="{FF2B5EF4-FFF2-40B4-BE49-F238E27FC236}">
              <a16:creationId xmlns:a16="http://schemas.microsoft.com/office/drawing/2014/main" id="{E1D244A3-E5A0-4CAB-ABC3-EECDA0B744BD}"/>
            </a:ext>
          </a:extLst>
        </xdr:cNvPr>
        <xdr:cNvCxnSpPr/>
      </xdr:nvCxnSpPr>
      <xdr:spPr>
        <a:xfrm>
          <a:off x="9639300" y="180990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407" name="楕円 406">
          <a:extLst>
            <a:ext uri="{FF2B5EF4-FFF2-40B4-BE49-F238E27FC236}">
              <a16:creationId xmlns:a16="http://schemas.microsoft.com/office/drawing/2014/main" id="{D8F8C857-FE3D-461F-9617-8193FEDCB5CA}"/>
            </a:ext>
          </a:extLst>
        </xdr:cNvPr>
        <xdr:cNvSpPr/>
      </xdr:nvSpPr>
      <xdr:spPr>
        <a:xfrm>
          <a:off x="8699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96774</xdr:rowOff>
    </xdr:from>
    <xdr:to>
      <xdr:col>50</xdr:col>
      <xdr:colOff>114300</xdr:colOff>
      <xdr:row>105</xdr:row>
      <xdr:rowOff>96774</xdr:rowOff>
    </xdr:to>
    <xdr:cxnSp macro="">
      <xdr:nvCxnSpPr>
        <xdr:cNvPr id="408" name="直線コネクタ 407">
          <a:extLst>
            <a:ext uri="{FF2B5EF4-FFF2-40B4-BE49-F238E27FC236}">
              <a16:creationId xmlns:a16="http://schemas.microsoft.com/office/drawing/2014/main" id="{7247BCEC-8075-4701-9792-D638AD79E56A}"/>
            </a:ext>
          </a:extLst>
        </xdr:cNvPr>
        <xdr:cNvCxnSpPr/>
      </xdr:nvCxnSpPr>
      <xdr:spPr>
        <a:xfrm>
          <a:off x="8750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409" name="n_1aveValue【市民会館】&#10;一人当たり面積">
          <a:extLst>
            <a:ext uri="{FF2B5EF4-FFF2-40B4-BE49-F238E27FC236}">
              <a16:creationId xmlns:a16="http://schemas.microsoft.com/office/drawing/2014/main" id="{A7FE90D5-27DF-41DE-A6FF-E447E7730EAF}"/>
            </a:ext>
          </a:extLst>
        </xdr:cNvPr>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10" name="n_2aveValue【市民会館】&#10;一人当たり面積">
          <a:extLst>
            <a:ext uri="{FF2B5EF4-FFF2-40B4-BE49-F238E27FC236}">
              <a16:creationId xmlns:a16="http://schemas.microsoft.com/office/drawing/2014/main" id="{4CD3A0A1-B50C-4633-8A3D-CED156209032}"/>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138701</xdr:rowOff>
    </xdr:from>
    <xdr:ext cx="469744" cy="259045"/>
    <xdr:sp macro="" textlink="">
      <xdr:nvSpPr>
        <xdr:cNvPr id="411" name="n_1mainValue【市民会館】&#10;一人当たり面積">
          <a:extLst>
            <a:ext uri="{FF2B5EF4-FFF2-40B4-BE49-F238E27FC236}">
              <a16:creationId xmlns:a16="http://schemas.microsoft.com/office/drawing/2014/main" id="{3B28CBCF-0C82-443A-8981-453CF90A40CA}"/>
            </a:ext>
          </a:extLst>
        </xdr:cNvPr>
        <xdr:cNvSpPr txBox="1"/>
      </xdr:nvSpPr>
      <xdr:spPr>
        <a:xfrm>
          <a:off x="93917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412" name="n_2mainValue【市民会館】&#10;一人当たり面積">
          <a:extLst>
            <a:ext uri="{FF2B5EF4-FFF2-40B4-BE49-F238E27FC236}">
              <a16:creationId xmlns:a16="http://schemas.microsoft.com/office/drawing/2014/main" id="{73740172-3567-4C79-8141-23C1EB15DE5A}"/>
            </a:ext>
          </a:extLst>
        </xdr:cNvPr>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3" name="正方形/長方形 412">
          <a:extLst>
            <a:ext uri="{FF2B5EF4-FFF2-40B4-BE49-F238E27FC236}">
              <a16:creationId xmlns:a16="http://schemas.microsoft.com/office/drawing/2014/main" id="{8E68D600-EF60-4AC3-9E60-D4143E19E11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4" name="正方形/長方形 413">
          <a:extLst>
            <a:ext uri="{FF2B5EF4-FFF2-40B4-BE49-F238E27FC236}">
              <a16:creationId xmlns:a16="http://schemas.microsoft.com/office/drawing/2014/main" id="{B106DDBD-CA51-4DDB-A6BF-D8722C2FF18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5" name="正方形/長方形 414">
          <a:extLst>
            <a:ext uri="{FF2B5EF4-FFF2-40B4-BE49-F238E27FC236}">
              <a16:creationId xmlns:a16="http://schemas.microsoft.com/office/drawing/2014/main" id="{DA031422-CB25-461C-899F-71CA782192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6" name="正方形/長方形 415">
          <a:extLst>
            <a:ext uri="{FF2B5EF4-FFF2-40B4-BE49-F238E27FC236}">
              <a16:creationId xmlns:a16="http://schemas.microsoft.com/office/drawing/2014/main" id="{2E9808A8-6DBB-4736-8815-C67F7EC0E9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7" name="正方形/長方形 416">
          <a:extLst>
            <a:ext uri="{FF2B5EF4-FFF2-40B4-BE49-F238E27FC236}">
              <a16:creationId xmlns:a16="http://schemas.microsoft.com/office/drawing/2014/main" id="{2AAC74CD-4924-4463-B872-1D2F86A31F9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8" name="正方形/長方形 417">
          <a:extLst>
            <a:ext uri="{FF2B5EF4-FFF2-40B4-BE49-F238E27FC236}">
              <a16:creationId xmlns:a16="http://schemas.microsoft.com/office/drawing/2014/main" id="{3C1C955B-2681-4282-9EA2-B4EBEAF6AF4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9" name="正方形/長方形 418">
          <a:extLst>
            <a:ext uri="{FF2B5EF4-FFF2-40B4-BE49-F238E27FC236}">
              <a16:creationId xmlns:a16="http://schemas.microsoft.com/office/drawing/2014/main" id="{4D9C16D2-0FA5-4053-9F41-CE6D1FBB8BE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正方形/長方形 419">
          <a:extLst>
            <a:ext uri="{FF2B5EF4-FFF2-40B4-BE49-F238E27FC236}">
              <a16:creationId xmlns:a16="http://schemas.microsoft.com/office/drawing/2014/main" id="{92751D80-4493-402E-BA0A-5EF074A64A2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1" name="テキスト ボックス 420">
          <a:extLst>
            <a:ext uri="{FF2B5EF4-FFF2-40B4-BE49-F238E27FC236}">
              <a16:creationId xmlns:a16="http://schemas.microsoft.com/office/drawing/2014/main" id="{720C7CF4-3EA6-4AD1-B5D0-25D338B042D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2" name="直線コネクタ 421">
          <a:extLst>
            <a:ext uri="{FF2B5EF4-FFF2-40B4-BE49-F238E27FC236}">
              <a16:creationId xmlns:a16="http://schemas.microsoft.com/office/drawing/2014/main" id="{6D616BA7-FB04-4BFD-B726-7B795D08F90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3" name="直線コネクタ 422">
          <a:extLst>
            <a:ext uri="{FF2B5EF4-FFF2-40B4-BE49-F238E27FC236}">
              <a16:creationId xmlns:a16="http://schemas.microsoft.com/office/drawing/2014/main" id="{77C7550A-C402-4303-9DE0-4252755B6FC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4" name="テキスト ボックス 423">
          <a:extLst>
            <a:ext uri="{FF2B5EF4-FFF2-40B4-BE49-F238E27FC236}">
              <a16:creationId xmlns:a16="http://schemas.microsoft.com/office/drawing/2014/main" id="{6023DBB4-1FBA-407B-B0CE-3F89969DAED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5" name="直線コネクタ 424">
          <a:extLst>
            <a:ext uri="{FF2B5EF4-FFF2-40B4-BE49-F238E27FC236}">
              <a16:creationId xmlns:a16="http://schemas.microsoft.com/office/drawing/2014/main" id="{BFC6C7D2-2335-4352-A031-8112A77CB4B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6" name="テキスト ボックス 425">
          <a:extLst>
            <a:ext uri="{FF2B5EF4-FFF2-40B4-BE49-F238E27FC236}">
              <a16:creationId xmlns:a16="http://schemas.microsoft.com/office/drawing/2014/main" id="{A1B62256-B6F4-45E4-8E96-998541B7AC3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7" name="直線コネクタ 426">
          <a:extLst>
            <a:ext uri="{FF2B5EF4-FFF2-40B4-BE49-F238E27FC236}">
              <a16:creationId xmlns:a16="http://schemas.microsoft.com/office/drawing/2014/main" id="{F447E795-B3AD-4EC3-A858-473946EA6AB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8" name="テキスト ボックス 427">
          <a:extLst>
            <a:ext uri="{FF2B5EF4-FFF2-40B4-BE49-F238E27FC236}">
              <a16:creationId xmlns:a16="http://schemas.microsoft.com/office/drawing/2014/main" id="{F5291305-897C-4B40-A056-EB94140936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9" name="直線コネクタ 428">
          <a:extLst>
            <a:ext uri="{FF2B5EF4-FFF2-40B4-BE49-F238E27FC236}">
              <a16:creationId xmlns:a16="http://schemas.microsoft.com/office/drawing/2014/main" id="{FABFA4E7-0853-4D2B-BC94-3F3193420F3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0" name="テキスト ボックス 429">
          <a:extLst>
            <a:ext uri="{FF2B5EF4-FFF2-40B4-BE49-F238E27FC236}">
              <a16:creationId xmlns:a16="http://schemas.microsoft.com/office/drawing/2014/main" id="{292F70F3-4CE4-4C9D-AD4F-9F6B4A9A4AC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1" name="直線コネクタ 430">
          <a:extLst>
            <a:ext uri="{FF2B5EF4-FFF2-40B4-BE49-F238E27FC236}">
              <a16:creationId xmlns:a16="http://schemas.microsoft.com/office/drawing/2014/main" id="{75B84746-821C-4B40-95C1-3AE1B65F07A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2" name="テキスト ボックス 431">
          <a:extLst>
            <a:ext uri="{FF2B5EF4-FFF2-40B4-BE49-F238E27FC236}">
              <a16:creationId xmlns:a16="http://schemas.microsoft.com/office/drawing/2014/main" id="{6362C0DD-D793-48D4-BA5B-442946D79CE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3" name="直線コネクタ 432">
          <a:extLst>
            <a:ext uri="{FF2B5EF4-FFF2-40B4-BE49-F238E27FC236}">
              <a16:creationId xmlns:a16="http://schemas.microsoft.com/office/drawing/2014/main" id="{56F97B96-C28D-4AD7-AB04-8C1A7D3F108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4" name="テキスト ボックス 433">
          <a:extLst>
            <a:ext uri="{FF2B5EF4-FFF2-40B4-BE49-F238E27FC236}">
              <a16:creationId xmlns:a16="http://schemas.microsoft.com/office/drawing/2014/main" id="{171C0980-D9C3-48F5-81C2-7DF57D00D16A}"/>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5" name="直線コネクタ 434">
          <a:extLst>
            <a:ext uri="{FF2B5EF4-FFF2-40B4-BE49-F238E27FC236}">
              <a16:creationId xmlns:a16="http://schemas.microsoft.com/office/drawing/2014/main" id="{5E69A68E-8C49-44E3-AB68-45144A4254D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0FEF5D80-32F4-4A73-9AA7-5FC4F9CF60F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7" name="【一般廃棄物処理施設】&#10;有形固定資産減価償却率グラフ枠">
          <a:extLst>
            <a:ext uri="{FF2B5EF4-FFF2-40B4-BE49-F238E27FC236}">
              <a16:creationId xmlns:a16="http://schemas.microsoft.com/office/drawing/2014/main" id="{DA520F1C-9BD0-4F65-AA04-90C85B3E143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438" name="直線コネクタ 437">
          <a:extLst>
            <a:ext uri="{FF2B5EF4-FFF2-40B4-BE49-F238E27FC236}">
              <a16:creationId xmlns:a16="http://schemas.microsoft.com/office/drawing/2014/main" id="{A96FF5A3-F027-4CAC-BBB3-3C42E0388E05}"/>
            </a:ext>
          </a:extLst>
        </xdr:cNvPr>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439" name="【一般廃棄物処理施設】&#10;有形固定資産減価償却率最小値テキスト">
          <a:extLst>
            <a:ext uri="{FF2B5EF4-FFF2-40B4-BE49-F238E27FC236}">
              <a16:creationId xmlns:a16="http://schemas.microsoft.com/office/drawing/2014/main" id="{92CEB237-803B-49D0-9DE5-BAC90304D5EA}"/>
            </a:ext>
          </a:extLst>
        </xdr:cNvPr>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440" name="直線コネクタ 439">
          <a:extLst>
            <a:ext uri="{FF2B5EF4-FFF2-40B4-BE49-F238E27FC236}">
              <a16:creationId xmlns:a16="http://schemas.microsoft.com/office/drawing/2014/main" id="{5435FE7B-DF21-4CA8-8313-78D9FDAB6938}"/>
            </a:ext>
          </a:extLst>
        </xdr:cNvPr>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441" name="【一般廃棄物処理施設】&#10;有形固定資産減価償却率最大値テキスト">
          <a:extLst>
            <a:ext uri="{FF2B5EF4-FFF2-40B4-BE49-F238E27FC236}">
              <a16:creationId xmlns:a16="http://schemas.microsoft.com/office/drawing/2014/main" id="{58FE5D10-0BBC-4A71-9206-17AC752E9034}"/>
            </a:ext>
          </a:extLst>
        </xdr:cNvPr>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442" name="直線コネクタ 441">
          <a:extLst>
            <a:ext uri="{FF2B5EF4-FFF2-40B4-BE49-F238E27FC236}">
              <a16:creationId xmlns:a16="http://schemas.microsoft.com/office/drawing/2014/main" id="{DC6CB95A-A126-40C8-94E4-2A09D2958FD3}"/>
            </a:ext>
          </a:extLst>
        </xdr:cNvPr>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443" name="【一般廃棄物処理施設】&#10;有形固定資産減価償却率平均値テキスト">
          <a:extLst>
            <a:ext uri="{FF2B5EF4-FFF2-40B4-BE49-F238E27FC236}">
              <a16:creationId xmlns:a16="http://schemas.microsoft.com/office/drawing/2014/main" id="{4A0323FE-C9F2-4EC5-AB0F-5BDE4AC08DB6}"/>
            </a:ext>
          </a:extLst>
        </xdr:cNvPr>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4" name="フローチャート: 判断 443">
          <a:extLst>
            <a:ext uri="{FF2B5EF4-FFF2-40B4-BE49-F238E27FC236}">
              <a16:creationId xmlns:a16="http://schemas.microsoft.com/office/drawing/2014/main" id="{4DACEC44-7BF6-401D-BD4A-BB09E7DE48D2}"/>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445" name="フローチャート: 判断 444">
          <a:extLst>
            <a:ext uri="{FF2B5EF4-FFF2-40B4-BE49-F238E27FC236}">
              <a16:creationId xmlns:a16="http://schemas.microsoft.com/office/drawing/2014/main" id="{10633ED3-0028-4940-B09E-5DE203755C2C}"/>
            </a:ext>
          </a:extLst>
        </xdr:cNvPr>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46" name="フローチャート: 判断 445">
          <a:extLst>
            <a:ext uri="{FF2B5EF4-FFF2-40B4-BE49-F238E27FC236}">
              <a16:creationId xmlns:a16="http://schemas.microsoft.com/office/drawing/2014/main" id="{89EC524E-D08C-4BC1-9BD3-1E9B9C1063D0}"/>
            </a:ext>
          </a:extLst>
        </xdr:cNvPr>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594769F3-74DB-4679-B535-AA9DA6201B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5AEA7BA1-9E44-4846-80CC-93F2A972ED4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2B0E3B7-85B1-4DE9-B131-51CB4824303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2BAF6278-BAA4-4F3E-86A7-E6DBFC46BBD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E38C7B68-2B14-494D-B0BC-CC6533984AB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164193</xdr:rowOff>
    </xdr:from>
    <xdr:to>
      <xdr:col>85</xdr:col>
      <xdr:colOff>177800</xdr:colOff>
      <xdr:row>36</xdr:row>
      <xdr:rowOff>94343</xdr:rowOff>
    </xdr:to>
    <xdr:sp macro="" textlink="">
      <xdr:nvSpPr>
        <xdr:cNvPr id="452" name="楕円 451">
          <a:extLst>
            <a:ext uri="{FF2B5EF4-FFF2-40B4-BE49-F238E27FC236}">
              <a16:creationId xmlns:a16="http://schemas.microsoft.com/office/drawing/2014/main" id="{C868D414-4E7C-4102-934C-B53D84099DE6}"/>
            </a:ext>
          </a:extLst>
        </xdr:cNvPr>
        <xdr:cNvSpPr/>
      </xdr:nvSpPr>
      <xdr:spPr>
        <a:xfrm>
          <a:off x="162687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15620</xdr:rowOff>
    </xdr:from>
    <xdr:ext cx="405111" cy="259045"/>
    <xdr:sp macro="" textlink="">
      <xdr:nvSpPr>
        <xdr:cNvPr id="453" name="【一般廃棄物処理施設】&#10;有形固定資産減価償却率該当値テキスト">
          <a:extLst>
            <a:ext uri="{FF2B5EF4-FFF2-40B4-BE49-F238E27FC236}">
              <a16:creationId xmlns:a16="http://schemas.microsoft.com/office/drawing/2014/main" id="{1C1D4D7B-C690-495C-A152-A0C01A3EB2C3}"/>
            </a:ext>
          </a:extLst>
        </xdr:cNvPr>
        <xdr:cNvSpPr txBox="1"/>
      </xdr:nvSpPr>
      <xdr:spPr>
        <a:xfrm>
          <a:off x="16357600" y="601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54" name="楕円 453">
          <a:extLst>
            <a:ext uri="{FF2B5EF4-FFF2-40B4-BE49-F238E27FC236}">
              <a16:creationId xmlns:a16="http://schemas.microsoft.com/office/drawing/2014/main" id="{0E3CA75B-ADC7-476C-9837-9DBD98E93EA5}"/>
            </a:ext>
          </a:extLst>
        </xdr:cNvPr>
        <xdr:cNvSpPr/>
      </xdr:nvSpPr>
      <xdr:spPr>
        <a:xfrm>
          <a:off x="14541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148426</xdr:rowOff>
    </xdr:from>
    <xdr:ext cx="405111" cy="259045"/>
    <xdr:sp macro="" textlink="">
      <xdr:nvSpPr>
        <xdr:cNvPr id="455" name="n_1aveValue【一般廃棄物処理施設】&#10;有形固定資産減価償却率">
          <a:extLst>
            <a:ext uri="{FF2B5EF4-FFF2-40B4-BE49-F238E27FC236}">
              <a16:creationId xmlns:a16="http://schemas.microsoft.com/office/drawing/2014/main" id="{A2992CFB-2362-4AF7-8658-4B349DC0B468}"/>
            </a:ext>
          </a:extLst>
        </xdr:cNvPr>
        <xdr:cNvSpPr txBox="1"/>
      </xdr:nvSpPr>
      <xdr:spPr>
        <a:xfrm>
          <a:off x="15266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56" name="n_2aveValue【一般廃棄物処理施設】&#10;有形固定資産減価償却率">
          <a:extLst>
            <a:ext uri="{FF2B5EF4-FFF2-40B4-BE49-F238E27FC236}">
              <a16:creationId xmlns:a16="http://schemas.microsoft.com/office/drawing/2014/main" id="{B0EC94EE-85D7-4A3E-8A98-441D2B806F99}"/>
            </a:ext>
          </a:extLst>
        </xdr:cNvPr>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457" name="n_2mainValue【一般廃棄物処理施設】&#10;有形固定資産減価償却率">
          <a:extLst>
            <a:ext uri="{FF2B5EF4-FFF2-40B4-BE49-F238E27FC236}">
              <a16:creationId xmlns:a16="http://schemas.microsoft.com/office/drawing/2014/main" id="{BE06939C-D06C-449C-BBB0-C6E3CCDE1333}"/>
            </a:ext>
          </a:extLst>
        </xdr:cNvPr>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5A087E36-570B-46A5-A89A-29596F91743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474FEFC9-C886-40D6-9878-43654D013E5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08DFF033-4315-4F85-9BD9-7DE5567A70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03609A1E-5609-49E8-80A2-9E65C8EF223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C30BED20-DD3B-4A2E-80B5-904490034F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A77F08D8-6C25-4D3D-B533-16C977603D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7368CC75-4BA7-4266-9C47-B129C44AF5E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3452CE49-8E0D-4665-B858-456ED1C70C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BD6FA370-0742-4CEA-82E8-E01F2EDD260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D8409DA1-E625-445B-A710-9D0D977E157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68" name="直線コネクタ 467">
          <a:extLst>
            <a:ext uri="{FF2B5EF4-FFF2-40B4-BE49-F238E27FC236}">
              <a16:creationId xmlns:a16="http://schemas.microsoft.com/office/drawing/2014/main" id="{77063A9F-15CE-4E60-A5A2-9272F44C279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69" name="テキスト ボックス 468">
          <a:extLst>
            <a:ext uri="{FF2B5EF4-FFF2-40B4-BE49-F238E27FC236}">
              <a16:creationId xmlns:a16="http://schemas.microsoft.com/office/drawing/2014/main" id="{76A0BFD5-CF37-44EC-82CF-6E4C3FCB4F1C}"/>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6741381C-2E98-4BBB-A886-0A8FD0D64FC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71" name="テキスト ボックス 470">
          <a:extLst>
            <a:ext uri="{FF2B5EF4-FFF2-40B4-BE49-F238E27FC236}">
              <a16:creationId xmlns:a16="http://schemas.microsoft.com/office/drawing/2014/main" id="{1A631CB0-D241-421B-9FAB-E2F46F05A386}"/>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72" name="直線コネクタ 471">
          <a:extLst>
            <a:ext uri="{FF2B5EF4-FFF2-40B4-BE49-F238E27FC236}">
              <a16:creationId xmlns:a16="http://schemas.microsoft.com/office/drawing/2014/main" id="{157D9389-F086-4449-AB80-FF0C865A47EC}"/>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73" name="テキスト ボックス 472">
          <a:extLst>
            <a:ext uri="{FF2B5EF4-FFF2-40B4-BE49-F238E27FC236}">
              <a16:creationId xmlns:a16="http://schemas.microsoft.com/office/drawing/2014/main" id="{5C269A17-399C-48CF-A6E8-3DE4739D68B7}"/>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162AECF5-363F-4CAA-8047-30837BB5C9B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7B9AB507-A6B1-4536-8B8F-AF939D710C7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D76E7D50-1075-41AD-9110-1FF305F465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77" name="直線コネクタ 476">
          <a:extLst>
            <a:ext uri="{FF2B5EF4-FFF2-40B4-BE49-F238E27FC236}">
              <a16:creationId xmlns:a16="http://schemas.microsoft.com/office/drawing/2014/main" id="{088C1E43-B6D9-4B0C-B9D0-412AE230E01F}"/>
            </a:ext>
          </a:extLst>
        </xdr:cNvPr>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7925041A-E668-40AB-B60B-9F800776A5C8}"/>
            </a:ext>
          </a:extLst>
        </xdr:cNvPr>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79" name="直線コネクタ 478">
          <a:extLst>
            <a:ext uri="{FF2B5EF4-FFF2-40B4-BE49-F238E27FC236}">
              <a16:creationId xmlns:a16="http://schemas.microsoft.com/office/drawing/2014/main" id="{6D3FA5CE-C05E-46D5-B62E-631A6B2D7F47}"/>
            </a:ext>
          </a:extLst>
        </xdr:cNvPr>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D75EDBE4-BB4A-4EE1-9390-A4354DA092A5}"/>
            </a:ext>
          </a:extLst>
        </xdr:cNvPr>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81" name="直線コネクタ 480">
          <a:extLst>
            <a:ext uri="{FF2B5EF4-FFF2-40B4-BE49-F238E27FC236}">
              <a16:creationId xmlns:a16="http://schemas.microsoft.com/office/drawing/2014/main" id="{2C615538-92EA-4725-A0ED-F1342823E059}"/>
            </a:ext>
          </a:extLst>
        </xdr:cNvPr>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164070</xdr:rowOff>
    </xdr:from>
    <xdr:ext cx="534377" cy="259045"/>
    <xdr:sp macro="" textlink="">
      <xdr:nvSpPr>
        <xdr:cNvPr id="482" name="【一般廃棄物処理施設】&#10;一人当たり有形固定資産（償却資産）額平均値テキスト">
          <a:extLst>
            <a:ext uri="{FF2B5EF4-FFF2-40B4-BE49-F238E27FC236}">
              <a16:creationId xmlns:a16="http://schemas.microsoft.com/office/drawing/2014/main" id="{553AA7F7-F59B-40D0-B8D1-55F8B7674F34}"/>
            </a:ext>
          </a:extLst>
        </xdr:cNvPr>
        <xdr:cNvSpPr txBox="1"/>
      </xdr:nvSpPr>
      <xdr:spPr>
        <a:xfrm>
          <a:off x="22199600" y="650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83" name="フローチャート: 判断 482">
          <a:extLst>
            <a:ext uri="{FF2B5EF4-FFF2-40B4-BE49-F238E27FC236}">
              <a16:creationId xmlns:a16="http://schemas.microsoft.com/office/drawing/2014/main" id="{6342C61A-F0E3-4417-8051-BDE9DE752E3A}"/>
            </a:ext>
          </a:extLst>
        </xdr:cNvPr>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84" name="フローチャート: 判断 483">
          <a:extLst>
            <a:ext uri="{FF2B5EF4-FFF2-40B4-BE49-F238E27FC236}">
              <a16:creationId xmlns:a16="http://schemas.microsoft.com/office/drawing/2014/main" id="{11864F0A-134E-42BC-B1FE-AD2B0556D7D9}"/>
            </a:ext>
          </a:extLst>
        </xdr:cNvPr>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44185</xdr:rowOff>
    </xdr:from>
    <xdr:to>
      <xdr:col>107</xdr:col>
      <xdr:colOff>101600</xdr:colOff>
      <xdr:row>39</xdr:row>
      <xdr:rowOff>145785</xdr:rowOff>
    </xdr:to>
    <xdr:sp macro="" textlink="">
      <xdr:nvSpPr>
        <xdr:cNvPr id="485" name="フローチャート: 判断 484">
          <a:extLst>
            <a:ext uri="{FF2B5EF4-FFF2-40B4-BE49-F238E27FC236}">
              <a16:creationId xmlns:a16="http://schemas.microsoft.com/office/drawing/2014/main" id="{0184C286-988D-4BFF-BD3D-550EE9A51076}"/>
            </a:ext>
          </a:extLst>
        </xdr:cNvPr>
        <xdr:cNvSpPr/>
      </xdr:nvSpPr>
      <xdr:spPr>
        <a:xfrm>
          <a:off x="20383500" y="6730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9C97A69-ECB7-48CA-A381-05033DB7E6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5F039F4-0B6B-4445-A619-D08681793E3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64998C98-DF5D-4F25-BF3D-82150913AD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D7BDF09-A077-4781-86E7-0D08B31A485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996FC72-21C9-48FE-8956-AEE0D4C03B8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145569</xdr:rowOff>
    </xdr:from>
    <xdr:to>
      <xdr:col>116</xdr:col>
      <xdr:colOff>114300</xdr:colOff>
      <xdr:row>38</xdr:row>
      <xdr:rowOff>75719</xdr:rowOff>
    </xdr:to>
    <xdr:sp macro="" textlink="">
      <xdr:nvSpPr>
        <xdr:cNvPr id="491" name="楕円 490">
          <a:extLst>
            <a:ext uri="{FF2B5EF4-FFF2-40B4-BE49-F238E27FC236}">
              <a16:creationId xmlns:a16="http://schemas.microsoft.com/office/drawing/2014/main" id="{0DF3D818-8E64-4586-B721-B89114FDD43A}"/>
            </a:ext>
          </a:extLst>
        </xdr:cNvPr>
        <xdr:cNvSpPr/>
      </xdr:nvSpPr>
      <xdr:spPr>
        <a:xfrm>
          <a:off x="22110700" y="648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168446</xdr:rowOff>
    </xdr:from>
    <xdr:ext cx="534377" cy="259045"/>
    <xdr:sp macro="" textlink="">
      <xdr:nvSpPr>
        <xdr:cNvPr id="492" name="【一般廃棄物処理施設】&#10;一人当たり有形固定資産（償却資産）額該当値テキスト">
          <a:extLst>
            <a:ext uri="{FF2B5EF4-FFF2-40B4-BE49-F238E27FC236}">
              <a16:creationId xmlns:a16="http://schemas.microsoft.com/office/drawing/2014/main" id="{20FC58C2-BF96-4D16-9823-402BD4505C31}"/>
            </a:ext>
          </a:extLst>
        </xdr:cNvPr>
        <xdr:cNvSpPr txBox="1"/>
      </xdr:nvSpPr>
      <xdr:spPr>
        <a:xfrm>
          <a:off x="22199600"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137860</xdr:rowOff>
    </xdr:from>
    <xdr:to>
      <xdr:col>107</xdr:col>
      <xdr:colOff>101600</xdr:colOff>
      <xdr:row>41</xdr:row>
      <xdr:rowOff>68010</xdr:rowOff>
    </xdr:to>
    <xdr:sp macro="" textlink="">
      <xdr:nvSpPr>
        <xdr:cNvPr id="493" name="楕円 492">
          <a:extLst>
            <a:ext uri="{FF2B5EF4-FFF2-40B4-BE49-F238E27FC236}">
              <a16:creationId xmlns:a16="http://schemas.microsoft.com/office/drawing/2014/main" id="{B88FBCD4-AB29-4AEF-9EAE-24690AC471B8}"/>
            </a:ext>
          </a:extLst>
        </xdr:cNvPr>
        <xdr:cNvSpPr/>
      </xdr:nvSpPr>
      <xdr:spPr>
        <a:xfrm>
          <a:off x="20383500" y="69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165512</xdr:rowOff>
    </xdr:from>
    <xdr:ext cx="534377" cy="259045"/>
    <xdr:sp macro="" textlink="">
      <xdr:nvSpPr>
        <xdr:cNvPr id="494" name="n_1aveValue【一般廃棄物処理施設】&#10;一人当たり有形固定資産（償却資産）額">
          <a:extLst>
            <a:ext uri="{FF2B5EF4-FFF2-40B4-BE49-F238E27FC236}">
              <a16:creationId xmlns:a16="http://schemas.microsoft.com/office/drawing/2014/main" id="{61457EF2-2ACD-44B3-AF30-897A3FE3100F}"/>
            </a:ext>
          </a:extLst>
        </xdr:cNvPr>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162312</xdr:rowOff>
    </xdr:from>
    <xdr:ext cx="534377" cy="259045"/>
    <xdr:sp macro="" textlink="">
      <xdr:nvSpPr>
        <xdr:cNvPr id="495" name="n_2aveValue【一般廃棄物処理施設】&#10;一人当たり有形固定資産（償却資産）額">
          <a:extLst>
            <a:ext uri="{FF2B5EF4-FFF2-40B4-BE49-F238E27FC236}">
              <a16:creationId xmlns:a16="http://schemas.microsoft.com/office/drawing/2014/main" id="{B98050D0-D94A-4CCC-A1A0-13CB906E31BB}"/>
            </a:ext>
          </a:extLst>
        </xdr:cNvPr>
        <xdr:cNvSpPr txBox="1"/>
      </xdr:nvSpPr>
      <xdr:spPr>
        <a:xfrm>
          <a:off x="20167111" y="650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59137</xdr:rowOff>
    </xdr:from>
    <xdr:ext cx="378565" cy="259045"/>
    <xdr:sp macro="" textlink="">
      <xdr:nvSpPr>
        <xdr:cNvPr id="496" name="n_2mainValue【一般廃棄物処理施設】&#10;一人当たり有形固定資産（償却資産）額">
          <a:extLst>
            <a:ext uri="{FF2B5EF4-FFF2-40B4-BE49-F238E27FC236}">
              <a16:creationId xmlns:a16="http://schemas.microsoft.com/office/drawing/2014/main" id="{AF096D4C-5336-4509-921F-345122811855}"/>
            </a:ext>
          </a:extLst>
        </xdr:cNvPr>
        <xdr:cNvSpPr txBox="1"/>
      </xdr:nvSpPr>
      <xdr:spPr>
        <a:xfrm>
          <a:off x="20245017" y="7088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a:extLst>
            <a:ext uri="{FF2B5EF4-FFF2-40B4-BE49-F238E27FC236}">
              <a16:creationId xmlns:a16="http://schemas.microsoft.com/office/drawing/2014/main" id="{10FCA174-F68E-4215-B7E8-5A1FEDB228E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a:extLst>
            <a:ext uri="{FF2B5EF4-FFF2-40B4-BE49-F238E27FC236}">
              <a16:creationId xmlns:a16="http://schemas.microsoft.com/office/drawing/2014/main" id="{02A1CE0B-6000-43E1-8A84-451743064E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a:extLst>
            <a:ext uri="{FF2B5EF4-FFF2-40B4-BE49-F238E27FC236}">
              <a16:creationId xmlns:a16="http://schemas.microsoft.com/office/drawing/2014/main" id="{1FA2E14A-6668-4548-8F93-69D62B0B103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a:extLst>
            <a:ext uri="{FF2B5EF4-FFF2-40B4-BE49-F238E27FC236}">
              <a16:creationId xmlns:a16="http://schemas.microsoft.com/office/drawing/2014/main" id="{44BC9A60-11A6-44A5-A956-72561999C0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a:extLst>
            <a:ext uri="{FF2B5EF4-FFF2-40B4-BE49-F238E27FC236}">
              <a16:creationId xmlns:a16="http://schemas.microsoft.com/office/drawing/2014/main" id="{04C4B9EC-9E83-420B-B000-65C50CF7826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a:extLst>
            <a:ext uri="{FF2B5EF4-FFF2-40B4-BE49-F238E27FC236}">
              <a16:creationId xmlns:a16="http://schemas.microsoft.com/office/drawing/2014/main" id="{A28D43A9-CCAA-4D13-8232-DFC61792EB0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a:extLst>
            <a:ext uri="{FF2B5EF4-FFF2-40B4-BE49-F238E27FC236}">
              <a16:creationId xmlns:a16="http://schemas.microsoft.com/office/drawing/2014/main" id="{B1F9AABD-96BC-427A-85DD-3422E8B8DC7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a:extLst>
            <a:ext uri="{FF2B5EF4-FFF2-40B4-BE49-F238E27FC236}">
              <a16:creationId xmlns:a16="http://schemas.microsoft.com/office/drawing/2014/main" id="{AA4C0D87-6720-450C-B542-16671D09DEF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a:extLst>
            <a:ext uri="{FF2B5EF4-FFF2-40B4-BE49-F238E27FC236}">
              <a16:creationId xmlns:a16="http://schemas.microsoft.com/office/drawing/2014/main" id="{FEB5CB04-933B-4120-9B9E-AE2240BFCD8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a:extLst>
            <a:ext uri="{FF2B5EF4-FFF2-40B4-BE49-F238E27FC236}">
              <a16:creationId xmlns:a16="http://schemas.microsoft.com/office/drawing/2014/main" id="{CE91E495-1921-4F51-8463-7C167F56C48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7" name="直線コネクタ 506">
          <a:extLst>
            <a:ext uri="{FF2B5EF4-FFF2-40B4-BE49-F238E27FC236}">
              <a16:creationId xmlns:a16="http://schemas.microsoft.com/office/drawing/2014/main" id="{310422B0-4798-473A-9B37-036FDC50455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8" name="テキスト ボックス 507">
          <a:extLst>
            <a:ext uri="{FF2B5EF4-FFF2-40B4-BE49-F238E27FC236}">
              <a16:creationId xmlns:a16="http://schemas.microsoft.com/office/drawing/2014/main" id="{40A944CF-9E16-4D11-8D32-0AD9DDD24B63}"/>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9" name="直線コネクタ 508">
          <a:extLst>
            <a:ext uri="{FF2B5EF4-FFF2-40B4-BE49-F238E27FC236}">
              <a16:creationId xmlns:a16="http://schemas.microsoft.com/office/drawing/2014/main" id="{8A6A3E7A-F974-4429-BA17-CD3B82F9C3E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0" name="テキスト ボックス 509">
          <a:extLst>
            <a:ext uri="{FF2B5EF4-FFF2-40B4-BE49-F238E27FC236}">
              <a16:creationId xmlns:a16="http://schemas.microsoft.com/office/drawing/2014/main" id="{0E8D5ED3-B471-4B2D-B6DE-52B65FFD25D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1" name="直線コネクタ 510">
          <a:extLst>
            <a:ext uri="{FF2B5EF4-FFF2-40B4-BE49-F238E27FC236}">
              <a16:creationId xmlns:a16="http://schemas.microsoft.com/office/drawing/2014/main" id="{1EC67D0F-5D0F-4F72-86BD-9ACEC313F424}"/>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2" name="テキスト ボックス 511">
          <a:extLst>
            <a:ext uri="{FF2B5EF4-FFF2-40B4-BE49-F238E27FC236}">
              <a16:creationId xmlns:a16="http://schemas.microsoft.com/office/drawing/2014/main" id="{DBED2A81-3A73-48F1-8185-197F64C9B01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3" name="直線コネクタ 512">
          <a:extLst>
            <a:ext uri="{FF2B5EF4-FFF2-40B4-BE49-F238E27FC236}">
              <a16:creationId xmlns:a16="http://schemas.microsoft.com/office/drawing/2014/main" id="{3C75993B-A8A0-4F53-8490-6815E1E849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4" name="テキスト ボックス 513">
          <a:extLst>
            <a:ext uri="{FF2B5EF4-FFF2-40B4-BE49-F238E27FC236}">
              <a16:creationId xmlns:a16="http://schemas.microsoft.com/office/drawing/2014/main" id="{8BA43087-E6CC-4780-BAC2-7717D0DA4A5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5" name="直線コネクタ 514">
          <a:extLst>
            <a:ext uri="{FF2B5EF4-FFF2-40B4-BE49-F238E27FC236}">
              <a16:creationId xmlns:a16="http://schemas.microsoft.com/office/drawing/2014/main" id="{51B9C8A8-EDC9-4404-BC24-1EDEC99C431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6" name="テキスト ボックス 515">
          <a:extLst>
            <a:ext uri="{FF2B5EF4-FFF2-40B4-BE49-F238E27FC236}">
              <a16:creationId xmlns:a16="http://schemas.microsoft.com/office/drawing/2014/main" id="{D99369F3-E5A6-4DDA-BF6D-B5D6F1CF765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7" name="直線コネクタ 516">
          <a:extLst>
            <a:ext uri="{FF2B5EF4-FFF2-40B4-BE49-F238E27FC236}">
              <a16:creationId xmlns:a16="http://schemas.microsoft.com/office/drawing/2014/main" id="{B6CF32F4-2785-4879-A947-879A17C5A0F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8" name="テキスト ボックス 517">
          <a:extLst>
            <a:ext uri="{FF2B5EF4-FFF2-40B4-BE49-F238E27FC236}">
              <a16:creationId xmlns:a16="http://schemas.microsoft.com/office/drawing/2014/main" id="{525715FF-D70A-4BED-A6DF-A186006C623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a:extLst>
            <a:ext uri="{FF2B5EF4-FFF2-40B4-BE49-F238E27FC236}">
              <a16:creationId xmlns:a16="http://schemas.microsoft.com/office/drawing/2014/main" id="{1496D5E6-714D-4F3B-B981-096BE11A8A9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0" name="テキスト ボックス 519">
          <a:extLst>
            <a:ext uri="{FF2B5EF4-FFF2-40B4-BE49-F238E27FC236}">
              <a16:creationId xmlns:a16="http://schemas.microsoft.com/office/drawing/2014/main" id="{FB88C910-46FF-424C-A16F-2894F7F6CEC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保健センター・保健所】&#10;有形固定資産減価償却率グラフ枠">
          <a:extLst>
            <a:ext uri="{FF2B5EF4-FFF2-40B4-BE49-F238E27FC236}">
              <a16:creationId xmlns:a16="http://schemas.microsoft.com/office/drawing/2014/main" id="{9149930C-F44E-41F2-AE64-F15F6AB405C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522" name="直線コネクタ 521">
          <a:extLst>
            <a:ext uri="{FF2B5EF4-FFF2-40B4-BE49-F238E27FC236}">
              <a16:creationId xmlns:a16="http://schemas.microsoft.com/office/drawing/2014/main" id="{E79611EA-8328-4E8F-90F8-6923FDB77A97}"/>
            </a:ext>
          </a:extLst>
        </xdr:cNvPr>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523" name="【保健センター・保健所】&#10;有形固定資産減価償却率最小値テキスト">
          <a:extLst>
            <a:ext uri="{FF2B5EF4-FFF2-40B4-BE49-F238E27FC236}">
              <a16:creationId xmlns:a16="http://schemas.microsoft.com/office/drawing/2014/main" id="{F37E8ED5-1426-4680-8994-587246B9156B}"/>
            </a:ext>
          </a:extLst>
        </xdr:cNvPr>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524" name="直線コネクタ 523">
          <a:extLst>
            <a:ext uri="{FF2B5EF4-FFF2-40B4-BE49-F238E27FC236}">
              <a16:creationId xmlns:a16="http://schemas.microsoft.com/office/drawing/2014/main" id="{5D3D5DCB-8CE3-4215-B003-540A4329FECF}"/>
            </a:ext>
          </a:extLst>
        </xdr:cNvPr>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525" name="【保健センター・保健所】&#10;有形固定資産減価償却率最大値テキスト">
          <a:extLst>
            <a:ext uri="{FF2B5EF4-FFF2-40B4-BE49-F238E27FC236}">
              <a16:creationId xmlns:a16="http://schemas.microsoft.com/office/drawing/2014/main" id="{8B95990C-1184-4083-8AF5-D4D238CAA3ED}"/>
            </a:ext>
          </a:extLst>
        </xdr:cNvPr>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526" name="直線コネクタ 525">
          <a:extLst>
            <a:ext uri="{FF2B5EF4-FFF2-40B4-BE49-F238E27FC236}">
              <a16:creationId xmlns:a16="http://schemas.microsoft.com/office/drawing/2014/main" id="{CC80E8AC-BB20-45EA-88A3-EA4612C6C95F}"/>
            </a:ext>
          </a:extLst>
        </xdr:cNvPr>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527" name="【保健センター・保健所】&#10;有形固定資産減価償却率平均値テキスト">
          <a:extLst>
            <a:ext uri="{FF2B5EF4-FFF2-40B4-BE49-F238E27FC236}">
              <a16:creationId xmlns:a16="http://schemas.microsoft.com/office/drawing/2014/main" id="{8DCA0F33-2D48-4C48-97E1-6042C613DD66}"/>
            </a:ext>
          </a:extLst>
        </xdr:cNvPr>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528" name="フローチャート: 判断 527">
          <a:extLst>
            <a:ext uri="{FF2B5EF4-FFF2-40B4-BE49-F238E27FC236}">
              <a16:creationId xmlns:a16="http://schemas.microsoft.com/office/drawing/2014/main" id="{6B3FAFE6-3BD4-409A-91D7-0746B6D284B7}"/>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529" name="フローチャート: 判断 528">
          <a:extLst>
            <a:ext uri="{FF2B5EF4-FFF2-40B4-BE49-F238E27FC236}">
              <a16:creationId xmlns:a16="http://schemas.microsoft.com/office/drawing/2014/main" id="{438DCAB7-303C-45D3-95DB-762A944D475E}"/>
            </a:ext>
          </a:extLst>
        </xdr:cNvPr>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123916</xdr:rowOff>
    </xdr:from>
    <xdr:to>
      <xdr:col>76</xdr:col>
      <xdr:colOff>165100</xdr:colOff>
      <xdr:row>61</xdr:row>
      <xdr:rowOff>54066</xdr:rowOff>
    </xdr:to>
    <xdr:sp macro="" textlink="">
      <xdr:nvSpPr>
        <xdr:cNvPr id="530" name="フローチャート: 判断 529">
          <a:extLst>
            <a:ext uri="{FF2B5EF4-FFF2-40B4-BE49-F238E27FC236}">
              <a16:creationId xmlns:a16="http://schemas.microsoft.com/office/drawing/2014/main" id="{8328D971-E34F-4400-B582-639A239F9D03}"/>
            </a:ext>
          </a:extLst>
        </xdr:cNvPr>
        <xdr:cNvSpPr/>
      </xdr:nvSpPr>
      <xdr:spPr>
        <a:xfrm>
          <a:off x="14541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7DF45174-CE96-4217-B219-C72087F025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339CDE65-AD33-497A-ADA0-211DF330C54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1D33FF8-F3CD-41DA-ACD1-6B3FD4E9E12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42BAC7B-4BC4-45B9-934C-15A80E3980C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6C24228-9088-4746-A0D4-111AEC22F6A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36" name="楕円 535">
          <a:extLst>
            <a:ext uri="{FF2B5EF4-FFF2-40B4-BE49-F238E27FC236}">
              <a16:creationId xmlns:a16="http://schemas.microsoft.com/office/drawing/2014/main" id="{4514872B-5D0B-4341-AF6C-0AC65ABB6DB0}"/>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37" name="【保健センター・保健所】&#10;有形固定資産減価償却率該当値テキスト">
          <a:extLst>
            <a:ext uri="{FF2B5EF4-FFF2-40B4-BE49-F238E27FC236}">
              <a16:creationId xmlns:a16="http://schemas.microsoft.com/office/drawing/2014/main" id="{17DB7A6F-7271-4068-8164-F8703035AD7F}"/>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35741</xdr:rowOff>
    </xdr:from>
    <xdr:to>
      <xdr:col>81</xdr:col>
      <xdr:colOff>101600</xdr:colOff>
      <xdr:row>61</xdr:row>
      <xdr:rowOff>137341</xdr:rowOff>
    </xdr:to>
    <xdr:sp macro="" textlink="">
      <xdr:nvSpPr>
        <xdr:cNvPr id="538" name="楕円 537">
          <a:extLst>
            <a:ext uri="{FF2B5EF4-FFF2-40B4-BE49-F238E27FC236}">
              <a16:creationId xmlns:a16="http://schemas.microsoft.com/office/drawing/2014/main" id="{46E71D05-604B-4B19-8EF4-667E30B54C84}"/>
            </a:ext>
          </a:extLst>
        </xdr:cNvPr>
        <xdr:cNvSpPr/>
      </xdr:nvSpPr>
      <xdr:spPr>
        <a:xfrm>
          <a:off x="15430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86541</xdr:rowOff>
    </xdr:from>
    <xdr:to>
      <xdr:col>85</xdr:col>
      <xdr:colOff>127000</xdr:colOff>
      <xdr:row>61</xdr:row>
      <xdr:rowOff>160020</xdr:rowOff>
    </xdr:to>
    <xdr:cxnSp macro="">
      <xdr:nvCxnSpPr>
        <xdr:cNvPr id="539" name="直線コネクタ 538">
          <a:extLst>
            <a:ext uri="{FF2B5EF4-FFF2-40B4-BE49-F238E27FC236}">
              <a16:creationId xmlns:a16="http://schemas.microsoft.com/office/drawing/2014/main" id="{321CFC5B-FF0E-4416-9E05-F5B80AF2DC40}"/>
            </a:ext>
          </a:extLst>
        </xdr:cNvPr>
        <xdr:cNvCxnSpPr/>
      </xdr:nvCxnSpPr>
      <xdr:spPr>
        <a:xfrm>
          <a:off x="15481300" y="10544991"/>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540" name="楕円 539">
          <a:extLst>
            <a:ext uri="{FF2B5EF4-FFF2-40B4-BE49-F238E27FC236}">
              <a16:creationId xmlns:a16="http://schemas.microsoft.com/office/drawing/2014/main" id="{B61A2409-D2A4-4192-B7CA-148DFE305A1F}"/>
            </a:ext>
          </a:extLst>
        </xdr:cNvPr>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104503</xdr:rowOff>
    </xdr:from>
    <xdr:to>
      <xdr:col>81</xdr:col>
      <xdr:colOff>50800</xdr:colOff>
      <xdr:row>61</xdr:row>
      <xdr:rowOff>86541</xdr:rowOff>
    </xdr:to>
    <xdr:cxnSp macro="">
      <xdr:nvCxnSpPr>
        <xdr:cNvPr id="541" name="直線コネクタ 540">
          <a:extLst>
            <a:ext uri="{FF2B5EF4-FFF2-40B4-BE49-F238E27FC236}">
              <a16:creationId xmlns:a16="http://schemas.microsoft.com/office/drawing/2014/main" id="{0DE9F7D4-5E1F-4C7D-ABBE-16002176109E}"/>
            </a:ext>
          </a:extLst>
        </xdr:cNvPr>
        <xdr:cNvCxnSpPr/>
      </xdr:nvCxnSpPr>
      <xdr:spPr>
        <a:xfrm>
          <a:off x="14592300" y="10220053"/>
          <a:ext cx="8890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542" name="n_1aveValue【保健センター・保健所】&#10;有形固定資産減価償却率">
          <a:extLst>
            <a:ext uri="{FF2B5EF4-FFF2-40B4-BE49-F238E27FC236}">
              <a16:creationId xmlns:a16="http://schemas.microsoft.com/office/drawing/2014/main" id="{1F3C14D9-95D0-4CB7-8A67-9702605FFC86}"/>
            </a:ext>
          </a:extLst>
        </xdr:cNvPr>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45193</xdr:rowOff>
    </xdr:from>
    <xdr:ext cx="405111" cy="259045"/>
    <xdr:sp macro="" textlink="">
      <xdr:nvSpPr>
        <xdr:cNvPr id="543" name="n_2aveValue【保健センター・保健所】&#10;有形固定資産減価償却率">
          <a:extLst>
            <a:ext uri="{FF2B5EF4-FFF2-40B4-BE49-F238E27FC236}">
              <a16:creationId xmlns:a16="http://schemas.microsoft.com/office/drawing/2014/main" id="{2176E561-E1F6-4BA1-BC9A-468AA897B803}"/>
            </a:ext>
          </a:extLst>
        </xdr:cNvPr>
        <xdr:cNvSpPr txBox="1"/>
      </xdr:nvSpPr>
      <xdr:spPr>
        <a:xfrm>
          <a:off x="14389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128468</xdr:rowOff>
    </xdr:from>
    <xdr:ext cx="405111" cy="259045"/>
    <xdr:sp macro="" textlink="">
      <xdr:nvSpPr>
        <xdr:cNvPr id="544" name="n_1mainValue【保健センター・保健所】&#10;有形固定資産減価償却率">
          <a:extLst>
            <a:ext uri="{FF2B5EF4-FFF2-40B4-BE49-F238E27FC236}">
              <a16:creationId xmlns:a16="http://schemas.microsoft.com/office/drawing/2014/main" id="{389AB2B5-DD0F-455A-A01D-31FEA3A3D7A9}"/>
            </a:ext>
          </a:extLst>
        </xdr:cNvPr>
        <xdr:cNvSpPr txBox="1"/>
      </xdr:nvSpPr>
      <xdr:spPr>
        <a:xfrm>
          <a:off x="152660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545" name="n_2mainValue【保健センター・保健所】&#10;有形固定資産減価償却率">
          <a:extLst>
            <a:ext uri="{FF2B5EF4-FFF2-40B4-BE49-F238E27FC236}">
              <a16:creationId xmlns:a16="http://schemas.microsoft.com/office/drawing/2014/main" id="{963C748A-40E2-49B7-B11F-FD8839647E37}"/>
            </a:ext>
          </a:extLst>
        </xdr:cNvPr>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C6BA8A01-1C5B-4C53-B464-3A5FA61839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DF9E4C21-F6AD-41A2-9F0D-8DFE1EACC7C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3D68304D-C134-469F-8B43-FBA673F395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02EE6B11-FC6A-48C7-A754-5C5218DB35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2711C4C9-0F63-4755-87C8-852DE9E271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12D1F719-B394-4665-BAB6-7DCB1B0D5BF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B65B35D8-4143-465F-9062-2F9FD5BD99B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841620FF-FED4-45B2-8CC1-451DF34FDB2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BA4670F9-2FAF-4A72-937D-ED3076B9EE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E3DECD38-A93C-4977-9532-940D9D2F879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a:extLst>
            <a:ext uri="{FF2B5EF4-FFF2-40B4-BE49-F238E27FC236}">
              <a16:creationId xmlns:a16="http://schemas.microsoft.com/office/drawing/2014/main" id="{30D86B58-2F33-47B2-91E7-8C3E10430A9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a:extLst>
            <a:ext uri="{FF2B5EF4-FFF2-40B4-BE49-F238E27FC236}">
              <a16:creationId xmlns:a16="http://schemas.microsoft.com/office/drawing/2014/main" id="{09C94AAB-A621-4E21-8E54-9B6B13F8CBB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a:extLst>
            <a:ext uri="{FF2B5EF4-FFF2-40B4-BE49-F238E27FC236}">
              <a16:creationId xmlns:a16="http://schemas.microsoft.com/office/drawing/2014/main" id="{D9BEF490-73FA-4BA7-9F3C-A4F7B75CE37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a:extLst>
            <a:ext uri="{FF2B5EF4-FFF2-40B4-BE49-F238E27FC236}">
              <a16:creationId xmlns:a16="http://schemas.microsoft.com/office/drawing/2014/main" id="{ED866CC1-42DA-4424-B162-E2331B237E8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a:extLst>
            <a:ext uri="{FF2B5EF4-FFF2-40B4-BE49-F238E27FC236}">
              <a16:creationId xmlns:a16="http://schemas.microsoft.com/office/drawing/2014/main" id="{377AB651-1FAC-441D-B5C6-001B6ADD0AF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a:extLst>
            <a:ext uri="{FF2B5EF4-FFF2-40B4-BE49-F238E27FC236}">
              <a16:creationId xmlns:a16="http://schemas.microsoft.com/office/drawing/2014/main" id="{F69B36B9-EE12-4B67-8AE4-82E711DF316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a:extLst>
            <a:ext uri="{FF2B5EF4-FFF2-40B4-BE49-F238E27FC236}">
              <a16:creationId xmlns:a16="http://schemas.microsoft.com/office/drawing/2014/main" id="{C6D156F6-3CFF-4D8F-AD58-AB89FBFFE3D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a:extLst>
            <a:ext uri="{FF2B5EF4-FFF2-40B4-BE49-F238E27FC236}">
              <a16:creationId xmlns:a16="http://schemas.microsoft.com/office/drawing/2014/main" id="{A2CC2810-0647-46B9-8073-4104ED046ED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a:extLst>
            <a:ext uri="{FF2B5EF4-FFF2-40B4-BE49-F238E27FC236}">
              <a16:creationId xmlns:a16="http://schemas.microsoft.com/office/drawing/2014/main" id="{1FACBA7A-A7B5-4F2F-8CFD-304DFB36CF8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a:extLst>
            <a:ext uri="{FF2B5EF4-FFF2-40B4-BE49-F238E27FC236}">
              <a16:creationId xmlns:a16="http://schemas.microsoft.com/office/drawing/2014/main" id="{A6B4B5E2-67CC-434C-8489-154925C10DC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a:extLst>
            <a:ext uri="{FF2B5EF4-FFF2-40B4-BE49-F238E27FC236}">
              <a16:creationId xmlns:a16="http://schemas.microsoft.com/office/drawing/2014/main" id="{DBA2FB66-A558-4040-82DC-42908B2B20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a:extLst>
            <a:ext uri="{FF2B5EF4-FFF2-40B4-BE49-F238E27FC236}">
              <a16:creationId xmlns:a16="http://schemas.microsoft.com/office/drawing/2014/main" id="{D4CB4AFA-CB1A-4057-BA6C-B3358813A5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a:extLst>
            <a:ext uri="{FF2B5EF4-FFF2-40B4-BE49-F238E27FC236}">
              <a16:creationId xmlns:a16="http://schemas.microsoft.com/office/drawing/2014/main" id="{896435DD-3417-4FEC-83F3-532696E3F9A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569" name="直線コネクタ 568">
          <a:extLst>
            <a:ext uri="{FF2B5EF4-FFF2-40B4-BE49-F238E27FC236}">
              <a16:creationId xmlns:a16="http://schemas.microsoft.com/office/drawing/2014/main" id="{F8E34379-7E46-4301-A2D0-26F8633F1E85}"/>
            </a:ext>
          </a:extLst>
        </xdr:cNvPr>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570" name="【保健センター・保健所】&#10;一人当たり面積最小値テキスト">
          <a:extLst>
            <a:ext uri="{FF2B5EF4-FFF2-40B4-BE49-F238E27FC236}">
              <a16:creationId xmlns:a16="http://schemas.microsoft.com/office/drawing/2014/main" id="{5E39FD73-4F2C-4038-81EB-431135EDFB65}"/>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71" name="直線コネクタ 570">
          <a:extLst>
            <a:ext uri="{FF2B5EF4-FFF2-40B4-BE49-F238E27FC236}">
              <a16:creationId xmlns:a16="http://schemas.microsoft.com/office/drawing/2014/main" id="{AEA7FF2A-9F64-4007-B5AD-792F3E821267}"/>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72" name="【保健センター・保健所】&#10;一人当たり面積最大値テキスト">
          <a:extLst>
            <a:ext uri="{FF2B5EF4-FFF2-40B4-BE49-F238E27FC236}">
              <a16:creationId xmlns:a16="http://schemas.microsoft.com/office/drawing/2014/main" id="{1045ED9E-EA9D-427D-A3FC-1EBD8014E20E}"/>
            </a:ext>
          </a:extLst>
        </xdr:cNvPr>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73" name="直線コネクタ 572">
          <a:extLst>
            <a:ext uri="{FF2B5EF4-FFF2-40B4-BE49-F238E27FC236}">
              <a16:creationId xmlns:a16="http://schemas.microsoft.com/office/drawing/2014/main" id="{68A21C77-D262-4756-9BE7-3BBA92C3866D}"/>
            </a:ext>
          </a:extLst>
        </xdr:cNvPr>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74" name="【保健センター・保健所】&#10;一人当たり面積平均値テキスト">
          <a:extLst>
            <a:ext uri="{FF2B5EF4-FFF2-40B4-BE49-F238E27FC236}">
              <a16:creationId xmlns:a16="http://schemas.microsoft.com/office/drawing/2014/main" id="{413D8FD2-13C8-48A7-BD51-6707370EEE6B}"/>
            </a:ext>
          </a:extLst>
        </xdr:cNvPr>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75" name="フローチャート: 判断 574">
          <a:extLst>
            <a:ext uri="{FF2B5EF4-FFF2-40B4-BE49-F238E27FC236}">
              <a16:creationId xmlns:a16="http://schemas.microsoft.com/office/drawing/2014/main" id="{822FFC53-21D6-4A77-9640-DD8A72750499}"/>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76" name="フローチャート: 判断 575">
          <a:extLst>
            <a:ext uri="{FF2B5EF4-FFF2-40B4-BE49-F238E27FC236}">
              <a16:creationId xmlns:a16="http://schemas.microsoft.com/office/drawing/2014/main" id="{646CFEE1-E7BD-4580-9D80-7F7AD78D2C69}"/>
            </a:ext>
          </a:extLst>
        </xdr:cNvPr>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97790</xdr:rowOff>
    </xdr:from>
    <xdr:to>
      <xdr:col>107</xdr:col>
      <xdr:colOff>101600</xdr:colOff>
      <xdr:row>62</xdr:row>
      <xdr:rowOff>27940</xdr:rowOff>
    </xdr:to>
    <xdr:sp macro="" textlink="">
      <xdr:nvSpPr>
        <xdr:cNvPr id="577" name="フローチャート: 判断 576">
          <a:extLst>
            <a:ext uri="{FF2B5EF4-FFF2-40B4-BE49-F238E27FC236}">
              <a16:creationId xmlns:a16="http://schemas.microsoft.com/office/drawing/2014/main" id="{9DDBB1B3-C509-4A72-9251-DDBC9B911148}"/>
            </a:ext>
          </a:extLst>
        </xdr:cNvPr>
        <xdr:cNvSpPr/>
      </xdr:nvSpPr>
      <xdr:spPr>
        <a:xfrm>
          <a:off x="20383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ADDFC3D4-DCCB-4B8F-B518-27E101DC545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F79B1C2D-16A3-4256-9B15-11B9F626FC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C62EDED0-763C-4868-8525-58F91AE4313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1EEE834F-2131-4C28-AEA2-F948589AAF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105EB5A3-3D5E-40EC-B181-D58662C8F85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83" name="楕円 582">
          <a:extLst>
            <a:ext uri="{FF2B5EF4-FFF2-40B4-BE49-F238E27FC236}">
              <a16:creationId xmlns:a16="http://schemas.microsoft.com/office/drawing/2014/main" id="{1B371F9D-70B4-471A-A134-A9FC3AF17292}"/>
            </a:ext>
          </a:extLst>
        </xdr:cNvPr>
        <xdr:cNvSpPr/>
      </xdr:nvSpPr>
      <xdr:spPr>
        <a:xfrm>
          <a:off x="22110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132097</xdr:rowOff>
    </xdr:from>
    <xdr:ext cx="469744" cy="259045"/>
    <xdr:sp macro="" textlink="">
      <xdr:nvSpPr>
        <xdr:cNvPr id="584" name="【保健センター・保健所】&#10;一人当たり面積該当値テキスト">
          <a:extLst>
            <a:ext uri="{FF2B5EF4-FFF2-40B4-BE49-F238E27FC236}">
              <a16:creationId xmlns:a16="http://schemas.microsoft.com/office/drawing/2014/main" id="{9BDC6D0D-5478-478E-B92E-D168F757CB8D}"/>
            </a:ext>
          </a:extLst>
        </xdr:cNvPr>
        <xdr:cNvSpPr txBox="1"/>
      </xdr:nvSpPr>
      <xdr:spPr>
        <a:xfrm>
          <a:off x="22199600"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143510</xdr:rowOff>
    </xdr:from>
    <xdr:to>
      <xdr:col>112</xdr:col>
      <xdr:colOff>38100</xdr:colOff>
      <xdr:row>60</xdr:row>
      <xdr:rowOff>73660</xdr:rowOff>
    </xdr:to>
    <xdr:sp macro="" textlink="">
      <xdr:nvSpPr>
        <xdr:cNvPr id="585" name="楕円 584">
          <a:extLst>
            <a:ext uri="{FF2B5EF4-FFF2-40B4-BE49-F238E27FC236}">
              <a16:creationId xmlns:a16="http://schemas.microsoft.com/office/drawing/2014/main" id="{B2DF6F79-0113-4F2A-AB8F-FD4641E6900F}"/>
            </a:ext>
          </a:extLst>
        </xdr:cNvPr>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22860</xdr:rowOff>
    </xdr:from>
    <xdr:to>
      <xdr:col>116</xdr:col>
      <xdr:colOff>63500</xdr:colOff>
      <xdr:row>60</xdr:row>
      <xdr:rowOff>160020</xdr:rowOff>
    </xdr:to>
    <xdr:cxnSp macro="">
      <xdr:nvCxnSpPr>
        <xdr:cNvPr id="586" name="直線コネクタ 585">
          <a:extLst>
            <a:ext uri="{FF2B5EF4-FFF2-40B4-BE49-F238E27FC236}">
              <a16:creationId xmlns:a16="http://schemas.microsoft.com/office/drawing/2014/main" id="{2D9701FD-D0F6-4221-85A4-77EB70E09389}"/>
            </a:ext>
          </a:extLst>
        </xdr:cNvPr>
        <xdr:cNvCxnSpPr/>
      </xdr:nvCxnSpPr>
      <xdr:spPr>
        <a:xfrm>
          <a:off x="21323300" y="103098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21590</xdr:rowOff>
    </xdr:from>
    <xdr:to>
      <xdr:col>107</xdr:col>
      <xdr:colOff>101600</xdr:colOff>
      <xdr:row>59</xdr:row>
      <xdr:rowOff>123190</xdr:rowOff>
    </xdr:to>
    <xdr:sp macro="" textlink="">
      <xdr:nvSpPr>
        <xdr:cNvPr id="587" name="楕円 586">
          <a:extLst>
            <a:ext uri="{FF2B5EF4-FFF2-40B4-BE49-F238E27FC236}">
              <a16:creationId xmlns:a16="http://schemas.microsoft.com/office/drawing/2014/main" id="{87C544E5-7638-4380-A946-36373832E856}"/>
            </a:ext>
          </a:extLst>
        </xdr:cNvPr>
        <xdr:cNvSpPr/>
      </xdr:nvSpPr>
      <xdr:spPr>
        <a:xfrm>
          <a:off x="20383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72390</xdr:rowOff>
    </xdr:from>
    <xdr:to>
      <xdr:col>111</xdr:col>
      <xdr:colOff>177800</xdr:colOff>
      <xdr:row>60</xdr:row>
      <xdr:rowOff>22860</xdr:rowOff>
    </xdr:to>
    <xdr:cxnSp macro="">
      <xdr:nvCxnSpPr>
        <xdr:cNvPr id="588" name="直線コネクタ 587">
          <a:extLst>
            <a:ext uri="{FF2B5EF4-FFF2-40B4-BE49-F238E27FC236}">
              <a16:creationId xmlns:a16="http://schemas.microsoft.com/office/drawing/2014/main" id="{1372C3F1-4DE6-487B-A29B-6DCC62667222}"/>
            </a:ext>
          </a:extLst>
        </xdr:cNvPr>
        <xdr:cNvCxnSpPr/>
      </xdr:nvCxnSpPr>
      <xdr:spPr>
        <a:xfrm>
          <a:off x="20434300" y="10187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89" name="n_1aveValue【保健センター・保健所】&#10;一人当たり面積">
          <a:extLst>
            <a:ext uri="{FF2B5EF4-FFF2-40B4-BE49-F238E27FC236}">
              <a16:creationId xmlns:a16="http://schemas.microsoft.com/office/drawing/2014/main" id="{D7180F03-C137-4F24-B0BF-71F1FE7198E1}"/>
            </a:ext>
          </a:extLst>
        </xdr:cNvPr>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590" name="n_2aveValue【保健センター・保健所】&#10;一人当たり面積">
          <a:extLst>
            <a:ext uri="{FF2B5EF4-FFF2-40B4-BE49-F238E27FC236}">
              <a16:creationId xmlns:a16="http://schemas.microsoft.com/office/drawing/2014/main" id="{598B7212-E319-40E0-8143-0D63AF1B789C}"/>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90187</xdr:rowOff>
    </xdr:from>
    <xdr:ext cx="469744" cy="259045"/>
    <xdr:sp macro="" textlink="">
      <xdr:nvSpPr>
        <xdr:cNvPr id="591" name="n_1mainValue【保健センター・保健所】&#10;一人当たり面積">
          <a:extLst>
            <a:ext uri="{FF2B5EF4-FFF2-40B4-BE49-F238E27FC236}">
              <a16:creationId xmlns:a16="http://schemas.microsoft.com/office/drawing/2014/main" id="{9A06D7E3-21D5-48C8-A7DD-020980010620}"/>
            </a:ext>
          </a:extLst>
        </xdr:cNvPr>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592" name="n_2mainValue【保健センター・保健所】&#10;一人当たり面積">
          <a:extLst>
            <a:ext uri="{FF2B5EF4-FFF2-40B4-BE49-F238E27FC236}">
              <a16:creationId xmlns:a16="http://schemas.microsoft.com/office/drawing/2014/main" id="{EC1438BE-F2A5-4E5D-B4E7-F25869EBD606}"/>
            </a:ext>
          </a:extLst>
        </xdr:cNvPr>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a:extLst>
            <a:ext uri="{FF2B5EF4-FFF2-40B4-BE49-F238E27FC236}">
              <a16:creationId xmlns:a16="http://schemas.microsoft.com/office/drawing/2014/main" id="{3C5096F2-75BD-429F-90A1-CF7F1B4EC9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a:extLst>
            <a:ext uri="{FF2B5EF4-FFF2-40B4-BE49-F238E27FC236}">
              <a16:creationId xmlns:a16="http://schemas.microsoft.com/office/drawing/2014/main" id="{1982CDFE-84D6-49A7-A8ED-2B0BADFFD1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a:extLst>
            <a:ext uri="{FF2B5EF4-FFF2-40B4-BE49-F238E27FC236}">
              <a16:creationId xmlns:a16="http://schemas.microsoft.com/office/drawing/2014/main" id="{01034BCF-481F-40FB-9696-04F7C0E0EFA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a:extLst>
            <a:ext uri="{FF2B5EF4-FFF2-40B4-BE49-F238E27FC236}">
              <a16:creationId xmlns:a16="http://schemas.microsoft.com/office/drawing/2014/main" id="{85036237-6DB7-4BED-BAA7-FC51B1817B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a:extLst>
            <a:ext uri="{FF2B5EF4-FFF2-40B4-BE49-F238E27FC236}">
              <a16:creationId xmlns:a16="http://schemas.microsoft.com/office/drawing/2014/main" id="{FA263BCE-4771-4EA1-BCA2-635B802151E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a:extLst>
            <a:ext uri="{FF2B5EF4-FFF2-40B4-BE49-F238E27FC236}">
              <a16:creationId xmlns:a16="http://schemas.microsoft.com/office/drawing/2014/main" id="{08A6ED83-ECE2-4A18-91ED-E64A157E4F9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a:extLst>
            <a:ext uri="{FF2B5EF4-FFF2-40B4-BE49-F238E27FC236}">
              <a16:creationId xmlns:a16="http://schemas.microsoft.com/office/drawing/2014/main" id="{CF20EE0F-A81F-4850-BB2E-396821CD1C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C9ED68CA-A376-4CC8-8E62-3351E84D34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66C9C720-F586-41DA-9D9A-B0F08403F7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90492D75-1259-4E75-9980-78C732CD94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3" name="直線コネクタ 602">
          <a:extLst>
            <a:ext uri="{FF2B5EF4-FFF2-40B4-BE49-F238E27FC236}">
              <a16:creationId xmlns:a16="http://schemas.microsoft.com/office/drawing/2014/main" id="{F19E5696-0E1C-460C-9AE6-91F7C4C1AD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04" name="テキスト ボックス 603">
          <a:extLst>
            <a:ext uri="{FF2B5EF4-FFF2-40B4-BE49-F238E27FC236}">
              <a16:creationId xmlns:a16="http://schemas.microsoft.com/office/drawing/2014/main" id="{69374801-C452-4EEB-9B09-A17D176D885A}"/>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5" name="直線コネクタ 604">
          <a:extLst>
            <a:ext uri="{FF2B5EF4-FFF2-40B4-BE49-F238E27FC236}">
              <a16:creationId xmlns:a16="http://schemas.microsoft.com/office/drawing/2014/main" id="{B08CE047-EF77-4D3E-8639-5A047B9292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6" name="テキスト ボックス 605">
          <a:extLst>
            <a:ext uri="{FF2B5EF4-FFF2-40B4-BE49-F238E27FC236}">
              <a16:creationId xmlns:a16="http://schemas.microsoft.com/office/drawing/2014/main" id="{CE1D3CD4-BB6B-4767-BF28-3EF6951293C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7" name="直線コネクタ 606">
          <a:extLst>
            <a:ext uri="{FF2B5EF4-FFF2-40B4-BE49-F238E27FC236}">
              <a16:creationId xmlns:a16="http://schemas.microsoft.com/office/drawing/2014/main" id="{EA0CD4B4-19F0-4531-9507-7C00328C41A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8" name="テキスト ボックス 607">
          <a:extLst>
            <a:ext uri="{FF2B5EF4-FFF2-40B4-BE49-F238E27FC236}">
              <a16:creationId xmlns:a16="http://schemas.microsoft.com/office/drawing/2014/main" id="{0E193CD3-58E5-4DEA-A34F-11B2E91601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9" name="直線コネクタ 608">
          <a:extLst>
            <a:ext uri="{FF2B5EF4-FFF2-40B4-BE49-F238E27FC236}">
              <a16:creationId xmlns:a16="http://schemas.microsoft.com/office/drawing/2014/main" id="{F4DE510E-5781-4977-95A9-FF9799B8819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0" name="テキスト ボックス 609">
          <a:extLst>
            <a:ext uri="{FF2B5EF4-FFF2-40B4-BE49-F238E27FC236}">
              <a16:creationId xmlns:a16="http://schemas.microsoft.com/office/drawing/2014/main" id="{24B18C7B-0691-440D-937A-65377744986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1" name="直線コネクタ 610">
          <a:extLst>
            <a:ext uri="{FF2B5EF4-FFF2-40B4-BE49-F238E27FC236}">
              <a16:creationId xmlns:a16="http://schemas.microsoft.com/office/drawing/2014/main" id="{FFAA2CE0-7F1E-4B3A-808F-67E857973D0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2" name="テキスト ボックス 611">
          <a:extLst>
            <a:ext uri="{FF2B5EF4-FFF2-40B4-BE49-F238E27FC236}">
              <a16:creationId xmlns:a16="http://schemas.microsoft.com/office/drawing/2014/main" id="{22DB88DC-54D7-430A-A1D0-088E2D546BB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3" name="直線コネクタ 612">
          <a:extLst>
            <a:ext uri="{FF2B5EF4-FFF2-40B4-BE49-F238E27FC236}">
              <a16:creationId xmlns:a16="http://schemas.microsoft.com/office/drawing/2014/main" id="{DEB29CD6-6500-4228-BE71-4463F608ABB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14" name="テキスト ボックス 613">
          <a:extLst>
            <a:ext uri="{FF2B5EF4-FFF2-40B4-BE49-F238E27FC236}">
              <a16:creationId xmlns:a16="http://schemas.microsoft.com/office/drawing/2014/main" id="{116C359C-2A2E-4CD1-9F44-591F81A4F72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AA61EDAB-6465-4033-B8E8-15E0222EE15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27EF8D28-0BC0-4677-B007-C28E3728A35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a:extLst>
            <a:ext uri="{FF2B5EF4-FFF2-40B4-BE49-F238E27FC236}">
              <a16:creationId xmlns:a16="http://schemas.microsoft.com/office/drawing/2014/main" id="{406D6A08-1174-452B-8AF2-D38AAAC42CA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618" name="直線コネクタ 617">
          <a:extLst>
            <a:ext uri="{FF2B5EF4-FFF2-40B4-BE49-F238E27FC236}">
              <a16:creationId xmlns:a16="http://schemas.microsoft.com/office/drawing/2014/main" id="{2D00B649-B162-42CA-9F52-1709A67EF7BF}"/>
            </a:ext>
          </a:extLst>
        </xdr:cNvPr>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19" name="【消防施設】&#10;有形固定資産減価償却率最小値テキスト">
          <a:extLst>
            <a:ext uri="{FF2B5EF4-FFF2-40B4-BE49-F238E27FC236}">
              <a16:creationId xmlns:a16="http://schemas.microsoft.com/office/drawing/2014/main" id="{27C39A87-B50D-4C7F-A8E9-F4852309DC61}"/>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20" name="直線コネクタ 619">
          <a:extLst>
            <a:ext uri="{FF2B5EF4-FFF2-40B4-BE49-F238E27FC236}">
              <a16:creationId xmlns:a16="http://schemas.microsoft.com/office/drawing/2014/main" id="{F6E63C53-F835-44DF-A875-94A188149DC5}"/>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621" name="【消防施設】&#10;有形固定資産減価償却率最大値テキスト">
          <a:extLst>
            <a:ext uri="{FF2B5EF4-FFF2-40B4-BE49-F238E27FC236}">
              <a16:creationId xmlns:a16="http://schemas.microsoft.com/office/drawing/2014/main" id="{433B3EE1-1F73-46F6-B917-471E9E80509E}"/>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622" name="直線コネクタ 621">
          <a:extLst>
            <a:ext uri="{FF2B5EF4-FFF2-40B4-BE49-F238E27FC236}">
              <a16:creationId xmlns:a16="http://schemas.microsoft.com/office/drawing/2014/main" id="{BD1F0AE9-0CEE-4608-B658-907888381AF8}"/>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23" name="【消防施設】&#10;有形固定資産減価償却率平均値テキスト">
          <a:extLst>
            <a:ext uri="{FF2B5EF4-FFF2-40B4-BE49-F238E27FC236}">
              <a16:creationId xmlns:a16="http://schemas.microsoft.com/office/drawing/2014/main" id="{A167711A-2180-4629-8EF9-DB035790B5BA}"/>
            </a:ext>
          </a:extLst>
        </xdr:cNvPr>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24" name="フローチャート: 判断 623">
          <a:extLst>
            <a:ext uri="{FF2B5EF4-FFF2-40B4-BE49-F238E27FC236}">
              <a16:creationId xmlns:a16="http://schemas.microsoft.com/office/drawing/2014/main" id="{7CD3963A-97B9-4CCF-B2D3-99F778C4F9BD}"/>
            </a:ext>
          </a:extLst>
        </xdr:cNvPr>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625" name="フローチャート: 判断 624">
          <a:extLst>
            <a:ext uri="{FF2B5EF4-FFF2-40B4-BE49-F238E27FC236}">
              <a16:creationId xmlns:a16="http://schemas.microsoft.com/office/drawing/2014/main" id="{39DE1BB5-0411-48DA-B84C-E33A01D0B0E1}"/>
            </a:ext>
          </a:extLst>
        </xdr:cNvPr>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26" name="フローチャート: 判断 625">
          <a:extLst>
            <a:ext uri="{FF2B5EF4-FFF2-40B4-BE49-F238E27FC236}">
              <a16:creationId xmlns:a16="http://schemas.microsoft.com/office/drawing/2014/main" id="{99066398-3F4D-4882-8B2F-EB1334719B94}"/>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D297BE48-C1AC-4673-A0B9-A32EE58D6F6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228C6975-8287-47A2-ACE1-A20C315CDF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A1CE558-3F52-47E0-925C-D5042C24488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A0409A4F-3DA9-4547-B53F-BCEE0838418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1A005811-822F-483B-BC8F-510667D3238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68943</xdr:rowOff>
    </xdr:from>
    <xdr:to>
      <xdr:col>85</xdr:col>
      <xdr:colOff>177800</xdr:colOff>
      <xdr:row>85</xdr:row>
      <xdr:rowOff>170543</xdr:rowOff>
    </xdr:to>
    <xdr:sp macro="" textlink="">
      <xdr:nvSpPr>
        <xdr:cNvPr id="632" name="楕円 631">
          <a:extLst>
            <a:ext uri="{FF2B5EF4-FFF2-40B4-BE49-F238E27FC236}">
              <a16:creationId xmlns:a16="http://schemas.microsoft.com/office/drawing/2014/main" id="{6123C76B-31C8-4973-9BCF-F0EB4017BD9F}"/>
            </a:ext>
          </a:extLst>
        </xdr:cNvPr>
        <xdr:cNvSpPr/>
      </xdr:nvSpPr>
      <xdr:spPr>
        <a:xfrm>
          <a:off x="162687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155320</xdr:rowOff>
    </xdr:from>
    <xdr:ext cx="405111" cy="259045"/>
    <xdr:sp macro="" textlink="">
      <xdr:nvSpPr>
        <xdr:cNvPr id="633" name="【消防施設】&#10;有形固定資産減価償却率該当値テキスト">
          <a:extLst>
            <a:ext uri="{FF2B5EF4-FFF2-40B4-BE49-F238E27FC236}">
              <a16:creationId xmlns:a16="http://schemas.microsoft.com/office/drawing/2014/main" id="{5F07463E-099D-407F-B213-20293ABA7826}"/>
            </a:ext>
          </a:extLst>
        </xdr:cNvPr>
        <xdr:cNvSpPr txBox="1"/>
      </xdr:nvSpPr>
      <xdr:spPr>
        <a:xfrm>
          <a:off x="16357600" y="14557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96701</xdr:rowOff>
    </xdr:from>
    <xdr:to>
      <xdr:col>81</xdr:col>
      <xdr:colOff>101600</xdr:colOff>
      <xdr:row>86</xdr:row>
      <xdr:rowOff>26851</xdr:rowOff>
    </xdr:to>
    <xdr:sp macro="" textlink="">
      <xdr:nvSpPr>
        <xdr:cNvPr id="634" name="楕円 633">
          <a:extLst>
            <a:ext uri="{FF2B5EF4-FFF2-40B4-BE49-F238E27FC236}">
              <a16:creationId xmlns:a16="http://schemas.microsoft.com/office/drawing/2014/main" id="{6A65A44B-3AC0-4556-A3EE-8A493FC13B0D}"/>
            </a:ext>
          </a:extLst>
        </xdr:cNvPr>
        <xdr:cNvSpPr/>
      </xdr:nvSpPr>
      <xdr:spPr>
        <a:xfrm>
          <a:off x="15430500" y="146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119743</xdr:rowOff>
    </xdr:from>
    <xdr:to>
      <xdr:col>85</xdr:col>
      <xdr:colOff>127000</xdr:colOff>
      <xdr:row>85</xdr:row>
      <xdr:rowOff>147501</xdr:rowOff>
    </xdr:to>
    <xdr:cxnSp macro="">
      <xdr:nvCxnSpPr>
        <xdr:cNvPr id="635" name="直線コネクタ 634">
          <a:extLst>
            <a:ext uri="{FF2B5EF4-FFF2-40B4-BE49-F238E27FC236}">
              <a16:creationId xmlns:a16="http://schemas.microsoft.com/office/drawing/2014/main" id="{773E5C21-C9C5-47A7-978F-C19B34C7EED2}"/>
            </a:ext>
          </a:extLst>
        </xdr:cNvPr>
        <xdr:cNvCxnSpPr/>
      </xdr:nvCxnSpPr>
      <xdr:spPr>
        <a:xfrm flipV="1">
          <a:off x="15481300" y="1469299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36" name="楕円 635">
          <a:extLst>
            <a:ext uri="{FF2B5EF4-FFF2-40B4-BE49-F238E27FC236}">
              <a16:creationId xmlns:a16="http://schemas.microsoft.com/office/drawing/2014/main" id="{29C835EF-04C5-4846-AEAD-187E089358BB}"/>
            </a:ext>
          </a:extLst>
        </xdr:cNvPr>
        <xdr:cNvSpPr/>
      </xdr:nvSpPr>
      <xdr:spPr>
        <a:xfrm>
          <a:off x="14541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26670</xdr:rowOff>
    </xdr:from>
    <xdr:to>
      <xdr:col>81</xdr:col>
      <xdr:colOff>50800</xdr:colOff>
      <xdr:row>85</xdr:row>
      <xdr:rowOff>147501</xdr:rowOff>
    </xdr:to>
    <xdr:cxnSp macro="">
      <xdr:nvCxnSpPr>
        <xdr:cNvPr id="637" name="直線コネクタ 636">
          <a:extLst>
            <a:ext uri="{FF2B5EF4-FFF2-40B4-BE49-F238E27FC236}">
              <a16:creationId xmlns:a16="http://schemas.microsoft.com/office/drawing/2014/main" id="{F91EEE5F-96FF-44CF-8602-CFCA37228780}"/>
            </a:ext>
          </a:extLst>
        </xdr:cNvPr>
        <xdr:cNvCxnSpPr/>
      </xdr:nvCxnSpPr>
      <xdr:spPr>
        <a:xfrm>
          <a:off x="14592300" y="14257020"/>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17253</xdr:rowOff>
    </xdr:from>
    <xdr:ext cx="405111" cy="259045"/>
    <xdr:sp macro="" textlink="">
      <xdr:nvSpPr>
        <xdr:cNvPr id="638" name="n_1aveValue【消防施設】&#10;有形固定資産減価償却率">
          <a:extLst>
            <a:ext uri="{FF2B5EF4-FFF2-40B4-BE49-F238E27FC236}">
              <a16:creationId xmlns:a16="http://schemas.microsoft.com/office/drawing/2014/main" id="{5A44CD0C-536F-460B-8600-E3DD5CB60546}"/>
            </a:ext>
          </a:extLst>
        </xdr:cNvPr>
        <xdr:cNvSpPr txBox="1"/>
      </xdr:nvSpPr>
      <xdr:spPr>
        <a:xfrm>
          <a:off x="152660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39" name="n_2aveValue【消防施設】&#10;有形固定資産減価償却率">
          <a:extLst>
            <a:ext uri="{FF2B5EF4-FFF2-40B4-BE49-F238E27FC236}">
              <a16:creationId xmlns:a16="http://schemas.microsoft.com/office/drawing/2014/main" id="{F68A5F8A-3240-4103-8715-FE236C329D45}"/>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17978</xdr:rowOff>
    </xdr:from>
    <xdr:ext cx="405111" cy="259045"/>
    <xdr:sp macro="" textlink="">
      <xdr:nvSpPr>
        <xdr:cNvPr id="640" name="n_1mainValue【消防施設】&#10;有形固定資産減価償却率">
          <a:extLst>
            <a:ext uri="{FF2B5EF4-FFF2-40B4-BE49-F238E27FC236}">
              <a16:creationId xmlns:a16="http://schemas.microsoft.com/office/drawing/2014/main" id="{D297D6EF-6C54-40B6-8D93-F59421627F5A}"/>
            </a:ext>
          </a:extLst>
        </xdr:cNvPr>
        <xdr:cNvSpPr txBox="1"/>
      </xdr:nvSpPr>
      <xdr:spPr>
        <a:xfrm>
          <a:off x="15266044" y="1476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41" name="n_2mainValue【消防施設】&#10;有形固定資産減価償却率">
          <a:extLst>
            <a:ext uri="{FF2B5EF4-FFF2-40B4-BE49-F238E27FC236}">
              <a16:creationId xmlns:a16="http://schemas.microsoft.com/office/drawing/2014/main" id="{08306337-64E6-4293-AEE6-01AC28EEF9D4}"/>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a:extLst>
            <a:ext uri="{FF2B5EF4-FFF2-40B4-BE49-F238E27FC236}">
              <a16:creationId xmlns:a16="http://schemas.microsoft.com/office/drawing/2014/main" id="{2AB881EA-CACB-4FAE-928E-22BDC41169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a:extLst>
            <a:ext uri="{FF2B5EF4-FFF2-40B4-BE49-F238E27FC236}">
              <a16:creationId xmlns:a16="http://schemas.microsoft.com/office/drawing/2014/main" id="{534873A0-3A96-41CC-888F-64E17FAF0AC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a:extLst>
            <a:ext uri="{FF2B5EF4-FFF2-40B4-BE49-F238E27FC236}">
              <a16:creationId xmlns:a16="http://schemas.microsoft.com/office/drawing/2014/main" id="{BA16AF93-863E-4940-B849-9D8606CD901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a:extLst>
            <a:ext uri="{FF2B5EF4-FFF2-40B4-BE49-F238E27FC236}">
              <a16:creationId xmlns:a16="http://schemas.microsoft.com/office/drawing/2014/main" id="{1A9380B5-D093-4D2A-AAB3-D89E19CBA9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a:extLst>
            <a:ext uri="{FF2B5EF4-FFF2-40B4-BE49-F238E27FC236}">
              <a16:creationId xmlns:a16="http://schemas.microsoft.com/office/drawing/2014/main" id="{AEA3E05F-6BD5-4147-A98F-6BB157633C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a:extLst>
            <a:ext uri="{FF2B5EF4-FFF2-40B4-BE49-F238E27FC236}">
              <a16:creationId xmlns:a16="http://schemas.microsoft.com/office/drawing/2014/main" id="{E1500229-006E-4057-AD03-234F8B8785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a:extLst>
            <a:ext uri="{FF2B5EF4-FFF2-40B4-BE49-F238E27FC236}">
              <a16:creationId xmlns:a16="http://schemas.microsoft.com/office/drawing/2014/main" id="{935161F5-9592-4D9A-83CA-52CFA85AE39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a:extLst>
            <a:ext uri="{FF2B5EF4-FFF2-40B4-BE49-F238E27FC236}">
              <a16:creationId xmlns:a16="http://schemas.microsoft.com/office/drawing/2014/main" id="{BEC4CBDE-45A3-49B1-B072-CBFEF38B186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a:extLst>
            <a:ext uri="{FF2B5EF4-FFF2-40B4-BE49-F238E27FC236}">
              <a16:creationId xmlns:a16="http://schemas.microsoft.com/office/drawing/2014/main" id="{8ECC523E-BA77-4AAF-97AC-69D81392E64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a:extLst>
            <a:ext uri="{FF2B5EF4-FFF2-40B4-BE49-F238E27FC236}">
              <a16:creationId xmlns:a16="http://schemas.microsoft.com/office/drawing/2014/main" id="{9A7DDB78-C32E-4B4D-AEE7-A5B95258532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2" name="直線コネクタ 651">
          <a:extLst>
            <a:ext uri="{FF2B5EF4-FFF2-40B4-BE49-F238E27FC236}">
              <a16:creationId xmlns:a16="http://schemas.microsoft.com/office/drawing/2014/main" id="{F29FAAC0-29D1-468E-9005-4BD1F6A604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3" name="テキスト ボックス 652">
          <a:extLst>
            <a:ext uri="{FF2B5EF4-FFF2-40B4-BE49-F238E27FC236}">
              <a16:creationId xmlns:a16="http://schemas.microsoft.com/office/drawing/2014/main" id="{D86284DB-947B-4966-9A88-0E451B25EE7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4" name="直線コネクタ 653">
          <a:extLst>
            <a:ext uri="{FF2B5EF4-FFF2-40B4-BE49-F238E27FC236}">
              <a16:creationId xmlns:a16="http://schemas.microsoft.com/office/drawing/2014/main" id="{01B360DC-3FA1-4261-B5A5-ED59B8C9F9C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5" name="テキスト ボックス 654">
          <a:extLst>
            <a:ext uri="{FF2B5EF4-FFF2-40B4-BE49-F238E27FC236}">
              <a16:creationId xmlns:a16="http://schemas.microsoft.com/office/drawing/2014/main" id="{9599D1B8-0B3F-4591-A502-AE267965E26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6" name="直線コネクタ 655">
          <a:extLst>
            <a:ext uri="{FF2B5EF4-FFF2-40B4-BE49-F238E27FC236}">
              <a16:creationId xmlns:a16="http://schemas.microsoft.com/office/drawing/2014/main" id="{893050CE-20BD-4779-B513-B9526F6537F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7" name="テキスト ボックス 656">
          <a:extLst>
            <a:ext uri="{FF2B5EF4-FFF2-40B4-BE49-F238E27FC236}">
              <a16:creationId xmlns:a16="http://schemas.microsoft.com/office/drawing/2014/main" id="{E81F11AB-E3B5-4184-938C-9E62B36ABA2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8" name="直線コネクタ 657">
          <a:extLst>
            <a:ext uri="{FF2B5EF4-FFF2-40B4-BE49-F238E27FC236}">
              <a16:creationId xmlns:a16="http://schemas.microsoft.com/office/drawing/2014/main" id="{9FD507CC-D4BD-443A-8A63-567913851F4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9" name="テキスト ボックス 658">
          <a:extLst>
            <a:ext uri="{FF2B5EF4-FFF2-40B4-BE49-F238E27FC236}">
              <a16:creationId xmlns:a16="http://schemas.microsoft.com/office/drawing/2014/main" id="{5A277644-4FF0-4F7B-9F4C-04DABADE60F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0" name="直線コネクタ 659">
          <a:extLst>
            <a:ext uri="{FF2B5EF4-FFF2-40B4-BE49-F238E27FC236}">
              <a16:creationId xmlns:a16="http://schemas.microsoft.com/office/drawing/2014/main" id="{85C601AB-C831-4689-AEF8-422C3E10518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1" name="テキスト ボックス 660">
          <a:extLst>
            <a:ext uri="{FF2B5EF4-FFF2-40B4-BE49-F238E27FC236}">
              <a16:creationId xmlns:a16="http://schemas.microsoft.com/office/drawing/2014/main" id="{AD062327-E46A-43E1-9B48-50F00B0A86E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1BCFB2FE-2239-4FDF-A7AD-42EA58B5FDB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B6888583-5DF1-46DD-AD6E-C5C7BEC46D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a16="http://schemas.microsoft.com/office/drawing/2014/main" id="{5BE77CC6-E85E-4E49-B9AD-E937D3FA2F9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665" name="直線コネクタ 664">
          <a:extLst>
            <a:ext uri="{FF2B5EF4-FFF2-40B4-BE49-F238E27FC236}">
              <a16:creationId xmlns:a16="http://schemas.microsoft.com/office/drawing/2014/main" id="{ACFF37B6-F9A0-4C08-B936-85373B92CD8A}"/>
            </a:ext>
          </a:extLst>
        </xdr:cNvPr>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666" name="【消防施設】&#10;一人当たり面積最小値テキスト">
          <a:extLst>
            <a:ext uri="{FF2B5EF4-FFF2-40B4-BE49-F238E27FC236}">
              <a16:creationId xmlns:a16="http://schemas.microsoft.com/office/drawing/2014/main" id="{E3D11D42-38C8-455B-86DF-99B95CDD1A89}"/>
            </a:ext>
          </a:extLst>
        </xdr:cNvPr>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667" name="直線コネクタ 666">
          <a:extLst>
            <a:ext uri="{FF2B5EF4-FFF2-40B4-BE49-F238E27FC236}">
              <a16:creationId xmlns:a16="http://schemas.microsoft.com/office/drawing/2014/main" id="{AFC126EB-088D-4113-B2AC-F91E5BFF3DA5}"/>
            </a:ext>
          </a:extLst>
        </xdr:cNvPr>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68" name="【消防施設】&#10;一人当たり面積最大値テキスト">
          <a:extLst>
            <a:ext uri="{FF2B5EF4-FFF2-40B4-BE49-F238E27FC236}">
              <a16:creationId xmlns:a16="http://schemas.microsoft.com/office/drawing/2014/main" id="{AB0FA271-E18A-47FA-ABD5-3304C2BB76D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69" name="直線コネクタ 668">
          <a:extLst>
            <a:ext uri="{FF2B5EF4-FFF2-40B4-BE49-F238E27FC236}">
              <a16:creationId xmlns:a16="http://schemas.microsoft.com/office/drawing/2014/main" id="{E4F05EF9-D089-4D6E-9072-96C0B6908585}"/>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670" name="【消防施設】&#10;一人当たり面積平均値テキスト">
          <a:extLst>
            <a:ext uri="{FF2B5EF4-FFF2-40B4-BE49-F238E27FC236}">
              <a16:creationId xmlns:a16="http://schemas.microsoft.com/office/drawing/2014/main" id="{1B93C5D8-773C-4782-A1A5-CD6754B3EE29}"/>
            </a:ext>
          </a:extLst>
        </xdr:cNvPr>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671" name="フローチャート: 判断 670">
          <a:extLst>
            <a:ext uri="{FF2B5EF4-FFF2-40B4-BE49-F238E27FC236}">
              <a16:creationId xmlns:a16="http://schemas.microsoft.com/office/drawing/2014/main" id="{1C8A7558-FD24-4B95-BE32-352780DE0BBF}"/>
            </a:ext>
          </a:extLst>
        </xdr:cNvPr>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72" name="フローチャート: 判断 671">
          <a:extLst>
            <a:ext uri="{FF2B5EF4-FFF2-40B4-BE49-F238E27FC236}">
              <a16:creationId xmlns:a16="http://schemas.microsoft.com/office/drawing/2014/main" id="{824E05B3-7E70-4E8D-9BA8-C16EA93E7B7D}"/>
            </a:ext>
          </a:extLst>
        </xdr:cNvPr>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97789</xdr:rowOff>
    </xdr:from>
    <xdr:to>
      <xdr:col>107</xdr:col>
      <xdr:colOff>101600</xdr:colOff>
      <xdr:row>85</xdr:row>
      <xdr:rowOff>27939</xdr:rowOff>
    </xdr:to>
    <xdr:sp macro="" textlink="">
      <xdr:nvSpPr>
        <xdr:cNvPr id="673" name="フローチャート: 判断 672">
          <a:extLst>
            <a:ext uri="{FF2B5EF4-FFF2-40B4-BE49-F238E27FC236}">
              <a16:creationId xmlns:a16="http://schemas.microsoft.com/office/drawing/2014/main" id="{F66C9DBE-5809-4292-8B29-D971DC141AE6}"/>
            </a:ext>
          </a:extLst>
        </xdr:cNvPr>
        <xdr:cNvSpPr/>
      </xdr:nvSpPr>
      <xdr:spPr>
        <a:xfrm>
          <a:off x="20383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4781B37A-2209-47DA-A486-C3A52C3004E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B33067DF-95D4-44BF-80F1-284476AB935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D3696CB2-16FD-4E47-91E8-A6D500F9C6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70F06510-0709-4FE8-9BF6-6F9515E7B99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37CD59EC-0165-4067-9214-B2CF6C9C35F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97789</xdr:rowOff>
    </xdr:from>
    <xdr:to>
      <xdr:col>116</xdr:col>
      <xdr:colOff>114300</xdr:colOff>
      <xdr:row>85</xdr:row>
      <xdr:rowOff>27939</xdr:rowOff>
    </xdr:to>
    <xdr:sp macro="" textlink="">
      <xdr:nvSpPr>
        <xdr:cNvPr id="679" name="楕円 678">
          <a:extLst>
            <a:ext uri="{FF2B5EF4-FFF2-40B4-BE49-F238E27FC236}">
              <a16:creationId xmlns:a16="http://schemas.microsoft.com/office/drawing/2014/main" id="{81571410-12D0-4981-872E-B20B9C398227}"/>
            </a:ext>
          </a:extLst>
        </xdr:cNvPr>
        <xdr:cNvSpPr/>
      </xdr:nvSpPr>
      <xdr:spPr>
        <a:xfrm>
          <a:off x="221107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76216</xdr:rowOff>
    </xdr:from>
    <xdr:ext cx="469744" cy="259045"/>
    <xdr:sp macro="" textlink="">
      <xdr:nvSpPr>
        <xdr:cNvPr id="680" name="【消防施設】&#10;一人当たり面積該当値テキスト">
          <a:extLst>
            <a:ext uri="{FF2B5EF4-FFF2-40B4-BE49-F238E27FC236}">
              <a16:creationId xmlns:a16="http://schemas.microsoft.com/office/drawing/2014/main" id="{51B862DB-D796-48C9-8C65-52E29F5EC094}"/>
            </a:ext>
          </a:extLst>
        </xdr:cNvPr>
        <xdr:cNvSpPr txBox="1"/>
      </xdr:nvSpPr>
      <xdr:spPr>
        <a:xfrm>
          <a:off x="22199600" y="1447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97789</xdr:rowOff>
    </xdr:from>
    <xdr:to>
      <xdr:col>112</xdr:col>
      <xdr:colOff>38100</xdr:colOff>
      <xdr:row>85</xdr:row>
      <xdr:rowOff>27939</xdr:rowOff>
    </xdr:to>
    <xdr:sp macro="" textlink="">
      <xdr:nvSpPr>
        <xdr:cNvPr id="681" name="楕円 680">
          <a:extLst>
            <a:ext uri="{FF2B5EF4-FFF2-40B4-BE49-F238E27FC236}">
              <a16:creationId xmlns:a16="http://schemas.microsoft.com/office/drawing/2014/main" id="{10D83A40-1661-445B-B54C-F233697EDE64}"/>
            </a:ext>
          </a:extLst>
        </xdr:cNvPr>
        <xdr:cNvSpPr/>
      </xdr:nvSpPr>
      <xdr:spPr>
        <a:xfrm>
          <a:off x="2127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148589</xdr:rowOff>
    </xdr:from>
    <xdr:to>
      <xdr:col>116</xdr:col>
      <xdr:colOff>63500</xdr:colOff>
      <xdr:row>84</xdr:row>
      <xdr:rowOff>148589</xdr:rowOff>
    </xdr:to>
    <xdr:cxnSp macro="">
      <xdr:nvCxnSpPr>
        <xdr:cNvPr id="682" name="直線コネクタ 681">
          <a:extLst>
            <a:ext uri="{FF2B5EF4-FFF2-40B4-BE49-F238E27FC236}">
              <a16:creationId xmlns:a16="http://schemas.microsoft.com/office/drawing/2014/main" id="{D158093C-2B7D-41D8-B2B1-684D9FD45212}"/>
            </a:ext>
          </a:extLst>
        </xdr:cNvPr>
        <xdr:cNvCxnSpPr/>
      </xdr:nvCxnSpPr>
      <xdr:spPr>
        <a:xfrm>
          <a:off x="21323300" y="145503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113030</xdr:rowOff>
    </xdr:from>
    <xdr:to>
      <xdr:col>107</xdr:col>
      <xdr:colOff>101600</xdr:colOff>
      <xdr:row>85</xdr:row>
      <xdr:rowOff>43180</xdr:rowOff>
    </xdr:to>
    <xdr:sp macro="" textlink="">
      <xdr:nvSpPr>
        <xdr:cNvPr id="683" name="楕円 682">
          <a:extLst>
            <a:ext uri="{FF2B5EF4-FFF2-40B4-BE49-F238E27FC236}">
              <a16:creationId xmlns:a16="http://schemas.microsoft.com/office/drawing/2014/main" id="{BA23A907-3C11-4849-8F29-991CC8DAA6F8}"/>
            </a:ext>
          </a:extLst>
        </xdr:cNvPr>
        <xdr:cNvSpPr/>
      </xdr:nvSpPr>
      <xdr:spPr>
        <a:xfrm>
          <a:off x="20383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148589</xdr:rowOff>
    </xdr:from>
    <xdr:to>
      <xdr:col>111</xdr:col>
      <xdr:colOff>177800</xdr:colOff>
      <xdr:row>84</xdr:row>
      <xdr:rowOff>163830</xdr:rowOff>
    </xdr:to>
    <xdr:cxnSp macro="">
      <xdr:nvCxnSpPr>
        <xdr:cNvPr id="684" name="直線コネクタ 683">
          <a:extLst>
            <a:ext uri="{FF2B5EF4-FFF2-40B4-BE49-F238E27FC236}">
              <a16:creationId xmlns:a16="http://schemas.microsoft.com/office/drawing/2014/main" id="{C43E967C-FC4F-4F9C-8B66-B8564FEF66D0}"/>
            </a:ext>
          </a:extLst>
        </xdr:cNvPr>
        <xdr:cNvCxnSpPr/>
      </xdr:nvCxnSpPr>
      <xdr:spPr>
        <a:xfrm flipV="1">
          <a:off x="20434300" y="145503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85" name="n_1aveValue【消防施設】&#10;一人当たり面積">
          <a:extLst>
            <a:ext uri="{FF2B5EF4-FFF2-40B4-BE49-F238E27FC236}">
              <a16:creationId xmlns:a16="http://schemas.microsoft.com/office/drawing/2014/main" id="{C5938238-8211-4971-BE1C-DCBCA18D9F56}"/>
            </a:ext>
          </a:extLst>
        </xdr:cNvPr>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44466</xdr:rowOff>
    </xdr:from>
    <xdr:ext cx="469744" cy="259045"/>
    <xdr:sp macro="" textlink="">
      <xdr:nvSpPr>
        <xdr:cNvPr id="686" name="n_2aveValue【消防施設】&#10;一人当たり面積">
          <a:extLst>
            <a:ext uri="{FF2B5EF4-FFF2-40B4-BE49-F238E27FC236}">
              <a16:creationId xmlns:a16="http://schemas.microsoft.com/office/drawing/2014/main" id="{72D8AC47-9938-4219-9B54-3ED0519E821A}"/>
            </a:ext>
          </a:extLst>
        </xdr:cNvPr>
        <xdr:cNvSpPr txBox="1"/>
      </xdr:nvSpPr>
      <xdr:spPr>
        <a:xfrm>
          <a:off x="20199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19066</xdr:rowOff>
    </xdr:from>
    <xdr:ext cx="469744" cy="259045"/>
    <xdr:sp macro="" textlink="">
      <xdr:nvSpPr>
        <xdr:cNvPr id="687" name="n_1mainValue【消防施設】&#10;一人当たり面積">
          <a:extLst>
            <a:ext uri="{FF2B5EF4-FFF2-40B4-BE49-F238E27FC236}">
              <a16:creationId xmlns:a16="http://schemas.microsoft.com/office/drawing/2014/main" id="{8FAFA528-A923-4225-950E-583C27CC4C93}"/>
            </a:ext>
          </a:extLst>
        </xdr:cNvPr>
        <xdr:cNvSpPr txBox="1"/>
      </xdr:nvSpPr>
      <xdr:spPr>
        <a:xfrm>
          <a:off x="210757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34307</xdr:rowOff>
    </xdr:from>
    <xdr:ext cx="469744" cy="259045"/>
    <xdr:sp macro="" textlink="">
      <xdr:nvSpPr>
        <xdr:cNvPr id="688" name="n_2mainValue【消防施設】&#10;一人当たり面積">
          <a:extLst>
            <a:ext uri="{FF2B5EF4-FFF2-40B4-BE49-F238E27FC236}">
              <a16:creationId xmlns:a16="http://schemas.microsoft.com/office/drawing/2014/main" id="{725CF75D-ADE3-4DB9-8F81-67F947EE346F}"/>
            </a:ext>
          </a:extLst>
        </xdr:cNvPr>
        <xdr:cNvSpPr txBox="1"/>
      </xdr:nvSpPr>
      <xdr:spPr>
        <a:xfrm>
          <a:off x="20199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3C98C793-8DDD-44AB-A199-C3FE1B6BC0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BB47A903-81DD-4CEE-987D-75D5C74388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380869F4-6721-4597-A40E-7601B10D4A8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2500261D-4843-4DE1-B561-987BAF3FF90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CA11188C-84F9-465E-AF1D-3FCD20B9F8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241FCF9D-D776-47C1-84AC-5E7CAE58CB5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EC471225-5BD4-4373-B420-C515E046308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A01CD3DB-79CC-42C3-B8D2-6DBE765764E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F84D4EDF-36CB-453B-815E-62281F1FE5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704A99EA-D9DA-45DB-84CF-F85A0D9C64C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a:extLst>
            <a:ext uri="{FF2B5EF4-FFF2-40B4-BE49-F238E27FC236}">
              <a16:creationId xmlns:a16="http://schemas.microsoft.com/office/drawing/2014/main" id="{7133F039-A4BE-494D-9FBA-C357F8C3D05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0" name="テキスト ボックス 699">
          <a:extLst>
            <a:ext uri="{FF2B5EF4-FFF2-40B4-BE49-F238E27FC236}">
              <a16:creationId xmlns:a16="http://schemas.microsoft.com/office/drawing/2014/main" id="{99E246F4-636C-46B9-86F1-20494D619DED}"/>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a:extLst>
            <a:ext uri="{FF2B5EF4-FFF2-40B4-BE49-F238E27FC236}">
              <a16:creationId xmlns:a16="http://schemas.microsoft.com/office/drawing/2014/main" id="{DDD93109-1C68-4180-BA16-435F0730E82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a:extLst>
            <a:ext uri="{FF2B5EF4-FFF2-40B4-BE49-F238E27FC236}">
              <a16:creationId xmlns:a16="http://schemas.microsoft.com/office/drawing/2014/main" id="{898C9DFC-34E0-46C7-90D2-5E21AE9DEF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a:extLst>
            <a:ext uri="{FF2B5EF4-FFF2-40B4-BE49-F238E27FC236}">
              <a16:creationId xmlns:a16="http://schemas.microsoft.com/office/drawing/2014/main" id="{B14B19F3-DAE5-46F1-8203-DFE2F464ABE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a:extLst>
            <a:ext uri="{FF2B5EF4-FFF2-40B4-BE49-F238E27FC236}">
              <a16:creationId xmlns:a16="http://schemas.microsoft.com/office/drawing/2014/main" id="{C723821E-0117-408B-90D7-A9961082DA4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a:extLst>
            <a:ext uri="{FF2B5EF4-FFF2-40B4-BE49-F238E27FC236}">
              <a16:creationId xmlns:a16="http://schemas.microsoft.com/office/drawing/2014/main" id="{DCA7678B-24B4-4DE9-80C5-82AA103D613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a:extLst>
            <a:ext uri="{FF2B5EF4-FFF2-40B4-BE49-F238E27FC236}">
              <a16:creationId xmlns:a16="http://schemas.microsoft.com/office/drawing/2014/main" id="{9BCE3799-E072-42F0-AE67-CD9CF0CCE51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a:extLst>
            <a:ext uri="{FF2B5EF4-FFF2-40B4-BE49-F238E27FC236}">
              <a16:creationId xmlns:a16="http://schemas.microsoft.com/office/drawing/2014/main" id="{73F500BC-F756-4EFE-8C12-147925F51CE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a:extLst>
            <a:ext uri="{FF2B5EF4-FFF2-40B4-BE49-F238E27FC236}">
              <a16:creationId xmlns:a16="http://schemas.microsoft.com/office/drawing/2014/main" id="{4978C590-7227-4DF5-93F5-783AFB89AD2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a:extLst>
            <a:ext uri="{FF2B5EF4-FFF2-40B4-BE49-F238E27FC236}">
              <a16:creationId xmlns:a16="http://schemas.microsoft.com/office/drawing/2014/main" id="{C288BC6D-1F4A-4F3F-9EE9-2C381E06E06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id="{6AF21CB9-7D8D-403D-9681-4006EFF2B7F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a:extLst>
            <a:ext uri="{FF2B5EF4-FFF2-40B4-BE49-F238E27FC236}">
              <a16:creationId xmlns:a16="http://schemas.microsoft.com/office/drawing/2014/main" id="{8E2297AC-1668-4D3B-B20B-89254C22A2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60FB3937-7972-4404-A609-785D98448DC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a:extLst>
            <a:ext uri="{FF2B5EF4-FFF2-40B4-BE49-F238E27FC236}">
              <a16:creationId xmlns:a16="http://schemas.microsoft.com/office/drawing/2014/main" id="{9408F3AB-015A-4FC2-9D06-FD5D13D203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714" name="直線コネクタ 713">
          <a:extLst>
            <a:ext uri="{FF2B5EF4-FFF2-40B4-BE49-F238E27FC236}">
              <a16:creationId xmlns:a16="http://schemas.microsoft.com/office/drawing/2014/main" id="{9D0A779B-23B1-4EF4-A4C3-18CE9EB174EF}"/>
            </a:ext>
          </a:extLst>
        </xdr:cNvPr>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715" name="【庁舎】&#10;有形固定資産減価償却率最小値テキスト">
          <a:extLst>
            <a:ext uri="{FF2B5EF4-FFF2-40B4-BE49-F238E27FC236}">
              <a16:creationId xmlns:a16="http://schemas.microsoft.com/office/drawing/2014/main" id="{2C42B4EF-4AAE-411D-BEDF-E9827F939CFC}"/>
            </a:ext>
          </a:extLst>
        </xdr:cNvPr>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716" name="直線コネクタ 715">
          <a:extLst>
            <a:ext uri="{FF2B5EF4-FFF2-40B4-BE49-F238E27FC236}">
              <a16:creationId xmlns:a16="http://schemas.microsoft.com/office/drawing/2014/main" id="{BC2ADB9A-78EB-44BE-A593-D251B47BCDEC}"/>
            </a:ext>
          </a:extLst>
        </xdr:cNvPr>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717" name="【庁舎】&#10;有形固定資産減価償却率最大値テキスト">
          <a:extLst>
            <a:ext uri="{FF2B5EF4-FFF2-40B4-BE49-F238E27FC236}">
              <a16:creationId xmlns:a16="http://schemas.microsoft.com/office/drawing/2014/main" id="{3E8AC9A0-1D9F-4D18-AD02-CE5CAEF467C6}"/>
            </a:ext>
          </a:extLst>
        </xdr:cNvPr>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718" name="直線コネクタ 717">
          <a:extLst>
            <a:ext uri="{FF2B5EF4-FFF2-40B4-BE49-F238E27FC236}">
              <a16:creationId xmlns:a16="http://schemas.microsoft.com/office/drawing/2014/main" id="{60F7DEC1-F5C5-4634-9EA9-273CAE9F100C}"/>
            </a:ext>
          </a:extLst>
        </xdr:cNvPr>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719" name="【庁舎】&#10;有形固定資産減価償却率平均値テキスト">
          <a:extLst>
            <a:ext uri="{FF2B5EF4-FFF2-40B4-BE49-F238E27FC236}">
              <a16:creationId xmlns:a16="http://schemas.microsoft.com/office/drawing/2014/main" id="{ED48FE4F-E72E-43A4-A9B9-28CC32DDD8E4}"/>
            </a:ext>
          </a:extLst>
        </xdr:cNvPr>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720" name="フローチャート: 判断 719">
          <a:extLst>
            <a:ext uri="{FF2B5EF4-FFF2-40B4-BE49-F238E27FC236}">
              <a16:creationId xmlns:a16="http://schemas.microsoft.com/office/drawing/2014/main" id="{0E163564-476E-4368-A90E-F3C29CEB7CB0}"/>
            </a:ext>
          </a:extLst>
        </xdr:cNvPr>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721" name="フローチャート: 判断 720">
          <a:extLst>
            <a:ext uri="{FF2B5EF4-FFF2-40B4-BE49-F238E27FC236}">
              <a16:creationId xmlns:a16="http://schemas.microsoft.com/office/drawing/2014/main" id="{ACAEA5A4-F839-460D-882F-87FFC3EBAE85}"/>
            </a:ext>
          </a:extLst>
        </xdr:cNvPr>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22" name="フローチャート: 判断 721">
          <a:extLst>
            <a:ext uri="{FF2B5EF4-FFF2-40B4-BE49-F238E27FC236}">
              <a16:creationId xmlns:a16="http://schemas.microsoft.com/office/drawing/2014/main" id="{1F1CFB8A-BCDE-45AC-B8D3-AB85F0E65052}"/>
            </a:ext>
          </a:extLst>
        </xdr:cNvPr>
        <xdr:cNvSpPr/>
      </xdr:nvSpPr>
      <xdr:spPr>
        <a:xfrm>
          <a:off x="14541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ED980B92-17DA-41F3-A9A8-B1861B3F090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7206AE67-8896-4443-8374-5CD6C49BD7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88212508-2164-4E97-8C4A-5B04EEADACF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DF99469A-D4E1-4BC1-98E5-A8FDF15080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A3B32591-7A40-4737-BC00-5CA13CEA81A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38463</xdr:rowOff>
    </xdr:from>
    <xdr:to>
      <xdr:col>85</xdr:col>
      <xdr:colOff>177800</xdr:colOff>
      <xdr:row>103</xdr:row>
      <xdr:rowOff>140063</xdr:rowOff>
    </xdr:to>
    <xdr:sp macro="" textlink="">
      <xdr:nvSpPr>
        <xdr:cNvPr id="728" name="楕円 727">
          <a:extLst>
            <a:ext uri="{FF2B5EF4-FFF2-40B4-BE49-F238E27FC236}">
              <a16:creationId xmlns:a16="http://schemas.microsoft.com/office/drawing/2014/main" id="{9482074E-9FE6-4898-9853-2C6A8FF7DCB0}"/>
            </a:ext>
          </a:extLst>
        </xdr:cNvPr>
        <xdr:cNvSpPr/>
      </xdr:nvSpPr>
      <xdr:spPr>
        <a:xfrm>
          <a:off x="162687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61340</xdr:rowOff>
    </xdr:from>
    <xdr:ext cx="405111" cy="259045"/>
    <xdr:sp macro="" textlink="">
      <xdr:nvSpPr>
        <xdr:cNvPr id="729" name="【庁舎】&#10;有形固定資産減価償却率該当値テキスト">
          <a:extLst>
            <a:ext uri="{FF2B5EF4-FFF2-40B4-BE49-F238E27FC236}">
              <a16:creationId xmlns:a16="http://schemas.microsoft.com/office/drawing/2014/main" id="{AE151CFD-0956-46B1-B5AB-F5348A3D2C29}"/>
            </a:ext>
          </a:extLst>
        </xdr:cNvPr>
        <xdr:cNvSpPr txBox="1"/>
      </xdr:nvSpPr>
      <xdr:spPr>
        <a:xfrm>
          <a:off x="16357600" y="1754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76019</xdr:rowOff>
    </xdr:from>
    <xdr:to>
      <xdr:col>81</xdr:col>
      <xdr:colOff>101600</xdr:colOff>
      <xdr:row>103</xdr:row>
      <xdr:rowOff>6169</xdr:rowOff>
    </xdr:to>
    <xdr:sp macro="" textlink="">
      <xdr:nvSpPr>
        <xdr:cNvPr id="730" name="楕円 729">
          <a:extLst>
            <a:ext uri="{FF2B5EF4-FFF2-40B4-BE49-F238E27FC236}">
              <a16:creationId xmlns:a16="http://schemas.microsoft.com/office/drawing/2014/main" id="{06CAF58C-0491-4747-9803-4973E61EA640}"/>
            </a:ext>
          </a:extLst>
        </xdr:cNvPr>
        <xdr:cNvSpPr/>
      </xdr:nvSpPr>
      <xdr:spPr>
        <a:xfrm>
          <a:off x="15430500" y="175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126819</xdr:rowOff>
    </xdr:from>
    <xdr:to>
      <xdr:col>85</xdr:col>
      <xdr:colOff>127000</xdr:colOff>
      <xdr:row>103</xdr:row>
      <xdr:rowOff>89263</xdr:rowOff>
    </xdr:to>
    <xdr:cxnSp macro="">
      <xdr:nvCxnSpPr>
        <xdr:cNvPr id="731" name="直線コネクタ 730">
          <a:extLst>
            <a:ext uri="{FF2B5EF4-FFF2-40B4-BE49-F238E27FC236}">
              <a16:creationId xmlns:a16="http://schemas.microsoft.com/office/drawing/2014/main" id="{97F24358-0A00-4E57-BFA0-9573911E160F}"/>
            </a:ext>
          </a:extLst>
        </xdr:cNvPr>
        <xdr:cNvCxnSpPr/>
      </xdr:nvCxnSpPr>
      <xdr:spPr>
        <a:xfrm>
          <a:off x="15481300" y="17614719"/>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32" name="楕円 731">
          <a:extLst>
            <a:ext uri="{FF2B5EF4-FFF2-40B4-BE49-F238E27FC236}">
              <a16:creationId xmlns:a16="http://schemas.microsoft.com/office/drawing/2014/main" id="{6E03C54F-161A-4635-932F-1D4EFF666554}"/>
            </a:ext>
          </a:extLst>
        </xdr:cNvPr>
        <xdr:cNvSpPr/>
      </xdr:nvSpPr>
      <xdr:spPr>
        <a:xfrm>
          <a:off x="14541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126819</xdr:rowOff>
    </xdr:from>
    <xdr:to>
      <xdr:col>81</xdr:col>
      <xdr:colOff>50800</xdr:colOff>
      <xdr:row>104</xdr:row>
      <xdr:rowOff>99061</xdr:rowOff>
    </xdr:to>
    <xdr:cxnSp macro="">
      <xdr:nvCxnSpPr>
        <xdr:cNvPr id="733" name="直線コネクタ 732">
          <a:extLst>
            <a:ext uri="{FF2B5EF4-FFF2-40B4-BE49-F238E27FC236}">
              <a16:creationId xmlns:a16="http://schemas.microsoft.com/office/drawing/2014/main" id="{B3AD5479-D5FC-4D9D-94D9-EC8DDF9C11A8}"/>
            </a:ext>
          </a:extLst>
        </xdr:cNvPr>
        <xdr:cNvCxnSpPr/>
      </xdr:nvCxnSpPr>
      <xdr:spPr>
        <a:xfrm flipV="1">
          <a:off x="14592300" y="17614719"/>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734" name="n_1aveValue【庁舎】&#10;有形固定資産減価償却率">
          <a:extLst>
            <a:ext uri="{FF2B5EF4-FFF2-40B4-BE49-F238E27FC236}">
              <a16:creationId xmlns:a16="http://schemas.microsoft.com/office/drawing/2014/main" id="{D24FDB3E-B747-4006-8369-43B1C2DF40FF}"/>
            </a:ext>
          </a:extLst>
        </xdr:cNvPr>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735" name="n_2aveValue【庁舎】&#10;有形固定資産減価償却率">
          <a:extLst>
            <a:ext uri="{FF2B5EF4-FFF2-40B4-BE49-F238E27FC236}">
              <a16:creationId xmlns:a16="http://schemas.microsoft.com/office/drawing/2014/main" id="{F4386D4A-17FC-4581-BDC5-28DF317B0376}"/>
            </a:ext>
          </a:extLst>
        </xdr:cNvPr>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22696</xdr:rowOff>
    </xdr:from>
    <xdr:ext cx="405111" cy="259045"/>
    <xdr:sp macro="" textlink="">
      <xdr:nvSpPr>
        <xdr:cNvPr id="736" name="n_1mainValue【庁舎】&#10;有形固定資産減価償却率">
          <a:extLst>
            <a:ext uri="{FF2B5EF4-FFF2-40B4-BE49-F238E27FC236}">
              <a16:creationId xmlns:a16="http://schemas.microsoft.com/office/drawing/2014/main" id="{39C8036C-B75E-495E-AEBF-020CFF22504D}"/>
            </a:ext>
          </a:extLst>
        </xdr:cNvPr>
        <xdr:cNvSpPr txBox="1"/>
      </xdr:nvSpPr>
      <xdr:spPr>
        <a:xfrm>
          <a:off x="15266044" y="1733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737" name="n_2mainValue【庁舎】&#10;有形固定資産減価償却率">
          <a:extLst>
            <a:ext uri="{FF2B5EF4-FFF2-40B4-BE49-F238E27FC236}">
              <a16:creationId xmlns:a16="http://schemas.microsoft.com/office/drawing/2014/main" id="{BB23052A-E27C-415B-873D-5D8CE5164033}"/>
            </a:ext>
          </a:extLst>
        </xdr:cNvPr>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66817EF2-A5BF-44F2-972F-3F23555308C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FACD69F3-4B6F-4D75-A00D-F45D5524758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2693C82C-C306-4296-9F9F-D9CFA79A160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A7CF1A66-B0AE-4C3D-8FAF-283B8ED21C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647F1011-B0B1-4668-939A-49990AAE0F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A74CB96F-B6BC-4D89-9FE1-22F84ABC71F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1F889596-29D9-418F-9EA1-07A702D04DA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7399C83F-D97E-47F0-82AC-1CBF1BB5E15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1AFCBE22-7A6B-4ACD-910F-07D4CDECE5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346275AF-B3FB-4A3F-B8ED-68DC5AB4D0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8F95E411-E2B0-4550-9515-C33EC52D1374}"/>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49" name="直線コネクタ 748">
          <a:extLst>
            <a:ext uri="{FF2B5EF4-FFF2-40B4-BE49-F238E27FC236}">
              <a16:creationId xmlns:a16="http://schemas.microsoft.com/office/drawing/2014/main" id="{F3DBB74A-032B-4472-9A02-24E628F5C8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7C8D8D55-EE7D-485A-8677-B9AF4521A35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1" name="直線コネクタ 750">
          <a:extLst>
            <a:ext uri="{FF2B5EF4-FFF2-40B4-BE49-F238E27FC236}">
              <a16:creationId xmlns:a16="http://schemas.microsoft.com/office/drawing/2014/main" id="{9AB6404F-0721-4B40-A50F-1838984CC4B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2" name="テキスト ボックス 751">
          <a:extLst>
            <a:ext uri="{FF2B5EF4-FFF2-40B4-BE49-F238E27FC236}">
              <a16:creationId xmlns:a16="http://schemas.microsoft.com/office/drawing/2014/main" id="{D0E2FBFC-95CD-486F-BA5F-EF0F951618F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3" name="直線コネクタ 752">
          <a:extLst>
            <a:ext uri="{FF2B5EF4-FFF2-40B4-BE49-F238E27FC236}">
              <a16:creationId xmlns:a16="http://schemas.microsoft.com/office/drawing/2014/main" id="{7C5C7CD6-6BCA-4F21-97F1-A9FD01BF3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4" name="テキスト ボックス 753">
          <a:extLst>
            <a:ext uri="{FF2B5EF4-FFF2-40B4-BE49-F238E27FC236}">
              <a16:creationId xmlns:a16="http://schemas.microsoft.com/office/drawing/2014/main" id="{E0196EBD-B411-4499-8DFE-2B44CAE6B4B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5" name="直線コネクタ 754">
          <a:extLst>
            <a:ext uri="{FF2B5EF4-FFF2-40B4-BE49-F238E27FC236}">
              <a16:creationId xmlns:a16="http://schemas.microsoft.com/office/drawing/2014/main" id="{97DA76DD-2002-4FC6-B446-C086A9F3A1B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6" name="テキスト ボックス 755">
          <a:extLst>
            <a:ext uri="{FF2B5EF4-FFF2-40B4-BE49-F238E27FC236}">
              <a16:creationId xmlns:a16="http://schemas.microsoft.com/office/drawing/2014/main" id="{5A2C0BB5-2D80-4D5D-9A9D-0D8E4983C5A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7" name="直線コネクタ 756">
          <a:extLst>
            <a:ext uri="{FF2B5EF4-FFF2-40B4-BE49-F238E27FC236}">
              <a16:creationId xmlns:a16="http://schemas.microsoft.com/office/drawing/2014/main" id="{A3580E9A-DA19-468F-BD44-E1276504909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8" name="テキスト ボックス 757">
          <a:extLst>
            <a:ext uri="{FF2B5EF4-FFF2-40B4-BE49-F238E27FC236}">
              <a16:creationId xmlns:a16="http://schemas.microsoft.com/office/drawing/2014/main" id="{574F1EE7-D69B-4595-BAD9-AB55A017AA2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9" name="直線コネクタ 758">
          <a:extLst>
            <a:ext uri="{FF2B5EF4-FFF2-40B4-BE49-F238E27FC236}">
              <a16:creationId xmlns:a16="http://schemas.microsoft.com/office/drawing/2014/main" id="{BE3A2AC8-AE4A-4E94-A535-E03ED22B512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0" name="テキスト ボックス 759">
          <a:extLst>
            <a:ext uri="{FF2B5EF4-FFF2-40B4-BE49-F238E27FC236}">
              <a16:creationId xmlns:a16="http://schemas.microsoft.com/office/drawing/2014/main" id="{97873E05-7BBC-4851-A598-F3C107797D9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a:extLst>
            <a:ext uri="{FF2B5EF4-FFF2-40B4-BE49-F238E27FC236}">
              <a16:creationId xmlns:a16="http://schemas.microsoft.com/office/drawing/2014/main" id="{8251B6DD-36D4-4203-A106-83E8B8D80C7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a:extLst>
            <a:ext uri="{FF2B5EF4-FFF2-40B4-BE49-F238E27FC236}">
              <a16:creationId xmlns:a16="http://schemas.microsoft.com/office/drawing/2014/main" id="{EC00113A-AE5C-45F6-9D9A-3C6431D6699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庁舎】&#10;一人当たり面積グラフ枠">
          <a:extLst>
            <a:ext uri="{FF2B5EF4-FFF2-40B4-BE49-F238E27FC236}">
              <a16:creationId xmlns:a16="http://schemas.microsoft.com/office/drawing/2014/main" id="{2B05248D-3951-4260-9272-9228E6CAAE4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764" name="直線コネクタ 763">
          <a:extLst>
            <a:ext uri="{FF2B5EF4-FFF2-40B4-BE49-F238E27FC236}">
              <a16:creationId xmlns:a16="http://schemas.microsoft.com/office/drawing/2014/main" id="{0DD64F04-C3F4-46B2-BFD3-84C474A371BA}"/>
            </a:ext>
          </a:extLst>
        </xdr:cNvPr>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765" name="【庁舎】&#10;一人当たり面積最小値テキスト">
          <a:extLst>
            <a:ext uri="{FF2B5EF4-FFF2-40B4-BE49-F238E27FC236}">
              <a16:creationId xmlns:a16="http://schemas.microsoft.com/office/drawing/2014/main" id="{8BC34AD0-1012-4410-A252-F5B624E4E08C}"/>
            </a:ext>
          </a:extLst>
        </xdr:cNvPr>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766" name="直線コネクタ 765">
          <a:extLst>
            <a:ext uri="{FF2B5EF4-FFF2-40B4-BE49-F238E27FC236}">
              <a16:creationId xmlns:a16="http://schemas.microsoft.com/office/drawing/2014/main" id="{092AC948-F30C-433D-A6D4-D716DD74F37A}"/>
            </a:ext>
          </a:extLst>
        </xdr:cNvPr>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67" name="【庁舎】&#10;一人当たり面積最大値テキスト">
          <a:extLst>
            <a:ext uri="{FF2B5EF4-FFF2-40B4-BE49-F238E27FC236}">
              <a16:creationId xmlns:a16="http://schemas.microsoft.com/office/drawing/2014/main" id="{B822CA5A-F1B0-4A18-B1ED-E9B2DB2EB46A}"/>
            </a:ext>
          </a:extLst>
        </xdr:cNvPr>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68" name="直線コネクタ 767">
          <a:extLst>
            <a:ext uri="{FF2B5EF4-FFF2-40B4-BE49-F238E27FC236}">
              <a16:creationId xmlns:a16="http://schemas.microsoft.com/office/drawing/2014/main" id="{C9CFB15F-6407-4FA6-8332-B1861FF4BE98}"/>
            </a:ext>
          </a:extLst>
        </xdr:cNvPr>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769" name="【庁舎】&#10;一人当たり面積平均値テキスト">
          <a:extLst>
            <a:ext uri="{FF2B5EF4-FFF2-40B4-BE49-F238E27FC236}">
              <a16:creationId xmlns:a16="http://schemas.microsoft.com/office/drawing/2014/main" id="{ED53F6A4-3B76-425E-A310-E052DCAD33D2}"/>
            </a:ext>
          </a:extLst>
        </xdr:cNvPr>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770" name="フローチャート: 判断 769">
          <a:extLst>
            <a:ext uri="{FF2B5EF4-FFF2-40B4-BE49-F238E27FC236}">
              <a16:creationId xmlns:a16="http://schemas.microsoft.com/office/drawing/2014/main" id="{9ADC9BD9-6F3F-4CE5-9981-6AD17195CE51}"/>
            </a:ext>
          </a:extLst>
        </xdr:cNvPr>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771" name="フローチャート: 判断 770">
          <a:extLst>
            <a:ext uri="{FF2B5EF4-FFF2-40B4-BE49-F238E27FC236}">
              <a16:creationId xmlns:a16="http://schemas.microsoft.com/office/drawing/2014/main" id="{D8E10F2D-82C2-46CC-A67D-AED5D712F579}"/>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9071</xdr:rowOff>
    </xdr:from>
    <xdr:to>
      <xdr:col>107</xdr:col>
      <xdr:colOff>101600</xdr:colOff>
      <xdr:row>106</xdr:row>
      <xdr:rowOff>110671</xdr:rowOff>
    </xdr:to>
    <xdr:sp macro="" textlink="">
      <xdr:nvSpPr>
        <xdr:cNvPr id="772" name="フローチャート: 判断 771">
          <a:extLst>
            <a:ext uri="{FF2B5EF4-FFF2-40B4-BE49-F238E27FC236}">
              <a16:creationId xmlns:a16="http://schemas.microsoft.com/office/drawing/2014/main" id="{2030FD91-8462-42AF-BD96-545CC5E65B1B}"/>
            </a:ext>
          </a:extLst>
        </xdr:cNvPr>
        <xdr:cNvSpPr/>
      </xdr:nvSpPr>
      <xdr:spPr>
        <a:xfrm>
          <a:off x="20383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DCEB577-9659-4B40-8673-F7CD82A9051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2B0FAE7-17B4-40D7-B3C2-EE8EBB70A39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4CC49DC-4A6A-485C-B400-E6381CFAC20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3A94070-74BC-4A6F-91F1-DC6B5E43460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BCAF51B-B78E-40AF-BE69-2FB8DFDCFC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778" name="楕円 777">
          <a:extLst>
            <a:ext uri="{FF2B5EF4-FFF2-40B4-BE49-F238E27FC236}">
              <a16:creationId xmlns:a16="http://schemas.microsoft.com/office/drawing/2014/main" id="{E325FDF5-0023-4032-8079-D05709EFFF5F}"/>
            </a:ext>
          </a:extLst>
        </xdr:cNvPr>
        <xdr:cNvSpPr/>
      </xdr:nvSpPr>
      <xdr:spPr>
        <a:xfrm>
          <a:off x="221107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119759</xdr:rowOff>
    </xdr:from>
    <xdr:ext cx="469744" cy="259045"/>
    <xdr:sp macro="" textlink="">
      <xdr:nvSpPr>
        <xdr:cNvPr id="779" name="【庁舎】&#10;一人当たり面積該当値テキスト">
          <a:extLst>
            <a:ext uri="{FF2B5EF4-FFF2-40B4-BE49-F238E27FC236}">
              <a16:creationId xmlns:a16="http://schemas.microsoft.com/office/drawing/2014/main" id="{A4F2E3D9-DC17-44AA-9720-2E76AE7BB2E4}"/>
            </a:ext>
          </a:extLst>
        </xdr:cNvPr>
        <xdr:cNvSpPr txBox="1"/>
      </xdr:nvSpPr>
      <xdr:spPr>
        <a:xfrm>
          <a:off x="22199600"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80" name="楕円 779">
          <a:extLst>
            <a:ext uri="{FF2B5EF4-FFF2-40B4-BE49-F238E27FC236}">
              <a16:creationId xmlns:a16="http://schemas.microsoft.com/office/drawing/2014/main" id="{092EE099-F22C-43D0-A9E2-45648467E56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108</xdr:row>
      <xdr:rowOff>20682</xdr:rowOff>
    </xdr:to>
    <xdr:cxnSp macro="">
      <xdr:nvCxnSpPr>
        <xdr:cNvPr id="781" name="直線コネクタ 780">
          <a:extLst>
            <a:ext uri="{FF2B5EF4-FFF2-40B4-BE49-F238E27FC236}">
              <a16:creationId xmlns:a16="http://schemas.microsoft.com/office/drawing/2014/main" id="{BCD64F5E-638A-4D53-A286-8FAB6C820E4B}"/>
            </a:ext>
          </a:extLst>
        </xdr:cNvPr>
        <xdr:cNvCxnSpPr/>
      </xdr:nvCxnSpPr>
      <xdr:spPr>
        <a:xfrm>
          <a:off x="21323300" y="18409920"/>
          <a:ext cx="8382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782" name="楕円 781">
          <a:extLst>
            <a:ext uri="{FF2B5EF4-FFF2-40B4-BE49-F238E27FC236}">
              <a16:creationId xmlns:a16="http://schemas.microsoft.com/office/drawing/2014/main" id="{BED3A0F3-6DF0-4914-AB37-94A71E4B3915}"/>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64770</xdr:rowOff>
    </xdr:to>
    <xdr:cxnSp macro="">
      <xdr:nvCxnSpPr>
        <xdr:cNvPr id="783" name="直線コネクタ 782">
          <a:extLst>
            <a:ext uri="{FF2B5EF4-FFF2-40B4-BE49-F238E27FC236}">
              <a16:creationId xmlns:a16="http://schemas.microsoft.com/office/drawing/2014/main" id="{96CE5F1A-DD92-4DED-8E99-81BE3879819A}"/>
            </a:ext>
          </a:extLst>
        </xdr:cNvPr>
        <xdr:cNvCxnSpPr/>
      </xdr:nvCxnSpPr>
      <xdr:spPr>
        <a:xfrm>
          <a:off x="20434300" y="183837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784" name="n_1aveValue【庁舎】&#10;一人当たり面積">
          <a:extLst>
            <a:ext uri="{FF2B5EF4-FFF2-40B4-BE49-F238E27FC236}">
              <a16:creationId xmlns:a16="http://schemas.microsoft.com/office/drawing/2014/main" id="{461B7623-781E-4DAF-9283-F10A8DA92497}"/>
            </a:ext>
          </a:extLst>
        </xdr:cNvPr>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127198</xdr:rowOff>
    </xdr:from>
    <xdr:ext cx="469744" cy="259045"/>
    <xdr:sp macro="" textlink="">
      <xdr:nvSpPr>
        <xdr:cNvPr id="785" name="n_2aveValue【庁舎】&#10;一人当たり面積">
          <a:extLst>
            <a:ext uri="{FF2B5EF4-FFF2-40B4-BE49-F238E27FC236}">
              <a16:creationId xmlns:a16="http://schemas.microsoft.com/office/drawing/2014/main" id="{6CD9CD11-B85B-44DB-9BF0-190D2BAFCAF2}"/>
            </a:ext>
          </a:extLst>
        </xdr:cNvPr>
        <xdr:cNvSpPr txBox="1"/>
      </xdr:nvSpPr>
      <xdr:spPr>
        <a:xfrm>
          <a:off x="20199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786" name="n_1mainValue【庁舎】&#10;一人当たり面積">
          <a:extLst>
            <a:ext uri="{FF2B5EF4-FFF2-40B4-BE49-F238E27FC236}">
              <a16:creationId xmlns:a16="http://schemas.microsoft.com/office/drawing/2014/main" id="{C4512BEC-9C47-4EB1-9108-9734E81948B4}"/>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787" name="n_2mainValue【庁舎】&#10;一人当たり面積">
          <a:extLst>
            <a:ext uri="{FF2B5EF4-FFF2-40B4-BE49-F238E27FC236}">
              <a16:creationId xmlns:a16="http://schemas.microsoft.com/office/drawing/2014/main" id="{05999DC6-A303-4B44-8112-42ACF508D40A}"/>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id="{7661D102-EF28-4C30-85D9-055B03D4C89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id="{07481059-448D-4440-9838-A12F3F212D8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id="{BAB52D29-1357-4B61-ADE3-85DF75B3CC2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半数以上の項目において、類似団体の数値より高い有形固定資産減価償却率となっている。</a:t>
          </a:r>
        </a:p>
        <a:p>
          <a:r>
            <a:rPr kumimoji="1" lang="ja-JP" altLang="en-US" sz="1300">
              <a:latin typeface="ＭＳ Ｐゴシック" panose="020B0600070205080204" pitchFamily="50" charset="-128"/>
              <a:ea typeface="ＭＳ Ｐゴシック" panose="020B0600070205080204" pitchFamily="50" charset="-128"/>
            </a:rPr>
            <a:t>特に庁舎においては類似団体と比較し大幅に高い数値となっているが、平成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年度までに増改築等が完了するため、数値も低下していく見込である。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健センターについては、公共施設の再編による機能集約、統廃合の対象施設として、一部施設は機能移転、用途変更等を進め、使用しない施設は解体や貸与を行った結果、類似団体と比較し大幅に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33532359</v>
      </c>
      <c r="BO4" s="441"/>
      <c r="BP4" s="441"/>
      <c r="BQ4" s="441"/>
      <c r="BR4" s="441"/>
      <c r="BS4" s="441"/>
      <c r="BT4" s="441"/>
      <c r="BU4" s="442"/>
      <c r="BV4" s="440">
        <v>32542935</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8</v>
      </c>
      <c r="CU4" s="622"/>
      <c r="CV4" s="622"/>
      <c r="CW4" s="622"/>
      <c r="CX4" s="622"/>
      <c r="CY4" s="622"/>
      <c r="CZ4" s="622"/>
      <c r="DA4" s="623"/>
      <c r="DB4" s="621">
        <v>6.9</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31924009</v>
      </c>
      <c r="BO5" s="446"/>
      <c r="BP5" s="446"/>
      <c r="BQ5" s="446"/>
      <c r="BR5" s="446"/>
      <c r="BS5" s="446"/>
      <c r="BT5" s="446"/>
      <c r="BU5" s="447"/>
      <c r="BV5" s="445">
        <v>31185804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88.4</v>
      </c>
      <c r="CU5" s="416"/>
      <c r="CV5" s="416"/>
      <c r="CW5" s="416"/>
      <c r="CX5" s="416"/>
      <c r="CY5" s="416"/>
      <c r="CZ5" s="416"/>
      <c r="DA5" s="417"/>
      <c r="DB5" s="415">
        <v>86.8</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1608350</v>
      </c>
      <c r="BO6" s="446"/>
      <c r="BP6" s="446"/>
      <c r="BQ6" s="446"/>
      <c r="BR6" s="446"/>
      <c r="BS6" s="446"/>
      <c r="BT6" s="446"/>
      <c r="BU6" s="447"/>
      <c r="BV6" s="445">
        <v>1357131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93.5</v>
      </c>
      <c r="CU6" s="596"/>
      <c r="CV6" s="596"/>
      <c r="CW6" s="596"/>
      <c r="CX6" s="596"/>
      <c r="CY6" s="596"/>
      <c r="CZ6" s="596"/>
      <c r="DA6" s="597"/>
      <c r="DB6" s="595">
        <v>91.4</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108814</v>
      </c>
      <c r="BO7" s="446"/>
      <c r="BP7" s="446"/>
      <c r="BQ7" s="446"/>
      <c r="BR7" s="446"/>
      <c r="BS7" s="446"/>
      <c r="BT7" s="446"/>
      <c r="BU7" s="447"/>
      <c r="BV7" s="445">
        <v>83070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18753835</v>
      </c>
      <c r="CU7" s="446"/>
      <c r="CV7" s="446"/>
      <c r="CW7" s="446"/>
      <c r="CX7" s="446"/>
      <c r="CY7" s="446"/>
      <c r="CZ7" s="446"/>
      <c r="DA7" s="447"/>
      <c r="DB7" s="445">
        <v>18593602</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1499536</v>
      </c>
      <c r="BO8" s="446"/>
      <c r="BP8" s="446"/>
      <c r="BQ8" s="446"/>
      <c r="BR8" s="446"/>
      <c r="BS8" s="446"/>
      <c r="BT8" s="446"/>
      <c r="BU8" s="447"/>
      <c r="BV8" s="445">
        <v>1274061</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0.55000000000000004</v>
      </c>
      <c r="CU8" s="559"/>
      <c r="CV8" s="559"/>
      <c r="CW8" s="559"/>
      <c r="CX8" s="559"/>
      <c r="CY8" s="559"/>
      <c r="CZ8" s="559"/>
      <c r="DA8" s="560"/>
      <c r="DB8" s="558">
        <v>0.56000000000000005</v>
      </c>
      <c r="DC8" s="559"/>
      <c r="DD8" s="559"/>
      <c r="DE8" s="559"/>
      <c r="DF8" s="559"/>
      <c r="DG8" s="559"/>
      <c r="DH8" s="559"/>
      <c r="DI8" s="560"/>
      <c r="DJ8" s="165"/>
      <c r="DK8" s="165"/>
      <c r="DL8" s="165"/>
      <c r="DM8" s="165"/>
      <c r="DN8" s="165"/>
      <c r="DO8" s="165"/>
    </row>
    <row r="9" spans="1:119" ht="18.75" customHeight="1" thickBot="1" x14ac:dyDescent="0.25">
      <c r="A9" s="166"/>
      <c r="B9" s="584" t="s">
        <v>105</v>
      </c>
      <c r="C9" s="585"/>
      <c r="D9" s="585"/>
      <c r="E9" s="585"/>
      <c r="F9" s="585"/>
      <c r="G9" s="585"/>
      <c r="H9" s="585"/>
      <c r="I9" s="585"/>
      <c r="J9" s="585"/>
      <c r="K9" s="508"/>
      <c r="L9" s="586" t="s">
        <v>106</v>
      </c>
      <c r="M9" s="587"/>
      <c r="N9" s="587"/>
      <c r="O9" s="587"/>
      <c r="P9" s="587"/>
      <c r="Q9" s="588"/>
      <c r="R9" s="589">
        <v>70828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225475</v>
      </c>
      <c r="BO9" s="446"/>
      <c r="BP9" s="446"/>
      <c r="BQ9" s="446"/>
      <c r="BR9" s="446"/>
      <c r="BS9" s="446"/>
      <c r="BT9" s="446"/>
      <c r="BU9" s="447"/>
      <c r="BV9" s="445">
        <v>-378192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19.100000000000001</v>
      </c>
      <c r="CU9" s="416"/>
      <c r="CV9" s="416"/>
      <c r="CW9" s="416"/>
      <c r="CX9" s="416"/>
      <c r="CY9" s="416"/>
      <c r="CZ9" s="416"/>
      <c r="DA9" s="417"/>
      <c r="DB9" s="415">
        <v>17.5</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72635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1875</v>
      </c>
      <c r="BO10" s="446"/>
      <c r="BP10" s="446"/>
      <c r="BQ10" s="446"/>
      <c r="BR10" s="446"/>
      <c r="BS10" s="446"/>
      <c r="BT10" s="446"/>
      <c r="BU10" s="447"/>
      <c r="BV10" s="445">
        <v>2416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747400</v>
      </c>
      <c r="BO11" s="446"/>
      <c r="BP11" s="446"/>
      <c r="BQ11" s="446"/>
      <c r="BR11" s="446"/>
      <c r="BS11" s="446"/>
      <c r="BT11" s="446"/>
      <c r="BU11" s="447"/>
      <c r="BV11" s="445">
        <v>614240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72105</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134</v>
      </c>
      <c r="N13" s="546"/>
      <c r="O13" s="546"/>
      <c r="P13" s="546"/>
      <c r="Q13" s="547"/>
      <c r="R13" s="548">
        <v>71155</v>
      </c>
      <c r="S13" s="549"/>
      <c r="T13" s="549"/>
      <c r="U13" s="549"/>
      <c r="V13" s="550"/>
      <c r="W13" s="536" t="s">
        <v>135</v>
      </c>
      <c r="X13" s="458"/>
      <c r="Y13" s="458"/>
      <c r="Z13" s="458"/>
      <c r="AA13" s="458"/>
      <c r="AB13" s="459"/>
      <c r="AC13" s="421">
        <v>3527</v>
      </c>
      <c r="AD13" s="422"/>
      <c r="AE13" s="422"/>
      <c r="AF13" s="422"/>
      <c r="AG13" s="423"/>
      <c r="AH13" s="421">
        <v>3702</v>
      </c>
      <c r="AI13" s="422"/>
      <c r="AJ13" s="422"/>
      <c r="AK13" s="422"/>
      <c r="AL13" s="424"/>
      <c r="AM13" s="514" t="s">
        <v>136</v>
      </c>
      <c r="AN13" s="419"/>
      <c r="AO13" s="419"/>
      <c r="AP13" s="419"/>
      <c r="AQ13" s="419"/>
      <c r="AR13" s="419"/>
      <c r="AS13" s="419"/>
      <c r="AT13" s="420"/>
      <c r="AU13" s="502" t="s">
        <v>129</v>
      </c>
      <c r="AV13" s="503"/>
      <c r="AW13" s="503"/>
      <c r="AX13" s="503"/>
      <c r="AY13" s="425" t="s">
        <v>137</v>
      </c>
      <c r="AZ13" s="426"/>
      <c r="BA13" s="426"/>
      <c r="BB13" s="426"/>
      <c r="BC13" s="426"/>
      <c r="BD13" s="426"/>
      <c r="BE13" s="426"/>
      <c r="BF13" s="426"/>
      <c r="BG13" s="426"/>
      <c r="BH13" s="426"/>
      <c r="BI13" s="426"/>
      <c r="BJ13" s="426"/>
      <c r="BK13" s="426"/>
      <c r="BL13" s="426"/>
      <c r="BM13" s="427"/>
      <c r="BN13" s="445">
        <v>974750</v>
      </c>
      <c r="BO13" s="446"/>
      <c r="BP13" s="446"/>
      <c r="BQ13" s="446"/>
      <c r="BR13" s="446"/>
      <c r="BS13" s="446"/>
      <c r="BT13" s="446"/>
      <c r="BU13" s="447"/>
      <c r="BV13" s="445">
        <v>238464</v>
      </c>
      <c r="BW13" s="446"/>
      <c r="BX13" s="446"/>
      <c r="BY13" s="446"/>
      <c r="BZ13" s="446"/>
      <c r="CA13" s="446"/>
      <c r="CB13" s="446"/>
      <c r="CC13" s="447"/>
      <c r="CD13" s="454" t="s">
        <v>138</v>
      </c>
      <c r="CE13" s="455"/>
      <c r="CF13" s="455"/>
      <c r="CG13" s="455"/>
      <c r="CH13" s="455"/>
      <c r="CI13" s="455"/>
      <c r="CJ13" s="455"/>
      <c r="CK13" s="455"/>
      <c r="CL13" s="455"/>
      <c r="CM13" s="455"/>
      <c r="CN13" s="455"/>
      <c r="CO13" s="455"/>
      <c r="CP13" s="455"/>
      <c r="CQ13" s="455"/>
      <c r="CR13" s="455"/>
      <c r="CS13" s="456"/>
      <c r="CT13" s="415">
        <v>4.7</v>
      </c>
      <c r="CU13" s="416"/>
      <c r="CV13" s="416"/>
      <c r="CW13" s="416"/>
      <c r="CX13" s="416"/>
      <c r="CY13" s="416"/>
      <c r="CZ13" s="416"/>
      <c r="DA13" s="417"/>
      <c r="DB13" s="415">
        <v>5.2</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139</v>
      </c>
      <c r="M14" s="579"/>
      <c r="N14" s="579"/>
      <c r="O14" s="579"/>
      <c r="P14" s="579"/>
      <c r="Q14" s="580"/>
      <c r="R14" s="548">
        <v>72236</v>
      </c>
      <c r="S14" s="549"/>
      <c r="T14" s="549"/>
      <c r="U14" s="549"/>
      <c r="V14" s="550"/>
      <c r="W14" s="551"/>
      <c r="X14" s="461"/>
      <c r="Y14" s="461"/>
      <c r="Z14" s="461"/>
      <c r="AA14" s="461"/>
      <c r="AB14" s="462"/>
      <c r="AC14" s="541">
        <v>10</v>
      </c>
      <c r="AD14" s="542"/>
      <c r="AE14" s="542"/>
      <c r="AF14" s="542"/>
      <c r="AG14" s="543"/>
      <c r="AH14" s="541">
        <v>10.4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140</v>
      </c>
      <c r="CE14" s="452"/>
      <c r="CF14" s="452"/>
      <c r="CG14" s="452"/>
      <c r="CH14" s="452"/>
      <c r="CI14" s="452"/>
      <c r="CJ14" s="452"/>
      <c r="CK14" s="452"/>
      <c r="CL14" s="452"/>
      <c r="CM14" s="452"/>
      <c r="CN14" s="452"/>
      <c r="CO14" s="452"/>
      <c r="CP14" s="452"/>
      <c r="CQ14" s="452"/>
      <c r="CR14" s="452"/>
      <c r="CS14" s="453"/>
      <c r="CT14" s="552" t="s">
        <v>133</v>
      </c>
      <c r="CU14" s="553"/>
      <c r="CV14" s="553"/>
      <c r="CW14" s="553"/>
      <c r="CX14" s="553"/>
      <c r="CY14" s="553"/>
      <c r="CZ14" s="553"/>
      <c r="DA14" s="554"/>
      <c r="DB14" s="552" t="s">
        <v>141</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134</v>
      </c>
      <c r="N15" s="546"/>
      <c r="O15" s="546"/>
      <c r="P15" s="546"/>
      <c r="Q15" s="547"/>
      <c r="R15" s="548">
        <v>71325</v>
      </c>
      <c r="S15" s="549"/>
      <c r="T15" s="549"/>
      <c r="U15" s="549"/>
      <c r="V15" s="550"/>
      <c r="W15" s="536" t="s">
        <v>142</v>
      </c>
      <c r="X15" s="458"/>
      <c r="Y15" s="458"/>
      <c r="Z15" s="458"/>
      <c r="AA15" s="458"/>
      <c r="AB15" s="459"/>
      <c r="AC15" s="421">
        <v>11429</v>
      </c>
      <c r="AD15" s="422"/>
      <c r="AE15" s="422"/>
      <c r="AF15" s="422"/>
      <c r="AG15" s="423"/>
      <c r="AH15" s="421">
        <v>12228</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8011549</v>
      </c>
      <c r="BO15" s="441"/>
      <c r="BP15" s="441"/>
      <c r="BQ15" s="441"/>
      <c r="BR15" s="441"/>
      <c r="BS15" s="441"/>
      <c r="BT15" s="441"/>
      <c r="BU15" s="442"/>
      <c r="BV15" s="440">
        <v>8039852</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32.200000000000003</v>
      </c>
      <c r="AD16" s="542"/>
      <c r="AE16" s="542"/>
      <c r="AF16" s="542"/>
      <c r="AG16" s="543"/>
      <c r="AH16" s="541">
        <v>34.299999999999997</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15081312</v>
      </c>
      <c r="BO16" s="446"/>
      <c r="BP16" s="446"/>
      <c r="BQ16" s="446"/>
      <c r="BR16" s="446"/>
      <c r="BS16" s="446"/>
      <c r="BT16" s="446"/>
      <c r="BU16" s="447"/>
      <c r="BV16" s="445">
        <v>14570265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20484</v>
      </c>
      <c r="AD17" s="422"/>
      <c r="AE17" s="422"/>
      <c r="AF17" s="422"/>
      <c r="AG17" s="423"/>
      <c r="AH17" s="421">
        <v>19745</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10156788</v>
      </c>
      <c r="BO17" s="446"/>
      <c r="BP17" s="446"/>
      <c r="BQ17" s="446"/>
      <c r="BR17" s="446"/>
      <c r="BS17" s="446"/>
      <c r="BT17" s="446"/>
      <c r="BU17" s="447"/>
      <c r="BV17" s="445">
        <v>10195355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152</v>
      </c>
      <c r="C18" s="508"/>
      <c r="D18" s="508"/>
      <c r="E18" s="509"/>
      <c r="F18" s="509"/>
      <c r="G18" s="509"/>
      <c r="H18" s="509"/>
      <c r="I18" s="509"/>
      <c r="J18" s="509"/>
      <c r="K18" s="509"/>
      <c r="L18" s="510">
        <v>264.14</v>
      </c>
      <c r="M18" s="510"/>
      <c r="N18" s="510"/>
      <c r="O18" s="510"/>
      <c r="P18" s="510"/>
      <c r="Q18" s="510"/>
      <c r="R18" s="511"/>
      <c r="S18" s="511"/>
      <c r="T18" s="511"/>
      <c r="U18" s="511"/>
      <c r="V18" s="512"/>
      <c r="W18" s="526"/>
      <c r="X18" s="527"/>
      <c r="Y18" s="527"/>
      <c r="Z18" s="527"/>
      <c r="AA18" s="527"/>
      <c r="AB18" s="537"/>
      <c r="AC18" s="409">
        <v>57.8</v>
      </c>
      <c r="AD18" s="410"/>
      <c r="AE18" s="410"/>
      <c r="AF18" s="410"/>
      <c r="AG18" s="513"/>
      <c r="AH18" s="409">
        <v>55.3</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16897087</v>
      </c>
      <c r="BO18" s="446"/>
      <c r="BP18" s="446"/>
      <c r="BQ18" s="446"/>
      <c r="BR18" s="446"/>
      <c r="BS18" s="446"/>
      <c r="BT18" s="446"/>
      <c r="BU18" s="447"/>
      <c r="BV18" s="445">
        <v>16221034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154</v>
      </c>
      <c r="C19" s="508"/>
      <c r="D19" s="508"/>
      <c r="E19" s="509"/>
      <c r="F19" s="509"/>
      <c r="G19" s="509"/>
      <c r="H19" s="509"/>
      <c r="I19" s="509"/>
      <c r="J19" s="509"/>
      <c r="K19" s="509"/>
      <c r="L19" s="515">
        <v>268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22055845</v>
      </c>
      <c r="BO19" s="446"/>
      <c r="BP19" s="446"/>
      <c r="BQ19" s="446"/>
      <c r="BR19" s="446"/>
      <c r="BS19" s="446"/>
      <c r="BT19" s="446"/>
      <c r="BU19" s="447"/>
      <c r="BV19" s="445">
        <v>21668297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156</v>
      </c>
      <c r="C20" s="508"/>
      <c r="D20" s="508"/>
      <c r="E20" s="509"/>
      <c r="F20" s="509"/>
      <c r="G20" s="509"/>
      <c r="H20" s="509"/>
      <c r="I20" s="509"/>
      <c r="J20" s="509"/>
      <c r="K20" s="509"/>
      <c r="L20" s="515">
        <v>25135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29691444</v>
      </c>
      <c r="BO23" s="446"/>
      <c r="BP23" s="446"/>
      <c r="BQ23" s="446"/>
      <c r="BR23" s="446"/>
      <c r="BS23" s="446"/>
      <c r="BT23" s="446"/>
      <c r="BU23" s="447"/>
      <c r="BV23" s="445">
        <v>27605718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165</v>
      </c>
      <c r="F24" s="419"/>
      <c r="G24" s="419"/>
      <c r="H24" s="419"/>
      <c r="I24" s="419"/>
      <c r="J24" s="419"/>
      <c r="K24" s="420"/>
      <c r="L24" s="421">
        <v>1</v>
      </c>
      <c r="M24" s="422"/>
      <c r="N24" s="422"/>
      <c r="O24" s="422"/>
      <c r="P24" s="423"/>
      <c r="Q24" s="421">
        <v>5600</v>
      </c>
      <c r="R24" s="422"/>
      <c r="S24" s="422"/>
      <c r="T24" s="422"/>
      <c r="U24" s="422"/>
      <c r="V24" s="423"/>
      <c r="W24" s="487"/>
      <c r="X24" s="478"/>
      <c r="Y24" s="479"/>
      <c r="Z24" s="418" t="s">
        <v>166</v>
      </c>
      <c r="AA24" s="419"/>
      <c r="AB24" s="419"/>
      <c r="AC24" s="419"/>
      <c r="AD24" s="419"/>
      <c r="AE24" s="419"/>
      <c r="AF24" s="419"/>
      <c r="AG24" s="420"/>
      <c r="AH24" s="421">
        <v>541</v>
      </c>
      <c r="AI24" s="422"/>
      <c r="AJ24" s="422"/>
      <c r="AK24" s="422"/>
      <c r="AL24" s="423"/>
      <c r="AM24" s="421">
        <v>1712806</v>
      </c>
      <c r="AN24" s="422"/>
      <c r="AO24" s="422"/>
      <c r="AP24" s="422"/>
      <c r="AQ24" s="422"/>
      <c r="AR24" s="423"/>
      <c r="AS24" s="421">
        <v>3166</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11323200</v>
      </c>
      <c r="BO24" s="446"/>
      <c r="BP24" s="446"/>
      <c r="BQ24" s="446"/>
      <c r="BR24" s="446"/>
      <c r="BS24" s="446"/>
      <c r="BT24" s="446"/>
      <c r="BU24" s="447"/>
      <c r="BV24" s="445">
        <v>11462021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168</v>
      </c>
      <c r="F25" s="419"/>
      <c r="G25" s="419"/>
      <c r="H25" s="419"/>
      <c r="I25" s="419"/>
      <c r="J25" s="419"/>
      <c r="K25" s="420"/>
      <c r="L25" s="421">
        <v>1</v>
      </c>
      <c r="M25" s="422"/>
      <c r="N25" s="422"/>
      <c r="O25" s="422"/>
      <c r="P25" s="423"/>
      <c r="Q25" s="421">
        <v>4480</v>
      </c>
      <c r="R25" s="422"/>
      <c r="S25" s="422"/>
      <c r="T25" s="422"/>
      <c r="U25" s="422"/>
      <c r="V25" s="423"/>
      <c r="W25" s="487"/>
      <c r="X25" s="478"/>
      <c r="Y25" s="479"/>
      <c r="Z25" s="418" t="s">
        <v>169</v>
      </c>
      <c r="AA25" s="419"/>
      <c r="AB25" s="419"/>
      <c r="AC25" s="419"/>
      <c r="AD25" s="419"/>
      <c r="AE25" s="419"/>
      <c r="AF25" s="419"/>
      <c r="AG25" s="420"/>
      <c r="AH25" s="421">
        <v>86</v>
      </c>
      <c r="AI25" s="422"/>
      <c r="AJ25" s="422"/>
      <c r="AK25" s="422"/>
      <c r="AL25" s="423"/>
      <c r="AM25" s="421">
        <v>276748</v>
      </c>
      <c r="AN25" s="422"/>
      <c r="AO25" s="422"/>
      <c r="AP25" s="422"/>
      <c r="AQ25" s="422"/>
      <c r="AR25" s="423"/>
      <c r="AS25" s="421">
        <v>3218</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1879636</v>
      </c>
      <c r="BO25" s="441"/>
      <c r="BP25" s="441"/>
      <c r="BQ25" s="441"/>
      <c r="BR25" s="441"/>
      <c r="BS25" s="441"/>
      <c r="BT25" s="441"/>
      <c r="BU25" s="442"/>
      <c r="BV25" s="440">
        <v>2433737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171</v>
      </c>
      <c r="F26" s="419"/>
      <c r="G26" s="419"/>
      <c r="H26" s="419"/>
      <c r="I26" s="419"/>
      <c r="J26" s="419"/>
      <c r="K26" s="420"/>
      <c r="L26" s="421">
        <v>1</v>
      </c>
      <c r="M26" s="422"/>
      <c r="N26" s="422"/>
      <c r="O26" s="422"/>
      <c r="P26" s="423"/>
      <c r="Q26" s="421">
        <v>4046</v>
      </c>
      <c r="R26" s="422"/>
      <c r="S26" s="422"/>
      <c r="T26" s="422"/>
      <c r="U26" s="422"/>
      <c r="V26" s="423"/>
      <c r="W26" s="487"/>
      <c r="X26" s="478"/>
      <c r="Y26" s="479"/>
      <c r="Z26" s="418" t="s">
        <v>172</v>
      </c>
      <c r="AA26" s="500"/>
      <c r="AB26" s="500"/>
      <c r="AC26" s="500"/>
      <c r="AD26" s="500"/>
      <c r="AE26" s="500"/>
      <c r="AF26" s="500"/>
      <c r="AG26" s="501"/>
      <c r="AH26" s="421">
        <v>11</v>
      </c>
      <c r="AI26" s="422"/>
      <c r="AJ26" s="422"/>
      <c r="AK26" s="422"/>
      <c r="AL26" s="423"/>
      <c r="AM26" s="421">
        <v>27456</v>
      </c>
      <c r="AN26" s="422"/>
      <c r="AO26" s="422"/>
      <c r="AP26" s="422"/>
      <c r="AQ26" s="422"/>
      <c r="AR26" s="423"/>
      <c r="AS26" s="421">
        <v>2496</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174</v>
      </c>
      <c r="F27" s="419"/>
      <c r="G27" s="419"/>
      <c r="H27" s="419"/>
      <c r="I27" s="419"/>
      <c r="J27" s="419"/>
      <c r="K27" s="420"/>
      <c r="L27" s="421">
        <v>1</v>
      </c>
      <c r="M27" s="422"/>
      <c r="N27" s="422"/>
      <c r="O27" s="422"/>
      <c r="P27" s="423"/>
      <c r="Q27" s="421">
        <v>4000</v>
      </c>
      <c r="R27" s="422"/>
      <c r="S27" s="422"/>
      <c r="T27" s="422"/>
      <c r="U27" s="422"/>
      <c r="V27" s="423"/>
      <c r="W27" s="487"/>
      <c r="X27" s="478"/>
      <c r="Y27" s="479"/>
      <c r="Z27" s="418" t="s">
        <v>175</v>
      </c>
      <c r="AA27" s="419"/>
      <c r="AB27" s="419"/>
      <c r="AC27" s="419"/>
      <c r="AD27" s="419"/>
      <c r="AE27" s="419"/>
      <c r="AF27" s="419"/>
      <c r="AG27" s="420"/>
      <c r="AH27" s="421">
        <v>3</v>
      </c>
      <c r="AI27" s="422"/>
      <c r="AJ27" s="422"/>
      <c r="AK27" s="422"/>
      <c r="AL27" s="423"/>
      <c r="AM27" s="421">
        <v>12372</v>
      </c>
      <c r="AN27" s="422"/>
      <c r="AO27" s="422"/>
      <c r="AP27" s="422"/>
      <c r="AQ27" s="422"/>
      <c r="AR27" s="423"/>
      <c r="AS27" s="421">
        <v>4124</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1635060</v>
      </c>
      <c r="BO27" s="449"/>
      <c r="BP27" s="449"/>
      <c r="BQ27" s="449"/>
      <c r="BR27" s="449"/>
      <c r="BS27" s="449"/>
      <c r="BT27" s="449"/>
      <c r="BU27" s="450"/>
      <c r="BV27" s="448">
        <v>1634987</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177</v>
      </c>
      <c r="F28" s="419"/>
      <c r="G28" s="419"/>
      <c r="H28" s="419"/>
      <c r="I28" s="419"/>
      <c r="J28" s="419"/>
      <c r="K28" s="420"/>
      <c r="L28" s="421">
        <v>1</v>
      </c>
      <c r="M28" s="422"/>
      <c r="N28" s="422"/>
      <c r="O28" s="422"/>
      <c r="P28" s="423"/>
      <c r="Q28" s="421">
        <v>3600</v>
      </c>
      <c r="R28" s="422"/>
      <c r="S28" s="422"/>
      <c r="T28" s="422"/>
      <c r="U28" s="422"/>
      <c r="V28" s="423"/>
      <c r="W28" s="487"/>
      <c r="X28" s="478"/>
      <c r="Y28" s="479"/>
      <c r="Z28" s="418" t="s">
        <v>178</v>
      </c>
      <c r="AA28" s="419"/>
      <c r="AB28" s="419"/>
      <c r="AC28" s="419"/>
      <c r="AD28" s="419"/>
      <c r="AE28" s="419"/>
      <c r="AF28" s="419"/>
      <c r="AG28" s="420"/>
      <c r="AH28" s="421" t="s">
        <v>132</v>
      </c>
      <c r="AI28" s="422"/>
      <c r="AJ28" s="422"/>
      <c r="AK28" s="422"/>
      <c r="AL28" s="423"/>
      <c r="AM28" s="421" t="s">
        <v>133</v>
      </c>
      <c r="AN28" s="422"/>
      <c r="AO28" s="422"/>
      <c r="AP28" s="422"/>
      <c r="AQ28" s="422"/>
      <c r="AR28" s="423"/>
      <c r="AS28" s="421" t="s">
        <v>133</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4067991</v>
      </c>
      <c r="BO28" s="441"/>
      <c r="BP28" s="441"/>
      <c r="BQ28" s="441"/>
      <c r="BR28" s="441"/>
      <c r="BS28" s="441"/>
      <c r="BT28" s="441"/>
      <c r="BU28" s="442"/>
      <c r="BV28" s="440">
        <v>4066116</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180</v>
      </c>
      <c r="F29" s="419"/>
      <c r="G29" s="419"/>
      <c r="H29" s="419"/>
      <c r="I29" s="419"/>
      <c r="J29" s="419"/>
      <c r="K29" s="420"/>
      <c r="L29" s="421">
        <v>20</v>
      </c>
      <c r="M29" s="422"/>
      <c r="N29" s="422"/>
      <c r="O29" s="422"/>
      <c r="P29" s="423"/>
      <c r="Q29" s="421">
        <v>3500</v>
      </c>
      <c r="R29" s="422"/>
      <c r="S29" s="422"/>
      <c r="T29" s="422"/>
      <c r="U29" s="422"/>
      <c r="V29" s="423"/>
      <c r="W29" s="488"/>
      <c r="X29" s="489"/>
      <c r="Y29" s="490"/>
      <c r="Z29" s="418" t="s">
        <v>181</v>
      </c>
      <c r="AA29" s="419"/>
      <c r="AB29" s="419"/>
      <c r="AC29" s="419"/>
      <c r="AD29" s="419"/>
      <c r="AE29" s="419"/>
      <c r="AF29" s="419"/>
      <c r="AG29" s="420"/>
      <c r="AH29" s="421">
        <v>544</v>
      </c>
      <c r="AI29" s="422"/>
      <c r="AJ29" s="422"/>
      <c r="AK29" s="422"/>
      <c r="AL29" s="423"/>
      <c r="AM29" s="421">
        <v>1725178</v>
      </c>
      <c r="AN29" s="422"/>
      <c r="AO29" s="422"/>
      <c r="AP29" s="422"/>
      <c r="AQ29" s="422"/>
      <c r="AR29" s="423"/>
      <c r="AS29" s="421">
        <v>3171</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2623448</v>
      </c>
      <c r="BO29" s="446"/>
      <c r="BP29" s="446"/>
      <c r="BQ29" s="446"/>
      <c r="BR29" s="446"/>
      <c r="BS29" s="446"/>
      <c r="BT29" s="446"/>
      <c r="BU29" s="447"/>
      <c r="BV29" s="445">
        <v>2485751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8687602</v>
      </c>
      <c r="BO30" s="449"/>
      <c r="BP30" s="449"/>
      <c r="BQ30" s="449"/>
      <c r="BR30" s="449"/>
      <c r="BS30" s="449"/>
      <c r="BT30" s="449"/>
      <c r="BU30" s="450"/>
      <c r="BV30" s="448">
        <v>8744336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IF('各会計、関係団体の財政状況及び健全化判断比率'!B34="","",'各会計、関係団体の財政状況及び健全化判断比率'!B34)</f>
        <v>下水道事業特別会計</v>
      </c>
      <c r="BH34" s="403"/>
      <c r="BI34" s="403"/>
      <c r="BJ34" s="403"/>
      <c r="BK34" s="403"/>
      <c r="BL34" s="403"/>
      <c r="BM34" s="403"/>
      <c r="BN34" s="403"/>
      <c r="BO34" s="403"/>
      <c r="BP34" s="403"/>
      <c r="BQ34" s="403"/>
      <c r="BR34" s="403"/>
      <c r="BS34" s="403"/>
      <c r="BT34" s="403"/>
      <c r="BU34" s="403"/>
      <c r="BV34" s="193"/>
      <c r="BW34" s="404" t="str">
        <f>IF(BY34="","",MAX(C34:D43,U34:V43,AM34:AN43,BE34:BF43)+1)</f>
        <v/>
      </c>
      <c r="BX34" s="404"/>
      <c r="BY34" s="403" t="str">
        <f>IF('各会計、関係団体の財政状況及び健全化判断比率'!B68="","",'各会計、関係団体の財政状況及び健全化判断比率'!B68)</f>
        <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IF('各会計、関係団体の財政状況及び健全化判断比率'!B33="","",'各会計、関係団体の財政状況及び健全化判断比率'!B33)</f>
        <v>自動車運送事業会計</v>
      </c>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IF('各会計、関係団体の財政状況及び健全化判断比率'!B35="","",'各会計、関係団体の財政状況及び健全化判断比率'!B35)</f>
        <v>芦安農業集落排水事業特別会計</v>
      </c>
      <c r="BH35" s="403"/>
      <c r="BI35" s="403"/>
      <c r="BJ35" s="403"/>
      <c r="BK35" s="403"/>
      <c r="BL35" s="403"/>
      <c r="BM35" s="403"/>
      <c r="BN35" s="403"/>
      <c r="BO35" s="403"/>
      <c r="BP35" s="403"/>
      <c r="BQ35" s="403"/>
      <c r="BR35" s="403"/>
      <c r="BS35" s="403"/>
      <c r="BT35" s="403"/>
      <c r="BU35" s="403"/>
      <c r="BV35" s="193"/>
      <c r="BW35" s="404" t="str">
        <f t="shared" ref="BW35:BW43" si="2">IF(BY35="","",BW34+1)</f>
        <v/>
      </c>
      <c r="BX35" s="404"/>
      <c r="BY35" s="403" t="str">
        <f>IF('各会計、関係団体の財政状況及び健全化判断比率'!B69="","",'各会計、関係団体の財政状況及び健全化判断比率'!B69)</f>
        <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10</v>
      </c>
      <c r="BF36" s="404"/>
      <c r="BG36" s="403" t="str">
        <f>IF('各会計、関係団体の財政状況及び健全化判断比率'!B36="","",'各会計、関係団体の財政状況及び健全化判断比率'!B36)</f>
        <v>温泉給湯事業特別会計</v>
      </c>
      <c r="BH36" s="403"/>
      <c r="BI36" s="403"/>
      <c r="BJ36" s="403"/>
      <c r="BK36" s="403"/>
      <c r="BL36" s="403"/>
      <c r="BM36" s="403"/>
      <c r="BN36" s="403"/>
      <c r="BO36" s="403"/>
      <c r="BP36" s="403"/>
      <c r="BQ36" s="403"/>
      <c r="BR36" s="403"/>
      <c r="BS36" s="403"/>
      <c r="BT36" s="403"/>
      <c r="BU36" s="403"/>
      <c r="BV36" s="193"/>
      <c r="BW36" s="404" t="str">
        <f t="shared" si="2"/>
        <v/>
      </c>
      <c r="BX36" s="404"/>
      <c r="BY36" s="403" t="str">
        <f>IF('各会計、関係団体の財政状況及び健全化判断比率'!B70="","",'各会計、関係団体の財政状況及び健全化判断比率'!B70)</f>
        <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居宅介護予防支援事業特別会計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11</v>
      </c>
      <c r="BF37" s="404"/>
      <c r="BG37" s="403" t="str">
        <f>IF('各会計、関係団体の財政状況及び健全化判断比率'!B37="","",'各会計、関係団体の財政状況及び健全化判断比率'!B37)</f>
        <v>山梨県北岳山荘管理事業特別会計</v>
      </c>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12</v>
      </c>
      <c r="BF38" s="404"/>
      <c r="BG38" s="403" t="str">
        <f>IF('各会計、関係団体の財政状況及び健全化判断比率'!B38="","",'各会計、関係団体の財政状況及び健全化判断比率'!B38)</f>
        <v>芦安簡易水道事業特別会計</v>
      </c>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13</v>
      </c>
      <c r="BF39" s="404"/>
      <c r="BG39" s="403" t="str">
        <f>IF('各会計、関係団体の財政状況及び健全化判断比率'!B39="","",'各会計、関係団体の財政状況及び健全化判断比率'!B39)</f>
        <v>土地取得造成事業特別会計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202</v>
      </c>
    </row>
    <row r="50" spans="5:5" x14ac:dyDescent="0.2">
      <c r="E50" s="167" t="s">
        <v>203</v>
      </c>
    </row>
    <row r="51" spans="5:5" x14ac:dyDescent="0.2">
      <c r="E51" s="167" t="s">
        <v>204</v>
      </c>
    </row>
    <row r="52" spans="5:5" x14ac:dyDescent="0.2">
      <c r="E52" s="167" t="s">
        <v>205</v>
      </c>
    </row>
    <row r="53" spans="5:5" x14ac:dyDescent="0.2">
      <c r="E53" s="167" t="s">
        <v>206</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s1lr4B2tsAaUX7YLoyZBJkuthnGcgUa/9kFFigrJmhnesm6gm6ZLUnJ0rxeyISGVwpUiXleXn1VyWHlyntu7ng==" saltValue="XSb6L+rlewvD6X/lN6RwM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220</v>
      </c>
      <c r="C5" s="741"/>
      <c r="D5" s="741"/>
      <c r="E5" s="741"/>
      <c r="F5" s="741"/>
      <c r="G5" s="741"/>
      <c r="H5" s="741"/>
      <c r="I5" s="741"/>
      <c r="J5" s="741"/>
      <c r="K5" s="741"/>
      <c r="L5" s="741"/>
      <c r="M5" s="741"/>
      <c r="N5" s="741"/>
      <c r="O5" s="741"/>
      <c r="P5" s="741"/>
      <c r="Q5" s="742"/>
      <c r="R5" s="706">
        <v>8720287</v>
      </c>
      <c r="S5" s="707"/>
      <c r="T5" s="707"/>
      <c r="U5" s="707"/>
      <c r="V5" s="707"/>
      <c r="W5" s="707"/>
      <c r="X5" s="707"/>
      <c r="Y5" s="753"/>
      <c r="Z5" s="771">
        <v>26</v>
      </c>
      <c r="AA5" s="771"/>
      <c r="AB5" s="771"/>
      <c r="AC5" s="771"/>
      <c r="AD5" s="772">
        <v>8720287</v>
      </c>
      <c r="AE5" s="772"/>
      <c r="AF5" s="772"/>
      <c r="AG5" s="772"/>
      <c r="AH5" s="772"/>
      <c r="AI5" s="772"/>
      <c r="AJ5" s="772"/>
      <c r="AK5" s="772"/>
      <c r="AL5" s="754">
        <v>48.3</v>
      </c>
      <c r="AM5" s="723"/>
      <c r="AN5" s="723"/>
      <c r="AO5" s="755"/>
      <c r="AP5" s="740" t="s">
        <v>221</v>
      </c>
      <c r="AQ5" s="741"/>
      <c r="AR5" s="741"/>
      <c r="AS5" s="741"/>
      <c r="AT5" s="741"/>
      <c r="AU5" s="741"/>
      <c r="AV5" s="741"/>
      <c r="AW5" s="741"/>
      <c r="AX5" s="741"/>
      <c r="AY5" s="741"/>
      <c r="AZ5" s="741"/>
      <c r="BA5" s="741"/>
      <c r="BB5" s="741"/>
      <c r="BC5" s="741"/>
      <c r="BD5" s="741"/>
      <c r="BE5" s="741"/>
      <c r="BF5" s="742"/>
      <c r="BG5" s="647">
        <v>8709365</v>
      </c>
      <c r="BH5" s="648"/>
      <c r="BI5" s="648"/>
      <c r="BJ5" s="648"/>
      <c r="BK5" s="648"/>
      <c r="BL5" s="648"/>
      <c r="BM5" s="648"/>
      <c r="BN5" s="649"/>
      <c r="BO5" s="703">
        <v>99.9</v>
      </c>
      <c r="BP5" s="703"/>
      <c r="BQ5" s="703"/>
      <c r="BR5" s="703"/>
      <c r="BS5" s="704">
        <v>33018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2">
      <c r="B6" s="644" t="s">
        <v>225</v>
      </c>
      <c r="C6" s="645"/>
      <c r="D6" s="645"/>
      <c r="E6" s="645"/>
      <c r="F6" s="645"/>
      <c r="G6" s="645"/>
      <c r="H6" s="645"/>
      <c r="I6" s="645"/>
      <c r="J6" s="645"/>
      <c r="K6" s="645"/>
      <c r="L6" s="645"/>
      <c r="M6" s="645"/>
      <c r="N6" s="645"/>
      <c r="O6" s="645"/>
      <c r="P6" s="645"/>
      <c r="Q6" s="646"/>
      <c r="R6" s="647">
        <v>258472</v>
      </c>
      <c r="S6" s="648"/>
      <c r="T6" s="648"/>
      <c r="U6" s="648"/>
      <c r="V6" s="648"/>
      <c r="W6" s="648"/>
      <c r="X6" s="648"/>
      <c r="Y6" s="649"/>
      <c r="Z6" s="703">
        <v>0.8</v>
      </c>
      <c r="AA6" s="703"/>
      <c r="AB6" s="703"/>
      <c r="AC6" s="703"/>
      <c r="AD6" s="704">
        <v>258472</v>
      </c>
      <c r="AE6" s="704"/>
      <c r="AF6" s="704"/>
      <c r="AG6" s="704"/>
      <c r="AH6" s="704"/>
      <c r="AI6" s="704"/>
      <c r="AJ6" s="704"/>
      <c r="AK6" s="704"/>
      <c r="AL6" s="650">
        <v>1.4</v>
      </c>
      <c r="AM6" s="651"/>
      <c r="AN6" s="651"/>
      <c r="AO6" s="705"/>
      <c r="AP6" s="644" t="s">
        <v>226</v>
      </c>
      <c r="AQ6" s="645"/>
      <c r="AR6" s="645"/>
      <c r="AS6" s="645"/>
      <c r="AT6" s="645"/>
      <c r="AU6" s="645"/>
      <c r="AV6" s="645"/>
      <c r="AW6" s="645"/>
      <c r="AX6" s="645"/>
      <c r="AY6" s="645"/>
      <c r="AZ6" s="645"/>
      <c r="BA6" s="645"/>
      <c r="BB6" s="645"/>
      <c r="BC6" s="645"/>
      <c r="BD6" s="645"/>
      <c r="BE6" s="645"/>
      <c r="BF6" s="646"/>
      <c r="BG6" s="647">
        <v>8709365</v>
      </c>
      <c r="BH6" s="648"/>
      <c r="BI6" s="648"/>
      <c r="BJ6" s="648"/>
      <c r="BK6" s="648"/>
      <c r="BL6" s="648"/>
      <c r="BM6" s="648"/>
      <c r="BN6" s="649"/>
      <c r="BO6" s="703">
        <v>99.9</v>
      </c>
      <c r="BP6" s="703"/>
      <c r="BQ6" s="703"/>
      <c r="BR6" s="703"/>
      <c r="BS6" s="704">
        <v>33018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7">
        <v>212883</v>
      </c>
      <c r="CS6" s="648"/>
      <c r="CT6" s="648"/>
      <c r="CU6" s="648"/>
      <c r="CV6" s="648"/>
      <c r="CW6" s="648"/>
      <c r="CX6" s="648"/>
      <c r="CY6" s="649"/>
      <c r="CZ6" s="754">
        <v>0.7</v>
      </c>
      <c r="DA6" s="723"/>
      <c r="DB6" s="723"/>
      <c r="DC6" s="757"/>
      <c r="DD6" s="635" t="s">
        <v>133</v>
      </c>
      <c r="DE6" s="648"/>
      <c r="DF6" s="648"/>
      <c r="DG6" s="648"/>
      <c r="DH6" s="648"/>
      <c r="DI6" s="648"/>
      <c r="DJ6" s="648"/>
      <c r="DK6" s="648"/>
      <c r="DL6" s="648"/>
      <c r="DM6" s="648"/>
      <c r="DN6" s="648"/>
      <c r="DO6" s="648"/>
      <c r="DP6" s="649"/>
      <c r="DQ6" s="635">
        <v>212883</v>
      </c>
      <c r="DR6" s="648"/>
      <c r="DS6" s="648"/>
      <c r="DT6" s="648"/>
      <c r="DU6" s="648"/>
      <c r="DV6" s="648"/>
      <c r="DW6" s="648"/>
      <c r="DX6" s="648"/>
      <c r="DY6" s="648"/>
      <c r="DZ6" s="648"/>
      <c r="EA6" s="648"/>
      <c r="EB6" s="648"/>
      <c r="EC6" s="684"/>
    </row>
    <row r="7" spans="2:143" ht="11.25" customHeight="1" x14ac:dyDescent="0.2">
      <c r="B7" s="644" t="s">
        <v>228</v>
      </c>
      <c r="C7" s="645"/>
      <c r="D7" s="645"/>
      <c r="E7" s="645"/>
      <c r="F7" s="645"/>
      <c r="G7" s="645"/>
      <c r="H7" s="645"/>
      <c r="I7" s="645"/>
      <c r="J7" s="645"/>
      <c r="K7" s="645"/>
      <c r="L7" s="645"/>
      <c r="M7" s="645"/>
      <c r="N7" s="645"/>
      <c r="O7" s="645"/>
      <c r="P7" s="645"/>
      <c r="Q7" s="646"/>
      <c r="R7" s="647">
        <v>13324</v>
      </c>
      <c r="S7" s="648"/>
      <c r="T7" s="648"/>
      <c r="U7" s="648"/>
      <c r="V7" s="648"/>
      <c r="W7" s="648"/>
      <c r="X7" s="648"/>
      <c r="Y7" s="649"/>
      <c r="Z7" s="703">
        <v>0</v>
      </c>
      <c r="AA7" s="703"/>
      <c r="AB7" s="703"/>
      <c r="AC7" s="703"/>
      <c r="AD7" s="704">
        <v>13324</v>
      </c>
      <c r="AE7" s="704"/>
      <c r="AF7" s="704"/>
      <c r="AG7" s="704"/>
      <c r="AH7" s="704"/>
      <c r="AI7" s="704"/>
      <c r="AJ7" s="704"/>
      <c r="AK7" s="704"/>
      <c r="AL7" s="650">
        <v>0.1</v>
      </c>
      <c r="AM7" s="651"/>
      <c r="AN7" s="651"/>
      <c r="AO7" s="705"/>
      <c r="AP7" s="644" t="s">
        <v>229</v>
      </c>
      <c r="AQ7" s="645"/>
      <c r="AR7" s="645"/>
      <c r="AS7" s="645"/>
      <c r="AT7" s="645"/>
      <c r="AU7" s="645"/>
      <c r="AV7" s="645"/>
      <c r="AW7" s="645"/>
      <c r="AX7" s="645"/>
      <c r="AY7" s="645"/>
      <c r="AZ7" s="645"/>
      <c r="BA7" s="645"/>
      <c r="BB7" s="645"/>
      <c r="BC7" s="645"/>
      <c r="BD7" s="645"/>
      <c r="BE7" s="645"/>
      <c r="BF7" s="646"/>
      <c r="BG7" s="647">
        <v>3977317</v>
      </c>
      <c r="BH7" s="648"/>
      <c r="BI7" s="648"/>
      <c r="BJ7" s="648"/>
      <c r="BK7" s="648"/>
      <c r="BL7" s="648"/>
      <c r="BM7" s="648"/>
      <c r="BN7" s="649"/>
      <c r="BO7" s="703">
        <v>45.6</v>
      </c>
      <c r="BP7" s="703"/>
      <c r="BQ7" s="703"/>
      <c r="BR7" s="703"/>
      <c r="BS7" s="704">
        <v>33018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7">
        <v>4211254</v>
      </c>
      <c r="CS7" s="648"/>
      <c r="CT7" s="648"/>
      <c r="CU7" s="648"/>
      <c r="CV7" s="648"/>
      <c r="CW7" s="648"/>
      <c r="CX7" s="648"/>
      <c r="CY7" s="649"/>
      <c r="CZ7" s="703">
        <v>13.2</v>
      </c>
      <c r="DA7" s="703"/>
      <c r="DB7" s="703"/>
      <c r="DC7" s="703"/>
      <c r="DD7" s="635">
        <v>1004241</v>
      </c>
      <c r="DE7" s="648"/>
      <c r="DF7" s="648"/>
      <c r="DG7" s="648"/>
      <c r="DH7" s="648"/>
      <c r="DI7" s="648"/>
      <c r="DJ7" s="648"/>
      <c r="DK7" s="648"/>
      <c r="DL7" s="648"/>
      <c r="DM7" s="648"/>
      <c r="DN7" s="648"/>
      <c r="DO7" s="648"/>
      <c r="DP7" s="649"/>
      <c r="DQ7" s="635">
        <v>3009093</v>
      </c>
      <c r="DR7" s="648"/>
      <c r="DS7" s="648"/>
      <c r="DT7" s="648"/>
      <c r="DU7" s="648"/>
      <c r="DV7" s="648"/>
      <c r="DW7" s="648"/>
      <c r="DX7" s="648"/>
      <c r="DY7" s="648"/>
      <c r="DZ7" s="648"/>
      <c r="EA7" s="648"/>
      <c r="EB7" s="648"/>
      <c r="EC7" s="684"/>
    </row>
    <row r="8" spans="2:143" ht="11.25" customHeight="1" x14ac:dyDescent="0.2">
      <c r="B8" s="644" t="s">
        <v>231</v>
      </c>
      <c r="C8" s="645"/>
      <c r="D8" s="645"/>
      <c r="E8" s="645"/>
      <c r="F8" s="645"/>
      <c r="G8" s="645"/>
      <c r="H8" s="645"/>
      <c r="I8" s="645"/>
      <c r="J8" s="645"/>
      <c r="K8" s="645"/>
      <c r="L8" s="645"/>
      <c r="M8" s="645"/>
      <c r="N8" s="645"/>
      <c r="O8" s="645"/>
      <c r="P8" s="645"/>
      <c r="Q8" s="646"/>
      <c r="R8" s="647">
        <v>35482</v>
      </c>
      <c r="S8" s="648"/>
      <c r="T8" s="648"/>
      <c r="U8" s="648"/>
      <c r="V8" s="648"/>
      <c r="W8" s="648"/>
      <c r="X8" s="648"/>
      <c r="Y8" s="649"/>
      <c r="Z8" s="703">
        <v>0.1</v>
      </c>
      <c r="AA8" s="703"/>
      <c r="AB8" s="703"/>
      <c r="AC8" s="703"/>
      <c r="AD8" s="704">
        <v>35482</v>
      </c>
      <c r="AE8" s="704"/>
      <c r="AF8" s="704"/>
      <c r="AG8" s="704"/>
      <c r="AH8" s="704"/>
      <c r="AI8" s="704"/>
      <c r="AJ8" s="704"/>
      <c r="AK8" s="704"/>
      <c r="AL8" s="650">
        <v>0.2</v>
      </c>
      <c r="AM8" s="651"/>
      <c r="AN8" s="651"/>
      <c r="AO8" s="705"/>
      <c r="AP8" s="644" t="s">
        <v>232</v>
      </c>
      <c r="AQ8" s="645"/>
      <c r="AR8" s="645"/>
      <c r="AS8" s="645"/>
      <c r="AT8" s="645"/>
      <c r="AU8" s="645"/>
      <c r="AV8" s="645"/>
      <c r="AW8" s="645"/>
      <c r="AX8" s="645"/>
      <c r="AY8" s="645"/>
      <c r="AZ8" s="645"/>
      <c r="BA8" s="645"/>
      <c r="BB8" s="645"/>
      <c r="BC8" s="645"/>
      <c r="BD8" s="645"/>
      <c r="BE8" s="645"/>
      <c r="BF8" s="646"/>
      <c r="BG8" s="647">
        <v>127943</v>
      </c>
      <c r="BH8" s="648"/>
      <c r="BI8" s="648"/>
      <c r="BJ8" s="648"/>
      <c r="BK8" s="648"/>
      <c r="BL8" s="648"/>
      <c r="BM8" s="648"/>
      <c r="BN8" s="649"/>
      <c r="BO8" s="703">
        <v>1.5</v>
      </c>
      <c r="BP8" s="703"/>
      <c r="BQ8" s="703"/>
      <c r="BR8" s="703"/>
      <c r="BS8" s="635" t="s">
        <v>122</v>
      </c>
      <c r="BT8" s="648"/>
      <c r="BU8" s="648"/>
      <c r="BV8" s="648"/>
      <c r="BW8" s="648"/>
      <c r="BX8" s="648"/>
      <c r="BY8" s="648"/>
      <c r="BZ8" s="648"/>
      <c r="CA8" s="648"/>
      <c r="CB8" s="684"/>
      <c r="CD8" s="685" t="s">
        <v>233</v>
      </c>
      <c r="CE8" s="682"/>
      <c r="CF8" s="682"/>
      <c r="CG8" s="682"/>
      <c r="CH8" s="682"/>
      <c r="CI8" s="682"/>
      <c r="CJ8" s="682"/>
      <c r="CK8" s="682"/>
      <c r="CL8" s="682"/>
      <c r="CM8" s="682"/>
      <c r="CN8" s="682"/>
      <c r="CO8" s="682"/>
      <c r="CP8" s="682"/>
      <c r="CQ8" s="683"/>
      <c r="CR8" s="647">
        <v>10065646</v>
      </c>
      <c r="CS8" s="648"/>
      <c r="CT8" s="648"/>
      <c r="CU8" s="648"/>
      <c r="CV8" s="648"/>
      <c r="CW8" s="648"/>
      <c r="CX8" s="648"/>
      <c r="CY8" s="649"/>
      <c r="CZ8" s="703">
        <v>31.5</v>
      </c>
      <c r="DA8" s="703"/>
      <c r="DB8" s="703"/>
      <c r="DC8" s="703"/>
      <c r="DD8" s="635">
        <v>344849</v>
      </c>
      <c r="DE8" s="648"/>
      <c r="DF8" s="648"/>
      <c r="DG8" s="648"/>
      <c r="DH8" s="648"/>
      <c r="DI8" s="648"/>
      <c r="DJ8" s="648"/>
      <c r="DK8" s="648"/>
      <c r="DL8" s="648"/>
      <c r="DM8" s="648"/>
      <c r="DN8" s="648"/>
      <c r="DO8" s="648"/>
      <c r="DP8" s="649"/>
      <c r="DQ8" s="635">
        <v>5328363</v>
      </c>
      <c r="DR8" s="648"/>
      <c r="DS8" s="648"/>
      <c r="DT8" s="648"/>
      <c r="DU8" s="648"/>
      <c r="DV8" s="648"/>
      <c r="DW8" s="648"/>
      <c r="DX8" s="648"/>
      <c r="DY8" s="648"/>
      <c r="DZ8" s="648"/>
      <c r="EA8" s="648"/>
      <c r="EB8" s="648"/>
      <c r="EC8" s="684"/>
    </row>
    <row r="9" spans="2:143" ht="11.25" customHeight="1" x14ac:dyDescent="0.2">
      <c r="B9" s="644" t="s">
        <v>234</v>
      </c>
      <c r="C9" s="645"/>
      <c r="D9" s="645"/>
      <c r="E9" s="645"/>
      <c r="F9" s="645"/>
      <c r="G9" s="645"/>
      <c r="H9" s="645"/>
      <c r="I9" s="645"/>
      <c r="J9" s="645"/>
      <c r="K9" s="645"/>
      <c r="L9" s="645"/>
      <c r="M9" s="645"/>
      <c r="N9" s="645"/>
      <c r="O9" s="645"/>
      <c r="P9" s="645"/>
      <c r="Q9" s="646"/>
      <c r="R9" s="647">
        <v>38451</v>
      </c>
      <c r="S9" s="648"/>
      <c r="T9" s="648"/>
      <c r="U9" s="648"/>
      <c r="V9" s="648"/>
      <c r="W9" s="648"/>
      <c r="X9" s="648"/>
      <c r="Y9" s="649"/>
      <c r="Z9" s="703">
        <v>0.1</v>
      </c>
      <c r="AA9" s="703"/>
      <c r="AB9" s="703"/>
      <c r="AC9" s="703"/>
      <c r="AD9" s="704">
        <v>38451</v>
      </c>
      <c r="AE9" s="704"/>
      <c r="AF9" s="704"/>
      <c r="AG9" s="704"/>
      <c r="AH9" s="704"/>
      <c r="AI9" s="704"/>
      <c r="AJ9" s="704"/>
      <c r="AK9" s="704"/>
      <c r="AL9" s="650">
        <v>0.2</v>
      </c>
      <c r="AM9" s="651"/>
      <c r="AN9" s="651"/>
      <c r="AO9" s="705"/>
      <c r="AP9" s="644" t="s">
        <v>235</v>
      </c>
      <c r="AQ9" s="645"/>
      <c r="AR9" s="645"/>
      <c r="AS9" s="645"/>
      <c r="AT9" s="645"/>
      <c r="AU9" s="645"/>
      <c r="AV9" s="645"/>
      <c r="AW9" s="645"/>
      <c r="AX9" s="645"/>
      <c r="AY9" s="645"/>
      <c r="AZ9" s="645"/>
      <c r="BA9" s="645"/>
      <c r="BB9" s="645"/>
      <c r="BC9" s="645"/>
      <c r="BD9" s="645"/>
      <c r="BE9" s="645"/>
      <c r="BF9" s="646"/>
      <c r="BG9" s="647">
        <v>3247884</v>
      </c>
      <c r="BH9" s="648"/>
      <c r="BI9" s="648"/>
      <c r="BJ9" s="648"/>
      <c r="BK9" s="648"/>
      <c r="BL9" s="648"/>
      <c r="BM9" s="648"/>
      <c r="BN9" s="649"/>
      <c r="BO9" s="703">
        <v>37.200000000000003</v>
      </c>
      <c r="BP9" s="703"/>
      <c r="BQ9" s="703"/>
      <c r="BR9" s="703"/>
      <c r="BS9" s="635" t="s">
        <v>122</v>
      </c>
      <c r="BT9" s="648"/>
      <c r="BU9" s="648"/>
      <c r="BV9" s="648"/>
      <c r="BW9" s="648"/>
      <c r="BX9" s="648"/>
      <c r="BY9" s="648"/>
      <c r="BZ9" s="648"/>
      <c r="CA9" s="648"/>
      <c r="CB9" s="684"/>
      <c r="CD9" s="685" t="s">
        <v>236</v>
      </c>
      <c r="CE9" s="682"/>
      <c r="CF9" s="682"/>
      <c r="CG9" s="682"/>
      <c r="CH9" s="682"/>
      <c r="CI9" s="682"/>
      <c r="CJ9" s="682"/>
      <c r="CK9" s="682"/>
      <c r="CL9" s="682"/>
      <c r="CM9" s="682"/>
      <c r="CN9" s="682"/>
      <c r="CO9" s="682"/>
      <c r="CP9" s="682"/>
      <c r="CQ9" s="683"/>
      <c r="CR9" s="647">
        <v>1927885</v>
      </c>
      <c r="CS9" s="648"/>
      <c r="CT9" s="648"/>
      <c r="CU9" s="648"/>
      <c r="CV9" s="648"/>
      <c r="CW9" s="648"/>
      <c r="CX9" s="648"/>
      <c r="CY9" s="649"/>
      <c r="CZ9" s="703">
        <v>6</v>
      </c>
      <c r="DA9" s="703"/>
      <c r="DB9" s="703"/>
      <c r="DC9" s="703"/>
      <c r="DD9" s="635">
        <v>77041</v>
      </c>
      <c r="DE9" s="648"/>
      <c r="DF9" s="648"/>
      <c r="DG9" s="648"/>
      <c r="DH9" s="648"/>
      <c r="DI9" s="648"/>
      <c r="DJ9" s="648"/>
      <c r="DK9" s="648"/>
      <c r="DL9" s="648"/>
      <c r="DM9" s="648"/>
      <c r="DN9" s="648"/>
      <c r="DO9" s="648"/>
      <c r="DP9" s="649"/>
      <c r="DQ9" s="635">
        <v>1782918</v>
      </c>
      <c r="DR9" s="648"/>
      <c r="DS9" s="648"/>
      <c r="DT9" s="648"/>
      <c r="DU9" s="648"/>
      <c r="DV9" s="648"/>
      <c r="DW9" s="648"/>
      <c r="DX9" s="648"/>
      <c r="DY9" s="648"/>
      <c r="DZ9" s="648"/>
      <c r="EA9" s="648"/>
      <c r="EB9" s="648"/>
      <c r="EC9" s="684"/>
    </row>
    <row r="10" spans="2:143" ht="11.25" customHeight="1" x14ac:dyDescent="0.2">
      <c r="B10" s="644" t="s">
        <v>237</v>
      </c>
      <c r="C10" s="645"/>
      <c r="D10" s="645"/>
      <c r="E10" s="645"/>
      <c r="F10" s="645"/>
      <c r="G10" s="645"/>
      <c r="H10" s="645"/>
      <c r="I10" s="645"/>
      <c r="J10" s="645"/>
      <c r="K10" s="645"/>
      <c r="L10" s="645"/>
      <c r="M10" s="645"/>
      <c r="N10" s="645"/>
      <c r="O10" s="645"/>
      <c r="P10" s="645"/>
      <c r="Q10" s="646"/>
      <c r="R10" s="647" t="s">
        <v>141</v>
      </c>
      <c r="S10" s="648"/>
      <c r="T10" s="648"/>
      <c r="U10" s="648"/>
      <c r="V10" s="648"/>
      <c r="W10" s="648"/>
      <c r="X10" s="648"/>
      <c r="Y10" s="649"/>
      <c r="Z10" s="703" t="s">
        <v>122</v>
      </c>
      <c r="AA10" s="703"/>
      <c r="AB10" s="703"/>
      <c r="AC10" s="703"/>
      <c r="AD10" s="704" t="s">
        <v>133</v>
      </c>
      <c r="AE10" s="704"/>
      <c r="AF10" s="704"/>
      <c r="AG10" s="704"/>
      <c r="AH10" s="704"/>
      <c r="AI10" s="704"/>
      <c r="AJ10" s="704"/>
      <c r="AK10" s="704"/>
      <c r="AL10" s="650" t="s">
        <v>133</v>
      </c>
      <c r="AM10" s="651"/>
      <c r="AN10" s="651"/>
      <c r="AO10" s="705"/>
      <c r="AP10" s="644" t="s">
        <v>238</v>
      </c>
      <c r="AQ10" s="645"/>
      <c r="AR10" s="645"/>
      <c r="AS10" s="645"/>
      <c r="AT10" s="645"/>
      <c r="AU10" s="645"/>
      <c r="AV10" s="645"/>
      <c r="AW10" s="645"/>
      <c r="AX10" s="645"/>
      <c r="AY10" s="645"/>
      <c r="AZ10" s="645"/>
      <c r="BA10" s="645"/>
      <c r="BB10" s="645"/>
      <c r="BC10" s="645"/>
      <c r="BD10" s="645"/>
      <c r="BE10" s="645"/>
      <c r="BF10" s="646"/>
      <c r="BG10" s="647">
        <v>169005</v>
      </c>
      <c r="BH10" s="648"/>
      <c r="BI10" s="648"/>
      <c r="BJ10" s="648"/>
      <c r="BK10" s="648"/>
      <c r="BL10" s="648"/>
      <c r="BM10" s="648"/>
      <c r="BN10" s="649"/>
      <c r="BO10" s="703">
        <v>1.9</v>
      </c>
      <c r="BP10" s="703"/>
      <c r="BQ10" s="703"/>
      <c r="BR10" s="703"/>
      <c r="BS10" s="635" t="s">
        <v>133</v>
      </c>
      <c r="BT10" s="648"/>
      <c r="BU10" s="648"/>
      <c r="BV10" s="648"/>
      <c r="BW10" s="648"/>
      <c r="BX10" s="648"/>
      <c r="BY10" s="648"/>
      <c r="BZ10" s="648"/>
      <c r="CA10" s="648"/>
      <c r="CB10" s="684"/>
      <c r="CD10" s="685" t="s">
        <v>239</v>
      </c>
      <c r="CE10" s="682"/>
      <c r="CF10" s="682"/>
      <c r="CG10" s="682"/>
      <c r="CH10" s="682"/>
      <c r="CI10" s="682"/>
      <c r="CJ10" s="682"/>
      <c r="CK10" s="682"/>
      <c r="CL10" s="682"/>
      <c r="CM10" s="682"/>
      <c r="CN10" s="682"/>
      <c r="CO10" s="682"/>
      <c r="CP10" s="682"/>
      <c r="CQ10" s="683"/>
      <c r="CR10" s="647">
        <v>17323</v>
      </c>
      <c r="CS10" s="648"/>
      <c r="CT10" s="648"/>
      <c r="CU10" s="648"/>
      <c r="CV10" s="648"/>
      <c r="CW10" s="648"/>
      <c r="CX10" s="648"/>
      <c r="CY10" s="649"/>
      <c r="CZ10" s="703">
        <v>0.1</v>
      </c>
      <c r="DA10" s="703"/>
      <c r="DB10" s="703"/>
      <c r="DC10" s="703"/>
      <c r="DD10" s="635" t="s">
        <v>122</v>
      </c>
      <c r="DE10" s="648"/>
      <c r="DF10" s="648"/>
      <c r="DG10" s="648"/>
      <c r="DH10" s="648"/>
      <c r="DI10" s="648"/>
      <c r="DJ10" s="648"/>
      <c r="DK10" s="648"/>
      <c r="DL10" s="648"/>
      <c r="DM10" s="648"/>
      <c r="DN10" s="648"/>
      <c r="DO10" s="648"/>
      <c r="DP10" s="649"/>
      <c r="DQ10" s="635">
        <v>16423</v>
      </c>
      <c r="DR10" s="648"/>
      <c r="DS10" s="648"/>
      <c r="DT10" s="648"/>
      <c r="DU10" s="648"/>
      <c r="DV10" s="648"/>
      <c r="DW10" s="648"/>
      <c r="DX10" s="648"/>
      <c r="DY10" s="648"/>
      <c r="DZ10" s="648"/>
      <c r="EA10" s="648"/>
      <c r="EB10" s="648"/>
      <c r="EC10" s="684"/>
    </row>
    <row r="11" spans="2:143" ht="11.25" customHeight="1" x14ac:dyDescent="0.2">
      <c r="B11" s="644" t="s">
        <v>240</v>
      </c>
      <c r="C11" s="645"/>
      <c r="D11" s="645"/>
      <c r="E11" s="645"/>
      <c r="F11" s="645"/>
      <c r="G11" s="645"/>
      <c r="H11" s="645"/>
      <c r="I11" s="645"/>
      <c r="J11" s="645"/>
      <c r="K11" s="645"/>
      <c r="L11" s="645"/>
      <c r="M11" s="645"/>
      <c r="N11" s="645"/>
      <c r="O11" s="645"/>
      <c r="P11" s="645"/>
      <c r="Q11" s="646"/>
      <c r="R11" s="647" t="s">
        <v>122</v>
      </c>
      <c r="S11" s="648"/>
      <c r="T11" s="648"/>
      <c r="U11" s="648"/>
      <c r="V11" s="648"/>
      <c r="W11" s="648"/>
      <c r="X11" s="648"/>
      <c r="Y11" s="649"/>
      <c r="Z11" s="703" t="s">
        <v>122</v>
      </c>
      <c r="AA11" s="703"/>
      <c r="AB11" s="703"/>
      <c r="AC11" s="703"/>
      <c r="AD11" s="704" t="s">
        <v>133</v>
      </c>
      <c r="AE11" s="704"/>
      <c r="AF11" s="704"/>
      <c r="AG11" s="704"/>
      <c r="AH11" s="704"/>
      <c r="AI11" s="704"/>
      <c r="AJ11" s="704"/>
      <c r="AK11" s="704"/>
      <c r="AL11" s="650" t="s">
        <v>141</v>
      </c>
      <c r="AM11" s="651"/>
      <c r="AN11" s="651"/>
      <c r="AO11" s="705"/>
      <c r="AP11" s="644" t="s">
        <v>241</v>
      </c>
      <c r="AQ11" s="645"/>
      <c r="AR11" s="645"/>
      <c r="AS11" s="645"/>
      <c r="AT11" s="645"/>
      <c r="AU11" s="645"/>
      <c r="AV11" s="645"/>
      <c r="AW11" s="645"/>
      <c r="AX11" s="645"/>
      <c r="AY11" s="645"/>
      <c r="AZ11" s="645"/>
      <c r="BA11" s="645"/>
      <c r="BB11" s="645"/>
      <c r="BC11" s="645"/>
      <c r="BD11" s="645"/>
      <c r="BE11" s="645"/>
      <c r="BF11" s="646"/>
      <c r="BG11" s="647">
        <v>432485</v>
      </c>
      <c r="BH11" s="648"/>
      <c r="BI11" s="648"/>
      <c r="BJ11" s="648"/>
      <c r="BK11" s="648"/>
      <c r="BL11" s="648"/>
      <c r="BM11" s="648"/>
      <c r="BN11" s="649"/>
      <c r="BO11" s="703">
        <v>5</v>
      </c>
      <c r="BP11" s="703"/>
      <c r="BQ11" s="703"/>
      <c r="BR11" s="703"/>
      <c r="BS11" s="635">
        <v>33018</v>
      </c>
      <c r="BT11" s="648"/>
      <c r="BU11" s="648"/>
      <c r="BV11" s="648"/>
      <c r="BW11" s="648"/>
      <c r="BX11" s="648"/>
      <c r="BY11" s="648"/>
      <c r="BZ11" s="648"/>
      <c r="CA11" s="648"/>
      <c r="CB11" s="684"/>
      <c r="CD11" s="685" t="s">
        <v>242</v>
      </c>
      <c r="CE11" s="682"/>
      <c r="CF11" s="682"/>
      <c r="CG11" s="682"/>
      <c r="CH11" s="682"/>
      <c r="CI11" s="682"/>
      <c r="CJ11" s="682"/>
      <c r="CK11" s="682"/>
      <c r="CL11" s="682"/>
      <c r="CM11" s="682"/>
      <c r="CN11" s="682"/>
      <c r="CO11" s="682"/>
      <c r="CP11" s="682"/>
      <c r="CQ11" s="683"/>
      <c r="CR11" s="647">
        <v>967257</v>
      </c>
      <c r="CS11" s="648"/>
      <c r="CT11" s="648"/>
      <c r="CU11" s="648"/>
      <c r="CV11" s="648"/>
      <c r="CW11" s="648"/>
      <c r="CX11" s="648"/>
      <c r="CY11" s="649"/>
      <c r="CZ11" s="703">
        <v>3</v>
      </c>
      <c r="DA11" s="703"/>
      <c r="DB11" s="703"/>
      <c r="DC11" s="703"/>
      <c r="DD11" s="635">
        <v>368573</v>
      </c>
      <c r="DE11" s="648"/>
      <c r="DF11" s="648"/>
      <c r="DG11" s="648"/>
      <c r="DH11" s="648"/>
      <c r="DI11" s="648"/>
      <c r="DJ11" s="648"/>
      <c r="DK11" s="648"/>
      <c r="DL11" s="648"/>
      <c r="DM11" s="648"/>
      <c r="DN11" s="648"/>
      <c r="DO11" s="648"/>
      <c r="DP11" s="649"/>
      <c r="DQ11" s="635">
        <v>488147</v>
      </c>
      <c r="DR11" s="648"/>
      <c r="DS11" s="648"/>
      <c r="DT11" s="648"/>
      <c r="DU11" s="648"/>
      <c r="DV11" s="648"/>
      <c r="DW11" s="648"/>
      <c r="DX11" s="648"/>
      <c r="DY11" s="648"/>
      <c r="DZ11" s="648"/>
      <c r="EA11" s="648"/>
      <c r="EB11" s="648"/>
      <c r="EC11" s="684"/>
    </row>
    <row r="12" spans="2:143" ht="11.25" customHeight="1" x14ac:dyDescent="0.2">
      <c r="B12" s="644" t="s">
        <v>243</v>
      </c>
      <c r="C12" s="645"/>
      <c r="D12" s="645"/>
      <c r="E12" s="645"/>
      <c r="F12" s="645"/>
      <c r="G12" s="645"/>
      <c r="H12" s="645"/>
      <c r="I12" s="645"/>
      <c r="J12" s="645"/>
      <c r="K12" s="645"/>
      <c r="L12" s="645"/>
      <c r="M12" s="645"/>
      <c r="N12" s="645"/>
      <c r="O12" s="645"/>
      <c r="P12" s="645"/>
      <c r="Q12" s="646"/>
      <c r="R12" s="647">
        <v>1257188</v>
      </c>
      <c r="S12" s="648"/>
      <c r="T12" s="648"/>
      <c r="U12" s="648"/>
      <c r="V12" s="648"/>
      <c r="W12" s="648"/>
      <c r="X12" s="648"/>
      <c r="Y12" s="649"/>
      <c r="Z12" s="703">
        <v>3.7</v>
      </c>
      <c r="AA12" s="703"/>
      <c r="AB12" s="703"/>
      <c r="AC12" s="703"/>
      <c r="AD12" s="704">
        <v>1257188</v>
      </c>
      <c r="AE12" s="704"/>
      <c r="AF12" s="704"/>
      <c r="AG12" s="704"/>
      <c r="AH12" s="704"/>
      <c r="AI12" s="704"/>
      <c r="AJ12" s="704"/>
      <c r="AK12" s="704"/>
      <c r="AL12" s="650">
        <v>7</v>
      </c>
      <c r="AM12" s="651"/>
      <c r="AN12" s="651"/>
      <c r="AO12" s="705"/>
      <c r="AP12" s="644" t="s">
        <v>244</v>
      </c>
      <c r="AQ12" s="645"/>
      <c r="AR12" s="645"/>
      <c r="AS12" s="645"/>
      <c r="AT12" s="645"/>
      <c r="AU12" s="645"/>
      <c r="AV12" s="645"/>
      <c r="AW12" s="645"/>
      <c r="AX12" s="645"/>
      <c r="AY12" s="645"/>
      <c r="AZ12" s="645"/>
      <c r="BA12" s="645"/>
      <c r="BB12" s="645"/>
      <c r="BC12" s="645"/>
      <c r="BD12" s="645"/>
      <c r="BE12" s="645"/>
      <c r="BF12" s="646"/>
      <c r="BG12" s="647">
        <v>3984019</v>
      </c>
      <c r="BH12" s="648"/>
      <c r="BI12" s="648"/>
      <c r="BJ12" s="648"/>
      <c r="BK12" s="648"/>
      <c r="BL12" s="648"/>
      <c r="BM12" s="648"/>
      <c r="BN12" s="649"/>
      <c r="BO12" s="703">
        <v>45.7</v>
      </c>
      <c r="BP12" s="703"/>
      <c r="BQ12" s="703"/>
      <c r="BR12" s="703"/>
      <c r="BS12" s="635" t="s">
        <v>122</v>
      </c>
      <c r="BT12" s="648"/>
      <c r="BU12" s="648"/>
      <c r="BV12" s="648"/>
      <c r="BW12" s="648"/>
      <c r="BX12" s="648"/>
      <c r="BY12" s="648"/>
      <c r="BZ12" s="648"/>
      <c r="CA12" s="648"/>
      <c r="CB12" s="684"/>
      <c r="CD12" s="685" t="s">
        <v>245</v>
      </c>
      <c r="CE12" s="682"/>
      <c r="CF12" s="682"/>
      <c r="CG12" s="682"/>
      <c r="CH12" s="682"/>
      <c r="CI12" s="682"/>
      <c r="CJ12" s="682"/>
      <c r="CK12" s="682"/>
      <c r="CL12" s="682"/>
      <c r="CM12" s="682"/>
      <c r="CN12" s="682"/>
      <c r="CO12" s="682"/>
      <c r="CP12" s="682"/>
      <c r="CQ12" s="683"/>
      <c r="CR12" s="647">
        <v>728764</v>
      </c>
      <c r="CS12" s="648"/>
      <c r="CT12" s="648"/>
      <c r="CU12" s="648"/>
      <c r="CV12" s="648"/>
      <c r="CW12" s="648"/>
      <c r="CX12" s="648"/>
      <c r="CY12" s="649"/>
      <c r="CZ12" s="703">
        <v>2.2999999999999998</v>
      </c>
      <c r="DA12" s="703"/>
      <c r="DB12" s="703"/>
      <c r="DC12" s="703"/>
      <c r="DD12" s="635">
        <v>374393</v>
      </c>
      <c r="DE12" s="648"/>
      <c r="DF12" s="648"/>
      <c r="DG12" s="648"/>
      <c r="DH12" s="648"/>
      <c r="DI12" s="648"/>
      <c r="DJ12" s="648"/>
      <c r="DK12" s="648"/>
      <c r="DL12" s="648"/>
      <c r="DM12" s="648"/>
      <c r="DN12" s="648"/>
      <c r="DO12" s="648"/>
      <c r="DP12" s="649"/>
      <c r="DQ12" s="635">
        <v>371211</v>
      </c>
      <c r="DR12" s="648"/>
      <c r="DS12" s="648"/>
      <c r="DT12" s="648"/>
      <c r="DU12" s="648"/>
      <c r="DV12" s="648"/>
      <c r="DW12" s="648"/>
      <c r="DX12" s="648"/>
      <c r="DY12" s="648"/>
      <c r="DZ12" s="648"/>
      <c r="EA12" s="648"/>
      <c r="EB12" s="648"/>
      <c r="EC12" s="684"/>
    </row>
    <row r="13" spans="2:143" ht="11.25" customHeight="1" x14ac:dyDescent="0.2">
      <c r="B13" s="644" t="s">
        <v>246</v>
      </c>
      <c r="C13" s="645"/>
      <c r="D13" s="645"/>
      <c r="E13" s="645"/>
      <c r="F13" s="645"/>
      <c r="G13" s="645"/>
      <c r="H13" s="645"/>
      <c r="I13" s="645"/>
      <c r="J13" s="645"/>
      <c r="K13" s="645"/>
      <c r="L13" s="645"/>
      <c r="M13" s="645"/>
      <c r="N13" s="645"/>
      <c r="O13" s="645"/>
      <c r="P13" s="645"/>
      <c r="Q13" s="646"/>
      <c r="R13" s="647" t="s">
        <v>141</v>
      </c>
      <c r="S13" s="648"/>
      <c r="T13" s="648"/>
      <c r="U13" s="648"/>
      <c r="V13" s="648"/>
      <c r="W13" s="648"/>
      <c r="X13" s="648"/>
      <c r="Y13" s="649"/>
      <c r="Z13" s="703" t="s">
        <v>141</v>
      </c>
      <c r="AA13" s="703"/>
      <c r="AB13" s="703"/>
      <c r="AC13" s="703"/>
      <c r="AD13" s="704" t="s">
        <v>122</v>
      </c>
      <c r="AE13" s="704"/>
      <c r="AF13" s="704"/>
      <c r="AG13" s="704"/>
      <c r="AH13" s="704"/>
      <c r="AI13" s="704"/>
      <c r="AJ13" s="704"/>
      <c r="AK13" s="704"/>
      <c r="AL13" s="650" t="s">
        <v>141</v>
      </c>
      <c r="AM13" s="651"/>
      <c r="AN13" s="651"/>
      <c r="AO13" s="705"/>
      <c r="AP13" s="644" t="s">
        <v>247</v>
      </c>
      <c r="AQ13" s="645"/>
      <c r="AR13" s="645"/>
      <c r="AS13" s="645"/>
      <c r="AT13" s="645"/>
      <c r="AU13" s="645"/>
      <c r="AV13" s="645"/>
      <c r="AW13" s="645"/>
      <c r="AX13" s="645"/>
      <c r="AY13" s="645"/>
      <c r="AZ13" s="645"/>
      <c r="BA13" s="645"/>
      <c r="BB13" s="645"/>
      <c r="BC13" s="645"/>
      <c r="BD13" s="645"/>
      <c r="BE13" s="645"/>
      <c r="BF13" s="646"/>
      <c r="BG13" s="647">
        <v>3955108</v>
      </c>
      <c r="BH13" s="648"/>
      <c r="BI13" s="648"/>
      <c r="BJ13" s="648"/>
      <c r="BK13" s="648"/>
      <c r="BL13" s="648"/>
      <c r="BM13" s="648"/>
      <c r="BN13" s="649"/>
      <c r="BO13" s="703">
        <v>45.4</v>
      </c>
      <c r="BP13" s="703"/>
      <c r="BQ13" s="703"/>
      <c r="BR13" s="703"/>
      <c r="BS13" s="635" t="s">
        <v>133</v>
      </c>
      <c r="BT13" s="648"/>
      <c r="BU13" s="648"/>
      <c r="BV13" s="648"/>
      <c r="BW13" s="648"/>
      <c r="BX13" s="648"/>
      <c r="BY13" s="648"/>
      <c r="BZ13" s="648"/>
      <c r="CA13" s="648"/>
      <c r="CB13" s="684"/>
      <c r="CD13" s="685" t="s">
        <v>248</v>
      </c>
      <c r="CE13" s="682"/>
      <c r="CF13" s="682"/>
      <c r="CG13" s="682"/>
      <c r="CH13" s="682"/>
      <c r="CI13" s="682"/>
      <c r="CJ13" s="682"/>
      <c r="CK13" s="682"/>
      <c r="CL13" s="682"/>
      <c r="CM13" s="682"/>
      <c r="CN13" s="682"/>
      <c r="CO13" s="682"/>
      <c r="CP13" s="682"/>
      <c r="CQ13" s="683"/>
      <c r="CR13" s="647">
        <v>2676453</v>
      </c>
      <c r="CS13" s="648"/>
      <c r="CT13" s="648"/>
      <c r="CU13" s="648"/>
      <c r="CV13" s="648"/>
      <c r="CW13" s="648"/>
      <c r="CX13" s="648"/>
      <c r="CY13" s="649"/>
      <c r="CZ13" s="703">
        <v>8.4</v>
      </c>
      <c r="DA13" s="703"/>
      <c r="DB13" s="703"/>
      <c r="DC13" s="703"/>
      <c r="DD13" s="635">
        <v>966208</v>
      </c>
      <c r="DE13" s="648"/>
      <c r="DF13" s="648"/>
      <c r="DG13" s="648"/>
      <c r="DH13" s="648"/>
      <c r="DI13" s="648"/>
      <c r="DJ13" s="648"/>
      <c r="DK13" s="648"/>
      <c r="DL13" s="648"/>
      <c r="DM13" s="648"/>
      <c r="DN13" s="648"/>
      <c r="DO13" s="648"/>
      <c r="DP13" s="649"/>
      <c r="DQ13" s="635">
        <v>1716604</v>
      </c>
      <c r="DR13" s="648"/>
      <c r="DS13" s="648"/>
      <c r="DT13" s="648"/>
      <c r="DU13" s="648"/>
      <c r="DV13" s="648"/>
      <c r="DW13" s="648"/>
      <c r="DX13" s="648"/>
      <c r="DY13" s="648"/>
      <c r="DZ13" s="648"/>
      <c r="EA13" s="648"/>
      <c r="EB13" s="648"/>
      <c r="EC13" s="684"/>
    </row>
    <row r="14" spans="2:143" ht="11.25" customHeight="1" x14ac:dyDescent="0.2">
      <c r="B14" s="644" t="s">
        <v>249</v>
      </c>
      <c r="C14" s="645"/>
      <c r="D14" s="645"/>
      <c r="E14" s="645"/>
      <c r="F14" s="645"/>
      <c r="G14" s="645"/>
      <c r="H14" s="645"/>
      <c r="I14" s="645"/>
      <c r="J14" s="645"/>
      <c r="K14" s="645"/>
      <c r="L14" s="645"/>
      <c r="M14" s="645"/>
      <c r="N14" s="645"/>
      <c r="O14" s="645"/>
      <c r="P14" s="645"/>
      <c r="Q14" s="646"/>
      <c r="R14" s="647" t="s">
        <v>141</v>
      </c>
      <c r="S14" s="648"/>
      <c r="T14" s="648"/>
      <c r="U14" s="648"/>
      <c r="V14" s="648"/>
      <c r="W14" s="648"/>
      <c r="X14" s="648"/>
      <c r="Y14" s="649"/>
      <c r="Z14" s="703" t="s">
        <v>141</v>
      </c>
      <c r="AA14" s="703"/>
      <c r="AB14" s="703"/>
      <c r="AC14" s="703"/>
      <c r="AD14" s="704" t="s">
        <v>133</v>
      </c>
      <c r="AE14" s="704"/>
      <c r="AF14" s="704"/>
      <c r="AG14" s="704"/>
      <c r="AH14" s="704"/>
      <c r="AI14" s="704"/>
      <c r="AJ14" s="704"/>
      <c r="AK14" s="704"/>
      <c r="AL14" s="650" t="s">
        <v>122</v>
      </c>
      <c r="AM14" s="651"/>
      <c r="AN14" s="651"/>
      <c r="AO14" s="705"/>
      <c r="AP14" s="644" t="s">
        <v>250</v>
      </c>
      <c r="AQ14" s="645"/>
      <c r="AR14" s="645"/>
      <c r="AS14" s="645"/>
      <c r="AT14" s="645"/>
      <c r="AU14" s="645"/>
      <c r="AV14" s="645"/>
      <c r="AW14" s="645"/>
      <c r="AX14" s="645"/>
      <c r="AY14" s="645"/>
      <c r="AZ14" s="645"/>
      <c r="BA14" s="645"/>
      <c r="BB14" s="645"/>
      <c r="BC14" s="645"/>
      <c r="BD14" s="645"/>
      <c r="BE14" s="645"/>
      <c r="BF14" s="646"/>
      <c r="BG14" s="647">
        <v>263226</v>
      </c>
      <c r="BH14" s="648"/>
      <c r="BI14" s="648"/>
      <c r="BJ14" s="648"/>
      <c r="BK14" s="648"/>
      <c r="BL14" s="648"/>
      <c r="BM14" s="648"/>
      <c r="BN14" s="649"/>
      <c r="BO14" s="703">
        <v>3</v>
      </c>
      <c r="BP14" s="703"/>
      <c r="BQ14" s="703"/>
      <c r="BR14" s="703"/>
      <c r="BS14" s="635" t="s">
        <v>133</v>
      </c>
      <c r="BT14" s="648"/>
      <c r="BU14" s="648"/>
      <c r="BV14" s="648"/>
      <c r="BW14" s="648"/>
      <c r="BX14" s="648"/>
      <c r="BY14" s="648"/>
      <c r="BZ14" s="648"/>
      <c r="CA14" s="648"/>
      <c r="CB14" s="684"/>
      <c r="CD14" s="685" t="s">
        <v>251</v>
      </c>
      <c r="CE14" s="682"/>
      <c r="CF14" s="682"/>
      <c r="CG14" s="682"/>
      <c r="CH14" s="682"/>
      <c r="CI14" s="682"/>
      <c r="CJ14" s="682"/>
      <c r="CK14" s="682"/>
      <c r="CL14" s="682"/>
      <c r="CM14" s="682"/>
      <c r="CN14" s="682"/>
      <c r="CO14" s="682"/>
      <c r="CP14" s="682"/>
      <c r="CQ14" s="683"/>
      <c r="CR14" s="647">
        <v>1093234</v>
      </c>
      <c r="CS14" s="648"/>
      <c r="CT14" s="648"/>
      <c r="CU14" s="648"/>
      <c r="CV14" s="648"/>
      <c r="CW14" s="648"/>
      <c r="CX14" s="648"/>
      <c r="CY14" s="649"/>
      <c r="CZ14" s="703">
        <v>3.4</v>
      </c>
      <c r="DA14" s="703"/>
      <c r="DB14" s="703"/>
      <c r="DC14" s="703"/>
      <c r="DD14" s="635">
        <v>192492</v>
      </c>
      <c r="DE14" s="648"/>
      <c r="DF14" s="648"/>
      <c r="DG14" s="648"/>
      <c r="DH14" s="648"/>
      <c r="DI14" s="648"/>
      <c r="DJ14" s="648"/>
      <c r="DK14" s="648"/>
      <c r="DL14" s="648"/>
      <c r="DM14" s="648"/>
      <c r="DN14" s="648"/>
      <c r="DO14" s="648"/>
      <c r="DP14" s="649"/>
      <c r="DQ14" s="635">
        <v>921176</v>
      </c>
      <c r="DR14" s="648"/>
      <c r="DS14" s="648"/>
      <c r="DT14" s="648"/>
      <c r="DU14" s="648"/>
      <c r="DV14" s="648"/>
      <c r="DW14" s="648"/>
      <c r="DX14" s="648"/>
      <c r="DY14" s="648"/>
      <c r="DZ14" s="648"/>
      <c r="EA14" s="648"/>
      <c r="EB14" s="648"/>
      <c r="EC14" s="684"/>
    </row>
    <row r="15" spans="2:143" ht="11.25" customHeight="1" x14ac:dyDescent="0.2">
      <c r="B15" s="644" t="s">
        <v>252</v>
      </c>
      <c r="C15" s="645"/>
      <c r="D15" s="645"/>
      <c r="E15" s="645"/>
      <c r="F15" s="645"/>
      <c r="G15" s="645"/>
      <c r="H15" s="645"/>
      <c r="I15" s="645"/>
      <c r="J15" s="645"/>
      <c r="K15" s="645"/>
      <c r="L15" s="645"/>
      <c r="M15" s="645"/>
      <c r="N15" s="645"/>
      <c r="O15" s="645"/>
      <c r="P15" s="645"/>
      <c r="Q15" s="646"/>
      <c r="R15" s="647">
        <v>80298</v>
      </c>
      <c r="S15" s="648"/>
      <c r="T15" s="648"/>
      <c r="U15" s="648"/>
      <c r="V15" s="648"/>
      <c r="W15" s="648"/>
      <c r="X15" s="648"/>
      <c r="Y15" s="649"/>
      <c r="Z15" s="703">
        <v>0.2</v>
      </c>
      <c r="AA15" s="703"/>
      <c r="AB15" s="703"/>
      <c r="AC15" s="703"/>
      <c r="AD15" s="704">
        <v>80298</v>
      </c>
      <c r="AE15" s="704"/>
      <c r="AF15" s="704"/>
      <c r="AG15" s="704"/>
      <c r="AH15" s="704"/>
      <c r="AI15" s="704"/>
      <c r="AJ15" s="704"/>
      <c r="AK15" s="704"/>
      <c r="AL15" s="650">
        <v>0.4</v>
      </c>
      <c r="AM15" s="651"/>
      <c r="AN15" s="651"/>
      <c r="AO15" s="705"/>
      <c r="AP15" s="644" t="s">
        <v>253</v>
      </c>
      <c r="AQ15" s="645"/>
      <c r="AR15" s="645"/>
      <c r="AS15" s="645"/>
      <c r="AT15" s="645"/>
      <c r="AU15" s="645"/>
      <c r="AV15" s="645"/>
      <c r="AW15" s="645"/>
      <c r="AX15" s="645"/>
      <c r="AY15" s="645"/>
      <c r="AZ15" s="645"/>
      <c r="BA15" s="645"/>
      <c r="BB15" s="645"/>
      <c r="BC15" s="645"/>
      <c r="BD15" s="645"/>
      <c r="BE15" s="645"/>
      <c r="BF15" s="646"/>
      <c r="BG15" s="647">
        <v>484803</v>
      </c>
      <c r="BH15" s="648"/>
      <c r="BI15" s="648"/>
      <c r="BJ15" s="648"/>
      <c r="BK15" s="648"/>
      <c r="BL15" s="648"/>
      <c r="BM15" s="648"/>
      <c r="BN15" s="649"/>
      <c r="BO15" s="703">
        <v>5.6</v>
      </c>
      <c r="BP15" s="703"/>
      <c r="BQ15" s="703"/>
      <c r="BR15" s="703"/>
      <c r="BS15" s="635" t="s">
        <v>133</v>
      </c>
      <c r="BT15" s="648"/>
      <c r="BU15" s="648"/>
      <c r="BV15" s="648"/>
      <c r="BW15" s="648"/>
      <c r="BX15" s="648"/>
      <c r="BY15" s="648"/>
      <c r="BZ15" s="648"/>
      <c r="CA15" s="648"/>
      <c r="CB15" s="684"/>
      <c r="CD15" s="685" t="s">
        <v>254</v>
      </c>
      <c r="CE15" s="682"/>
      <c r="CF15" s="682"/>
      <c r="CG15" s="682"/>
      <c r="CH15" s="682"/>
      <c r="CI15" s="682"/>
      <c r="CJ15" s="682"/>
      <c r="CK15" s="682"/>
      <c r="CL15" s="682"/>
      <c r="CM15" s="682"/>
      <c r="CN15" s="682"/>
      <c r="CO15" s="682"/>
      <c r="CP15" s="682"/>
      <c r="CQ15" s="683"/>
      <c r="CR15" s="647">
        <v>5789493</v>
      </c>
      <c r="CS15" s="648"/>
      <c r="CT15" s="648"/>
      <c r="CU15" s="648"/>
      <c r="CV15" s="648"/>
      <c r="CW15" s="648"/>
      <c r="CX15" s="648"/>
      <c r="CY15" s="649"/>
      <c r="CZ15" s="703">
        <v>18.100000000000001</v>
      </c>
      <c r="DA15" s="703"/>
      <c r="DB15" s="703"/>
      <c r="DC15" s="703"/>
      <c r="DD15" s="635">
        <v>3178310</v>
      </c>
      <c r="DE15" s="648"/>
      <c r="DF15" s="648"/>
      <c r="DG15" s="648"/>
      <c r="DH15" s="648"/>
      <c r="DI15" s="648"/>
      <c r="DJ15" s="648"/>
      <c r="DK15" s="648"/>
      <c r="DL15" s="648"/>
      <c r="DM15" s="648"/>
      <c r="DN15" s="648"/>
      <c r="DO15" s="648"/>
      <c r="DP15" s="649"/>
      <c r="DQ15" s="635">
        <v>2377635</v>
      </c>
      <c r="DR15" s="648"/>
      <c r="DS15" s="648"/>
      <c r="DT15" s="648"/>
      <c r="DU15" s="648"/>
      <c r="DV15" s="648"/>
      <c r="DW15" s="648"/>
      <c r="DX15" s="648"/>
      <c r="DY15" s="648"/>
      <c r="DZ15" s="648"/>
      <c r="EA15" s="648"/>
      <c r="EB15" s="648"/>
      <c r="EC15" s="684"/>
    </row>
    <row r="16" spans="2:143" ht="11.25" customHeight="1" x14ac:dyDescent="0.2">
      <c r="B16" s="644" t="s">
        <v>255</v>
      </c>
      <c r="C16" s="645"/>
      <c r="D16" s="645"/>
      <c r="E16" s="645"/>
      <c r="F16" s="645"/>
      <c r="G16" s="645"/>
      <c r="H16" s="645"/>
      <c r="I16" s="645"/>
      <c r="J16" s="645"/>
      <c r="K16" s="645"/>
      <c r="L16" s="645"/>
      <c r="M16" s="645"/>
      <c r="N16" s="645"/>
      <c r="O16" s="645"/>
      <c r="P16" s="645"/>
      <c r="Q16" s="646"/>
      <c r="R16" s="647" t="s">
        <v>133</v>
      </c>
      <c r="S16" s="648"/>
      <c r="T16" s="648"/>
      <c r="U16" s="648"/>
      <c r="V16" s="648"/>
      <c r="W16" s="648"/>
      <c r="X16" s="648"/>
      <c r="Y16" s="649"/>
      <c r="Z16" s="703" t="s">
        <v>122</v>
      </c>
      <c r="AA16" s="703"/>
      <c r="AB16" s="703"/>
      <c r="AC16" s="703"/>
      <c r="AD16" s="704" t="s">
        <v>141</v>
      </c>
      <c r="AE16" s="704"/>
      <c r="AF16" s="704"/>
      <c r="AG16" s="704"/>
      <c r="AH16" s="704"/>
      <c r="AI16" s="704"/>
      <c r="AJ16" s="704"/>
      <c r="AK16" s="704"/>
      <c r="AL16" s="650" t="s">
        <v>133</v>
      </c>
      <c r="AM16" s="651"/>
      <c r="AN16" s="651"/>
      <c r="AO16" s="705"/>
      <c r="AP16" s="644" t="s">
        <v>256</v>
      </c>
      <c r="AQ16" s="645"/>
      <c r="AR16" s="645"/>
      <c r="AS16" s="645"/>
      <c r="AT16" s="645"/>
      <c r="AU16" s="645"/>
      <c r="AV16" s="645"/>
      <c r="AW16" s="645"/>
      <c r="AX16" s="645"/>
      <c r="AY16" s="645"/>
      <c r="AZ16" s="645"/>
      <c r="BA16" s="645"/>
      <c r="BB16" s="645"/>
      <c r="BC16" s="645"/>
      <c r="BD16" s="645"/>
      <c r="BE16" s="645"/>
      <c r="BF16" s="646"/>
      <c r="BG16" s="647" t="s">
        <v>141</v>
      </c>
      <c r="BH16" s="648"/>
      <c r="BI16" s="648"/>
      <c r="BJ16" s="648"/>
      <c r="BK16" s="648"/>
      <c r="BL16" s="648"/>
      <c r="BM16" s="648"/>
      <c r="BN16" s="649"/>
      <c r="BO16" s="703" t="s">
        <v>133</v>
      </c>
      <c r="BP16" s="703"/>
      <c r="BQ16" s="703"/>
      <c r="BR16" s="703"/>
      <c r="BS16" s="635" t="s">
        <v>141</v>
      </c>
      <c r="BT16" s="648"/>
      <c r="BU16" s="648"/>
      <c r="BV16" s="648"/>
      <c r="BW16" s="648"/>
      <c r="BX16" s="648"/>
      <c r="BY16" s="648"/>
      <c r="BZ16" s="648"/>
      <c r="CA16" s="648"/>
      <c r="CB16" s="684"/>
      <c r="CD16" s="685" t="s">
        <v>257</v>
      </c>
      <c r="CE16" s="682"/>
      <c r="CF16" s="682"/>
      <c r="CG16" s="682"/>
      <c r="CH16" s="682"/>
      <c r="CI16" s="682"/>
      <c r="CJ16" s="682"/>
      <c r="CK16" s="682"/>
      <c r="CL16" s="682"/>
      <c r="CM16" s="682"/>
      <c r="CN16" s="682"/>
      <c r="CO16" s="682"/>
      <c r="CP16" s="682"/>
      <c r="CQ16" s="683"/>
      <c r="CR16" s="647">
        <v>21036</v>
      </c>
      <c r="CS16" s="648"/>
      <c r="CT16" s="648"/>
      <c r="CU16" s="648"/>
      <c r="CV16" s="648"/>
      <c r="CW16" s="648"/>
      <c r="CX16" s="648"/>
      <c r="CY16" s="649"/>
      <c r="CZ16" s="703">
        <v>0.1</v>
      </c>
      <c r="DA16" s="703"/>
      <c r="DB16" s="703"/>
      <c r="DC16" s="703"/>
      <c r="DD16" s="635" t="s">
        <v>133</v>
      </c>
      <c r="DE16" s="648"/>
      <c r="DF16" s="648"/>
      <c r="DG16" s="648"/>
      <c r="DH16" s="648"/>
      <c r="DI16" s="648"/>
      <c r="DJ16" s="648"/>
      <c r="DK16" s="648"/>
      <c r="DL16" s="648"/>
      <c r="DM16" s="648"/>
      <c r="DN16" s="648"/>
      <c r="DO16" s="648"/>
      <c r="DP16" s="649"/>
      <c r="DQ16" s="635">
        <v>12912</v>
      </c>
      <c r="DR16" s="648"/>
      <c r="DS16" s="648"/>
      <c r="DT16" s="648"/>
      <c r="DU16" s="648"/>
      <c r="DV16" s="648"/>
      <c r="DW16" s="648"/>
      <c r="DX16" s="648"/>
      <c r="DY16" s="648"/>
      <c r="DZ16" s="648"/>
      <c r="EA16" s="648"/>
      <c r="EB16" s="648"/>
      <c r="EC16" s="684"/>
    </row>
    <row r="17" spans="2:133" ht="11.25" customHeight="1" x14ac:dyDescent="0.2">
      <c r="B17" s="644" t="s">
        <v>258</v>
      </c>
      <c r="C17" s="645"/>
      <c r="D17" s="645"/>
      <c r="E17" s="645"/>
      <c r="F17" s="645"/>
      <c r="G17" s="645"/>
      <c r="H17" s="645"/>
      <c r="I17" s="645"/>
      <c r="J17" s="645"/>
      <c r="K17" s="645"/>
      <c r="L17" s="645"/>
      <c r="M17" s="645"/>
      <c r="N17" s="645"/>
      <c r="O17" s="645"/>
      <c r="P17" s="645"/>
      <c r="Q17" s="646"/>
      <c r="R17" s="647">
        <v>47789</v>
      </c>
      <c r="S17" s="648"/>
      <c r="T17" s="648"/>
      <c r="U17" s="648"/>
      <c r="V17" s="648"/>
      <c r="W17" s="648"/>
      <c r="X17" s="648"/>
      <c r="Y17" s="649"/>
      <c r="Z17" s="703">
        <v>0.1</v>
      </c>
      <c r="AA17" s="703"/>
      <c r="AB17" s="703"/>
      <c r="AC17" s="703"/>
      <c r="AD17" s="704">
        <v>47789</v>
      </c>
      <c r="AE17" s="704"/>
      <c r="AF17" s="704"/>
      <c r="AG17" s="704"/>
      <c r="AH17" s="704"/>
      <c r="AI17" s="704"/>
      <c r="AJ17" s="704"/>
      <c r="AK17" s="704"/>
      <c r="AL17" s="650">
        <v>0.3</v>
      </c>
      <c r="AM17" s="651"/>
      <c r="AN17" s="651"/>
      <c r="AO17" s="705"/>
      <c r="AP17" s="644" t="s">
        <v>259</v>
      </c>
      <c r="AQ17" s="645"/>
      <c r="AR17" s="645"/>
      <c r="AS17" s="645"/>
      <c r="AT17" s="645"/>
      <c r="AU17" s="645"/>
      <c r="AV17" s="645"/>
      <c r="AW17" s="645"/>
      <c r="AX17" s="645"/>
      <c r="AY17" s="645"/>
      <c r="AZ17" s="645"/>
      <c r="BA17" s="645"/>
      <c r="BB17" s="645"/>
      <c r="BC17" s="645"/>
      <c r="BD17" s="645"/>
      <c r="BE17" s="645"/>
      <c r="BF17" s="646"/>
      <c r="BG17" s="647" t="s">
        <v>122</v>
      </c>
      <c r="BH17" s="648"/>
      <c r="BI17" s="648"/>
      <c r="BJ17" s="648"/>
      <c r="BK17" s="648"/>
      <c r="BL17" s="648"/>
      <c r="BM17" s="648"/>
      <c r="BN17" s="649"/>
      <c r="BO17" s="703" t="s">
        <v>122</v>
      </c>
      <c r="BP17" s="703"/>
      <c r="BQ17" s="703"/>
      <c r="BR17" s="703"/>
      <c r="BS17" s="635" t="s">
        <v>122</v>
      </c>
      <c r="BT17" s="648"/>
      <c r="BU17" s="648"/>
      <c r="BV17" s="648"/>
      <c r="BW17" s="648"/>
      <c r="BX17" s="648"/>
      <c r="BY17" s="648"/>
      <c r="BZ17" s="648"/>
      <c r="CA17" s="648"/>
      <c r="CB17" s="684"/>
      <c r="CD17" s="685" t="s">
        <v>260</v>
      </c>
      <c r="CE17" s="682"/>
      <c r="CF17" s="682"/>
      <c r="CG17" s="682"/>
      <c r="CH17" s="682"/>
      <c r="CI17" s="682"/>
      <c r="CJ17" s="682"/>
      <c r="CK17" s="682"/>
      <c r="CL17" s="682"/>
      <c r="CM17" s="682"/>
      <c r="CN17" s="682"/>
      <c r="CO17" s="682"/>
      <c r="CP17" s="682"/>
      <c r="CQ17" s="683"/>
      <c r="CR17" s="647">
        <v>4212781</v>
      </c>
      <c r="CS17" s="648"/>
      <c r="CT17" s="648"/>
      <c r="CU17" s="648"/>
      <c r="CV17" s="648"/>
      <c r="CW17" s="648"/>
      <c r="CX17" s="648"/>
      <c r="CY17" s="649"/>
      <c r="CZ17" s="703">
        <v>13.2</v>
      </c>
      <c r="DA17" s="703"/>
      <c r="DB17" s="703"/>
      <c r="DC17" s="703"/>
      <c r="DD17" s="635" t="s">
        <v>122</v>
      </c>
      <c r="DE17" s="648"/>
      <c r="DF17" s="648"/>
      <c r="DG17" s="648"/>
      <c r="DH17" s="648"/>
      <c r="DI17" s="648"/>
      <c r="DJ17" s="648"/>
      <c r="DK17" s="648"/>
      <c r="DL17" s="648"/>
      <c r="DM17" s="648"/>
      <c r="DN17" s="648"/>
      <c r="DO17" s="648"/>
      <c r="DP17" s="649"/>
      <c r="DQ17" s="635">
        <v>4210130</v>
      </c>
      <c r="DR17" s="648"/>
      <c r="DS17" s="648"/>
      <c r="DT17" s="648"/>
      <c r="DU17" s="648"/>
      <c r="DV17" s="648"/>
      <c r="DW17" s="648"/>
      <c r="DX17" s="648"/>
      <c r="DY17" s="648"/>
      <c r="DZ17" s="648"/>
      <c r="EA17" s="648"/>
      <c r="EB17" s="648"/>
      <c r="EC17" s="684"/>
    </row>
    <row r="18" spans="2:133" ht="11.25" customHeight="1" x14ac:dyDescent="0.2">
      <c r="B18" s="644" t="s">
        <v>261</v>
      </c>
      <c r="C18" s="645"/>
      <c r="D18" s="645"/>
      <c r="E18" s="645"/>
      <c r="F18" s="645"/>
      <c r="G18" s="645"/>
      <c r="H18" s="645"/>
      <c r="I18" s="645"/>
      <c r="J18" s="645"/>
      <c r="K18" s="645"/>
      <c r="L18" s="645"/>
      <c r="M18" s="645"/>
      <c r="N18" s="645"/>
      <c r="O18" s="645"/>
      <c r="P18" s="645"/>
      <c r="Q18" s="646"/>
      <c r="R18" s="647">
        <v>8350343</v>
      </c>
      <c r="S18" s="648"/>
      <c r="T18" s="648"/>
      <c r="U18" s="648"/>
      <c r="V18" s="648"/>
      <c r="W18" s="648"/>
      <c r="X18" s="648"/>
      <c r="Y18" s="649"/>
      <c r="Z18" s="703">
        <v>24.9</v>
      </c>
      <c r="AA18" s="703"/>
      <c r="AB18" s="703"/>
      <c r="AC18" s="703"/>
      <c r="AD18" s="704">
        <v>7542124</v>
      </c>
      <c r="AE18" s="704"/>
      <c r="AF18" s="704"/>
      <c r="AG18" s="704"/>
      <c r="AH18" s="704"/>
      <c r="AI18" s="704"/>
      <c r="AJ18" s="704"/>
      <c r="AK18" s="704"/>
      <c r="AL18" s="650">
        <v>41.7</v>
      </c>
      <c r="AM18" s="651"/>
      <c r="AN18" s="651"/>
      <c r="AO18" s="705"/>
      <c r="AP18" s="644" t="s">
        <v>262</v>
      </c>
      <c r="AQ18" s="645"/>
      <c r="AR18" s="645"/>
      <c r="AS18" s="645"/>
      <c r="AT18" s="645"/>
      <c r="AU18" s="645"/>
      <c r="AV18" s="645"/>
      <c r="AW18" s="645"/>
      <c r="AX18" s="645"/>
      <c r="AY18" s="645"/>
      <c r="AZ18" s="645"/>
      <c r="BA18" s="645"/>
      <c r="BB18" s="645"/>
      <c r="BC18" s="645"/>
      <c r="BD18" s="645"/>
      <c r="BE18" s="645"/>
      <c r="BF18" s="646"/>
      <c r="BG18" s="647" t="s">
        <v>122</v>
      </c>
      <c r="BH18" s="648"/>
      <c r="BI18" s="648"/>
      <c r="BJ18" s="648"/>
      <c r="BK18" s="648"/>
      <c r="BL18" s="648"/>
      <c r="BM18" s="648"/>
      <c r="BN18" s="649"/>
      <c r="BO18" s="703" t="s">
        <v>122</v>
      </c>
      <c r="BP18" s="703"/>
      <c r="BQ18" s="703"/>
      <c r="BR18" s="703"/>
      <c r="BS18" s="635" t="s">
        <v>133</v>
      </c>
      <c r="BT18" s="648"/>
      <c r="BU18" s="648"/>
      <c r="BV18" s="648"/>
      <c r="BW18" s="648"/>
      <c r="BX18" s="648"/>
      <c r="BY18" s="648"/>
      <c r="BZ18" s="648"/>
      <c r="CA18" s="648"/>
      <c r="CB18" s="684"/>
      <c r="CD18" s="685" t="s">
        <v>263</v>
      </c>
      <c r="CE18" s="682"/>
      <c r="CF18" s="682"/>
      <c r="CG18" s="682"/>
      <c r="CH18" s="682"/>
      <c r="CI18" s="682"/>
      <c r="CJ18" s="682"/>
      <c r="CK18" s="682"/>
      <c r="CL18" s="682"/>
      <c r="CM18" s="682"/>
      <c r="CN18" s="682"/>
      <c r="CO18" s="682"/>
      <c r="CP18" s="682"/>
      <c r="CQ18" s="683"/>
      <c r="CR18" s="647" t="s">
        <v>122</v>
      </c>
      <c r="CS18" s="648"/>
      <c r="CT18" s="648"/>
      <c r="CU18" s="648"/>
      <c r="CV18" s="648"/>
      <c r="CW18" s="648"/>
      <c r="CX18" s="648"/>
      <c r="CY18" s="649"/>
      <c r="CZ18" s="703" t="s">
        <v>141</v>
      </c>
      <c r="DA18" s="703"/>
      <c r="DB18" s="703"/>
      <c r="DC18" s="703"/>
      <c r="DD18" s="635" t="s">
        <v>122</v>
      </c>
      <c r="DE18" s="648"/>
      <c r="DF18" s="648"/>
      <c r="DG18" s="648"/>
      <c r="DH18" s="648"/>
      <c r="DI18" s="648"/>
      <c r="DJ18" s="648"/>
      <c r="DK18" s="648"/>
      <c r="DL18" s="648"/>
      <c r="DM18" s="648"/>
      <c r="DN18" s="648"/>
      <c r="DO18" s="648"/>
      <c r="DP18" s="649"/>
      <c r="DQ18" s="635" t="s">
        <v>122</v>
      </c>
      <c r="DR18" s="648"/>
      <c r="DS18" s="648"/>
      <c r="DT18" s="648"/>
      <c r="DU18" s="648"/>
      <c r="DV18" s="648"/>
      <c r="DW18" s="648"/>
      <c r="DX18" s="648"/>
      <c r="DY18" s="648"/>
      <c r="DZ18" s="648"/>
      <c r="EA18" s="648"/>
      <c r="EB18" s="648"/>
      <c r="EC18" s="684"/>
    </row>
    <row r="19" spans="2:133" ht="11.25" customHeight="1" x14ac:dyDescent="0.2">
      <c r="B19" s="644" t="s">
        <v>264</v>
      </c>
      <c r="C19" s="645"/>
      <c r="D19" s="645"/>
      <c r="E19" s="645"/>
      <c r="F19" s="645"/>
      <c r="G19" s="645"/>
      <c r="H19" s="645"/>
      <c r="I19" s="645"/>
      <c r="J19" s="645"/>
      <c r="K19" s="645"/>
      <c r="L19" s="645"/>
      <c r="M19" s="645"/>
      <c r="N19" s="645"/>
      <c r="O19" s="645"/>
      <c r="P19" s="645"/>
      <c r="Q19" s="646"/>
      <c r="R19" s="647">
        <v>7542124</v>
      </c>
      <c r="S19" s="648"/>
      <c r="T19" s="648"/>
      <c r="U19" s="648"/>
      <c r="V19" s="648"/>
      <c r="W19" s="648"/>
      <c r="X19" s="648"/>
      <c r="Y19" s="649"/>
      <c r="Z19" s="703">
        <v>22.5</v>
      </c>
      <c r="AA19" s="703"/>
      <c r="AB19" s="703"/>
      <c r="AC19" s="703"/>
      <c r="AD19" s="704">
        <v>7542124</v>
      </c>
      <c r="AE19" s="704"/>
      <c r="AF19" s="704"/>
      <c r="AG19" s="704"/>
      <c r="AH19" s="704"/>
      <c r="AI19" s="704"/>
      <c r="AJ19" s="704"/>
      <c r="AK19" s="704"/>
      <c r="AL19" s="650">
        <v>41.7</v>
      </c>
      <c r="AM19" s="651"/>
      <c r="AN19" s="651"/>
      <c r="AO19" s="705"/>
      <c r="AP19" s="644" t="s">
        <v>265</v>
      </c>
      <c r="AQ19" s="645"/>
      <c r="AR19" s="645"/>
      <c r="AS19" s="645"/>
      <c r="AT19" s="645"/>
      <c r="AU19" s="645"/>
      <c r="AV19" s="645"/>
      <c r="AW19" s="645"/>
      <c r="AX19" s="645"/>
      <c r="AY19" s="645"/>
      <c r="AZ19" s="645"/>
      <c r="BA19" s="645"/>
      <c r="BB19" s="645"/>
      <c r="BC19" s="645"/>
      <c r="BD19" s="645"/>
      <c r="BE19" s="645"/>
      <c r="BF19" s="646"/>
      <c r="BG19" s="647">
        <v>10922</v>
      </c>
      <c r="BH19" s="648"/>
      <c r="BI19" s="648"/>
      <c r="BJ19" s="648"/>
      <c r="BK19" s="648"/>
      <c r="BL19" s="648"/>
      <c r="BM19" s="648"/>
      <c r="BN19" s="649"/>
      <c r="BO19" s="703">
        <v>0.1</v>
      </c>
      <c r="BP19" s="703"/>
      <c r="BQ19" s="703"/>
      <c r="BR19" s="703"/>
      <c r="BS19" s="635" t="s">
        <v>141</v>
      </c>
      <c r="BT19" s="648"/>
      <c r="BU19" s="648"/>
      <c r="BV19" s="648"/>
      <c r="BW19" s="648"/>
      <c r="BX19" s="648"/>
      <c r="BY19" s="648"/>
      <c r="BZ19" s="648"/>
      <c r="CA19" s="648"/>
      <c r="CB19" s="684"/>
      <c r="CD19" s="685" t="s">
        <v>266</v>
      </c>
      <c r="CE19" s="682"/>
      <c r="CF19" s="682"/>
      <c r="CG19" s="682"/>
      <c r="CH19" s="682"/>
      <c r="CI19" s="682"/>
      <c r="CJ19" s="682"/>
      <c r="CK19" s="682"/>
      <c r="CL19" s="682"/>
      <c r="CM19" s="682"/>
      <c r="CN19" s="682"/>
      <c r="CO19" s="682"/>
      <c r="CP19" s="682"/>
      <c r="CQ19" s="683"/>
      <c r="CR19" s="647" t="s">
        <v>122</v>
      </c>
      <c r="CS19" s="648"/>
      <c r="CT19" s="648"/>
      <c r="CU19" s="648"/>
      <c r="CV19" s="648"/>
      <c r="CW19" s="648"/>
      <c r="CX19" s="648"/>
      <c r="CY19" s="649"/>
      <c r="CZ19" s="703" t="s">
        <v>122</v>
      </c>
      <c r="DA19" s="703"/>
      <c r="DB19" s="703"/>
      <c r="DC19" s="703"/>
      <c r="DD19" s="635" t="s">
        <v>141</v>
      </c>
      <c r="DE19" s="648"/>
      <c r="DF19" s="648"/>
      <c r="DG19" s="648"/>
      <c r="DH19" s="648"/>
      <c r="DI19" s="648"/>
      <c r="DJ19" s="648"/>
      <c r="DK19" s="648"/>
      <c r="DL19" s="648"/>
      <c r="DM19" s="648"/>
      <c r="DN19" s="648"/>
      <c r="DO19" s="648"/>
      <c r="DP19" s="649"/>
      <c r="DQ19" s="635" t="s">
        <v>122</v>
      </c>
      <c r="DR19" s="648"/>
      <c r="DS19" s="648"/>
      <c r="DT19" s="648"/>
      <c r="DU19" s="648"/>
      <c r="DV19" s="648"/>
      <c r="DW19" s="648"/>
      <c r="DX19" s="648"/>
      <c r="DY19" s="648"/>
      <c r="DZ19" s="648"/>
      <c r="EA19" s="648"/>
      <c r="EB19" s="648"/>
      <c r="EC19" s="684"/>
    </row>
    <row r="20" spans="2:133" ht="11.25" customHeight="1" x14ac:dyDescent="0.2">
      <c r="B20" s="644" t="s">
        <v>267</v>
      </c>
      <c r="C20" s="645"/>
      <c r="D20" s="645"/>
      <c r="E20" s="645"/>
      <c r="F20" s="645"/>
      <c r="G20" s="645"/>
      <c r="H20" s="645"/>
      <c r="I20" s="645"/>
      <c r="J20" s="645"/>
      <c r="K20" s="645"/>
      <c r="L20" s="645"/>
      <c r="M20" s="645"/>
      <c r="N20" s="645"/>
      <c r="O20" s="645"/>
      <c r="P20" s="645"/>
      <c r="Q20" s="646"/>
      <c r="R20" s="647">
        <v>808219</v>
      </c>
      <c r="S20" s="648"/>
      <c r="T20" s="648"/>
      <c r="U20" s="648"/>
      <c r="V20" s="648"/>
      <c r="W20" s="648"/>
      <c r="X20" s="648"/>
      <c r="Y20" s="649"/>
      <c r="Z20" s="703">
        <v>2.4</v>
      </c>
      <c r="AA20" s="703"/>
      <c r="AB20" s="703"/>
      <c r="AC20" s="703"/>
      <c r="AD20" s="704" t="s">
        <v>122</v>
      </c>
      <c r="AE20" s="704"/>
      <c r="AF20" s="704"/>
      <c r="AG20" s="704"/>
      <c r="AH20" s="704"/>
      <c r="AI20" s="704"/>
      <c r="AJ20" s="704"/>
      <c r="AK20" s="704"/>
      <c r="AL20" s="650" t="s">
        <v>133</v>
      </c>
      <c r="AM20" s="651"/>
      <c r="AN20" s="651"/>
      <c r="AO20" s="705"/>
      <c r="AP20" s="644" t="s">
        <v>268</v>
      </c>
      <c r="AQ20" s="645"/>
      <c r="AR20" s="645"/>
      <c r="AS20" s="645"/>
      <c r="AT20" s="645"/>
      <c r="AU20" s="645"/>
      <c r="AV20" s="645"/>
      <c r="AW20" s="645"/>
      <c r="AX20" s="645"/>
      <c r="AY20" s="645"/>
      <c r="AZ20" s="645"/>
      <c r="BA20" s="645"/>
      <c r="BB20" s="645"/>
      <c r="BC20" s="645"/>
      <c r="BD20" s="645"/>
      <c r="BE20" s="645"/>
      <c r="BF20" s="646"/>
      <c r="BG20" s="647">
        <v>10922</v>
      </c>
      <c r="BH20" s="648"/>
      <c r="BI20" s="648"/>
      <c r="BJ20" s="648"/>
      <c r="BK20" s="648"/>
      <c r="BL20" s="648"/>
      <c r="BM20" s="648"/>
      <c r="BN20" s="649"/>
      <c r="BO20" s="703">
        <v>0.1</v>
      </c>
      <c r="BP20" s="703"/>
      <c r="BQ20" s="703"/>
      <c r="BR20" s="703"/>
      <c r="BS20" s="635" t="s">
        <v>133</v>
      </c>
      <c r="BT20" s="648"/>
      <c r="BU20" s="648"/>
      <c r="BV20" s="648"/>
      <c r="BW20" s="648"/>
      <c r="BX20" s="648"/>
      <c r="BY20" s="648"/>
      <c r="BZ20" s="648"/>
      <c r="CA20" s="648"/>
      <c r="CB20" s="684"/>
      <c r="CD20" s="685" t="s">
        <v>269</v>
      </c>
      <c r="CE20" s="682"/>
      <c r="CF20" s="682"/>
      <c r="CG20" s="682"/>
      <c r="CH20" s="682"/>
      <c r="CI20" s="682"/>
      <c r="CJ20" s="682"/>
      <c r="CK20" s="682"/>
      <c r="CL20" s="682"/>
      <c r="CM20" s="682"/>
      <c r="CN20" s="682"/>
      <c r="CO20" s="682"/>
      <c r="CP20" s="682"/>
      <c r="CQ20" s="683"/>
      <c r="CR20" s="647">
        <v>31924009</v>
      </c>
      <c r="CS20" s="648"/>
      <c r="CT20" s="648"/>
      <c r="CU20" s="648"/>
      <c r="CV20" s="648"/>
      <c r="CW20" s="648"/>
      <c r="CX20" s="648"/>
      <c r="CY20" s="649"/>
      <c r="CZ20" s="703">
        <v>100</v>
      </c>
      <c r="DA20" s="703"/>
      <c r="DB20" s="703"/>
      <c r="DC20" s="703"/>
      <c r="DD20" s="635">
        <v>6506107</v>
      </c>
      <c r="DE20" s="648"/>
      <c r="DF20" s="648"/>
      <c r="DG20" s="648"/>
      <c r="DH20" s="648"/>
      <c r="DI20" s="648"/>
      <c r="DJ20" s="648"/>
      <c r="DK20" s="648"/>
      <c r="DL20" s="648"/>
      <c r="DM20" s="648"/>
      <c r="DN20" s="648"/>
      <c r="DO20" s="648"/>
      <c r="DP20" s="649"/>
      <c r="DQ20" s="635">
        <v>20447495</v>
      </c>
      <c r="DR20" s="648"/>
      <c r="DS20" s="648"/>
      <c r="DT20" s="648"/>
      <c r="DU20" s="648"/>
      <c r="DV20" s="648"/>
      <c r="DW20" s="648"/>
      <c r="DX20" s="648"/>
      <c r="DY20" s="648"/>
      <c r="DZ20" s="648"/>
      <c r="EA20" s="648"/>
      <c r="EB20" s="648"/>
      <c r="EC20" s="684"/>
    </row>
    <row r="21" spans="2:133" ht="11.25" customHeight="1" x14ac:dyDescent="0.2">
      <c r="B21" s="644" t="s">
        <v>270</v>
      </c>
      <c r="C21" s="645"/>
      <c r="D21" s="645"/>
      <c r="E21" s="645"/>
      <c r="F21" s="645"/>
      <c r="G21" s="645"/>
      <c r="H21" s="645"/>
      <c r="I21" s="645"/>
      <c r="J21" s="645"/>
      <c r="K21" s="645"/>
      <c r="L21" s="645"/>
      <c r="M21" s="645"/>
      <c r="N21" s="645"/>
      <c r="O21" s="645"/>
      <c r="P21" s="645"/>
      <c r="Q21" s="646"/>
      <c r="R21" s="647" t="s">
        <v>122</v>
      </c>
      <c r="S21" s="648"/>
      <c r="T21" s="648"/>
      <c r="U21" s="648"/>
      <c r="V21" s="648"/>
      <c r="W21" s="648"/>
      <c r="X21" s="648"/>
      <c r="Y21" s="649"/>
      <c r="Z21" s="703" t="s">
        <v>122</v>
      </c>
      <c r="AA21" s="703"/>
      <c r="AB21" s="703"/>
      <c r="AC21" s="703"/>
      <c r="AD21" s="704" t="s">
        <v>122</v>
      </c>
      <c r="AE21" s="704"/>
      <c r="AF21" s="704"/>
      <c r="AG21" s="704"/>
      <c r="AH21" s="704"/>
      <c r="AI21" s="704"/>
      <c r="AJ21" s="704"/>
      <c r="AK21" s="704"/>
      <c r="AL21" s="650" t="s">
        <v>133</v>
      </c>
      <c r="AM21" s="651"/>
      <c r="AN21" s="651"/>
      <c r="AO21" s="705"/>
      <c r="AP21" s="749" t="s">
        <v>271</v>
      </c>
      <c r="AQ21" s="756"/>
      <c r="AR21" s="756"/>
      <c r="AS21" s="756"/>
      <c r="AT21" s="756"/>
      <c r="AU21" s="756"/>
      <c r="AV21" s="756"/>
      <c r="AW21" s="756"/>
      <c r="AX21" s="756"/>
      <c r="AY21" s="756"/>
      <c r="AZ21" s="756"/>
      <c r="BA21" s="756"/>
      <c r="BB21" s="756"/>
      <c r="BC21" s="756"/>
      <c r="BD21" s="756"/>
      <c r="BE21" s="756"/>
      <c r="BF21" s="751"/>
      <c r="BG21" s="647">
        <v>10922</v>
      </c>
      <c r="BH21" s="648"/>
      <c r="BI21" s="648"/>
      <c r="BJ21" s="648"/>
      <c r="BK21" s="648"/>
      <c r="BL21" s="648"/>
      <c r="BM21" s="648"/>
      <c r="BN21" s="649"/>
      <c r="BO21" s="703">
        <v>0.1</v>
      </c>
      <c r="BP21" s="703"/>
      <c r="BQ21" s="703"/>
      <c r="BR21" s="703"/>
      <c r="BS21" s="635" t="s">
        <v>141</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44" t="s">
        <v>272</v>
      </c>
      <c r="C22" s="645"/>
      <c r="D22" s="645"/>
      <c r="E22" s="645"/>
      <c r="F22" s="645"/>
      <c r="G22" s="645"/>
      <c r="H22" s="645"/>
      <c r="I22" s="645"/>
      <c r="J22" s="645"/>
      <c r="K22" s="645"/>
      <c r="L22" s="645"/>
      <c r="M22" s="645"/>
      <c r="N22" s="645"/>
      <c r="O22" s="645"/>
      <c r="P22" s="645"/>
      <c r="Q22" s="646"/>
      <c r="R22" s="647">
        <v>18801634</v>
      </c>
      <c r="S22" s="648"/>
      <c r="T22" s="648"/>
      <c r="U22" s="648"/>
      <c r="V22" s="648"/>
      <c r="W22" s="648"/>
      <c r="X22" s="648"/>
      <c r="Y22" s="649"/>
      <c r="Z22" s="703">
        <v>56.1</v>
      </c>
      <c r="AA22" s="703"/>
      <c r="AB22" s="703"/>
      <c r="AC22" s="703"/>
      <c r="AD22" s="704">
        <v>17993415</v>
      </c>
      <c r="AE22" s="704"/>
      <c r="AF22" s="704"/>
      <c r="AG22" s="704"/>
      <c r="AH22" s="704"/>
      <c r="AI22" s="704"/>
      <c r="AJ22" s="704"/>
      <c r="AK22" s="704"/>
      <c r="AL22" s="650">
        <v>99.6</v>
      </c>
      <c r="AM22" s="651"/>
      <c r="AN22" s="651"/>
      <c r="AO22" s="705"/>
      <c r="AP22" s="749" t="s">
        <v>273</v>
      </c>
      <c r="AQ22" s="756"/>
      <c r="AR22" s="756"/>
      <c r="AS22" s="756"/>
      <c r="AT22" s="756"/>
      <c r="AU22" s="756"/>
      <c r="AV22" s="756"/>
      <c r="AW22" s="756"/>
      <c r="AX22" s="756"/>
      <c r="AY22" s="756"/>
      <c r="AZ22" s="756"/>
      <c r="BA22" s="756"/>
      <c r="BB22" s="756"/>
      <c r="BC22" s="756"/>
      <c r="BD22" s="756"/>
      <c r="BE22" s="756"/>
      <c r="BF22" s="751"/>
      <c r="BG22" s="647" t="s">
        <v>133</v>
      </c>
      <c r="BH22" s="648"/>
      <c r="BI22" s="648"/>
      <c r="BJ22" s="648"/>
      <c r="BK22" s="648"/>
      <c r="BL22" s="648"/>
      <c r="BM22" s="648"/>
      <c r="BN22" s="649"/>
      <c r="BO22" s="703" t="s">
        <v>122</v>
      </c>
      <c r="BP22" s="703"/>
      <c r="BQ22" s="703"/>
      <c r="BR22" s="703"/>
      <c r="BS22" s="635" t="s">
        <v>133</v>
      </c>
      <c r="BT22" s="648"/>
      <c r="BU22" s="648"/>
      <c r="BV22" s="648"/>
      <c r="BW22" s="648"/>
      <c r="BX22" s="648"/>
      <c r="BY22" s="648"/>
      <c r="BZ22" s="648"/>
      <c r="CA22" s="648"/>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44" t="s">
        <v>275</v>
      </c>
      <c r="C23" s="645"/>
      <c r="D23" s="645"/>
      <c r="E23" s="645"/>
      <c r="F23" s="645"/>
      <c r="G23" s="645"/>
      <c r="H23" s="645"/>
      <c r="I23" s="645"/>
      <c r="J23" s="645"/>
      <c r="K23" s="645"/>
      <c r="L23" s="645"/>
      <c r="M23" s="645"/>
      <c r="N23" s="645"/>
      <c r="O23" s="645"/>
      <c r="P23" s="645"/>
      <c r="Q23" s="646"/>
      <c r="R23" s="647">
        <v>7726</v>
      </c>
      <c r="S23" s="648"/>
      <c r="T23" s="648"/>
      <c r="U23" s="648"/>
      <c r="V23" s="648"/>
      <c r="W23" s="648"/>
      <c r="X23" s="648"/>
      <c r="Y23" s="649"/>
      <c r="Z23" s="703">
        <v>0</v>
      </c>
      <c r="AA23" s="703"/>
      <c r="AB23" s="703"/>
      <c r="AC23" s="703"/>
      <c r="AD23" s="704">
        <v>7726</v>
      </c>
      <c r="AE23" s="704"/>
      <c r="AF23" s="704"/>
      <c r="AG23" s="704"/>
      <c r="AH23" s="704"/>
      <c r="AI23" s="704"/>
      <c r="AJ23" s="704"/>
      <c r="AK23" s="704"/>
      <c r="AL23" s="650">
        <v>0</v>
      </c>
      <c r="AM23" s="651"/>
      <c r="AN23" s="651"/>
      <c r="AO23" s="705"/>
      <c r="AP23" s="749" t="s">
        <v>276</v>
      </c>
      <c r="AQ23" s="756"/>
      <c r="AR23" s="756"/>
      <c r="AS23" s="756"/>
      <c r="AT23" s="756"/>
      <c r="AU23" s="756"/>
      <c r="AV23" s="756"/>
      <c r="AW23" s="756"/>
      <c r="AX23" s="756"/>
      <c r="AY23" s="756"/>
      <c r="AZ23" s="756"/>
      <c r="BA23" s="756"/>
      <c r="BB23" s="756"/>
      <c r="BC23" s="756"/>
      <c r="BD23" s="756"/>
      <c r="BE23" s="756"/>
      <c r="BF23" s="751"/>
      <c r="BG23" s="647" t="s">
        <v>122</v>
      </c>
      <c r="BH23" s="648"/>
      <c r="BI23" s="648"/>
      <c r="BJ23" s="648"/>
      <c r="BK23" s="648"/>
      <c r="BL23" s="648"/>
      <c r="BM23" s="648"/>
      <c r="BN23" s="649"/>
      <c r="BO23" s="703" t="s">
        <v>122</v>
      </c>
      <c r="BP23" s="703"/>
      <c r="BQ23" s="703"/>
      <c r="BR23" s="703"/>
      <c r="BS23" s="635" t="s">
        <v>133</v>
      </c>
      <c r="BT23" s="648"/>
      <c r="BU23" s="648"/>
      <c r="BV23" s="648"/>
      <c r="BW23" s="648"/>
      <c r="BX23" s="648"/>
      <c r="BY23" s="648"/>
      <c r="BZ23" s="648"/>
      <c r="CA23" s="648"/>
      <c r="CB23" s="684"/>
      <c r="CD23" s="758" t="s">
        <v>216</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2">
      <c r="B24" s="644" t="s">
        <v>282</v>
      </c>
      <c r="C24" s="645"/>
      <c r="D24" s="645"/>
      <c r="E24" s="645"/>
      <c r="F24" s="645"/>
      <c r="G24" s="645"/>
      <c r="H24" s="645"/>
      <c r="I24" s="645"/>
      <c r="J24" s="645"/>
      <c r="K24" s="645"/>
      <c r="L24" s="645"/>
      <c r="M24" s="645"/>
      <c r="N24" s="645"/>
      <c r="O24" s="645"/>
      <c r="P24" s="645"/>
      <c r="Q24" s="646"/>
      <c r="R24" s="647">
        <v>519516</v>
      </c>
      <c r="S24" s="648"/>
      <c r="T24" s="648"/>
      <c r="U24" s="648"/>
      <c r="V24" s="648"/>
      <c r="W24" s="648"/>
      <c r="X24" s="648"/>
      <c r="Y24" s="649"/>
      <c r="Z24" s="703">
        <v>1.5</v>
      </c>
      <c r="AA24" s="703"/>
      <c r="AB24" s="703"/>
      <c r="AC24" s="703"/>
      <c r="AD24" s="704" t="s">
        <v>133</v>
      </c>
      <c r="AE24" s="704"/>
      <c r="AF24" s="704"/>
      <c r="AG24" s="704"/>
      <c r="AH24" s="704"/>
      <c r="AI24" s="704"/>
      <c r="AJ24" s="704"/>
      <c r="AK24" s="704"/>
      <c r="AL24" s="650" t="s">
        <v>141</v>
      </c>
      <c r="AM24" s="651"/>
      <c r="AN24" s="651"/>
      <c r="AO24" s="705"/>
      <c r="AP24" s="749" t="s">
        <v>283</v>
      </c>
      <c r="AQ24" s="756"/>
      <c r="AR24" s="756"/>
      <c r="AS24" s="756"/>
      <c r="AT24" s="756"/>
      <c r="AU24" s="756"/>
      <c r="AV24" s="756"/>
      <c r="AW24" s="756"/>
      <c r="AX24" s="756"/>
      <c r="AY24" s="756"/>
      <c r="AZ24" s="756"/>
      <c r="BA24" s="756"/>
      <c r="BB24" s="756"/>
      <c r="BC24" s="756"/>
      <c r="BD24" s="756"/>
      <c r="BE24" s="756"/>
      <c r="BF24" s="751"/>
      <c r="BG24" s="647" t="s">
        <v>122</v>
      </c>
      <c r="BH24" s="648"/>
      <c r="BI24" s="648"/>
      <c r="BJ24" s="648"/>
      <c r="BK24" s="648"/>
      <c r="BL24" s="648"/>
      <c r="BM24" s="648"/>
      <c r="BN24" s="649"/>
      <c r="BO24" s="703" t="s">
        <v>122</v>
      </c>
      <c r="BP24" s="703"/>
      <c r="BQ24" s="703"/>
      <c r="BR24" s="703"/>
      <c r="BS24" s="635" t="s">
        <v>122</v>
      </c>
      <c r="BT24" s="648"/>
      <c r="BU24" s="648"/>
      <c r="BV24" s="648"/>
      <c r="BW24" s="648"/>
      <c r="BX24" s="648"/>
      <c r="BY24" s="648"/>
      <c r="BZ24" s="648"/>
      <c r="CA24" s="648"/>
      <c r="CB24" s="684"/>
      <c r="CD24" s="712" t="s">
        <v>284</v>
      </c>
      <c r="CE24" s="713"/>
      <c r="CF24" s="713"/>
      <c r="CG24" s="713"/>
      <c r="CH24" s="713"/>
      <c r="CI24" s="713"/>
      <c r="CJ24" s="713"/>
      <c r="CK24" s="713"/>
      <c r="CL24" s="713"/>
      <c r="CM24" s="713"/>
      <c r="CN24" s="713"/>
      <c r="CO24" s="713"/>
      <c r="CP24" s="713"/>
      <c r="CQ24" s="714"/>
      <c r="CR24" s="706">
        <v>14226395</v>
      </c>
      <c r="CS24" s="707"/>
      <c r="CT24" s="707"/>
      <c r="CU24" s="707"/>
      <c r="CV24" s="707"/>
      <c r="CW24" s="707"/>
      <c r="CX24" s="707"/>
      <c r="CY24" s="753"/>
      <c r="CZ24" s="754">
        <v>44.6</v>
      </c>
      <c r="DA24" s="723"/>
      <c r="DB24" s="723"/>
      <c r="DC24" s="757"/>
      <c r="DD24" s="752">
        <v>10322977</v>
      </c>
      <c r="DE24" s="707"/>
      <c r="DF24" s="707"/>
      <c r="DG24" s="707"/>
      <c r="DH24" s="707"/>
      <c r="DI24" s="707"/>
      <c r="DJ24" s="707"/>
      <c r="DK24" s="753"/>
      <c r="DL24" s="752">
        <v>9540195</v>
      </c>
      <c r="DM24" s="707"/>
      <c r="DN24" s="707"/>
      <c r="DO24" s="707"/>
      <c r="DP24" s="707"/>
      <c r="DQ24" s="707"/>
      <c r="DR24" s="707"/>
      <c r="DS24" s="707"/>
      <c r="DT24" s="707"/>
      <c r="DU24" s="707"/>
      <c r="DV24" s="753"/>
      <c r="DW24" s="754">
        <v>49.9</v>
      </c>
      <c r="DX24" s="723"/>
      <c r="DY24" s="723"/>
      <c r="DZ24" s="723"/>
      <c r="EA24" s="723"/>
      <c r="EB24" s="723"/>
      <c r="EC24" s="755"/>
    </row>
    <row r="25" spans="2:133" ht="11.25" customHeight="1" x14ac:dyDescent="0.2">
      <c r="B25" s="644" t="s">
        <v>285</v>
      </c>
      <c r="C25" s="645"/>
      <c r="D25" s="645"/>
      <c r="E25" s="645"/>
      <c r="F25" s="645"/>
      <c r="G25" s="645"/>
      <c r="H25" s="645"/>
      <c r="I25" s="645"/>
      <c r="J25" s="645"/>
      <c r="K25" s="645"/>
      <c r="L25" s="645"/>
      <c r="M25" s="645"/>
      <c r="N25" s="645"/>
      <c r="O25" s="645"/>
      <c r="P25" s="645"/>
      <c r="Q25" s="646"/>
      <c r="R25" s="647">
        <v>341933</v>
      </c>
      <c r="S25" s="648"/>
      <c r="T25" s="648"/>
      <c r="U25" s="648"/>
      <c r="V25" s="648"/>
      <c r="W25" s="648"/>
      <c r="X25" s="648"/>
      <c r="Y25" s="649"/>
      <c r="Z25" s="703">
        <v>1</v>
      </c>
      <c r="AA25" s="703"/>
      <c r="AB25" s="703"/>
      <c r="AC25" s="703"/>
      <c r="AD25" s="704">
        <v>14641</v>
      </c>
      <c r="AE25" s="704"/>
      <c r="AF25" s="704"/>
      <c r="AG25" s="704"/>
      <c r="AH25" s="704"/>
      <c r="AI25" s="704"/>
      <c r="AJ25" s="704"/>
      <c r="AK25" s="704"/>
      <c r="AL25" s="650">
        <v>0.1</v>
      </c>
      <c r="AM25" s="651"/>
      <c r="AN25" s="651"/>
      <c r="AO25" s="705"/>
      <c r="AP25" s="749" t="s">
        <v>286</v>
      </c>
      <c r="AQ25" s="756"/>
      <c r="AR25" s="756"/>
      <c r="AS25" s="756"/>
      <c r="AT25" s="756"/>
      <c r="AU25" s="756"/>
      <c r="AV25" s="756"/>
      <c r="AW25" s="756"/>
      <c r="AX25" s="756"/>
      <c r="AY25" s="756"/>
      <c r="AZ25" s="756"/>
      <c r="BA25" s="756"/>
      <c r="BB25" s="756"/>
      <c r="BC25" s="756"/>
      <c r="BD25" s="756"/>
      <c r="BE25" s="756"/>
      <c r="BF25" s="751"/>
      <c r="BG25" s="647" t="s">
        <v>122</v>
      </c>
      <c r="BH25" s="648"/>
      <c r="BI25" s="648"/>
      <c r="BJ25" s="648"/>
      <c r="BK25" s="648"/>
      <c r="BL25" s="648"/>
      <c r="BM25" s="648"/>
      <c r="BN25" s="649"/>
      <c r="BO25" s="703" t="s">
        <v>141</v>
      </c>
      <c r="BP25" s="703"/>
      <c r="BQ25" s="703"/>
      <c r="BR25" s="703"/>
      <c r="BS25" s="635" t="s">
        <v>133</v>
      </c>
      <c r="BT25" s="648"/>
      <c r="BU25" s="648"/>
      <c r="BV25" s="648"/>
      <c r="BW25" s="648"/>
      <c r="BX25" s="648"/>
      <c r="BY25" s="648"/>
      <c r="BZ25" s="648"/>
      <c r="CA25" s="648"/>
      <c r="CB25" s="684"/>
      <c r="CD25" s="685" t="s">
        <v>287</v>
      </c>
      <c r="CE25" s="682"/>
      <c r="CF25" s="682"/>
      <c r="CG25" s="682"/>
      <c r="CH25" s="682"/>
      <c r="CI25" s="682"/>
      <c r="CJ25" s="682"/>
      <c r="CK25" s="682"/>
      <c r="CL25" s="682"/>
      <c r="CM25" s="682"/>
      <c r="CN25" s="682"/>
      <c r="CO25" s="682"/>
      <c r="CP25" s="682"/>
      <c r="CQ25" s="683"/>
      <c r="CR25" s="647">
        <v>4600864</v>
      </c>
      <c r="CS25" s="636"/>
      <c r="CT25" s="636"/>
      <c r="CU25" s="636"/>
      <c r="CV25" s="636"/>
      <c r="CW25" s="636"/>
      <c r="CX25" s="636"/>
      <c r="CY25" s="637"/>
      <c r="CZ25" s="650">
        <v>14.4</v>
      </c>
      <c r="DA25" s="675"/>
      <c r="DB25" s="675"/>
      <c r="DC25" s="676"/>
      <c r="DD25" s="635">
        <v>4239641</v>
      </c>
      <c r="DE25" s="636"/>
      <c r="DF25" s="636"/>
      <c r="DG25" s="636"/>
      <c r="DH25" s="636"/>
      <c r="DI25" s="636"/>
      <c r="DJ25" s="636"/>
      <c r="DK25" s="637"/>
      <c r="DL25" s="635">
        <v>4217333</v>
      </c>
      <c r="DM25" s="636"/>
      <c r="DN25" s="636"/>
      <c r="DO25" s="636"/>
      <c r="DP25" s="636"/>
      <c r="DQ25" s="636"/>
      <c r="DR25" s="636"/>
      <c r="DS25" s="636"/>
      <c r="DT25" s="636"/>
      <c r="DU25" s="636"/>
      <c r="DV25" s="637"/>
      <c r="DW25" s="650">
        <v>22.1</v>
      </c>
      <c r="DX25" s="675"/>
      <c r="DY25" s="675"/>
      <c r="DZ25" s="675"/>
      <c r="EA25" s="675"/>
      <c r="EB25" s="675"/>
      <c r="EC25" s="677"/>
    </row>
    <row r="26" spans="2:133" ht="11.25" customHeight="1" x14ac:dyDescent="0.2">
      <c r="B26" s="644" t="s">
        <v>288</v>
      </c>
      <c r="C26" s="645"/>
      <c r="D26" s="645"/>
      <c r="E26" s="645"/>
      <c r="F26" s="645"/>
      <c r="G26" s="645"/>
      <c r="H26" s="645"/>
      <c r="I26" s="645"/>
      <c r="J26" s="645"/>
      <c r="K26" s="645"/>
      <c r="L26" s="645"/>
      <c r="M26" s="645"/>
      <c r="N26" s="645"/>
      <c r="O26" s="645"/>
      <c r="P26" s="645"/>
      <c r="Q26" s="646"/>
      <c r="R26" s="647">
        <v>47552</v>
      </c>
      <c r="S26" s="648"/>
      <c r="T26" s="648"/>
      <c r="U26" s="648"/>
      <c r="V26" s="648"/>
      <c r="W26" s="648"/>
      <c r="X26" s="648"/>
      <c r="Y26" s="649"/>
      <c r="Z26" s="703">
        <v>0.1</v>
      </c>
      <c r="AA26" s="703"/>
      <c r="AB26" s="703"/>
      <c r="AC26" s="703"/>
      <c r="AD26" s="704">
        <v>1957</v>
      </c>
      <c r="AE26" s="704"/>
      <c r="AF26" s="704"/>
      <c r="AG26" s="704"/>
      <c r="AH26" s="704"/>
      <c r="AI26" s="704"/>
      <c r="AJ26" s="704"/>
      <c r="AK26" s="704"/>
      <c r="AL26" s="650">
        <v>0</v>
      </c>
      <c r="AM26" s="651"/>
      <c r="AN26" s="651"/>
      <c r="AO26" s="705"/>
      <c r="AP26" s="749" t="s">
        <v>289</v>
      </c>
      <c r="AQ26" s="750"/>
      <c r="AR26" s="750"/>
      <c r="AS26" s="750"/>
      <c r="AT26" s="750"/>
      <c r="AU26" s="750"/>
      <c r="AV26" s="750"/>
      <c r="AW26" s="750"/>
      <c r="AX26" s="750"/>
      <c r="AY26" s="750"/>
      <c r="AZ26" s="750"/>
      <c r="BA26" s="750"/>
      <c r="BB26" s="750"/>
      <c r="BC26" s="750"/>
      <c r="BD26" s="750"/>
      <c r="BE26" s="750"/>
      <c r="BF26" s="751"/>
      <c r="BG26" s="647" t="s">
        <v>122</v>
      </c>
      <c r="BH26" s="648"/>
      <c r="BI26" s="648"/>
      <c r="BJ26" s="648"/>
      <c r="BK26" s="648"/>
      <c r="BL26" s="648"/>
      <c r="BM26" s="648"/>
      <c r="BN26" s="649"/>
      <c r="BO26" s="703" t="s">
        <v>133</v>
      </c>
      <c r="BP26" s="703"/>
      <c r="BQ26" s="703"/>
      <c r="BR26" s="703"/>
      <c r="BS26" s="635" t="s">
        <v>133</v>
      </c>
      <c r="BT26" s="648"/>
      <c r="BU26" s="648"/>
      <c r="BV26" s="648"/>
      <c r="BW26" s="648"/>
      <c r="BX26" s="648"/>
      <c r="BY26" s="648"/>
      <c r="BZ26" s="648"/>
      <c r="CA26" s="648"/>
      <c r="CB26" s="684"/>
      <c r="CD26" s="685" t="s">
        <v>290</v>
      </c>
      <c r="CE26" s="682"/>
      <c r="CF26" s="682"/>
      <c r="CG26" s="682"/>
      <c r="CH26" s="682"/>
      <c r="CI26" s="682"/>
      <c r="CJ26" s="682"/>
      <c r="CK26" s="682"/>
      <c r="CL26" s="682"/>
      <c r="CM26" s="682"/>
      <c r="CN26" s="682"/>
      <c r="CO26" s="682"/>
      <c r="CP26" s="682"/>
      <c r="CQ26" s="683"/>
      <c r="CR26" s="647">
        <v>3272497</v>
      </c>
      <c r="CS26" s="648"/>
      <c r="CT26" s="648"/>
      <c r="CU26" s="648"/>
      <c r="CV26" s="648"/>
      <c r="CW26" s="648"/>
      <c r="CX26" s="648"/>
      <c r="CY26" s="649"/>
      <c r="CZ26" s="650">
        <v>10.3</v>
      </c>
      <c r="DA26" s="675"/>
      <c r="DB26" s="675"/>
      <c r="DC26" s="676"/>
      <c r="DD26" s="635">
        <v>2935514</v>
      </c>
      <c r="DE26" s="648"/>
      <c r="DF26" s="648"/>
      <c r="DG26" s="648"/>
      <c r="DH26" s="648"/>
      <c r="DI26" s="648"/>
      <c r="DJ26" s="648"/>
      <c r="DK26" s="649"/>
      <c r="DL26" s="635" t="s">
        <v>122</v>
      </c>
      <c r="DM26" s="648"/>
      <c r="DN26" s="648"/>
      <c r="DO26" s="648"/>
      <c r="DP26" s="648"/>
      <c r="DQ26" s="648"/>
      <c r="DR26" s="648"/>
      <c r="DS26" s="648"/>
      <c r="DT26" s="648"/>
      <c r="DU26" s="648"/>
      <c r="DV26" s="649"/>
      <c r="DW26" s="650" t="s">
        <v>122</v>
      </c>
      <c r="DX26" s="675"/>
      <c r="DY26" s="675"/>
      <c r="DZ26" s="675"/>
      <c r="EA26" s="675"/>
      <c r="EB26" s="675"/>
      <c r="EC26" s="677"/>
    </row>
    <row r="27" spans="2:133" ht="11.25" customHeight="1" x14ac:dyDescent="0.2">
      <c r="B27" s="644" t="s">
        <v>291</v>
      </c>
      <c r="C27" s="645"/>
      <c r="D27" s="645"/>
      <c r="E27" s="645"/>
      <c r="F27" s="645"/>
      <c r="G27" s="645"/>
      <c r="H27" s="645"/>
      <c r="I27" s="645"/>
      <c r="J27" s="645"/>
      <c r="K27" s="645"/>
      <c r="L27" s="645"/>
      <c r="M27" s="645"/>
      <c r="N27" s="645"/>
      <c r="O27" s="645"/>
      <c r="P27" s="645"/>
      <c r="Q27" s="646"/>
      <c r="R27" s="647">
        <v>3399169</v>
      </c>
      <c r="S27" s="648"/>
      <c r="T27" s="648"/>
      <c r="U27" s="648"/>
      <c r="V27" s="648"/>
      <c r="W27" s="648"/>
      <c r="X27" s="648"/>
      <c r="Y27" s="649"/>
      <c r="Z27" s="703">
        <v>10.1</v>
      </c>
      <c r="AA27" s="703"/>
      <c r="AB27" s="703"/>
      <c r="AC27" s="703"/>
      <c r="AD27" s="704" t="s">
        <v>122</v>
      </c>
      <c r="AE27" s="704"/>
      <c r="AF27" s="704"/>
      <c r="AG27" s="704"/>
      <c r="AH27" s="704"/>
      <c r="AI27" s="704"/>
      <c r="AJ27" s="704"/>
      <c r="AK27" s="704"/>
      <c r="AL27" s="650" t="s">
        <v>122</v>
      </c>
      <c r="AM27" s="651"/>
      <c r="AN27" s="651"/>
      <c r="AO27" s="705"/>
      <c r="AP27" s="644" t="s">
        <v>292</v>
      </c>
      <c r="AQ27" s="645"/>
      <c r="AR27" s="645"/>
      <c r="AS27" s="645"/>
      <c r="AT27" s="645"/>
      <c r="AU27" s="645"/>
      <c r="AV27" s="645"/>
      <c r="AW27" s="645"/>
      <c r="AX27" s="645"/>
      <c r="AY27" s="645"/>
      <c r="AZ27" s="645"/>
      <c r="BA27" s="645"/>
      <c r="BB27" s="645"/>
      <c r="BC27" s="645"/>
      <c r="BD27" s="645"/>
      <c r="BE27" s="645"/>
      <c r="BF27" s="646"/>
      <c r="BG27" s="647">
        <v>8720287</v>
      </c>
      <c r="BH27" s="648"/>
      <c r="BI27" s="648"/>
      <c r="BJ27" s="648"/>
      <c r="BK27" s="648"/>
      <c r="BL27" s="648"/>
      <c r="BM27" s="648"/>
      <c r="BN27" s="649"/>
      <c r="BO27" s="703">
        <v>100</v>
      </c>
      <c r="BP27" s="703"/>
      <c r="BQ27" s="703"/>
      <c r="BR27" s="703"/>
      <c r="BS27" s="635">
        <v>33018</v>
      </c>
      <c r="BT27" s="648"/>
      <c r="BU27" s="648"/>
      <c r="BV27" s="648"/>
      <c r="BW27" s="648"/>
      <c r="BX27" s="648"/>
      <c r="BY27" s="648"/>
      <c r="BZ27" s="648"/>
      <c r="CA27" s="648"/>
      <c r="CB27" s="684"/>
      <c r="CD27" s="685" t="s">
        <v>293</v>
      </c>
      <c r="CE27" s="682"/>
      <c r="CF27" s="682"/>
      <c r="CG27" s="682"/>
      <c r="CH27" s="682"/>
      <c r="CI27" s="682"/>
      <c r="CJ27" s="682"/>
      <c r="CK27" s="682"/>
      <c r="CL27" s="682"/>
      <c r="CM27" s="682"/>
      <c r="CN27" s="682"/>
      <c r="CO27" s="682"/>
      <c r="CP27" s="682"/>
      <c r="CQ27" s="683"/>
      <c r="CR27" s="647">
        <v>5412750</v>
      </c>
      <c r="CS27" s="636"/>
      <c r="CT27" s="636"/>
      <c r="CU27" s="636"/>
      <c r="CV27" s="636"/>
      <c r="CW27" s="636"/>
      <c r="CX27" s="636"/>
      <c r="CY27" s="637"/>
      <c r="CZ27" s="650">
        <v>17</v>
      </c>
      <c r="DA27" s="675"/>
      <c r="DB27" s="675"/>
      <c r="DC27" s="676"/>
      <c r="DD27" s="635">
        <v>1873206</v>
      </c>
      <c r="DE27" s="636"/>
      <c r="DF27" s="636"/>
      <c r="DG27" s="636"/>
      <c r="DH27" s="636"/>
      <c r="DI27" s="636"/>
      <c r="DJ27" s="636"/>
      <c r="DK27" s="637"/>
      <c r="DL27" s="635">
        <v>1860132</v>
      </c>
      <c r="DM27" s="636"/>
      <c r="DN27" s="636"/>
      <c r="DO27" s="636"/>
      <c r="DP27" s="636"/>
      <c r="DQ27" s="636"/>
      <c r="DR27" s="636"/>
      <c r="DS27" s="636"/>
      <c r="DT27" s="636"/>
      <c r="DU27" s="636"/>
      <c r="DV27" s="637"/>
      <c r="DW27" s="650">
        <v>9.6999999999999993</v>
      </c>
      <c r="DX27" s="675"/>
      <c r="DY27" s="675"/>
      <c r="DZ27" s="675"/>
      <c r="EA27" s="675"/>
      <c r="EB27" s="675"/>
      <c r="EC27" s="677"/>
    </row>
    <row r="28" spans="2:133" ht="11.25" customHeight="1" x14ac:dyDescent="0.2">
      <c r="B28" s="746" t="s">
        <v>294</v>
      </c>
      <c r="C28" s="747"/>
      <c r="D28" s="747"/>
      <c r="E28" s="747"/>
      <c r="F28" s="747"/>
      <c r="G28" s="747"/>
      <c r="H28" s="747"/>
      <c r="I28" s="747"/>
      <c r="J28" s="747"/>
      <c r="K28" s="747"/>
      <c r="L28" s="747"/>
      <c r="M28" s="747"/>
      <c r="N28" s="747"/>
      <c r="O28" s="747"/>
      <c r="P28" s="747"/>
      <c r="Q28" s="748"/>
      <c r="R28" s="647" t="s">
        <v>122</v>
      </c>
      <c r="S28" s="648"/>
      <c r="T28" s="648"/>
      <c r="U28" s="648"/>
      <c r="V28" s="648"/>
      <c r="W28" s="648"/>
      <c r="X28" s="648"/>
      <c r="Y28" s="649"/>
      <c r="Z28" s="703" t="s">
        <v>141</v>
      </c>
      <c r="AA28" s="703"/>
      <c r="AB28" s="703"/>
      <c r="AC28" s="703"/>
      <c r="AD28" s="704" t="s">
        <v>122</v>
      </c>
      <c r="AE28" s="704"/>
      <c r="AF28" s="704"/>
      <c r="AG28" s="704"/>
      <c r="AH28" s="704"/>
      <c r="AI28" s="704"/>
      <c r="AJ28" s="704"/>
      <c r="AK28" s="704"/>
      <c r="AL28" s="650" t="s">
        <v>141</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7">
        <v>4212781</v>
      </c>
      <c r="CS28" s="648"/>
      <c r="CT28" s="648"/>
      <c r="CU28" s="648"/>
      <c r="CV28" s="648"/>
      <c r="CW28" s="648"/>
      <c r="CX28" s="648"/>
      <c r="CY28" s="649"/>
      <c r="CZ28" s="650">
        <v>13.2</v>
      </c>
      <c r="DA28" s="675"/>
      <c r="DB28" s="675"/>
      <c r="DC28" s="676"/>
      <c r="DD28" s="635">
        <v>4210130</v>
      </c>
      <c r="DE28" s="648"/>
      <c r="DF28" s="648"/>
      <c r="DG28" s="648"/>
      <c r="DH28" s="648"/>
      <c r="DI28" s="648"/>
      <c r="DJ28" s="648"/>
      <c r="DK28" s="649"/>
      <c r="DL28" s="635">
        <v>3462730</v>
      </c>
      <c r="DM28" s="648"/>
      <c r="DN28" s="648"/>
      <c r="DO28" s="648"/>
      <c r="DP28" s="648"/>
      <c r="DQ28" s="648"/>
      <c r="DR28" s="648"/>
      <c r="DS28" s="648"/>
      <c r="DT28" s="648"/>
      <c r="DU28" s="648"/>
      <c r="DV28" s="649"/>
      <c r="DW28" s="650">
        <v>18.100000000000001</v>
      </c>
      <c r="DX28" s="675"/>
      <c r="DY28" s="675"/>
      <c r="DZ28" s="675"/>
      <c r="EA28" s="675"/>
      <c r="EB28" s="675"/>
      <c r="EC28" s="677"/>
    </row>
    <row r="29" spans="2:133" ht="11.25" customHeight="1" x14ac:dyDescent="0.2">
      <c r="B29" s="644" t="s">
        <v>296</v>
      </c>
      <c r="C29" s="645"/>
      <c r="D29" s="645"/>
      <c r="E29" s="645"/>
      <c r="F29" s="645"/>
      <c r="G29" s="645"/>
      <c r="H29" s="645"/>
      <c r="I29" s="645"/>
      <c r="J29" s="645"/>
      <c r="K29" s="645"/>
      <c r="L29" s="645"/>
      <c r="M29" s="645"/>
      <c r="N29" s="645"/>
      <c r="O29" s="645"/>
      <c r="P29" s="645"/>
      <c r="Q29" s="646"/>
      <c r="R29" s="647">
        <v>1808804</v>
      </c>
      <c r="S29" s="648"/>
      <c r="T29" s="648"/>
      <c r="U29" s="648"/>
      <c r="V29" s="648"/>
      <c r="W29" s="648"/>
      <c r="X29" s="648"/>
      <c r="Y29" s="649"/>
      <c r="Z29" s="703">
        <v>5.4</v>
      </c>
      <c r="AA29" s="703"/>
      <c r="AB29" s="703"/>
      <c r="AC29" s="703"/>
      <c r="AD29" s="704" t="s">
        <v>122</v>
      </c>
      <c r="AE29" s="704"/>
      <c r="AF29" s="704"/>
      <c r="AG29" s="704"/>
      <c r="AH29" s="704"/>
      <c r="AI29" s="704"/>
      <c r="AJ29" s="704"/>
      <c r="AK29" s="704"/>
      <c r="AL29" s="650" t="s">
        <v>141</v>
      </c>
      <c r="AM29" s="651"/>
      <c r="AN29" s="651"/>
      <c r="AO29" s="705"/>
      <c r="AP29" s="715" t="s">
        <v>216</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64</v>
      </c>
      <c r="CG29" s="682"/>
      <c r="CH29" s="682"/>
      <c r="CI29" s="682"/>
      <c r="CJ29" s="682"/>
      <c r="CK29" s="682"/>
      <c r="CL29" s="682"/>
      <c r="CM29" s="682"/>
      <c r="CN29" s="682"/>
      <c r="CO29" s="682"/>
      <c r="CP29" s="682"/>
      <c r="CQ29" s="683"/>
      <c r="CR29" s="647">
        <v>4212614</v>
      </c>
      <c r="CS29" s="636"/>
      <c r="CT29" s="636"/>
      <c r="CU29" s="636"/>
      <c r="CV29" s="636"/>
      <c r="CW29" s="636"/>
      <c r="CX29" s="636"/>
      <c r="CY29" s="637"/>
      <c r="CZ29" s="650">
        <v>13.2</v>
      </c>
      <c r="DA29" s="675"/>
      <c r="DB29" s="675"/>
      <c r="DC29" s="676"/>
      <c r="DD29" s="635">
        <v>4209963</v>
      </c>
      <c r="DE29" s="636"/>
      <c r="DF29" s="636"/>
      <c r="DG29" s="636"/>
      <c r="DH29" s="636"/>
      <c r="DI29" s="636"/>
      <c r="DJ29" s="636"/>
      <c r="DK29" s="637"/>
      <c r="DL29" s="635">
        <v>3462563</v>
      </c>
      <c r="DM29" s="636"/>
      <c r="DN29" s="636"/>
      <c r="DO29" s="636"/>
      <c r="DP29" s="636"/>
      <c r="DQ29" s="636"/>
      <c r="DR29" s="636"/>
      <c r="DS29" s="636"/>
      <c r="DT29" s="636"/>
      <c r="DU29" s="636"/>
      <c r="DV29" s="637"/>
      <c r="DW29" s="650">
        <v>18.100000000000001</v>
      </c>
      <c r="DX29" s="675"/>
      <c r="DY29" s="675"/>
      <c r="DZ29" s="675"/>
      <c r="EA29" s="675"/>
      <c r="EB29" s="675"/>
      <c r="EC29" s="677"/>
    </row>
    <row r="30" spans="2:133" ht="11.25" customHeight="1" x14ac:dyDescent="0.2">
      <c r="B30" s="644" t="s">
        <v>300</v>
      </c>
      <c r="C30" s="645"/>
      <c r="D30" s="645"/>
      <c r="E30" s="645"/>
      <c r="F30" s="645"/>
      <c r="G30" s="645"/>
      <c r="H30" s="645"/>
      <c r="I30" s="645"/>
      <c r="J30" s="645"/>
      <c r="K30" s="645"/>
      <c r="L30" s="645"/>
      <c r="M30" s="645"/>
      <c r="N30" s="645"/>
      <c r="O30" s="645"/>
      <c r="P30" s="645"/>
      <c r="Q30" s="646"/>
      <c r="R30" s="647">
        <v>52106</v>
      </c>
      <c r="S30" s="648"/>
      <c r="T30" s="648"/>
      <c r="U30" s="648"/>
      <c r="V30" s="648"/>
      <c r="W30" s="648"/>
      <c r="X30" s="648"/>
      <c r="Y30" s="649"/>
      <c r="Z30" s="703">
        <v>0.2</v>
      </c>
      <c r="AA30" s="703"/>
      <c r="AB30" s="703"/>
      <c r="AC30" s="703"/>
      <c r="AD30" s="704">
        <v>7778</v>
      </c>
      <c r="AE30" s="704"/>
      <c r="AF30" s="704"/>
      <c r="AG30" s="704"/>
      <c r="AH30" s="704"/>
      <c r="AI30" s="704"/>
      <c r="AJ30" s="704"/>
      <c r="AK30" s="704"/>
      <c r="AL30" s="650">
        <v>0</v>
      </c>
      <c r="AM30" s="651"/>
      <c r="AN30" s="651"/>
      <c r="AO30" s="705"/>
      <c r="AP30" s="731" t="s">
        <v>301</v>
      </c>
      <c r="AQ30" s="732"/>
      <c r="AR30" s="732"/>
      <c r="AS30" s="732"/>
      <c r="AT30" s="737" t="s">
        <v>302</v>
      </c>
      <c r="AU30" s="210"/>
      <c r="AV30" s="210"/>
      <c r="AW30" s="210"/>
      <c r="AX30" s="740" t="s">
        <v>181</v>
      </c>
      <c r="AY30" s="741"/>
      <c r="AZ30" s="741"/>
      <c r="BA30" s="741"/>
      <c r="BB30" s="741"/>
      <c r="BC30" s="741"/>
      <c r="BD30" s="741"/>
      <c r="BE30" s="741"/>
      <c r="BF30" s="742"/>
      <c r="BG30" s="721">
        <v>98.6</v>
      </c>
      <c r="BH30" s="722"/>
      <c r="BI30" s="722"/>
      <c r="BJ30" s="722"/>
      <c r="BK30" s="722"/>
      <c r="BL30" s="722"/>
      <c r="BM30" s="723">
        <v>94.6</v>
      </c>
      <c r="BN30" s="722"/>
      <c r="BO30" s="722"/>
      <c r="BP30" s="722"/>
      <c r="BQ30" s="724"/>
      <c r="BR30" s="721">
        <v>98.5</v>
      </c>
      <c r="BS30" s="722"/>
      <c r="BT30" s="722"/>
      <c r="BU30" s="722"/>
      <c r="BV30" s="722"/>
      <c r="BW30" s="722"/>
      <c r="BX30" s="723">
        <v>93.7</v>
      </c>
      <c r="BY30" s="722"/>
      <c r="BZ30" s="722"/>
      <c r="CA30" s="722"/>
      <c r="CB30" s="724"/>
      <c r="CD30" s="727"/>
      <c r="CE30" s="728"/>
      <c r="CF30" s="685" t="s">
        <v>303</v>
      </c>
      <c r="CG30" s="682"/>
      <c r="CH30" s="682"/>
      <c r="CI30" s="682"/>
      <c r="CJ30" s="682"/>
      <c r="CK30" s="682"/>
      <c r="CL30" s="682"/>
      <c r="CM30" s="682"/>
      <c r="CN30" s="682"/>
      <c r="CO30" s="682"/>
      <c r="CP30" s="682"/>
      <c r="CQ30" s="683"/>
      <c r="CR30" s="647">
        <v>4012097</v>
      </c>
      <c r="CS30" s="648"/>
      <c r="CT30" s="648"/>
      <c r="CU30" s="648"/>
      <c r="CV30" s="648"/>
      <c r="CW30" s="648"/>
      <c r="CX30" s="648"/>
      <c r="CY30" s="649"/>
      <c r="CZ30" s="650">
        <v>12.6</v>
      </c>
      <c r="DA30" s="675"/>
      <c r="DB30" s="675"/>
      <c r="DC30" s="676"/>
      <c r="DD30" s="635">
        <v>4009651</v>
      </c>
      <c r="DE30" s="648"/>
      <c r="DF30" s="648"/>
      <c r="DG30" s="648"/>
      <c r="DH30" s="648"/>
      <c r="DI30" s="648"/>
      <c r="DJ30" s="648"/>
      <c r="DK30" s="649"/>
      <c r="DL30" s="635">
        <v>3262251</v>
      </c>
      <c r="DM30" s="648"/>
      <c r="DN30" s="648"/>
      <c r="DO30" s="648"/>
      <c r="DP30" s="648"/>
      <c r="DQ30" s="648"/>
      <c r="DR30" s="648"/>
      <c r="DS30" s="648"/>
      <c r="DT30" s="648"/>
      <c r="DU30" s="648"/>
      <c r="DV30" s="649"/>
      <c r="DW30" s="650">
        <v>17.100000000000001</v>
      </c>
      <c r="DX30" s="675"/>
      <c r="DY30" s="675"/>
      <c r="DZ30" s="675"/>
      <c r="EA30" s="675"/>
      <c r="EB30" s="675"/>
      <c r="EC30" s="677"/>
    </row>
    <row r="31" spans="2:133" ht="11.25" customHeight="1" x14ac:dyDescent="0.2">
      <c r="B31" s="644" t="s">
        <v>304</v>
      </c>
      <c r="C31" s="645"/>
      <c r="D31" s="645"/>
      <c r="E31" s="645"/>
      <c r="F31" s="645"/>
      <c r="G31" s="645"/>
      <c r="H31" s="645"/>
      <c r="I31" s="645"/>
      <c r="J31" s="645"/>
      <c r="K31" s="645"/>
      <c r="L31" s="645"/>
      <c r="M31" s="645"/>
      <c r="N31" s="645"/>
      <c r="O31" s="645"/>
      <c r="P31" s="645"/>
      <c r="Q31" s="646"/>
      <c r="R31" s="647">
        <v>607614</v>
      </c>
      <c r="S31" s="648"/>
      <c r="T31" s="648"/>
      <c r="U31" s="648"/>
      <c r="V31" s="648"/>
      <c r="W31" s="648"/>
      <c r="X31" s="648"/>
      <c r="Y31" s="649"/>
      <c r="Z31" s="703">
        <v>1.8</v>
      </c>
      <c r="AA31" s="703"/>
      <c r="AB31" s="703"/>
      <c r="AC31" s="703"/>
      <c r="AD31" s="704" t="s">
        <v>122</v>
      </c>
      <c r="AE31" s="704"/>
      <c r="AF31" s="704"/>
      <c r="AG31" s="704"/>
      <c r="AH31" s="704"/>
      <c r="AI31" s="704"/>
      <c r="AJ31" s="704"/>
      <c r="AK31" s="704"/>
      <c r="AL31" s="650" t="s">
        <v>133</v>
      </c>
      <c r="AM31" s="651"/>
      <c r="AN31" s="651"/>
      <c r="AO31" s="705"/>
      <c r="AP31" s="733"/>
      <c r="AQ31" s="734"/>
      <c r="AR31" s="734"/>
      <c r="AS31" s="734"/>
      <c r="AT31" s="738"/>
      <c r="AU31" s="209" t="s">
        <v>305</v>
      </c>
      <c r="AV31" s="209"/>
      <c r="AW31" s="209"/>
      <c r="AX31" s="644" t="s">
        <v>306</v>
      </c>
      <c r="AY31" s="645"/>
      <c r="AZ31" s="645"/>
      <c r="BA31" s="645"/>
      <c r="BB31" s="645"/>
      <c r="BC31" s="645"/>
      <c r="BD31" s="645"/>
      <c r="BE31" s="645"/>
      <c r="BF31" s="646"/>
      <c r="BG31" s="719">
        <v>98.9</v>
      </c>
      <c r="BH31" s="636"/>
      <c r="BI31" s="636"/>
      <c r="BJ31" s="636"/>
      <c r="BK31" s="636"/>
      <c r="BL31" s="636"/>
      <c r="BM31" s="651">
        <v>96.6</v>
      </c>
      <c r="BN31" s="720"/>
      <c r="BO31" s="720"/>
      <c r="BP31" s="720"/>
      <c r="BQ31" s="681"/>
      <c r="BR31" s="719">
        <v>98.8</v>
      </c>
      <c r="BS31" s="636"/>
      <c r="BT31" s="636"/>
      <c r="BU31" s="636"/>
      <c r="BV31" s="636"/>
      <c r="BW31" s="636"/>
      <c r="BX31" s="651">
        <v>95.7</v>
      </c>
      <c r="BY31" s="720"/>
      <c r="BZ31" s="720"/>
      <c r="CA31" s="720"/>
      <c r="CB31" s="681"/>
      <c r="CD31" s="727"/>
      <c r="CE31" s="728"/>
      <c r="CF31" s="685" t="s">
        <v>307</v>
      </c>
      <c r="CG31" s="682"/>
      <c r="CH31" s="682"/>
      <c r="CI31" s="682"/>
      <c r="CJ31" s="682"/>
      <c r="CK31" s="682"/>
      <c r="CL31" s="682"/>
      <c r="CM31" s="682"/>
      <c r="CN31" s="682"/>
      <c r="CO31" s="682"/>
      <c r="CP31" s="682"/>
      <c r="CQ31" s="683"/>
      <c r="CR31" s="647">
        <v>200517</v>
      </c>
      <c r="CS31" s="636"/>
      <c r="CT31" s="636"/>
      <c r="CU31" s="636"/>
      <c r="CV31" s="636"/>
      <c r="CW31" s="636"/>
      <c r="CX31" s="636"/>
      <c r="CY31" s="637"/>
      <c r="CZ31" s="650">
        <v>0.6</v>
      </c>
      <c r="DA31" s="675"/>
      <c r="DB31" s="675"/>
      <c r="DC31" s="676"/>
      <c r="DD31" s="635">
        <v>200312</v>
      </c>
      <c r="DE31" s="636"/>
      <c r="DF31" s="636"/>
      <c r="DG31" s="636"/>
      <c r="DH31" s="636"/>
      <c r="DI31" s="636"/>
      <c r="DJ31" s="636"/>
      <c r="DK31" s="637"/>
      <c r="DL31" s="635">
        <v>200312</v>
      </c>
      <c r="DM31" s="636"/>
      <c r="DN31" s="636"/>
      <c r="DO31" s="636"/>
      <c r="DP31" s="636"/>
      <c r="DQ31" s="636"/>
      <c r="DR31" s="636"/>
      <c r="DS31" s="636"/>
      <c r="DT31" s="636"/>
      <c r="DU31" s="636"/>
      <c r="DV31" s="637"/>
      <c r="DW31" s="650">
        <v>1</v>
      </c>
      <c r="DX31" s="675"/>
      <c r="DY31" s="675"/>
      <c r="DZ31" s="675"/>
      <c r="EA31" s="675"/>
      <c r="EB31" s="675"/>
      <c r="EC31" s="677"/>
    </row>
    <row r="32" spans="2:133" ht="11.25" customHeight="1" x14ac:dyDescent="0.2">
      <c r="B32" s="644" t="s">
        <v>308</v>
      </c>
      <c r="C32" s="645"/>
      <c r="D32" s="645"/>
      <c r="E32" s="645"/>
      <c r="F32" s="645"/>
      <c r="G32" s="645"/>
      <c r="H32" s="645"/>
      <c r="I32" s="645"/>
      <c r="J32" s="645"/>
      <c r="K32" s="645"/>
      <c r="L32" s="645"/>
      <c r="M32" s="645"/>
      <c r="N32" s="645"/>
      <c r="O32" s="645"/>
      <c r="P32" s="645"/>
      <c r="Q32" s="646"/>
      <c r="R32" s="647">
        <v>183153</v>
      </c>
      <c r="S32" s="648"/>
      <c r="T32" s="648"/>
      <c r="U32" s="648"/>
      <c r="V32" s="648"/>
      <c r="W32" s="648"/>
      <c r="X32" s="648"/>
      <c r="Y32" s="649"/>
      <c r="Z32" s="703">
        <v>0.5</v>
      </c>
      <c r="AA32" s="703"/>
      <c r="AB32" s="703"/>
      <c r="AC32" s="703"/>
      <c r="AD32" s="704" t="s">
        <v>122</v>
      </c>
      <c r="AE32" s="704"/>
      <c r="AF32" s="704"/>
      <c r="AG32" s="704"/>
      <c r="AH32" s="704"/>
      <c r="AI32" s="704"/>
      <c r="AJ32" s="704"/>
      <c r="AK32" s="704"/>
      <c r="AL32" s="650" t="s">
        <v>122</v>
      </c>
      <c r="AM32" s="651"/>
      <c r="AN32" s="651"/>
      <c r="AO32" s="705"/>
      <c r="AP32" s="735"/>
      <c r="AQ32" s="736"/>
      <c r="AR32" s="736"/>
      <c r="AS32" s="736"/>
      <c r="AT32" s="739"/>
      <c r="AU32" s="211"/>
      <c r="AV32" s="211"/>
      <c r="AW32" s="211"/>
      <c r="AX32" s="653" t="s">
        <v>309</v>
      </c>
      <c r="AY32" s="654"/>
      <c r="AZ32" s="654"/>
      <c r="BA32" s="654"/>
      <c r="BB32" s="654"/>
      <c r="BC32" s="654"/>
      <c r="BD32" s="654"/>
      <c r="BE32" s="654"/>
      <c r="BF32" s="655"/>
      <c r="BG32" s="718">
        <v>98.2</v>
      </c>
      <c r="BH32" s="657"/>
      <c r="BI32" s="657"/>
      <c r="BJ32" s="657"/>
      <c r="BK32" s="657"/>
      <c r="BL32" s="657"/>
      <c r="BM32" s="701">
        <v>92.1</v>
      </c>
      <c r="BN32" s="657"/>
      <c r="BO32" s="657"/>
      <c r="BP32" s="657"/>
      <c r="BQ32" s="694"/>
      <c r="BR32" s="718">
        <v>98</v>
      </c>
      <c r="BS32" s="657"/>
      <c r="BT32" s="657"/>
      <c r="BU32" s="657"/>
      <c r="BV32" s="657"/>
      <c r="BW32" s="657"/>
      <c r="BX32" s="701">
        <v>91.1</v>
      </c>
      <c r="BY32" s="657"/>
      <c r="BZ32" s="657"/>
      <c r="CA32" s="657"/>
      <c r="CB32" s="694"/>
      <c r="CD32" s="729"/>
      <c r="CE32" s="730"/>
      <c r="CF32" s="685" t="s">
        <v>310</v>
      </c>
      <c r="CG32" s="682"/>
      <c r="CH32" s="682"/>
      <c r="CI32" s="682"/>
      <c r="CJ32" s="682"/>
      <c r="CK32" s="682"/>
      <c r="CL32" s="682"/>
      <c r="CM32" s="682"/>
      <c r="CN32" s="682"/>
      <c r="CO32" s="682"/>
      <c r="CP32" s="682"/>
      <c r="CQ32" s="683"/>
      <c r="CR32" s="647">
        <v>167</v>
      </c>
      <c r="CS32" s="648"/>
      <c r="CT32" s="648"/>
      <c r="CU32" s="648"/>
      <c r="CV32" s="648"/>
      <c r="CW32" s="648"/>
      <c r="CX32" s="648"/>
      <c r="CY32" s="649"/>
      <c r="CZ32" s="650">
        <v>0</v>
      </c>
      <c r="DA32" s="675"/>
      <c r="DB32" s="675"/>
      <c r="DC32" s="676"/>
      <c r="DD32" s="635">
        <v>167</v>
      </c>
      <c r="DE32" s="648"/>
      <c r="DF32" s="648"/>
      <c r="DG32" s="648"/>
      <c r="DH32" s="648"/>
      <c r="DI32" s="648"/>
      <c r="DJ32" s="648"/>
      <c r="DK32" s="649"/>
      <c r="DL32" s="635">
        <v>167</v>
      </c>
      <c r="DM32" s="648"/>
      <c r="DN32" s="648"/>
      <c r="DO32" s="648"/>
      <c r="DP32" s="648"/>
      <c r="DQ32" s="648"/>
      <c r="DR32" s="648"/>
      <c r="DS32" s="648"/>
      <c r="DT32" s="648"/>
      <c r="DU32" s="648"/>
      <c r="DV32" s="649"/>
      <c r="DW32" s="650">
        <v>0</v>
      </c>
      <c r="DX32" s="675"/>
      <c r="DY32" s="675"/>
      <c r="DZ32" s="675"/>
      <c r="EA32" s="675"/>
      <c r="EB32" s="675"/>
      <c r="EC32" s="677"/>
    </row>
    <row r="33" spans="2:133" ht="11.25" customHeight="1" x14ac:dyDescent="0.2">
      <c r="B33" s="644" t="s">
        <v>311</v>
      </c>
      <c r="C33" s="645"/>
      <c r="D33" s="645"/>
      <c r="E33" s="645"/>
      <c r="F33" s="645"/>
      <c r="G33" s="645"/>
      <c r="H33" s="645"/>
      <c r="I33" s="645"/>
      <c r="J33" s="645"/>
      <c r="K33" s="645"/>
      <c r="L33" s="645"/>
      <c r="M33" s="645"/>
      <c r="N33" s="645"/>
      <c r="O33" s="645"/>
      <c r="P33" s="645"/>
      <c r="Q33" s="646"/>
      <c r="R33" s="647">
        <v>1357131</v>
      </c>
      <c r="S33" s="648"/>
      <c r="T33" s="648"/>
      <c r="U33" s="648"/>
      <c r="V33" s="648"/>
      <c r="W33" s="648"/>
      <c r="X33" s="648"/>
      <c r="Y33" s="649"/>
      <c r="Z33" s="703">
        <v>4</v>
      </c>
      <c r="AA33" s="703"/>
      <c r="AB33" s="703"/>
      <c r="AC33" s="703"/>
      <c r="AD33" s="704" t="s">
        <v>122</v>
      </c>
      <c r="AE33" s="704"/>
      <c r="AF33" s="704"/>
      <c r="AG33" s="704"/>
      <c r="AH33" s="704"/>
      <c r="AI33" s="704"/>
      <c r="AJ33" s="704"/>
      <c r="AK33" s="704"/>
      <c r="AL33" s="650" t="s">
        <v>141</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7">
        <v>11170471</v>
      </c>
      <c r="CS33" s="636"/>
      <c r="CT33" s="636"/>
      <c r="CU33" s="636"/>
      <c r="CV33" s="636"/>
      <c r="CW33" s="636"/>
      <c r="CX33" s="636"/>
      <c r="CY33" s="637"/>
      <c r="CZ33" s="650">
        <v>35</v>
      </c>
      <c r="DA33" s="675"/>
      <c r="DB33" s="675"/>
      <c r="DC33" s="676"/>
      <c r="DD33" s="635">
        <v>9374121</v>
      </c>
      <c r="DE33" s="636"/>
      <c r="DF33" s="636"/>
      <c r="DG33" s="636"/>
      <c r="DH33" s="636"/>
      <c r="DI33" s="636"/>
      <c r="DJ33" s="636"/>
      <c r="DK33" s="637"/>
      <c r="DL33" s="635">
        <v>7356892</v>
      </c>
      <c r="DM33" s="636"/>
      <c r="DN33" s="636"/>
      <c r="DO33" s="636"/>
      <c r="DP33" s="636"/>
      <c r="DQ33" s="636"/>
      <c r="DR33" s="636"/>
      <c r="DS33" s="636"/>
      <c r="DT33" s="636"/>
      <c r="DU33" s="636"/>
      <c r="DV33" s="637"/>
      <c r="DW33" s="650">
        <v>38.5</v>
      </c>
      <c r="DX33" s="675"/>
      <c r="DY33" s="675"/>
      <c r="DZ33" s="675"/>
      <c r="EA33" s="675"/>
      <c r="EB33" s="675"/>
      <c r="EC33" s="677"/>
    </row>
    <row r="34" spans="2:133" ht="11.25" customHeight="1" x14ac:dyDescent="0.2">
      <c r="B34" s="644" t="s">
        <v>313</v>
      </c>
      <c r="C34" s="645"/>
      <c r="D34" s="645"/>
      <c r="E34" s="645"/>
      <c r="F34" s="645"/>
      <c r="G34" s="645"/>
      <c r="H34" s="645"/>
      <c r="I34" s="645"/>
      <c r="J34" s="645"/>
      <c r="K34" s="645"/>
      <c r="L34" s="645"/>
      <c r="M34" s="645"/>
      <c r="N34" s="645"/>
      <c r="O34" s="645"/>
      <c r="P34" s="645"/>
      <c r="Q34" s="646"/>
      <c r="R34" s="647">
        <v>308198</v>
      </c>
      <c r="S34" s="648"/>
      <c r="T34" s="648"/>
      <c r="U34" s="648"/>
      <c r="V34" s="648"/>
      <c r="W34" s="648"/>
      <c r="X34" s="648"/>
      <c r="Y34" s="649"/>
      <c r="Z34" s="703">
        <v>0.9</v>
      </c>
      <c r="AA34" s="703"/>
      <c r="AB34" s="703"/>
      <c r="AC34" s="703"/>
      <c r="AD34" s="704">
        <v>40265</v>
      </c>
      <c r="AE34" s="704"/>
      <c r="AF34" s="704"/>
      <c r="AG34" s="704"/>
      <c r="AH34" s="704"/>
      <c r="AI34" s="704"/>
      <c r="AJ34" s="704"/>
      <c r="AK34" s="704"/>
      <c r="AL34" s="650">
        <v>0.2</v>
      </c>
      <c r="AM34" s="651"/>
      <c r="AN34" s="651"/>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7">
        <v>5154641</v>
      </c>
      <c r="CS34" s="648"/>
      <c r="CT34" s="648"/>
      <c r="CU34" s="648"/>
      <c r="CV34" s="648"/>
      <c r="CW34" s="648"/>
      <c r="CX34" s="648"/>
      <c r="CY34" s="649"/>
      <c r="CZ34" s="650">
        <v>16.100000000000001</v>
      </c>
      <c r="DA34" s="675"/>
      <c r="DB34" s="675"/>
      <c r="DC34" s="676"/>
      <c r="DD34" s="635">
        <v>4245165</v>
      </c>
      <c r="DE34" s="648"/>
      <c r="DF34" s="648"/>
      <c r="DG34" s="648"/>
      <c r="DH34" s="648"/>
      <c r="DI34" s="648"/>
      <c r="DJ34" s="648"/>
      <c r="DK34" s="649"/>
      <c r="DL34" s="635">
        <v>3598841</v>
      </c>
      <c r="DM34" s="648"/>
      <c r="DN34" s="648"/>
      <c r="DO34" s="648"/>
      <c r="DP34" s="648"/>
      <c r="DQ34" s="648"/>
      <c r="DR34" s="648"/>
      <c r="DS34" s="648"/>
      <c r="DT34" s="648"/>
      <c r="DU34" s="648"/>
      <c r="DV34" s="649"/>
      <c r="DW34" s="650">
        <v>18.8</v>
      </c>
      <c r="DX34" s="675"/>
      <c r="DY34" s="675"/>
      <c r="DZ34" s="675"/>
      <c r="EA34" s="675"/>
      <c r="EB34" s="675"/>
      <c r="EC34" s="677"/>
    </row>
    <row r="35" spans="2:133" ht="11.25" customHeight="1" x14ac:dyDescent="0.2">
      <c r="B35" s="644" t="s">
        <v>317</v>
      </c>
      <c r="C35" s="645"/>
      <c r="D35" s="645"/>
      <c r="E35" s="645"/>
      <c r="F35" s="645"/>
      <c r="G35" s="645"/>
      <c r="H35" s="645"/>
      <c r="I35" s="645"/>
      <c r="J35" s="645"/>
      <c r="K35" s="645"/>
      <c r="L35" s="645"/>
      <c r="M35" s="645"/>
      <c r="N35" s="645"/>
      <c r="O35" s="645"/>
      <c r="P35" s="645"/>
      <c r="Q35" s="646"/>
      <c r="R35" s="647">
        <v>6097823</v>
      </c>
      <c r="S35" s="648"/>
      <c r="T35" s="648"/>
      <c r="U35" s="648"/>
      <c r="V35" s="648"/>
      <c r="W35" s="648"/>
      <c r="X35" s="648"/>
      <c r="Y35" s="649"/>
      <c r="Z35" s="703">
        <v>18.2</v>
      </c>
      <c r="AA35" s="703"/>
      <c r="AB35" s="703"/>
      <c r="AC35" s="703"/>
      <c r="AD35" s="704" t="s">
        <v>141</v>
      </c>
      <c r="AE35" s="704"/>
      <c r="AF35" s="704"/>
      <c r="AG35" s="704"/>
      <c r="AH35" s="704"/>
      <c r="AI35" s="704"/>
      <c r="AJ35" s="704"/>
      <c r="AK35" s="704"/>
      <c r="AL35" s="650" t="s">
        <v>141</v>
      </c>
      <c r="AM35" s="651"/>
      <c r="AN35" s="651"/>
      <c r="AO35" s="705"/>
      <c r="AP35" s="214"/>
      <c r="AQ35" s="709" t="s">
        <v>318</v>
      </c>
      <c r="AR35" s="710"/>
      <c r="AS35" s="710"/>
      <c r="AT35" s="710"/>
      <c r="AU35" s="710"/>
      <c r="AV35" s="710"/>
      <c r="AW35" s="710"/>
      <c r="AX35" s="710"/>
      <c r="AY35" s="711"/>
      <c r="AZ35" s="706">
        <v>3438928</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446124</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7">
        <v>211236</v>
      </c>
      <c r="CS35" s="636"/>
      <c r="CT35" s="636"/>
      <c r="CU35" s="636"/>
      <c r="CV35" s="636"/>
      <c r="CW35" s="636"/>
      <c r="CX35" s="636"/>
      <c r="CY35" s="637"/>
      <c r="CZ35" s="650">
        <v>0.7</v>
      </c>
      <c r="DA35" s="675"/>
      <c r="DB35" s="675"/>
      <c r="DC35" s="676"/>
      <c r="DD35" s="635">
        <v>185828</v>
      </c>
      <c r="DE35" s="636"/>
      <c r="DF35" s="636"/>
      <c r="DG35" s="636"/>
      <c r="DH35" s="636"/>
      <c r="DI35" s="636"/>
      <c r="DJ35" s="636"/>
      <c r="DK35" s="637"/>
      <c r="DL35" s="635">
        <v>185828</v>
      </c>
      <c r="DM35" s="636"/>
      <c r="DN35" s="636"/>
      <c r="DO35" s="636"/>
      <c r="DP35" s="636"/>
      <c r="DQ35" s="636"/>
      <c r="DR35" s="636"/>
      <c r="DS35" s="636"/>
      <c r="DT35" s="636"/>
      <c r="DU35" s="636"/>
      <c r="DV35" s="637"/>
      <c r="DW35" s="650">
        <v>1</v>
      </c>
      <c r="DX35" s="675"/>
      <c r="DY35" s="675"/>
      <c r="DZ35" s="675"/>
      <c r="EA35" s="675"/>
      <c r="EB35" s="675"/>
      <c r="EC35" s="677"/>
    </row>
    <row r="36" spans="2:133" ht="11.25" customHeight="1" x14ac:dyDescent="0.2">
      <c r="B36" s="644" t="s">
        <v>321</v>
      </c>
      <c r="C36" s="645"/>
      <c r="D36" s="645"/>
      <c r="E36" s="645"/>
      <c r="F36" s="645"/>
      <c r="G36" s="645"/>
      <c r="H36" s="645"/>
      <c r="I36" s="645"/>
      <c r="J36" s="645"/>
      <c r="K36" s="645"/>
      <c r="L36" s="645"/>
      <c r="M36" s="645"/>
      <c r="N36" s="645"/>
      <c r="O36" s="645"/>
      <c r="P36" s="645"/>
      <c r="Q36" s="646"/>
      <c r="R36" s="647" t="s">
        <v>122</v>
      </c>
      <c r="S36" s="648"/>
      <c r="T36" s="648"/>
      <c r="U36" s="648"/>
      <c r="V36" s="648"/>
      <c r="W36" s="648"/>
      <c r="X36" s="648"/>
      <c r="Y36" s="649"/>
      <c r="Z36" s="703" t="s">
        <v>122</v>
      </c>
      <c r="AA36" s="703"/>
      <c r="AB36" s="703"/>
      <c r="AC36" s="703"/>
      <c r="AD36" s="704" t="s">
        <v>122</v>
      </c>
      <c r="AE36" s="704"/>
      <c r="AF36" s="704"/>
      <c r="AG36" s="704"/>
      <c r="AH36" s="704"/>
      <c r="AI36" s="704"/>
      <c r="AJ36" s="704"/>
      <c r="AK36" s="704"/>
      <c r="AL36" s="650" t="s">
        <v>122</v>
      </c>
      <c r="AM36" s="651"/>
      <c r="AN36" s="651"/>
      <c r="AO36" s="705"/>
      <c r="AQ36" s="678" t="s">
        <v>322</v>
      </c>
      <c r="AR36" s="679"/>
      <c r="AS36" s="679"/>
      <c r="AT36" s="679"/>
      <c r="AU36" s="679"/>
      <c r="AV36" s="679"/>
      <c r="AW36" s="679"/>
      <c r="AX36" s="679"/>
      <c r="AY36" s="680"/>
      <c r="AZ36" s="647">
        <v>1112409</v>
      </c>
      <c r="BA36" s="648"/>
      <c r="BB36" s="648"/>
      <c r="BC36" s="648"/>
      <c r="BD36" s="636"/>
      <c r="BE36" s="636"/>
      <c r="BF36" s="681"/>
      <c r="BG36" s="685" t="s">
        <v>323</v>
      </c>
      <c r="BH36" s="682"/>
      <c r="BI36" s="682"/>
      <c r="BJ36" s="682"/>
      <c r="BK36" s="682"/>
      <c r="BL36" s="682"/>
      <c r="BM36" s="682"/>
      <c r="BN36" s="682"/>
      <c r="BO36" s="682"/>
      <c r="BP36" s="682"/>
      <c r="BQ36" s="682"/>
      <c r="BR36" s="682"/>
      <c r="BS36" s="682"/>
      <c r="BT36" s="682"/>
      <c r="BU36" s="683"/>
      <c r="BV36" s="647">
        <v>396109</v>
      </c>
      <c r="BW36" s="648"/>
      <c r="BX36" s="648"/>
      <c r="BY36" s="648"/>
      <c r="BZ36" s="648"/>
      <c r="CA36" s="648"/>
      <c r="CB36" s="684"/>
      <c r="CD36" s="685" t="s">
        <v>324</v>
      </c>
      <c r="CE36" s="682"/>
      <c r="CF36" s="682"/>
      <c r="CG36" s="682"/>
      <c r="CH36" s="682"/>
      <c r="CI36" s="682"/>
      <c r="CJ36" s="682"/>
      <c r="CK36" s="682"/>
      <c r="CL36" s="682"/>
      <c r="CM36" s="682"/>
      <c r="CN36" s="682"/>
      <c r="CO36" s="682"/>
      <c r="CP36" s="682"/>
      <c r="CQ36" s="683"/>
      <c r="CR36" s="647">
        <v>2220127</v>
      </c>
      <c r="CS36" s="648"/>
      <c r="CT36" s="648"/>
      <c r="CU36" s="648"/>
      <c r="CV36" s="648"/>
      <c r="CW36" s="648"/>
      <c r="CX36" s="648"/>
      <c r="CY36" s="649"/>
      <c r="CZ36" s="650">
        <v>7</v>
      </c>
      <c r="DA36" s="675"/>
      <c r="DB36" s="675"/>
      <c r="DC36" s="676"/>
      <c r="DD36" s="635">
        <v>1881676</v>
      </c>
      <c r="DE36" s="648"/>
      <c r="DF36" s="648"/>
      <c r="DG36" s="648"/>
      <c r="DH36" s="648"/>
      <c r="DI36" s="648"/>
      <c r="DJ36" s="648"/>
      <c r="DK36" s="649"/>
      <c r="DL36" s="635">
        <v>1278766</v>
      </c>
      <c r="DM36" s="648"/>
      <c r="DN36" s="648"/>
      <c r="DO36" s="648"/>
      <c r="DP36" s="648"/>
      <c r="DQ36" s="648"/>
      <c r="DR36" s="648"/>
      <c r="DS36" s="648"/>
      <c r="DT36" s="648"/>
      <c r="DU36" s="648"/>
      <c r="DV36" s="649"/>
      <c r="DW36" s="650">
        <v>6.7</v>
      </c>
      <c r="DX36" s="675"/>
      <c r="DY36" s="675"/>
      <c r="DZ36" s="675"/>
      <c r="EA36" s="675"/>
      <c r="EB36" s="675"/>
      <c r="EC36" s="677"/>
    </row>
    <row r="37" spans="2:133" ht="11.25" customHeight="1" x14ac:dyDescent="0.2">
      <c r="B37" s="644" t="s">
        <v>325</v>
      </c>
      <c r="C37" s="645"/>
      <c r="D37" s="645"/>
      <c r="E37" s="645"/>
      <c r="F37" s="645"/>
      <c r="G37" s="645"/>
      <c r="H37" s="645"/>
      <c r="I37" s="645"/>
      <c r="J37" s="645"/>
      <c r="K37" s="645"/>
      <c r="L37" s="645"/>
      <c r="M37" s="645"/>
      <c r="N37" s="645"/>
      <c r="O37" s="645"/>
      <c r="P37" s="645"/>
      <c r="Q37" s="646"/>
      <c r="R37" s="647">
        <v>1054923</v>
      </c>
      <c r="S37" s="648"/>
      <c r="T37" s="648"/>
      <c r="U37" s="648"/>
      <c r="V37" s="648"/>
      <c r="W37" s="648"/>
      <c r="X37" s="648"/>
      <c r="Y37" s="649"/>
      <c r="Z37" s="703">
        <v>3.1</v>
      </c>
      <c r="AA37" s="703"/>
      <c r="AB37" s="703"/>
      <c r="AC37" s="703"/>
      <c r="AD37" s="704" t="s">
        <v>122</v>
      </c>
      <c r="AE37" s="704"/>
      <c r="AF37" s="704"/>
      <c r="AG37" s="704"/>
      <c r="AH37" s="704"/>
      <c r="AI37" s="704"/>
      <c r="AJ37" s="704"/>
      <c r="AK37" s="704"/>
      <c r="AL37" s="650" t="s">
        <v>122</v>
      </c>
      <c r="AM37" s="651"/>
      <c r="AN37" s="651"/>
      <c r="AO37" s="705"/>
      <c r="AQ37" s="678" t="s">
        <v>326</v>
      </c>
      <c r="AR37" s="679"/>
      <c r="AS37" s="679"/>
      <c r="AT37" s="679"/>
      <c r="AU37" s="679"/>
      <c r="AV37" s="679"/>
      <c r="AW37" s="679"/>
      <c r="AX37" s="679"/>
      <c r="AY37" s="680"/>
      <c r="AZ37" s="647">
        <v>77024</v>
      </c>
      <c r="BA37" s="648"/>
      <c r="BB37" s="648"/>
      <c r="BC37" s="648"/>
      <c r="BD37" s="636"/>
      <c r="BE37" s="636"/>
      <c r="BF37" s="681"/>
      <c r="BG37" s="685" t="s">
        <v>327</v>
      </c>
      <c r="BH37" s="682"/>
      <c r="BI37" s="682"/>
      <c r="BJ37" s="682"/>
      <c r="BK37" s="682"/>
      <c r="BL37" s="682"/>
      <c r="BM37" s="682"/>
      <c r="BN37" s="682"/>
      <c r="BO37" s="682"/>
      <c r="BP37" s="682"/>
      <c r="BQ37" s="682"/>
      <c r="BR37" s="682"/>
      <c r="BS37" s="682"/>
      <c r="BT37" s="682"/>
      <c r="BU37" s="683"/>
      <c r="BV37" s="647">
        <v>9673</v>
      </c>
      <c r="BW37" s="648"/>
      <c r="BX37" s="648"/>
      <c r="BY37" s="648"/>
      <c r="BZ37" s="648"/>
      <c r="CA37" s="648"/>
      <c r="CB37" s="684"/>
      <c r="CD37" s="685" t="s">
        <v>328</v>
      </c>
      <c r="CE37" s="682"/>
      <c r="CF37" s="682"/>
      <c r="CG37" s="682"/>
      <c r="CH37" s="682"/>
      <c r="CI37" s="682"/>
      <c r="CJ37" s="682"/>
      <c r="CK37" s="682"/>
      <c r="CL37" s="682"/>
      <c r="CM37" s="682"/>
      <c r="CN37" s="682"/>
      <c r="CO37" s="682"/>
      <c r="CP37" s="682"/>
      <c r="CQ37" s="683"/>
      <c r="CR37" s="647">
        <v>689903</v>
      </c>
      <c r="CS37" s="636"/>
      <c r="CT37" s="636"/>
      <c r="CU37" s="636"/>
      <c r="CV37" s="636"/>
      <c r="CW37" s="636"/>
      <c r="CX37" s="636"/>
      <c r="CY37" s="637"/>
      <c r="CZ37" s="650">
        <v>2.2000000000000002</v>
      </c>
      <c r="DA37" s="675"/>
      <c r="DB37" s="675"/>
      <c r="DC37" s="676"/>
      <c r="DD37" s="635">
        <v>689012</v>
      </c>
      <c r="DE37" s="636"/>
      <c r="DF37" s="636"/>
      <c r="DG37" s="636"/>
      <c r="DH37" s="636"/>
      <c r="DI37" s="636"/>
      <c r="DJ37" s="636"/>
      <c r="DK37" s="637"/>
      <c r="DL37" s="635">
        <v>624476</v>
      </c>
      <c r="DM37" s="636"/>
      <c r="DN37" s="636"/>
      <c r="DO37" s="636"/>
      <c r="DP37" s="636"/>
      <c r="DQ37" s="636"/>
      <c r="DR37" s="636"/>
      <c r="DS37" s="636"/>
      <c r="DT37" s="636"/>
      <c r="DU37" s="636"/>
      <c r="DV37" s="637"/>
      <c r="DW37" s="650">
        <v>3.3</v>
      </c>
      <c r="DX37" s="675"/>
      <c r="DY37" s="675"/>
      <c r="DZ37" s="675"/>
      <c r="EA37" s="675"/>
      <c r="EB37" s="675"/>
      <c r="EC37" s="677"/>
    </row>
    <row r="38" spans="2:133" ht="11.25" customHeight="1" x14ac:dyDescent="0.2">
      <c r="B38" s="653" t="s">
        <v>329</v>
      </c>
      <c r="C38" s="654"/>
      <c r="D38" s="654"/>
      <c r="E38" s="654"/>
      <c r="F38" s="654"/>
      <c r="G38" s="654"/>
      <c r="H38" s="654"/>
      <c r="I38" s="654"/>
      <c r="J38" s="654"/>
      <c r="K38" s="654"/>
      <c r="L38" s="654"/>
      <c r="M38" s="654"/>
      <c r="N38" s="654"/>
      <c r="O38" s="654"/>
      <c r="P38" s="654"/>
      <c r="Q38" s="655"/>
      <c r="R38" s="656">
        <v>33532359</v>
      </c>
      <c r="S38" s="693"/>
      <c r="T38" s="693"/>
      <c r="U38" s="693"/>
      <c r="V38" s="693"/>
      <c r="W38" s="693"/>
      <c r="X38" s="693"/>
      <c r="Y38" s="698"/>
      <c r="Z38" s="699">
        <v>100</v>
      </c>
      <c r="AA38" s="699"/>
      <c r="AB38" s="699"/>
      <c r="AC38" s="699"/>
      <c r="AD38" s="700">
        <v>18065782</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7">
        <v>34412</v>
      </c>
      <c r="BA38" s="648"/>
      <c r="BB38" s="648"/>
      <c r="BC38" s="648"/>
      <c r="BD38" s="636"/>
      <c r="BE38" s="636"/>
      <c r="BF38" s="681"/>
      <c r="BG38" s="685" t="s">
        <v>331</v>
      </c>
      <c r="BH38" s="682"/>
      <c r="BI38" s="682"/>
      <c r="BJ38" s="682"/>
      <c r="BK38" s="682"/>
      <c r="BL38" s="682"/>
      <c r="BM38" s="682"/>
      <c r="BN38" s="682"/>
      <c r="BO38" s="682"/>
      <c r="BP38" s="682"/>
      <c r="BQ38" s="682"/>
      <c r="BR38" s="682"/>
      <c r="BS38" s="682"/>
      <c r="BT38" s="682"/>
      <c r="BU38" s="683"/>
      <c r="BV38" s="647">
        <v>16626</v>
      </c>
      <c r="BW38" s="648"/>
      <c r="BX38" s="648"/>
      <c r="BY38" s="648"/>
      <c r="BZ38" s="648"/>
      <c r="CA38" s="648"/>
      <c r="CB38" s="684"/>
      <c r="CD38" s="685" t="s">
        <v>332</v>
      </c>
      <c r="CE38" s="682"/>
      <c r="CF38" s="682"/>
      <c r="CG38" s="682"/>
      <c r="CH38" s="682"/>
      <c r="CI38" s="682"/>
      <c r="CJ38" s="682"/>
      <c r="CK38" s="682"/>
      <c r="CL38" s="682"/>
      <c r="CM38" s="682"/>
      <c r="CN38" s="682"/>
      <c r="CO38" s="682"/>
      <c r="CP38" s="682"/>
      <c r="CQ38" s="683"/>
      <c r="CR38" s="647">
        <v>3361904</v>
      </c>
      <c r="CS38" s="648"/>
      <c r="CT38" s="648"/>
      <c r="CU38" s="648"/>
      <c r="CV38" s="648"/>
      <c r="CW38" s="648"/>
      <c r="CX38" s="648"/>
      <c r="CY38" s="649"/>
      <c r="CZ38" s="650">
        <v>10.5</v>
      </c>
      <c r="DA38" s="675"/>
      <c r="DB38" s="675"/>
      <c r="DC38" s="676"/>
      <c r="DD38" s="635">
        <v>2922454</v>
      </c>
      <c r="DE38" s="648"/>
      <c r="DF38" s="648"/>
      <c r="DG38" s="648"/>
      <c r="DH38" s="648"/>
      <c r="DI38" s="648"/>
      <c r="DJ38" s="648"/>
      <c r="DK38" s="649"/>
      <c r="DL38" s="635">
        <v>2293457</v>
      </c>
      <c r="DM38" s="648"/>
      <c r="DN38" s="648"/>
      <c r="DO38" s="648"/>
      <c r="DP38" s="648"/>
      <c r="DQ38" s="648"/>
      <c r="DR38" s="648"/>
      <c r="DS38" s="648"/>
      <c r="DT38" s="648"/>
      <c r="DU38" s="648"/>
      <c r="DV38" s="649"/>
      <c r="DW38" s="650">
        <v>12</v>
      </c>
      <c r="DX38" s="675"/>
      <c r="DY38" s="675"/>
      <c r="DZ38" s="675"/>
      <c r="EA38" s="675"/>
      <c r="EB38" s="675"/>
      <c r="EC38" s="677"/>
    </row>
    <row r="39" spans="2:133" ht="11.25" customHeight="1" x14ac:dyDescent="0.2">
      <c r="AQ39" s="678" t="s">
        <v>333</v>
      </c>
      <c r="AR39" s="679"/>
      <c r="AS39" s="679"/>
      <c r="AT39" s="679"/>
      <c r="AU39" s="679"/>
      <c r="AV39" s="679"/>
      <c r="AW39" s="679"/>
      <c r="AX39" s="679"/>
      <c r="AY39" s="680"/>
      <c r="AZ39" s="647" t="s">
        <v>141</v>
      </c>
      <c r="BA39" s="648"/>
      <c r="BB39" s="648"/>
      <c r="BC39" s="648"/>
      <c r="BD39" s="636"/>
      <c r="BE39" s="636"/>
      <c r="BF39" s="681"/>
      <c r="BG39" s="686" t="s">
        <v>334</v>
      </c>
      <c r="BH39" s="687"/>
      <c r="BI39" s="687"/>
      <c r="BJ39" s="687"/>
      <c r="BK39" s="687"/>
      <c r="BL39" s="215"/>
      <c r="BM39" s="682" t="s">
        <v>335</v>
      </c>
      <c r="BN39" s="682"/>
      <c r="BO39" s="682"/>
      <c r="BP39" s="682"/>
      <c r="BQ39" s="682"/>
      <c r="BR39" s="682"/>
      <c r="BS39" s="682"/>
      <c r="BT39" s="682"/>
      <c r="BU39" s="683"/>
      <c r="BV39" s="647">
        <v>102</v>
      </c>
      <c r="BW39" s="648"/>
      <c r="BX39" s="648"/>
      <c r="BY39" s="648"/>
      <c r="BZ39" s="648"/>
      <c r="CA39" s="648"/>
      <c r="CB39" s="684"/>
      <c r="CD39" s="685" t="s">
        <v>336</v>
      </c>
      <c r="CE39" s="682"/>
      <c r="CF39" s="682"/>
      <c r="CG39" s="682"/>
      <c r="CH39" s="682"/>
      <c r="CI39" s="682"/>
      <c r="CJ39" s="682"/>
      <c r="CK39" s="682"/>
      <c r="CL39" s="682"/>
      <c r="CM39" s="682"/>
      <c r="CN39" s="682"/>
      <c r="CO39" s="682"/>
      <c r="CP39" s="682"/>
      <c r="CQ39" s="683"/>
      <c r="CR39" s="647">
        <v>199725</v>
      </c>
      <c r="CS39" s="636"/>
      <c r="CT39" s="636"/>
      <c r="CU39" s="636"/>
      <c r="CV39" s="636"/>
      <c r="CW39" s="636"/>
      <c r="CX39" s="636"/>
      <c r="CY39" s="637"/>
      <c r="CZ39" s="650">
        <v>0.6</v>
      </c>
      <c r="DA39" s="675"/>
      <c r="DB39" s="675"/>
      <c r="DC39" s="676"/>
      <c r="DD39" s="635">
        <v>136373</v>
      </c>
      <c r="DE39" s="636"/>
      <c r="DF39" s="636"/>
      <c r="DG39" s="636"/>
      <c r="DH39" s="636"/>
      <c r="DI39" s="636"/>
      <c r="DJ39" s="636"/>
      <c r="DK39" s="637"/>
      <c r="DL39" s="635" t="s">
        <v>122</v>
      </c>
      <c r="DM39" s="636"/>
      <c r="DN39" s="636"/>
      <c r="DO39" s="636"/>
      <c r="DP39" s="636"/>
      <c r="DQ39" s="636"/>
      <c r="DR39" s="636"/>
      <c r="DS39" s="636"/>
      <c r="DT39" s="636"/>
      <c r="DU39" s="636"/>
      <c r="DV39" s="637"/>
      <c r="DW39" s="650" t="s">
        <v>122</v>
      </c>
      <c r="DX39" s="675"/>
      <c r="DY39" s="675"/>
      <c r="DZ39" s="675"/>
      <c r="EA39" s="675"/>
      <c r="EB39" s="675"/>
      <c r="EC39" s="677"/>
    </row>
    <row r="40" spans="2:133" ht="11.25" customHeight="1" x14ac:dyDescent="0.2">
      <c r="AQ40" s="678" t="s">
        <v>337</v>
      </c>
      <c r="AR40" s="679"/>
      <c r="AS40" s="679"/>
      <c r="AT40" s="679"/>
      <c r="AU40" s="679"/>
      <c r="AV40" s="679"/>
      <c r="AW40" s="679"/>
      <c r="AX40" s="679"/>
      <c r="AY40" s="680"/>
      <c r="AZ40" s="647">
        <v>585741</v>
      </c>
      <c r="BA40" s="648"/>
      <c r="BB40" s="648"/>
      <c r="BC40" s="648"/>
      <c r="BD40" s="636"/>
      <c r="BE40" s="636"/>
      <c r="BF40" s="681"/>
      <c r="BG40" s="686"/>
      <c r="BH40" s="687"/>
      <c r="BI40" s="687"/>
      <c r="BJ40" s="687"/>
      <c r="BK40" s="687"/>
      <c r="BL40" s="215"/>
      <c r="BM40" s="682" t="s">
        <v>338</v>
      </c>
      <c r="BN40" s="682"/>
      <c r="BO40" s="682"/>
      <c r="BP40" s="682"/>
      <c r="BQ40" s="682"/>
      <c r="BR40" s="682"/>
      <c r="BS40" s="682"/>
      <c r="BT40" s="682"/>
      <c r="BU40" s="683"/>
      <c r="BV40" s="647">
        <v>110</v>
      </c>
      <c r="BW40" s="648"/>
      <c r="BX40" s="648"/>
      <c r="BY40" s="648"/>
      <c r="BZ40" s="648"/>
      <c r="CA40" s="648"/>
      <c r="CB40" s="684"/>
      <c r="CD40" s="685" t="s">
        <v>339</v>
      </c>
      <c r="CE40" s="682"/>
      <c r="CF40" s="682"/>
      <c r="CG40" s="682"/>
      <c r="CH40" s="682"/>
      <c r="CI40" s="682"/>
      <c r="CJ40" s="682"/>
      <c r="CK40" s="682"/>
      <c r="CL40" s="682"/>
      <c r="CM40" s="682"/>
      <c r="CN40" s="682"/>
      <c r="CO40" s="682"/>
      <c r="CP40" s="682"/>
      <c r="CQ40" s="683"/>
      <c r="CR40" s="647">
        <v>22838</v>
      </c>
      <c r="CS40" s="648"/>
      <c r="CT40" s="648"/>
      <c r="CU40" s="648"/>
      <c r="CV40" s="648"/>
      <c r="CW40" s="648"/>
      <c r="CX40" s="648"/>
      <c r="CY40" s="649"/>
      <c r="CZ40" s="650">
        <v>0.1</v>
      </c>
      <c r="DA40" s="675"/>
      <c r="DB40" s="675"/>
      <c r="DC40" s="676"/>
      <c r="DD40" s="635">
        <v>2625</v>
      </c>
      <c r="DE40" s="648"/>
      <c r="DF40" s="648"/>
      <c r="DG40" s="648"/>
      <c r="DH40" s="648"/>
      <c r="DI40" s="648"/>
      <c r="DJ40" s="648"/>
      <c r="DK40" s="649"/>
      <c r="DL40" s="635" t="s">
        <v>141</v>
      </c>
      <c r="DM40" s="648"/>
      <c r="DN40" s="648"/>
      <c r="DO40" s="648"/>
      <c r="DP40" s="648"/>
      <c r="DQ40" s="648"/>
      <c r="DR40" s="648"/>
      <c r="DS40" s="648"/>
      <c r="DT40" s="648"/>
      <c r="DU40" s="648"/>
      <c r="DV40" s="649"/>
      <c r="DW40" s="650" t="s">
        <v>141</v>
      </c>
      <c r="DX40" s="675"/>
      <c r="DY40" s="675"/>
      <c r="DZ40" s="675"/>
      <c r="EA40" s="675"/>
      <c r="EB40" s="675"/>
      <c r="EC40" s="677"/>
    </row>
    <row r="41" spans="2:133" ht="11.25" customHeight="1" x14ac:dyDescent="0.2">
      <c r="AQ41" s="690" t="s">
        <v>340</v>
      </c>
      <c r="AR41" s="691"/>
      <c r="AS41" s="691"/>
      <c r="AT41" s="691"/>
      <c r="AU41" s="691"/>
      <c r="AV41" s="691"/>
      <c r="AW41" s="691"/>
      <c r="AX41" s="691"/>
      <c r="AY41" s="692"/>
      <c r="AZ41" s="656">
        <v>1629342</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301</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7" t="s">
        <v>141</v>
      </c>
      <c r="CS41" s="636"/>
      <c r="CT41" s="636"/>
      <c r="CU41" s="636"/>
      <c r="CV41" s="636"/>
      <c r="CW41" s="636"/>
      <c r="CX41" s="636"/>
      <c r="CY41" s="637"/>
      <c r="CZ41" s="650" t="s">
        <v>122</v>
      </c>
      <c r="DA41" s="675"/>
      <c r="DB41" s="675"/>
      <c r="DC41" s="676"/>
      <c r="DD41" s="635" t="s">
        <v>122</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2">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344</v>
      </c>
      <c r="CE42" s="645"/>
      <c r="CF42" s="645"/>
      <c r="CG42" s="645"/>
      <c r="CH42" s="645"/>
      <c r="CI42" s="645"/>
      <c r="CJ42" s="645"/>
      <c r="CK42" s="645"/>
      <c r="CL42" s="645"/>
      <c r="CM42" s="645"/>
      <c r="CN42" s="645"/>
      <c r="CO42" s="645"/>
      <c r="CP42" s="645"/>
      <c r="CQ42" s="646"/>
      <c r="CR42" s="647">
        <v>6527143</v>
      </c>
      <c r="CS42" s="648"/>
      <c r="CT42" s="648"/>
      <c r="CU42" s="648"/>
      <c r="CV42" s="648"/>
      <c r="CW42" s="648"/>
      <c r="CX42" s="648"/>
      <c r="CY42" s="649"/>
      <c r="CZ42" s="650">
        <v>20.399999999999999</v>
      </c>
      <c r="DA42" s="651"/>
      <c r="DB42" s="651"/>
      <c r="DC42" s="652"/>
      <c r="DD42" s="635">
        <v>750397</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2">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346</v>
      </c>
      <c r="CE43" s="645"/>
      <c r="CF43" s="645"/>
      <c r="CG43" s="645"/>
      <c r="CH43" s="645"/>
      <c r="CI43" s="645"/>
      <c r="CJ43" s="645"/>
      <c r="CK43" s="645"/>
      <c r="CL43" s="645"/>
      <c r="CM43" s="645"/>
      <c r="CN43" s="645"/>
      <c r="CO43" s="645"/>
      <c r="CP43" s="645"/>
      <c r="CQ43" s="646"/>
      <c r="CR43" s="647">
        <v>106074</v>
      </c>
      <c r="CS43" s="636"/>
      <c r="CT43" s="636"/>
      <c r="CU43" s="636"/>
      <c r="CV43" s="636"/>
      <c r="CW43" s="636"/>
      <c r="CX43" s="636"/>
      <c r="CY43" s="637"/>
      <c r="CZ43" s="650">
        <v>0.3</v>
      </c>
      <c r="DA43" s="675"/>
      <c r="DB43" s="675"/>
      <c r="DC43" s="676"/>
      <c r="DD43" s="635">
        <v>106074</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2">
      <c r="B44" s="220" t="s">
        <v>347</v>
      </c>
      <c r="CD44" s="669" t="s">
        <v>299</v>
      </c>
      <c r="CE44" s="670"/>
      <c r="CF44" s="644" t="s">
        <v>348</v>
      </c>
      <c r="CG44" s="645"/>
      <c r="CH44" s="645"/>
      <c r="CI44" s="645"/>
      <c r="CJ44" s="645"/>
      <c r="CK44" s="645"/>
      <c r="CL44" s="645"/>
      <c r="CM44" s="645"/>
      <c r="CN44" s="645"/>
      <c r="CO44" s="645"/>
      <c r="CP44" s="645"/>
      <c r="CQ44" s="646"/>
      <c r="CR44" s="647">
        <v>6506107</v>
      </c>
      <c r="CS44" s="648"/>
      <c r="CT44" s="648"/>
      <c r="CU44" s="648"/>
      <c r="CV44" s="648"/>
      <c r="CW44" s="648"/>
      <c r="CX44" s="648"/>
      <c r="CY44" s="649"/>
      <c r="CZ44" s="650">
        <v>20.399999999999999</v>
      </c>
      <c r="DA44" s="651"/>
      <c r="DB44" s="651"/>
      <c r="DC44" s="652"/>
      <c r="DD44" s="635">
        <v>737485</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2">
      <c r="CD45" s="671"/>
      <c r="CE45" s="672"/>
      <c r="CF45" s="644" t="s">
        <v>349</v>
      </c>
      <c r="CG45" s="645"/>
      <c r="CH45" s="645"/>
      <c r="CI45" s="645"/>
      <c r="CJ45" s="645"/>
      <c r="CK45" s="645"/>
      <c r="CL45" s="645"/>
      <c r="CM45" s="645"/>
      <c r="CN45" s="645"/>
      <c r="CO45" s="645"/>
      <c r="CP45" s="645"/>
      <c r="CQ45" s="646"/>
      <c r="CR45" s="647">
        <v>1260067</v>
      </c>
      <c r="CS45" s="636"/>
      <c r="CT45" s="636"/>
      <c r="CU45" s="636"/>
      <c r="CV45" s="636"/>
      <c r="CW45" s="636"/>
      <c r="CX45" s="636"/>
      <c r="CY45" s="637"/>
      <c r="CZ45" s="650">
        <v>3.9</v>
      </c>
      <c r="DA45" s="675"/>
      <c r="DB45" s="675"/>
      <c r="DC45" s="676"/>
      <c r="DD45" s="635">
        <v>20187</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2">
      <c r="CD46" s="671"/>
      <c r="CE46" s="672"/>
      <c r="CF46" s="644" t="s">
        <v>350</v>
      </c>
      <c r="CG46" s="645"/>
      <c r="CH46" s="645"/>
      <c r="CI46" s="645"/>
      <c r="CJ46" s="645"/>
      <c r="CK46" s="645"/>
      <c r="CL46" s="645"/>
      <c r="CM46" s="645"/>
      <c r="CN46" s="645"/>
      <c r="CO46" s="645"/>
      <c r="CP46" s="645"/>
      <c r="CQ46" s="646"/>
      <c r="CR46" s="647">
        <v>5032606</v>
      </c>
      <c r="CS46" s="648"/>
      <c r="CT46" s="648"/>
      <c r="CU46" s="648"/>
      <c r="CV46" s="648"/>
      <c r="CW46" s="648"/>
      <c r="CX46" s="648"/>
      <c r="CY46" s="649"/>
      <c r="CZ46" s="650">
        <v>15.8</v>
      </c>
      <c r="DA46" s="651"/>
      <c r="DB46" s="651"/>
      <c r="DC46" s="652"/>
      <c r="DD46" s="635">
        <v>709893</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2">
      <c r="CD47" s="671"/>
      <c r="CE47" s="672"/>
      <c r="CF47" s="644" t="s">
        <v>351</v>
      </c>
      <c r="CG47" s="645"/>
      <c r="CH47" s="645"/>
      <c r="CI47" s="645"/>
      <c r="CJ47" s="645"/>
      <c r="CK47" s="645"/>
      <c r="CL47" s="645"/>
      <c r="CM47" s="645"/>
      <c r="CN47" s="645"/>
      <c r="CO47" s="645"/>
      <c r="CP47" s="645"/>
      <c r="CQ47" s="646"/>
      <c r="CR47" s="647">
        <v>21036</v>
      </c>
      <c r="CS47" s="636"/>
      <c r="CT47" s="636"/>
      <c r="CU47" s="636"/>
      <c r="CV47" s="636"/>
      <c r="CW47" s="636"/>
      <c r="CX47" s="636"/>
      <c r="CY47" s="637"/>
      <c r="CZ47" s="650">
        <v>0.1</v>
      </c>
      <c r="DA47" s="675"/>
      <c r="DB47" s="675"/>
      <c r="DC47" s="676"/>
      <c r="DD47" s="635">
        <v>12912</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ht="10.8" x14ac:dyDescent="0.2">
      <c r="CD48" s="673"/>
      <c r="CE48" s="674"/>
      <c r="CF48" s="644" t="s">
        <v>352</v>
      </c>
      <c r="CG48" s="645"/>
      <c r="CH48" s="645"/>
      <c r="CI48" s="645"/>
      <c r="CJ48" s="645"/>
      <c r="CK48" s="645"/>
      <c r="CL48" s="645"/>
      <c r="CM48" s="645"/>
      <c r="CN48" s="645"/>
      <c r="CO48" s="645"/>
      <c r="CP48" s="645"/>
      <c r="CQ48" s="646"/>
      <c r="CR48" s="647" t="s">
        <v>141</v>
      </c>
      <c r="CS48" s="648"/>
      <c r="CT48" s="648"/>
      <c r="CU48" s="648"/>
      <c r="CV48" s="648"/>
      <c r="CW48" s="648"/>
      <c r="CX48" s="648"/>
      <c r="CY48" s="649"/>
      <c r="CZ48" s="650" t="s">
        <v>122</v>
      </c>
      <c r="DA48" s="651"/>
      <c r="DB48" s="651"/>
      <c r="DC48" s="652"/>
      <c r="DD48" s="635" t="s">
        <v>141</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x14ac:dyDescent="0.2">
      <c r="CD49" s="653" t="s">
        <v>353</v>
      </c>
      <c r="CE49" s="654"/>
      <c r="CF49" s="654"/>
      <c r="CG49" s="654"/>
      <c r="CH49" s="654"/>
      <c r="CI49" s="654"/>
      <c r="CJ49" s="654"/>
      <c r="CK49" s="654"/>
      <c r="CL49" s="654"/>
      <c r="CM49" s="654"/>
      <c r="CN49" s="654"/>
      <c r="CO49" s="654"/>
      <c r="CP49" s="654"/>
      <c r="CQ49" s="655"/>
      <c r="CR49" s="656">
        <v>31924009</v>
      </c>
      <c r="CS49" s="657"/>
      <c r="CT49" s="657"/>
      <c r="CU49" s="657"/>
      <c r="CV49" s="657"/>
      <c r="CW49" s="657"/>
      <c r="CX49" s="657"/>
      <c r="CY49" s="658"/>
      <c r="CZ49" s="659">
        <v>100</v>
      </c>
      <c r="DA49" s="660"/>
      <c r="DB49" s="660"/>
      <c r="DC49" s="661"/>
      <c r="DD49" s="662">
        <v>20447495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b2IcDz3M2LIaH0V1R8DI3dtmh4dIoxwyVGyXIKIekafMVMNsBY09b0wO2/UdXrs32VowjOKt7uT9ILl6wEBYg==" saltValue="yUii8v/nFHEbM/JPGpr1L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376</v>
      </c>
      <c r="C7" s="1120"/>
      <c r="D7" s="1120"/>
      <c r="E7" s="1120"/>
      <c r="F7" s="1120"/>
      <c r="G7" s="1120"/>
      <c r="H7" s="1120"/>
      <c r="I7" s="1120"/>
      <c r="J7" s="1120"/>
      <c r="K7" s="1120"/>
      <c r="L7" s="1120"/>
      <c r="M7" s="1120"/>
      <c r="N7" s="1120"/>
      <c r="O7" s="1120"/>
      <c r="P7" s="1121"/>
      <c r="Q7" s="1173"/>
      <c r="R7" s="1174"/>
      <c r="S7" s="1174"/>
      <c r="T7" s="1174"/>
      <c r="U7" s="1174"/>
      <c r="V7" s="1174"/>
      <c r="W7" s="1174"/>
      <c r="X7" s="1174"/>
      <c r="Y7" s="1174"/>
      <c r="Z7" s="1174"/>
      <c r="AA7" s="1174"/>
      <c r="AB7" s="1174"/>
      <c r="AC7" s="1174"/>
      <c r="AD7" s="1174"/>
      <c r="AE7" s="1175"/>
      <c r="AF7" s="1176">
        <v>1500</v>
      </c>
      <c r="AG7" s="1177"/>
      <c r="AH7" s="1177"/>
      <c r="AI7" s="1177"/>
      <c r="AJ7" s="1178"/>
      <c r="AK7" s="1160"/>
      <c r="AL7" s="1161"/>
      <c r="AM7" s="1161"/>
      <c r="AN7" s="1161"/>
      <c r="AO7" s="1161"/>
      <c r="AP7" s="1161"/>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2">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377</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378</v>
      </c>
      <c r="B23" s="1013" t="s">
        <v>379</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1500</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391</v>
      </c>
      <c r="C28" s="1120"/>
      <c r="D28" s="1120"/>
      <c r="E28" s="1120"/>
      <c r="F28" s="1120"/>
      <c r="G28" s="1120"/>
      <c r="H28" s="1120"/>
      <c r="I28" s="1120"/>
      <c r="J28" s="1120"/>
      <c r="K28" s="1120"/>
      <c r="L28" s="1120"/>
      <c r="M28" s="1120"/>
      <c r="N28" s="1120"/>
      <c r="O28" s="1120"/>
      <c r="P28" s="1121"/>
      <c r="Q28" s="1122"/>
      <c r="R28" s="1123"/>
      <c r="S28" s="1123"/>
      <c r="T28" s="1123"/>
      <c r="U28" s="1123"/>
      <c r="V28" s="1123"/>
      <c r="W28" s="1123"/>
      <c r="X28" s="1123"/>
      <c r="Y28" s="1123"/>
      <c r="Z28" s="1123"/>
      <c r="AA28" s="1123"/>
      <c r="AB28" s="1123"/>
      <c r="AC28" s="1123"/>
      <c r="AD28" s="1123"/>
      <c r="AE28" s="1124"/>
      <c r="AF28" s="1125">
        <v>446</v>
      </c>
      <c r="AG28" s="1123"/>
      <c r="AH28" s="1123"/>
      <c r="AI28" s="1123"/>
      <c r="AJ28" s="1126"/>
      <c r="AK28" s="1127"/>
      <c r="AL28" s="1115"/>
      <c r="AM28" s="1115"/>
      <c r="AN28" s="1115"/>
      <c r="AO28" s="1115"/>
      <c r="AP28" s="1115"/>
      <c r="AQ28" s="1115"/>
      <c r="AR28" s="1115"/>
      <c r="AS28" s="1115"/>
      <c r="AT28" s="1115"/>
      <c r="AU28" s="1115"/>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0" t="s">
        <v>392</v>
      </c>
      <c r="C29" s="1101"/>
      <c r="D29" s="1101"/>
      <c r="E29" s="1101"/>
      <c r="F29" s="1101"/>
      <c r="G29" s="1101"/>
      <c r="H29" s="1101"/>
      <c r="I29" s="1101"/>
      <c r="J29" s="1101"/>
      <c r="K29" s="1101"/>
      <c r="L29" s="1101"/>
      <c r="M29" s="1101"/>
      <c r="N29" s="1101"/>
      <c r="O29" s="1101"/>
      <c r="P29" s="1102"/>
      <c r="Q29" s="1112"/>
      <c r="R29" s="1113"/>
      <c r="S29" s="1113"/>
      <c r="T29" s="1113"/>
      <c r="U29" s="1113"/>
      <c r="V29" s="1113"/>
      <c r="W29" s="1113"/>
      <c r="X29" s="1113"/>
      <c r="Y29" s="1113"/>
      <c r="Z29" s="1113"/>
      <c r="AA29" s="1113"/>
      <c r="AB29" s="1113"/>
      <c r="AC29" s="1113"/>
      <c r="AD29" s="1113"/>
      <c r="AE29" s="1114"/>
      <c r="AF29" s="1106">
        <v>1</v>
      </c>
      <c r="AG29" s="1107"/>
      <c r="AH29" s="1107"/>
      <c r="AI29" s="1107"/>
      <c r="AJ29" s="1108"/>
      <c r="AK29" s="1049"/>
      <c r="AL29" s="1040"/>
      <c r="AM29" s="1040"/>
      <c r="AN29" s="1040"/>
      <c r="AO29" s="1040"/>
      <c r="AP29" s="1040"/>
      <c r="AQ29" s="1040"/>
      <c r="AR29" s="1040"/>
      <c r="AS29" s="1040"/>
      <c r="AT29" s="1040"/>
      <c r="AU29" s="1040"/>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0" t="s">
        <v>393</v>
      </c>
      <c r="C30" s="1101"/>
      <c r="D30" s="1101"/>
      <c r="E30" s="1101"/>
      <c r="F30" s="1101"/>
      <c r="G30" s="1101"/>
      <c r="H30" s="1101"/>
      <c r="I30" s="1101"/>
      <c r="J30" s="1101"/>
      <c r="K30" s="1101"/>
      <c r="L30" s="1101"/>
      <c r="M30" s="1101"/>
      <c r="N30" s="1101"/>
      <c r="O30" s="1101"/>
      <c r="P30" s="1102"/>
      <c r="Q30" s="1112"/>
      <c r="R30" s="1113"/>
      <c r="S30" s="1113"/>
      <c r="T30" s="1113"/>
      <c r="U30" s="1113"/>
      <c r="V30" s="1113"/>
      <c r="W30" s="1113"/>
      <c r="X30" s="1113"/>
      <c r="Y30" s="1113"/>
      <c r="Z30" s="1113"/>
      <c r="AA30" s="1113"/>
      <c r="AB30" s="1113"/>
      <c r="AC30" s="1113"/>
      <c r="AD30" s="1113"/>
      <c r="AE30" s="1114"/>
      <c r="AF30" s="1106">
        <v>234</v>
      </c>
      <c r="AG30" s="1107"/>
      <c r="AH30" s="1107"/>
      <c r="AI30" s="1107"/>
      <c r="AJ30" s="1108"/>
      <c r="AK30" s="1049"/>
      <c r="AL30" s="1040"/>
      <c r="AM30" s="1040"/>
      <c r="AN30" s="1040"/>
      <c r="AO30" s="1040"/>
      <c r="AP30" s="1040"/>
      <c r="AQ30" s="1040"/>
      <c r="AR30" s="1040"/>
      <c r="AS30" s="1040"/>
      <c r="AT30" s="1040"/>
      <c r="AU30" s="1040"/>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0" t="s">
        <v>394</v>
      </c>
      <c r="C31" s="1101"/>
      <c r="D31" s="1101"/>
      <c r="E31" s="1101"/>
      <c r="F31" s="1101"/>
      <c r="G31" s="1101"/>
      <c r="H31" s="1101"/>
      <c r="I31" s="1101"/>
      <c r="J31" s="1101"/>
      <c r="K31" s="1101"/>
      <c r="L31" s="1101"/>
      <c r="M31" s="1101"/>
      <c r="N31" s="1101"/>
      <c r="O31" s="1101"/>
      <c r="P31" s="1102"/>
      <c r="Q31" s="1112"/>
      <c r="R31" s="1113"/>
      <c r="S31" s="1113"/>
      <c r="T31" s="1113"/>
      <c r="U31" s="1113"/>
      <c r="V31" s="1113"/>
      <c r="W31" s="1113"/>
      <c r="X31" s="1113"/>
      <c r="Y31" s="1113"/>
      <c r="Z31" s="1113"/>
      <c r="AA31" s="1113"/>
      <c r="AB31" s="1113"/>
      <c r="AC31" s="1113"/>
      <c r="AD31" s="1113"/>
      <c r="AE31" s="1114"/>
      <c r="AF31" s="1106">
        <v>3</v>
      </c>
      <c r="AG31" s="1107"/>
      <c r="AH31" s="1107"/>
      <c r="AI31" s="1107"/>
      <c r="AJ31" s="1108"/>
      <c r="AK31" s="1049"/>
      <c r="AL31" s="1040"/>
      <c r="AM31" s="1040"/>
      <c r="AN31" s="1040"/>
      <c r="AO31" s="1040"/>
      <c r="AP31" s="1040"/>
      <c r="AQ31" s="1040"/>
      <c r="AR31" s="1040"/>
      <c r="AS31" s="1040"/>
      <c r="AT31" s="1040"/>
      <c r="AU31" s="1040"/>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0" t="s">
        <v>395</v>
      </c>
      <c r="C32" s="1101"/>
      <c r="D32" s="1101"/>
      <c r="E32" s="1101"/>
      <c r="F32" s="1101"/>
      <c r="G32" s="1101"/>
      <c r="H32" s="1101"/>
      <c r="I32" s="1101"/>
      <c r="J32" s="1101"/>
      <c r="K32" s="1101"/>
      <c r="L32" s="1101"/>
      <c r="M32" s="1101"/>
      <c r="N32" s="1101"/>
      <c r="O32" s="1101"/>
      <c r="P32" s="1102"/>
      <c r="Q32" s="1112"/>
      <c r="R32" s="1113"/>
      <c r="S32" s="1113"/>
      <c r="T32" s="1113"/>
      <c r="U32" s="1113"/>
      <c r="V32" s="1113"/>
      <c r="W32" s="1113"/>
      <c r="X32" s="1113"/>
      <c r="Y32" s="1113"/>
      <c r="Z32" s="1113"/>
      <c r="AA32" s="1113"/>
      <c r="AB32" s="1113"/>
      <c r="AC32" s="1113"/>
      <c r="AD32" s="1113"/>
      <c r="AE32" s="1114"/>
      <c r="AF32" s="1106">
        <v>1616</v>
      </c>
      <c r="AG32" s="1107"/>
      <c r="AH32" s="1107"/>
      <c r="AI32" s="1107"/>
      <c r="AJ32" s="1108"/>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095" t="s">
        <v>396</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0" t="s">
        <v>397</v>
      </c>
      <c r="C33" s="1101"/>
      <c r="D33" s="1101"/>
      <c r="E33" s="1101"/>
      <c r="F33" s="1101"/>
      <c r="G33" s="1101"/>
      <c r="H33" s="1101"/>
      <c r="I33" s="1101"/>
      <c r="J33" s="1101"/>
      <c r="K33" s="1101"/>
      <c r="L33" s="1101"/>
      <c r="M33" s="1101"/>
      <c r="N33" s="1101"/>
      <c r="O33" s="1101"/>
      <c r="P33" s="1102"/>
      <c r="Q33" s="1112"/>
      <c r="R33" s="1113"/>
      <c r="S33" s="1113"/>
      <c r="T33" s="1113"/>
      <c r="U33" s="1113"/>
      <c r="V33" s="1113"/>
      <c r="W33" s="1113"/>
      <c r="X33" s="1113"/>
      <c r="Y33" s="1113"/>
      <c r="Z33" s="1113"/>
      <c r="AA33" s="1113"/>
      <c r="AB33" s="1113"/>
      <c r="AC33" s="1113"/>
      <c r="AD33" s="1113"/>
      <c r="AE33" s="1114"/>
      <c r="AF33" s="1106">
        <v>43</v>
      </c>
      <c r="AG33" s="1107"/>
      <c r="AH33" s="1107"/>
      <c r="AI33" s="1107"/>
      <c r="AJ33" s="1108"/>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095" t="s">
        <v>396</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0" t="s">
        <v>398</v>
      </c>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v>13</v>
      </c>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t="s">
        <v>399</v>
      </c>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0" t="s">
        <v>400</v>
      </c>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v>1</v>
      </c>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t="s">
        <v>399</v>
      </c>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0" t="s">
        <v>401</v>
      </c>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v>0</v>
      </c>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t="s">
        <v>399</v>
      </c>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0" t="s">
        <v>402</v>
      </c>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v>5</v>
      </c>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t="s">
        <v>399</v>
      </c>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0" t="s">
        <v>403</v>
      </c>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v>0</v>
      </c>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t="s">
        <v>399</v>
      </c>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0" t="s">
        <v>404</v>
      </c>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t="s">
        <v>405</v>
      </c>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t="s">
        <v>399</v>
      </c>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406</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378</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2362</v>
      </c>
      <c r="AG63" s="1028"/>
      <c r="AH63" s="1028"/>
      <c r="AI63" s="1028"/>
      <c r="AJ63" s="1093"/>
      <c r="AK63" s="1094"/>
      <c r="AL63" s="1032"/>
      <c r="AM63" s="1032"/>
      <c r="AN63" s="1032"/>
      <c r="AO63" s="1032"/>
      <c r="AP63" s="1028"/>
      <c r="AQ63" s="1028"/>
      <c r="AR63" s="1028"/>
      <c r="AS63" s="1028"/>
      <c r="AT63" s="1028"/>
      <c r="AU63" s="1028"/>
      <c r="AV63" s="1028"/>
      <c r="AW63" s="1028"/>
      <c r="AX63" s="1028"/>
      <c r="AY63" s="1028"/>
      <c r="AZ63" s="1088"/>
      <c r="BA63" s="1088"/>
      <c r="BB63" s="1088"/>
      <c r="BC63" s="1088"/>
      <c r="BD63" s="1088"/>
      <c r="BE63" s="1029"/>
      <c r="BF63" s="1029"/>
      <c r="BG63" s="1029"/>
      <c r="BH63" s="1029"/>
      <c r="BI63" s="1030"/>
      <c r="BJ63" s="1089" t="s">
        <v>408</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410</v>
      </c>
      <c r="B66" s="1065"/>
      <c r="C66" s="1065"/>
      <c r="D66" s="1065"/>
      <c r="E66" s="1065"/>
      <c r="F66" s="1065"/>
      <c r="G66" s="1065"/>
      <c r="H66" s="1065"/>
      <c r="I66" s="1065"/>
      <c r="J66" s="1065"/>
      <c r="K66" s="1065"/>
      <c r="L66" s="1065"/>
      <c r="M66" s="1065"/>
      <c r="N66" s="1065"/>
      <c r="O66" s="1065"/>
      <c r="P66" s="1066"/>
      <c r="Q66" s="1070" t="s">
        <v>411</v>
      </c>
      <c r="R66" s="1071"/>
      <c r="S66" s="1071"/>
      <c r="T66" s="1071"/>
      <c r="U66" s="1072"/>
      <c r="V66" s="1070" t="s">
        <v>412</v>
      </c>
      <c r="W66" s="1071"/>
      <c r="X66" s="1071"/>
      <c r="Y66" s="1071"/>
      <c r="Z66" s="1072"/>
      <c r="AA66" s="1070" t="s">
        <v>413</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c r="C68" s="1055"/>
      <c r="D68" s="1055"/>
      <c r="E68" s="1055"/>
      <c r="F68" s="1055"/>
      <c r="G68" s="1055"/>
      <c r="H68" s="1055"/>
      <c r="I68" s="1055"/>
      <c r="J68" s="1055"/>
      <c r="K68" s="1055"/>
      <c r="L68" s="1055"/>
      <c r="M68" s="1055"/>
      <c r="N68" s="1055"/>
      <c r="O68" s="1055"/>
      <c r="P68" s="1056"/>
      <c r="Q68" s="1057"/>
      <c r="R68" s="1051"/>
      <c r="S68" s="1051"/>
      <c r="T68" s="1051"/>
      <c r="U68" s="1051"/>
      <c r="V68" s="1051"/>
      <c r="W68" s="1051"/>
      <c r="X68" s="1051"/>
      <c r="Y68" s="1051"/>
      <c r="Z68" s="1051"/>
      <c r="AA68" s="1051"/>
      <c r="AB68" s="1051"/>
      <c r="AC68" s="1051"/>
      <c r="AD68" s="1051"/>
      <c r="AE68" s="1051"/>
      <c r="AF68" s="1051"/>
      <c r="AG68" s="1051"/>
      <c r="AH68" s="1051"/>
      <c r="AI68" s="1051"/>
      <c r="AJ68" s="1051"/>
      <c r="AK68" s="1051"/>
      <c r="AL68" s="1051"/>
      <c r="AM68" s="1051"/>
      <c r="AN68" s="1051"/>
      <c r="AO68" s="1051"/>
      <c r="AP68" s="1051"/>
      <c r="AQ68" s="1051"/>
      <c r="AR68" s="1051"/>
      <c r="AS68" s="1051"/>
      <c r="AT68" s="1051"/>
      <c r="AU68" s="1051"/>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c r="C69" s="1044"/>
      <c r="D69" s="1044"/>
      <c r="E69" s="1044"/>
      <c r="F69" s="1044"/>
      <c r="G69" s="1044"/>
      <c r="H69" s="1044"/>
      <c r="I69" s="1044"/>
      <c r="J69" s="1044"/>
      <c r="K69" s="1044"/>
      <c r="L69" s="1044"/>
      <c r="M69" s="1044"/>
      <c r="N69" s="1044"/>
      <c r="O69" s="1044"/>
      <c r="P69" s="1045"/>
      <c r="Q69" s="1046"/>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c r="C70" s="1044"/>
      <c r="D70" s="1044"/>
      <c r="E70" s="1044"/>
      <c r="F70" s="1044"/>
      <c r="G70" s="1044"/>
      <c r="H70" s="1044"/>
      <c r="I70" s="1044"/>
      <c r="J70" s="1044"/>
      <c r="K70" s="1044"/>
      <c r="L70" s="1044"/>
      <c r="M70" s="1044"/>
      <c r="N70" s="1044"/>
      <c r="O70" s="1044"/>
      <c r="P70" s="1045"/>
      <c r="Q70" s="1046"/>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378</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298</v>
      </c>
      <c r="AG109" s="963"/>
      <c r="AH109" s="963"/>
      <c r="AI109" s="963"/>
      <c r="AJ109" s="964"/>
      <c r="AK109" s="965" t="s">
        <v>297</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298</v>
      </c>
      <c r="BW109" s="963"/>
      <c r="BX109" s="963"/>
      <c r="BY109" s="963"/>
      <c r="BZ109" s="964"/>
      <c r="CA109" s="965" t="s">
        <v>297</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298</v>
      </c>
      <c r="DM109" s="963"/>
      <c r="DN109" s="963"/>
      <c r="DO109" s="963"/>
      <c r="DP109" s="964"/>
      <c r="DQ109" s="965" t="s">
        <v>297</v>
      </c>
      <c r="DR109" s="963"/>
      <c r="DS109" s="963"/>
      <c r="DT109" s="963"/>
      <c r="DU109" s="964"/>
      <c r="DV109" s="965" t="s">
        <v>428</v>
      </c>
      <c r="DW109" s="963"/>
      <c r="DX109" s="963"/>
      <c r="DY109" s="963"/>
      <c r="DZ109" s="994"/>
    </row>
    <row r="110" spans="1:131" s="226" customFormat="1" ht="26.25" customHeight="1" x14ac:dyDescent="0.2">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3298339</v>
      </c>
      <c r="AB110" s="956"/>
      <c r="AC110" s="956"/>
      <c r="AD110" s="956"/>
      <c r="AE110" s="957"/>
      <c r="AF110" s="958">
        <v>3186120</v>
      </c>
      <c r="AG110" s="956"/>
      <c r="AH110" s="956"/>
      <c r="AI110" s="956"/>
      <c r="AJ110" s="957"/>
      <c r="AK110" s="958">
        <v>3465214</v>
      </c>
      <c r="AL110" s="956"/>
      <c r="AM110" s="956"/>
      <c r="AN110" s="956"/>
      <c r="AO110" s="957"/>
      <c r="AP110" s="959">
        <v>23.2</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25719039</v>
      </c>
      <c r="BR110" s="903"/>
      <c r="BS110" s="903"/>
      <c r="BT110" s="903"/>
      <c r="BU110" s="903"/>
      <c r="BV110" s="903">
        <v>27605718</v>
      </c>
      <c r="BW110" s="903"/>
      <c r="BX110" s="903"/>
      <c r="BY110" s="903"/>
      <c r="BZ110" s="903"/>
      <c r="CA110" s="903">
        <v>29691444</v>
      </c>
      <c r="CB110" s="903"/>
      <c r="CC110" s="903"/>
      <c r="CD110" s="903"/>
      <c r="CE110" s="903"/>
      <c r="CF110" s="927">
        <v>198.5</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122</v>
      </c>
      <c r="DH110" s="903"/>
      <c r="DI110" s="903"/>
      <c r="DJ110" s="903"/>
      <c r="DK110" s="903"/>
      <c r="DL110" s="903" t="s">
        <v>408</v>
      </c>
      <c r="DM110" s="903"/>
      <c r="DN110" s="903"/>
      <c r="DO110" s="903"/>
      <c r="DP110" s="903"/>
      <c r="DQ110" s="903" t="s">
        <v>434</v>
      </c>
      <c r="DR110" s="903"/>
      <c r="DS110" s="903"/>
      <c r="DT110" s="903"/>
      <c r="DU110" s="903"/>
      <c r="DV110" s="904" t="s">
        <v>435</v>
      </c>
      <c r="DW110" s="904"/>
      <c r="DX110" s="904"/>
      <c r="DY110" s="904"/>
      <c r="DZ110" s="905"/>
    </row>
    <row r="111" spans="1:131" s="226" customFormat="1" ht="26.25" customHeight="1" x14ac:dyDescent="0.2">
      <c r="A111" s="832" t="s">
        <v>436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408</v>
      </c>
      <c r="AB111" s="984"/>
      <c r="AC111" s="984"/>
      <c r="AD111" s="984"/>
      <c r="AE111" s="985"/>
      <c r="AF111" s="986" t="s">
        <v>408</v>
      </c>
      <c r="AG111" s="984"/>
      <c r="AH111" s="984"/>
      <c r="AI111" s="984"/>
      <c r="AJ111" s="985"/>
      <c r="AK111" s="986" t="s">
        <v>437</v>
      </c>
      <c r="AL111" s="984"/>
      <c r="AM111" s="984"/>
      <c r="AN111" s="984"/>
      <c r="AO111" s="985"/>
      <c r="AP111" s="987" t="s">
        <v>434</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t="s">
        <v>434</v>
      </c>
      <c r="BR111" s="875"/>
      <c r="BS111" s="875"/>
      <c r="BT111" s="875"/>
      <c r="BU111" s="875"/>
      <c r="BV111" s="875" t="s">
        <v>408</v>
      </c>
      <c r="BW111" s="875"/>
      <c r="BX111" s="875"/>
      <c r="BY111" s="875"/>
      <c r="BZ111" s="875"/>
      <c r="CA111" s="875" t="s">
        <v>408</v>
      </c>
      <c r="CB111" s="875"/>
      <c r="CC111" s="875"/>
      <c r="CD111" s="875"/>
      <c r="CE111" s="875"/>
      <c r="CF111" s="936" t="s">
        <v>434</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408</v>
      </c>
      <c r="DH111" s="875"/>
      <c r="DI111" s="875"/>
      <c r="DJ111" s="875"/>
      <c r="DK111" s="875"/>
      <c r="DL111" s="875" t="s">
        <v>408</v>
      </c>
      <c r="DM111" s="875"/>
      <c r="DN111" s="875"/>
      <c r="DO111" s="875"/>
      <c r="DP111" s="875"/>
      <c r="DQ111" s="875" t="s">
        <v>435</v>
      </c>
      <c r="DR111" s="875"/>
      <c r="DS111" s="875"/>
      <c r="DT111" s="875"/>
      <c r="DU111" s="875"/>
      <c r="DV111" s="852" t="s">
        <v>408</v>
      </c>
      <c r="DW111" s="852"/>
      <c r="DX111" s="852"/>
      <c r="DY111" s="852"/>
      <c r="DZ111" s="853"/>
    </row>
    <row r="112" spans="1:131" s="226" customFormat="1" ht="26.25" customHeight="1" x14ac:dyDescent="0.2">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434</v>
      </c>
      <c r="AB112" s="838"/>
      <c r="AC112" s="838"/>
      <c r="AD112" s="838"/>
      <c r="AE112" s="839"/>
      <c r="AF112" s="840" t="s">
        <v>408</v>
      </c>
      <c r="AG112" s="838"/>
      <c r="AH112" s="838"/>
      <c r="AI112" s="838"/>
      <c r="AJ112" s="839"/>
      <c r="AK112" s="840" t="s">
        <v>434</v>
      </c>
      <c r="AL112" s="838"/>
      <c r="AM112" s="838"/>
      <c r="AN112" s="838"/>
      <c r="AO112" s="839"/>
      <c r="AP112" s="885" t="s">
        <v>434</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13272512</v>
      </c>
      <c r="BR112" s="875"/>
      <c r="BS112" s="875"/>
      <c r="BT112" s="875"/>
      <c r="BU112" s="875"/>
      <c r="BV112" s="875">
        <v>12857582</v>
      </c>
      <c r="BW112" s="875"/>
      <c r="BX112" s="875"/>
      <c r="BY112" s="875"/>
      <c r="BZ112" s="875"/>
      <c r="CA112" s="875">
        <v>12789706</v>
      </c>
      <c r="CB112" s="875"/>
      <c r="CC112" s="875"/>
      <c r="CD112" s="875"/>
      <c r="CE112" s="875"/>
      <c r="CF112" s="936">
        <v>85.5</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434</v>
      </c>
      <c r="DH112" s="875"/>
      <c r="DI112" s="875"/>
      <c r="DJ112" s="875"/>
      <c r="DK112" s="875"/>
      <c r="DL112" s="875" t="s">
        <v>437</v>
      </c>
      <c r="DM112" s="875"/>
      <c r="DN112" s="875"/>
      <c r="DO112" s="875"/>
      <c r="DP112" s="875"/>
      <c r="DQ112" s="875" t="s">
        <v>434</v>
      </c>
      <c r="DR112" s="875"/>
      <c r="DS112" s="875"/>
      <c r="DT112" s="875"/>
      <c r="DU112" s="875"/>
      <c r="DV112" s="852" t="s">
        <v>434</v>
      </c>
      <c r="DW112" s="852"/>
      <c r="DX112" s="852"/>
      <c r="DY112" s="852"/>
      <c r="DZ112" s="853"/>
    </row>
    <row r="113" spans="1:130" s="226" customFormat="1" ht="26.25" customHeight="1" x14ac:dyDescent="0.2">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960333</v>
      </c>
      <c r="AB113" s="984"/>
      <c r="AC113" s="984"/>
      <c r="AD113" s="984"/>
      <c r="AE113" s="985"/>
      <c r="AF113" s="986">
        <v>969421</v>
      </c>
      <c r="AG113" s="984"/>
      <c r="AH113" s="984"/>
      <c r="AI113" s="984"/>
      <c r="AJ113" s="985"/>
      <c r="AK113" s="986">
        <v>977428</v>
      </c>
      <c r="AL113" s="984"/>
      <c r="AM113" s="984"/>
      <c r="AN113" s="984"/>
      <c r="AO113" s="985"/>
      <c r="AP113" s="987">
        <v>6.5</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1118020</v>
      </c>
      <c r="BR113" s="875"/>
      <c r="BS113" s="875"/>
      <c r="BT113" s="875"/>
      <c r="BU113" s="875"/>
      <c r="BV113" s="875">
        <v>1140861</v>
      </c>
      <c r="BW113" s="875"/>
      <c r="BX113" s="875"/>
      <c r="BY113" s="875"/>
      <c r="BZ113" s="875"/>
      <c r="CA113" s="875">
        <v>1168890</v>
      </c>
      <c r="CB113" s="875"/>
      <c r="CC113" s="875"/>
      <c r="CD113" s="875"/>
      <c r="CE113" s="875"/>
      <c r="CF113" s="936">
        <v>7.8</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408</v>
      </c>
      <c r="DH113" s="838"/>
      <c r="DI113" s="838"/>
      <c r="DJ113" s="838"/>
      <c r="DK113" s="839"/>
      <c r="DL113" s="840" t="s">
        <v>434</v>
      </c>
      <c r="DM113" s="838"/>
      <c r="DN113" s="838"/>
      <c r="DO113" s="838"/>
      <c r="DP113" s="839"/>
      <c r="DQ113" s="840" t="s">
        <v>408</v>
      </c>
      <c r="DR113" s="838"/>
      <c r="DS113" s="838"/>
      <c r="DT113" s="838"/>
      <c r="DU113" s="839"/>
      <c r="DV113" s="885" t="s">
        <v>437</v>
      </c>
      <c r="DW113" s="886"/>
      <c r="DX113" s="886"/>
      <c r="DY113" s="886"/>
      <c r="DZ113" s="887"/>
    </row>
    <row r="114" spans="1:130" s="226" customFormat="1" ht="26.25" customHeight="1" x14ac:dyDescent="0.2">
      <c r="A114" s="979"/>
      <c r="B114" s="980"/>
      <c r="C114" s="808" t="s">
        <v>447</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46659</v>
      </c>
      <c r="AB114" s="838"/>
      <c r="AC114" s="838"/>
      <c r="AD114" s="838"/>
      <c r="AE114" s="839"/>
      <c r="AF114" s="840">
        <v>47340</v>
      </c>
      <c r="AG114" s="838"/>
      <c r="AH114" s="838"/>
      <c r="AI114" s="838"/>
      <c r="AJ114" s="839"/>
      <c r="AK114" s="840">
        <v>56688</v>
      </c>
      <c r="AL114" s="838"/>
      <c r="AM114" s="838"/>
      <c r="AN114" s="838"/>
      <c r="AO114" s="839"/>
      <c r="AP114" s="885">
        <v>0.4</v>
      </c>
      <c r="AQ114" s="886"/>
      <c r="AR114" s="886"/>
      <c r="AS114" s="886"/>
      <c r="AT114" s="887"/>
      <c r="AU114" s="997"/>
      <c r="AV114" s="998"/>
      <c r="AW114" s="998"/>
      <c r="AX114" s="998"/>
      <c r="AY114" s="998"/>
      <c r="AZ114" s="873" t="s">
        <v>448</v>
      </c>
      <c r="BA114" s="808"/>
      <c r="BB114" s="808"/>
      <c r="BC114" s="808"/>
      <c r="BD114" s="808"/>
      <c r="BE114" s="808"/>
      <c r="BF114" s="808"/>
      <c r="BG114" s="808"/>
      <c r="BH114" s="808"/>
      <c r="BI114" s="808"/>
      <c r="BJ114" s="808"/>
      <c r="BK114" s="808"/>
      <c r="BL114" s="808"/>
      <c r="BM114" s="808"/>
      <c r="BN114" s="808"/>
      <c r="BO114" s="808"/>
      <c r="BP114" s="809"/>
      <c r="BQ114" s="874">
        <v>5226286</v>
      </c>
      <c r="BR114" s="875"/>
      <c r="BS114" s="875"/>
      <c r="BT114" s="875"/>
      <c r="BU114" s="875"/>
      <c r="BV114" s="875">
        <v>5121270</v>
      </c>
      <c r="BW114" s="875"/>
      <c r="BX114" s="875"/>
      <c r="BY114" s="875"/>
      <c r="BZ114" s="875"/>
      <c r="CA114" s="875">
        <v>4948329</v>
      </c>
      <c r="CB114" s="875"/>
      <c r="CC114" s="875"/>
      <c r="CD114" s="875"/>
      <c r="CE114" s="875"/>
      <c r="CF114" s="936">
        <v>33.1</v>
      </c>
      <c r="CG114" s="937"/>
      <c r="CH114" s="937"/>
      <c r="CI114" s="937"/>
      <c r="CJ114" s="937"/>
      <c r="CK114" s="992"/>
      <c r="CL114" s="879"/>
      <c r="CM114" s="882" t="s">
        <v>449</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434</v>
      </c>
      <c r="DM114" s="838"/>
      <c r="DN114" s="838"/>
      <c r="DO114" s="838"/>
      <c r="DP114" s="839"/>
      <c r="DQ114" s="840" t="s">
        <v>435</v>
      </c>
      <c r="DR114" s="838"/>
      <c r="DS114" s="838"/>
      <c r="DT114" s="838"/>
      <c r="DU114" s="839"/>
      <c r="DV114" s="885" t="s">
        <v>434</v>
      </c>
      <c r="DW114" s="886"/>
      <c r="DX114" s="886"/>
      <c r="DY114" s="886"/>
      <c r="DZ114" s="887"/>
    </row>
    <row r="115" spans="1:130" s="226" customFormat="1" ht="26.25" customHeight="1" x14ac:dyDescent="0.2">
      <c r="A115" s="979"/>
      <c r="B115" s="980"/>
      <c r="C115" s="808" t="s">
        <v>450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1328</v>
      </c>
      <c r="AB115" s="984"/>
      <c r="AC115" s="984"/>
      <c r="AD115" s="984"/>
      <c r="AE115" s="985"/>
      <c r="AF115" s="986">
        <v>1055</v>
      </c>
      <c r="AG115" s="984"/>
      <c r="AH115" s="984"/>
      <c r="AI115" s="984"/>
      <c r="AJ115" s="985"/>
      <c r="AK115" s="986">
        <v>910</v>
      </c>
      <c r="AL115" s="984"/>
      <c r="AM115" s="984"/>
      <c r="AN115" s="984"/>
      <c r="AO115" s="985"/>
      <c r="AP115" s="987">
        <v>0</v>
      </c>
      <c r="AQ115" s="988"/>
      <c r="AR115" s="988"/>
      <c r="AS115" s="988"/>
      <c r="AT115" s="989"/>
      <c r="AU115" s="997"/>
      <c r="AV115" s="998"/>
      <c r="AW115" s="998"/>
      <c r="AX115" s="998"/>
      <c r="AY115" s="998"/>
      <c r="AZ115" s="873" t="s">
        <v>451</v>
      </c>
      <c r="BA115" s="808"/>
      <c r="BB115" s="808"/>
      <c r="BC115" s="808"/>
      <c r="BD115" s="808"/>
      <c r="BE115" s="808"/>
      <c r="BF115" s="808"/>
      <c r="BG115" s="808"/>
      <c r="BH115" s="808"/>
      <c r="BI115" s="808"/>
      <c r="BJ115" s="808"/>
      <c r="BK115" s="808"/>
      <c r="BL115" s="808"/>
      <c r="BM115" s="808"/>
      <c r="BN115" s="808"/>
      <c r="BO115" s="808"/>
      <c r="BP115" s="809"/>
      <c r="BQ115" s="874" t="s">
        <v>408</v>
      </c>
      <c r="BR115" s="875"/>
      <c r="BS115" s="875"/>
      <c r="BT115" s="875"/>
      <c r="BU115" s="875"/>
      <c r="BV115" s="875" t="s">
        <v>434</v>
      </c>
      <c r="BW115" s="875"/>
      <c r="BX115" s="875"/>
      <c r="BY115" s="875"/>
      <c r="BZ115" s="875"/>
      <c r="CA115" s="875" t="s">
        <v>435</v>
      </c>
      <c r="CB115" s="875"/>
      <c r="CC115" s="875"/>
      <c r="CD115" s="875"/>
      <c r="CE115" s="875"/>
      <c r="CF115" s="936" t="s">
        <v>434</v>
      </c>
      <c r="CG115" s="937"/>
      <c r="CH115" s="937"/>
      <c r="CI115" s="937"/>
      <c r="CJ115" s="937"/>
      <c r="CK115" s="992"/>
      <c r="CL115" s="879"/>
      <c r="CM115" s="873" t="s">
        <v>452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437</v>
      </c>
      <c r="DH115" s="838"/>
      <c r="DI115" s="838"/>
      <c r="DJ115" s="838"/>
      <c r="DK115" s="839"/>
      <c r="DL115" s="840" t="s">
        <v>435</v>
      </c>
      <c r="DM115" s="838"/>
      <c r="DN115" s="838"/>
      <c r="DO115" s="838"/>
      <c r="DP115" s="839"/>
      <c r="DQ115" s="840" t="s">
        <v>435</v>
      </c>
      <c r="DR115" s="838"/>
      <c r="DS115" s="838"/>
      <c r="DT115" s="838"/>
      <c r="DU115" s="839"/>
      <c r="DV115" s="885" t="s">
        <v>408</v>
      </c>
      <c r="DW115" s="886"/>
      <c r="DX115" s="886"/>
      <c r="DY115" s="886"/>
      <c r="DZ115" s="887"/>
    </row>
    <row r="116" spans="1:130" s="226" customFormat="1" ht="26.25" customHeight="1" x14ac:dyDescent="0.2">
      <c r="A116" s="981"/>
      <c r="B116" s="982"/>
      <c r="C116" s="941" t="s">
        <v>453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85</v>
      </c>
      <c r="AB116" s="838"/>
      <c r="AC116" s="838"/>
      <c r="AD116" s="838"/>
      <c r="AE116" s="839"/>
      <c r="AF116" s="840">
        <v>205</v>
      </c>
      <c r="AG116" s="838"/>
      <c r="AH116" s="838"/>
      <c r="AI116" s="838"/>
      <c r="AJ116" s="839"/>
      <c r="AK116" s="840">
        <v>167</v>
      </c>
      <c r="AL116" s="838"/>
      <c r="AM116" s="838"/>
      <c r="AN116" s="838"/>
      <c r="AO116" s="839"/>
      <c r="AP116" s="885">
        <v>0</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408</v>
      </c>
      <c r="BR116" s="875"/>
      <c r="BS116" s="875"/>
      <c r="BT116" s="875"/>
      <c r="BU116" s="875"/>
      <c r="BV116" s="875" t="s">
        <v>437</v>
      </c>
      <c r="BW116" s="875"/>
      <c r="BX116" s="875"/>
      <c r="BY116" s="875"/>
      <c r="BZ116" s="875"/>
      <c r="CA116" s="875" t="s">
        <v>434</v>
      </c>
      <c r="CB116" s="875"/>
      <c r="CC116" s="875"/>
      <c r="CD116" s="875"/>
      <c r="CE116" s="875"/>
      <c r="CF116" s="936" t="s">
        <v>408</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408</v>
      </c>
      <c r="DM116" s="838"/>
      <c r="DN116" s="838"/>
      <c r="DO116" s="838"/>
      <c r="DP116" s="839"/>
      <c r="DQ116" s="840" t="s">
        <v>434</v>
      </c>
      <c r="DR116" s="838"/>
      <c r="DS116" s="838"/>
      <c r="DT116" s="838"/>
      <c r="DU116" s="839"/>
      <c r="DV116" s="885" t="s">
        <v>434</v>
      </c>
      <c r="DW116" s="886"/>
      <c r="DX116" s="886"/>
      <c r="DY116" s="886"/>
      <c r="DZ116" s="887"/>
    </row>
    <row r="117" spans="1:130" s="226" customFormat="1" ht="26.25" customHeight="1" x14ac:dyDescent="0.2">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4306744</v>
      </c>
      <c r="AB117" s="970"/>
      <c r="AC117" s="970"/>
      <c r="AD117" s="970"/>
      <c r="AE117" s="971"/>
      <c r="AF117" s="972">
        <v>4204141</v>
      </c>
      <c r="AG117" s="970"/>
      <c r="AH117" s="970"/>
      <c r="AI117" s="970"/>
      <c r="AJ117" s="971"/>
      <c r="AK117" s="972">
        <v>4500407</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435</v>
      </c>
      <c r="BR117" s="875"/>
      <c r="BS117" s="875"/>
      <c r="BT117" s="875"/>
      <c r="BU117" s="875"/>
      <c r="BV117" s="875" t="s">
        <v>408</v>
      </c>
      <c r="BW117" s="875"/>
      <c r="BX117" s="875"/>
      <c r="BY117" s="875"/>
      <c r="BZ117" s="875"/>
      <c r="CA117" s="875" t="s">
        <v>434</v>
      </c>
      <c r="CB117" s="875"/>
      <c r="CC117" s="875"/>
      <c r="CD117" s="875"/>
      <c r="CE117" s="875"/>
      <c r="CF117" s="936" t="s">
        <v>434</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408</v>
      </c>
      <c r="DH117" s="838"/>
      <c r="DI117" s="838"/>
      <c r="DJ117" s="838"/>
      <c r="DK117" s="839"/>
      <c r="DL117" s="840" t="s">
        <v>435</v>
      </c>
      <c r="DM117" s="838"/>
      <c r="DN117" s="838"/>
      <c r="DO117" s="838"/>
      <c r="DP117" s="839"/>
      <c r="DQ117" s="840" t="s">
        <v>435</v>
      </c>
      <c r="DR117" s="838"/>
      <c r="DS117" s="838"/>
      <c r="DT117" s="838"/>
      <c r="DU117" s="839"/>
      <c r="DV117" s="885" t="s">
        <v>434</v>
      </c>
      <c r="DW117" s="886"/>
      <c r="DX117" s="886"/>
      <c r="DY117" s="886"/>
      <c r="DZ117" s="887"/>
    </row>
    <row r="118" spans="1:130" s="226" customFormat="1" ht="26.25" customHeight="1" x14ac:dyDescent="0.2">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298</v>
      </c>
      <c r="AG118" s="963"/>
      <c r="AH118" s="963"/>
      <c r="AI118" s="963"/>
      <c r="AJ118" s="964"/>
      <c r="AK118" s="965" t="s">
        <v>297</v>
      </c>
      <c r="AL118" s="963"/>
      <c r="AM118" s="963"/>
      <c r="AN118" s="963"/>
      <c r="AO118" s="964"/>
      <c r="AP118" s="966" t="s">
        <v>428</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408</v>
      </c>
      <c r="BR118" s="906"/>
      <c r="BS118" s="906"/>
      <c r="BT118" s="906"/>
      <c r="BU118" s="906"/>
      <c r="BV118" s="906" t="s">
        <v>408</v>
      </c>
      <c r="BW118" s="906"/>
      <c r="BX118" s="906"/>
      <c r="BY118" s="906"/>
      <c r="BZ118" s="906"/>
      <c r="CA118" s="906" t="s">
        <v>408</v>
      </c>
      <c r="CB118" s="906"/>
      <c r="CC118" s="906"/>
      <c r="CD118" s="906"/>
      <c r="CE118" s="906"/>
      <c r="CF118" s="936" t="s">
        <v>408</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408</v>
      </c>
      <c r="DH118" s="838"/>
      <c r="DI118" s="838"/>
      <c r="DJ118" s="838"/>
      <c r="DK118" s="839"/>
      <c r="DL118" s="840" t="s">
        <v>408</v>
      </c>
      <c r="DM118" s="838"/>
      <c r="DN118" s="838"/>
      <c r="DO118" s="838"/>
      <c r="DP118" s="839"/>
      <c r="DQ118" s="840" t="s">
        <v>408</v>
      </c>
      <c r="DR118" s="838"/>
      <c r="DS118" s="838"/>
      <c r="DT118" s="838"/>
      <c r="DU118" s="839"/>
      <c r="DV118" s="885" t="s">
        <v>435</v>
      </c>
      <c r="DW118" s="886"/>
      <c r="DX118" s="886"/>
      <c r="DY118" s="886"/>
      <c r="DZ118" s="887"/>
    </row>
    <row r="119" spans="1:130" s="226" customFormat="1" ht="26.25" customHeight="1" x14ac:dyDescent="0.2">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435</v>
      </c>
      <c r="AB119" s="956"/>
      <c r="AC119" s="956"/>
      <c r="AD119" s="956"/>
      <c r="AE119" s="957"/>
      <c r="AF119" s="958" t="s">
        <v>408</v>
      </c>
      <c r="AG119" s="956"/>
      <c r="AH119" s="956"/>
      <c r="AI119" s="956"/>
      <c r="AJ119" s="957"/>
      <c r="AK119" s="958" t="s">
        <v>408</v>
      </c>
      <c r="AL119" s="956"/>
      <c r="AM119" s="956"/>
      <c r="AN119" s="956"/>
      <c r="AO119" s="957"/>
      <c r="AP119" s="959" t="s">
        <v>435</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461</v>
      </c>
      <c r="BP119" s="939"/>
      <c r="BQ119" s="943">
        <v>45335857</v>
      </c>
      <c r="BR119" s="906"/>
      <c r="BS119" s="906"/>
      <c r="BT119" s="906"/>
      <c r="BU119" s="906"/>
      <c r="BV119" s="906">
        <v>46725431</v>
      </c>
      <c r="BW119" s="906"/>
      <c r="BX119" s="906"/>
      <c r="BY119" s="906"/>
      <c r="BZ119" s="906"/>
      <c r="CA119" s="906">
        <v>48598369</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408</v>
      </c>
      <c r="DH119" s="821"/>
      <c r="DI119" s="821"/>
      <c r="DJ119" s="821"/>
      <c r="DK119" s="822"/>
      <c r="DL119" s="823" t="s">
        <v>435</v>
      </c>
      <c r="DM119" s="821"/>
      <c r="DN119" s="821"/>
      <c r="DO119" s="821"/>
      <c r="DP119" s="822"/>
      <c r="DQ119" s="823" t="s">
        <v>435</v>
      </c>
      <c r="DR119" s="821"/>
      <c r="DS119" s="821"/>
      <c r="DT119" s="821"/>
      <c r="DU119" s="822"/>
      <c r="DV119" s="909" t="s">
        <v>435</v>
      </c>
      <c r="DW119" s="910"/>
      <c r="DX119" s="910"/>
      <c r="DY119" s="910"/>
      <c r="DZ119" s="911"/>
    </row>
    <row r="120" spans="1:130" s="226" customFormat="1" ht="26.25" customHeight="1" x14ac:dyDescent="0.2">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435</v>
      </c>
      <c r="AB120" s="838"/>
      <c r="AC120" s="838"/>
      <c r="AD120" s="838"/>
      <c r="AE120" s="839"/>
      <c r="AF120" s="840" t="s">
        <v>435</v>
      </c>
      <c r="AG120" s="838"/>
      <c r="AH120" s="838"/>
      <c r="AI120" s="838"/>
      <c r="AJ120" s="839"/>
      <c r="AK120" s="840" t="s">
        <v>408</v>
      </c>
      <c r="AL120" s="838"/>
      <c r="AM120" s="838"/>
      <c r="AN120" s="838"/>
      <c r="AO120" s="839"/>
      <c r="AP120" s="885" t="s">
        <v>435</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11618892</v>
      </c>
      <c r="BR120" s="903"/>
      <c r="BS120" s="903"/>
      <c r="BT120" s="903"/>
      <c r="BU120" s="903"/>
      <c r="BV120" s="903">
        <v>12828096</v>
      </c>
      <c r="BW120" s="903"/>
      <c r="BX120" s="903"/>
      <c r="BY120" s="903"/>
      <c r="BZ120" s="903"/>
      <c r="CA120" s="903">
        <v>13068292</v>
      </c>
      <c r="CB120" s="903"/>
      <c r="CC120" s="903"/>
      <c r="CD120" s="903"/>
      <c r="CE120" s="903"/>
      <c r="CF120" s="927">
        <v>87.4</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12089267</v>
      </c>
      <c r="DH120" s="903"/>
      <c r="DI120" s="903"/>
      <c r="DJ120" s="903"/>
      <c r="DK120" s="903"/>
      <c r="DL120" s="903">
        <v>11806512</v>
      </c>
      <c r="DM120" s="903"/>
      <c r="DN120" s="903"/>
      <c r="DO120" s="903"/>
      <c r="DP120" s="903"/>
      <c r="DQ120" s="903">
        <v>11682802</v>
      </c>
      <c r="DR120" s="903"/>
      <c r="DS120" s="903"/>
      <c r="DT120" s="903"/>
      <c r="DU120" s="903"/>
      <c r="DV120" s="904">
        <v>78.099999999999994</v>
      </c>
      <c r="DW120" s="904"/>
      <c r="DX120" s="904"/>
      <c r="DY120" s="904"/>
      <c r="DZ120" s="905"/>
    </row>
    <row r="121" spans="1:130" s="226" customFormat="1" ht="26.25" customHeight="1" x14ac:dyDescent="0.2">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408</v>
      </c>
      <c r="AB121" s="838"/>
      <c r="AC121" s="838"/>
      <c r="AD121" s="838"/>
      <c r="AE121" s="839"/>
      <c r="AF121" s="840" t="s">
        <v>435</v>
      </c>
      <c r="AG121" s="838"/>
      <c r="AH121" s="838"/>
      <c r="AI121" s="838"/>
      <c r="AJ121" s="839"/>
      <c r="AK121" s="840" t="s">
        <v>408</v>
      </c>
      <c r="AL121" s="838"/>
      <c r="AM121" s="838"/>
      <c r="AN121" s="838"/>
      <c r="AO121" s="839"/>
      <c r="AP121" s="885" t="s">
        <v>408</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15062</v>
      </c>
      <c r="BR121" s="875"/>
      <c r="BS121" s="875"/>
      <c r="BT121" s="875"/>
      <c r="BU121" s="875"/>
      <c r="BV121" s="875">
        <v>12657</v>
      </c>
      <c r="BW121" s="875"/>
      <c r="BX121" s="875"/>
      <c r="BY121" s="875"/>
      <c r="BZ121" s="875"/>
      <c r="CA121" s="875">
        <v>10210</v>
      </c>
      <c r="CB121" s="875"/>
      <c r="CC121" s="875"/>
      <c r="CD121" s="875"/>
      <c r="CE121" s="875"/>
      <c r="CF121" s="936">
        <v>0.1</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475692</v>
      </c>
      <c r="DH121" s="875"/>
      <c r="DI121" s="875"/>
      <c r="DJ121" s="875"/>
      <c r="DK121" s="875"/>
      <c r="DL121" s="875">
        <v>526102</v>
      </c>
      <c r="DM121" s="875"/>
      <c r="DN121" s="875"/>
      <c r="DO121" s="875"/>
      <c r="DP121" s="875"/>
      <c r="DQ121" s="875">
        <v>604070</v>
      </c>
      <c r="DR121" s="875"/>
      <c r="DS121" s="875"/>
      <c r="DT121" s="875"/>
      <c r="DU121" s="875"/>
      <c r="DV121" s="852">
        <v>4</v>
      </c>
      <c r="DW121" s="852"/>
      <c r="DX121" s="852"/>
      <c r="DY121" s="852"/>
      <c r="DZ121" s="853"/>
    </row>
    <row r="122" spans="1:130" s="226" customFormat="1" ht="26.25" customHeight="1" x14ac:dyDescent="0.2">
      <c r="A122" s="878"/>
      <c r="B122" s="879"/>
      <c r="C122" s="882" t="s">
        <v>449</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408</v>
      </c>
      <c r="AB122" s="838"/>
      <c r="AC122" s="838"/>
      <c r="AD122" s="838"/>
      <c r="AE122" s="839"/>
      <c r="AF122" s="840" t="s">
        <v>408</v>
      </c>
      <c r="AG122" s="838"/>
      <c r="AH122" s="838"/>
      <c r="AI122" s="838"/>
      <c r="AJ122" s="839"/>
      <c r="AK122" s="840" t="s">
        <v>408</v>
      </c>
      <c r="AL122" s="838"/>
      <c r="AM122" s="838"/>
      <c r="AN122" s="838"/>
      <c r="AO122" s="839"/>
      <c r="AP122" s="885" t="s">
        <v>435</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34538434</v>
      </c>
      <c r="BR122" s="906"/>
      <c r="BS122" s="906"/>
      <c r="BT122" s="906"/>
      <c r="BU122" s="906"/>
      <c r="BV122" s="906">
        <v>35590644</v>
      </c>
      <c r="BW122" s="906"/>
      <c r="BX122" s="906"/>
      <c r="BY122" s="906"/>
      <c r="BZ122" s="906"/>
      <c r="CA122" s="906">
        <v>37096523</v>
      </c>
      <c r="CB122" s="906"/>
      <c r="CC122" s="906"/>
      <c r="CD122" s="906"/>
      <c r="CE122" s="906"/>
      <c r="CF122" s="907">
        <v>248</v>
      </c>
      <c r="CG122" s="908"/>
      <c r="CH122" s="908"/>
      <c r="CI122" s="908"/>
      <c r="CJ122" s="908"/>
      <c r="CK122" s="930"/>
      <c r="CL122" s="916"/>
      <c r="CM122" s="916"/>
      <c r="CN122" s="916"/>
      <c r="CO122" s="917"/>
      <c r="CP122" s="896" t="s">
        <v>471</v>
      </c>
      <c r="CQ122" s="897"/>
      <c r="CR122" s="897"/>
      <c r="CS122" s="897"/>
      <c r="CT122" s="897"/>
      <c r="CU122" s="897"/>
      <c r="CV122" s="897"/>
      <c r="CW122" s="897"/>
      <c r="CX122" s="897"/>
      <c r="CY122" s="897"/>
      <c r="CZ122" s="897"/>
      <c r="DA122" s="897"/>
      <c r="DB122" s="897"/>
      <c r="DC122" s="897"/>
      <c r="DD122" s="897"/>
      <c r="DE122" s="897"/>
      <c r="DF122" s="898"/>
      <c r="DG122" s="874">
        <v>444051</v>
      </c>
      <c r="DH122" s="875"/>
      <c r="DI122" s="875"/>
      <c r="DJ122" s="875"/>
      <c r="DK122" s="875"/>
      <c r="DL122" s="875">
        <v>472633</v>
      </c>
      <c r="DM122" s="875"/>
      <c r="DN122" s="875"/>
      <c r="DO122" s="875"/>
      <c r="DP122" s="875"/>
      <c r="DQ122" s="875">
        <v>455078</v>
      </c>
      <c r="DR122" s="875"/>
      <c r="DS122" s="875"/>
      <c r="DT122" s="875"/>
      <c r="DU122" s="875"/>
      <c r="DV122" s="852">
        <v>3</v>
      </c>
      <c r="DW122" s="852"/>
      <c r="DX122" s="852"/>
      <c r="DY122" s="852"/>
      <c r="DZ122" s="853"/>
    </row>
    <row r="123" spans="1:130" s="226" customFormat="1" ht="26.25" customHeight="1" x14ac:dyDescent="0.2">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408</v>
      </c>
      <c r="AB123" s="838"/>
      <c r="AC123" s="838"/>
      <c r="AD123" s="838"/>
      <c r="AE123" s="839"/>
      <c r="AF123" s="840" t="s">
        <v>435</v>
      </c>
      <c r="AG123" s="838"/>
      <c r="AH123" s="838"/>
      <c r="AI123" s="838"/>
      <c r="AJ123" s="839"/>
      <c r="AK123" s="840" t="s">
        <v>435</v>
      </c>
      <c r="AL123" s="838"/>
      <c r="AM123" s="838"/>
      <c r="AN123" s="838"/>
      <c r="AO123" s="839"/>
      <c r="AP123" s="885" t="s">
        <v>408</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472</v>
      </c>
      <c r="BP123" s="939"/>
      <c r="BQ123" s="893">
        <v>46172388</v>
      </c>
      <c r="BR123" s="894"/>
      <c r="BS123" s="894"/>
      <c r="BT123" s="894"/>
      <c r="BU123" s="894"/>
      <c r="BV123" s="894">
        <v>48431397</v>
      </c>
      <c r="BW123" s="894"/>
      <c r="BX123" s="894"/>
      <c r="BY123" s="894"/>
      <c r="BZ123" s="894"/>
      <c r="CA123" s="894">
        <v>50175025</v>
      </c>
      <c r="CB123" s="894"/>
      <c r="CC123" s="894"/>
      <c r="CD123" s="894"/>
      <c r="CE123" s="894"/>
      <c r="CF123" s="804"/>
      <c r="CG123" s="805"/>
      <c r="CH123" s="805"/>
      <c r="CI123" s="805"/>
      <c r="CJ123" s="895"/>
      <c r="CK123" s="930"/>
      <c r="CL123" s="916"/>
      <c r="CM123" s="916"/>
      <c r="CN123" s="916"/>
      <c r="CO123" s="917"/>
      <c r="CP123" s="896" t="s">
        <v>473</v>
      </c>
      <c r="CQ123" s="897"/>
      <c r="CR123" s="897"/>
      <c r="CS123" s="897"/>
      <c r="CT123" s="897"/>
      <c r="CU123" s="897"/>
      <c r="CV123" s="897"/>
      <c r="CW123" s="897"/>
      <c r="CX123" s="897"/>
      <c r="CY123" s="897"/>
      <c r="CZ123" s="897"/>
      <c r="DA123" s="897"/>
      <c r="DB123" s="897"/>
      <c r="DC123" s="897"/>
      <c r="DD123" s="897"/>
      <c r="DE123" s="897"/>
      <c r="DF123" s="898"/>
      <c r="DG123" s="837">
        <v>56635</v>
      </c>
      <c r="DH123" s="838"/>
      <c r="DI123" s="838"/>
      <c r="DJ123" s="838"/>
      <c r="DK123" s="839"/>
      <c r="DL123" s="840">
        <v>52335</v>
      </c>
      <c r="DM123" s="838"/>
      <c r="DN123" s="838"/>
      <c r="DO123" s="838"/>
      <c r="DP123" s="839"/>
      <c r="DQ123" s="840">
        <v>47756</v>
      </c>
      <c r="DR123" s="838"/>
      <c r="DS123" s="838"/>
      <c r="DT123" s="838"/>
      <c r="DU123" s="839"/>
      <c r="DV123" s="885">
        <v>0.3</v>
      </c>
      <c r="DW123" s="886"/>
      <c r="DX123" s="886"/>
      <c r="DY123" s="886"/>
      <c r="DZ123" s="887"/>
    </row>
    <row r="124" spans="1:130" s="226" customFormat="1" ht="26.25" customHeight="1" thickBot="1" x14ac:dyDescent="0.25">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408</v>
      </c>
      <c r="AB124" s="838"/>
      <c r="AC124" s="838"/>
      <c r="AD124" s="838"/>
      <c r="AE124" s="839"/>
      <c r="AF124" s="840" t="s">
        <v>408</v>
      </c>
      <c r="AG124" s="838"/>
      <c r="AH124" s="838"/>
      <c r="AI124" s="838"/>
      <c r="AJ124" s="839"/>
      <c r="AK124" s="840" t="s">
        <v>408</v>
      </c>
      <c r="AL124" s="838"/>
      <c r="AM124" s="838"/>
      <c r="AN124" s="838"/>
      <c r="AO124" s="839"/>
      <c r="AP124" s="885" t="s">
        <v>408</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435</v>
      </c>
      <c r="BR124" s="892"/>
      <c r="BS124" s="892"/>
      <c r="BT124" s="892"/>
      <c r="BU124" s="892"/>
      <c r="BV124" s="892" t="s">
        <v>408</v>
      </c>
      <c r="BW124" s="892"/>
      <c r="BX124" s="892"/>
      <c r="BY124" s="892"/>
      <c r="BZ124" s="892"/>
      <c r="CA124" s="892" t="s">
        <v>408</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v>206867</v>
      </c>
      <c r="DH124" s="821"/>
      <c r="DI124" s="821"/>
      <c r="DJ124" s="821"/>
      <c r="DK124" s="822"/>
      <c r="DL124" s="823" t="s">
        <v>408</v>
      </c>
      <c r="DM124" s="821"/>
      <c r="DN124" s="821"/>
      <c r="DO124" s="821"/>
      <c r="DP124" s="822"/>
      <c r="DQ124" s="823" t="s">
        <v>437</v>
      </c>
      <c r="DR124" s="821"/>
      <c r="DS124" s="821"/>
      <c r="DT124" s="821"/>
      <c r="DU124" s="822"/>
      <c r="DV124" s="909" t="s">
        <v>408</v>
      </c>
      <c r="DW124" s="910"/>
      <c r="DX124" s="910"/>
      <c r="DY124" s="910"/>
      <c r="DZ124" s="911"/>
    </row>
    <row r="125" spans="1:130" s="226" customFormat="1" ht="26.25" customHeight="1" x14ac:dyDescent="0.2">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408</v>
      </c>
      <c r="AB125" s="838"/>
      <c r="AC125" s="838"/>
      <c r="AD125" s="838"/>
      <c r="AE125" s="839"/>
      <c r="AF125" s="840" t="s">
        <v>408</v>
      </c>
      <c r="AG125" s="838"/>
      <c r="AH125" s="838"/>
      <c r="AI125" s="838"/>
      <c r="AJ125" s="839"/>
      <c r="AK125" s="840" t="s">
        <v>408</v>
      </c>
      <c r="AL125" s="838"/>
      <c r="AM125" s="838"/>
      <c r="AN125" s="838"/>
      <c r="AO125" s="839"/>
      <c r="AP125" s="885" t="s">
        <v>408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408</v>
      </c>
      <c r="DH125" s="903"/>
      <c r="DI125" s="903"/>
      <c r="DJ125" s="903"/>
      <c r="DK125" s="903"/>
      <c r="DL125" s="903" t="s">
        <v>408</v>
      </c>
      <c r="DM125" s="903"/>
      <c r="DN125" s="903"/>
      <c r="DO125" s="903"/>
      <c r="DP125" s="903"/>
      <c r="DQ125" s="903" t="s">
        <v>408</v>
      </c>
      <c r="DR125" s="903"/>
      <c r="DS125" s="903"/>
      <c r="DT125" s="903"/>
      <c r="DU125" s="903"/>
      <c r="DV125" s="904" t="s">
        <v>408</v>
      </c>
      <c r="DW125" s="904"/>
      <c r="DX125" s="904"/>
      <c r="DY125" s="904"/>
      <c r="DZ125" s="905"/>
    </row>
    <row r="126" spans="1:130" s="226" customFormat="1" ht="26.25" customHeight="1" thickBot="1" x14ac:dyDescent="0.25">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408</v>
      </c>
      <c r="AB126" s="838"/>
      <c r="AC126" s="838"/>
      <c r="AD126" s="838"/>
      <c r="AE126" s="839"/>
      <c r="AF126" s="840" t="s">
        <v>437</v>
      </c>
      <c r="AG126" s="838"/>
      <c r="AH126" s="838"/>
      <c r="AI126" s="838"/>
      <c r="AJ126" s="839"/>
      <c r="AK126" s="840" t="s">
        <v>408</v>
      </c>
      <c r="AL126" s="838"/>
      <c r="AM126" s="838"/>
      <c r="AN126" s="838"/>
      <c r="AO126" s="839"/>
      <c r="AP126" s="885" t="s">
        <v>408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434</v>
      </c>
      <c r="DH126" s="875"/>
      <c r="DI126" s="875"/>
      <c r="DJ126" s="875"/>
      <c r="DK126" s="875"/>
      <c r="DL126" s="875" t="s">
        <v>437</v>
      </c>
      <c r="DM126" s="875"/>
      <c r="DN126" s="875"/>
      <c r="DO126" s="875"/>
      <c r="DP126" s="875"/>
      <c r="DQ126" s="875" t="s">
        <v>408</v>
      </c>
      <c r="DR126" s="875"/>
      <c r="DS126" s="875"/>
      <c r="DT126" s="875"/>
      <c r="DU126" s="875"/>
      <c r="DV126" s="852" t="s">
        <v>434</v>
      </c>
      <c r="DW126" s="852"/>
      <c r="DX126" s="852"/>
      <c r="DY126" s="852"/>
      <c r="DZ126" s="853"/>
    </row>
    <row r="127" spans="1:130" s="226" customFormat="1" ht="26.25" customHeight="1" x14ac:dyDescent="0.2">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1328</v>
      </c>
      <c r="AB127" s="838"/>
      <c r="AC127" s="838"/>
      <c r="AD127" s="838"/>
      <c r="AE127" s="839"/>
      <c r="AF127" s="840">
        <v>1055</v>
      </c>
      <c r="AG127" s="838"/>
      <c r="AH127" s="838"/>
      <c r="AI127" s="838"/>
      <c r="AJ127" s="839"/>
      <c r="AK127" s="840">
        <v>910</v>
      </c>
      <c r="AL127" s="838"/>
      <c r="AM127" s="838"/>
      <c r="AN127" s="838"/>
      <c r="AO127" s="839"/>
      <c r="AP127" s="885">
        <v>0</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408</v>
      </c>
      <c r="DH127" s="875"/>
      <c r="DI127" s="875"/>
      <c r="DJ127" s="875"/>
      <c r="DK127" s="875"/>
      <c r="DL127" s="875" t="s">
        <v>408</v>
      </c>
      <c r="DM127" s="875"/>
      <c r="DN127" s="875"/>
      <c r="DO127" s="875"/>
      <c r="DP127" s="875"/>
      <c r="DQ127" s="875" t="s">
        <v>408</v>
      </c>
      <c r="DR127" s="875"/>
      <c r="DS127" s="875"/>
      <c r="DT127" s="875"/>
      <c r="DU127" s="875"/>
      <c r="DV127" s="852" t="s">
        <v>408</v>
      </c>
      <c r="DW127" s="852"/>
      <c r="DX127" s="852"/>
      <c r="DY127" s="852"/>
      <c r="DZ127" s="853"/>
    </row>
    <row r="128" spans="1:130" s="226" customFormat="1" ht="26.25" customHeight="1" thickBot="1" x14ac:dyDescent="0.25">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5068</v>
      </c>
      <c r="AB128" s="859"/>
      <c r="AC128" s="859"/>
      <c r="AD128" s="859"/>
      <c r="AE128" s="860"/>
      <c r="AF128" s="861">
        <v>2651</v>
      </c>
      <c r="AG128" s="859"/>
      <c r="AH128" s="859"/>
      <c r="AI128" s="859"/>
      <c r="AJ128" s="860"/>
      <c r="AK128" s="861">
        <v>2651</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408</v>
      </c>
      <c r="BG128" s="845"/>
      <c r="BH128" s="845"/>
      <c r="BI128" s="845"/>
      <c r="BJ128" s="845"/>
      <c r="BK128" s="845"/>
      <c r="BL128" s="868"/>
      <c r="BM128" s="844">
        <v>12.56</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408</v>
      </c>
      <c r="DH128" s="849"/>
      <c r="DI128" s="849"/>
      <c r="DJ128" s="849"/>
      <c r="DK128" s="849"/>
      <c r="DL128" s="849" t="s">
        <v>122</v>
      </c>
      <c r="DM128" s="849"/>
      <c r="DN128" s="849"/>
      <c r="DO128" s="849"/>
      <c r="DP128" s="849"/>
      <c r="DQ128" s="849" t="s">
        <v>408</v>
      </c>
      <c r="DR128" s="849"/>
      <c r="DS128" s="849"/>
      <c r="DT128" s="849"/>
      <c r="DU128" s="849"/>
      <c r="DV128" s="850" t="s">
        <v>408</v>
      </c>
      <c r="DW128" s="850"/>
      <c r="DX128" s="850"/>
      <c r="DY128" s="850"/>
      <c r="DZ128" s="851"/>
    </row>
    <row r="129" spans="1:131" s="226" customFormat="1" ht="26.25" customHeight="1" x14ac:dyDescent="0.2">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18959838</v>
      </c>
      <c r="AB129" s="838"/>
      <c r="AC129" s="838"/>
      <c r="AD129" s="838"/>
      <c r="AE129" s="839"/>
      <c r="AF129" s="840">
        <v>18593602</v>
      </c>
      <c r="AG129" s="838"/>
      <c r="AH129" s="838"/>
      <c r="AI129" s="838"/>
      <c r="AJ129" s="839"/>
      <c r="AK129" s="840">
        <v>18753835</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491</v>
      </c>
      <c r="BG129" s="828"/>
      <c r="BH129" s="828"/>
      <c r="BI129" s="828"/>
      <c r="BJ129" s="828"/>
      <c r="BK129" s="828"/>
      <c r="BL129" s="829"/>
      <c r="BM129" s="827">
        <v>17.559999999999999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493</v>
      </c>
      <c r="X130" s="835"/>
      <c r="Y130" s="835"/>
      <c r="Z130" s="836"/>
      <c r="AA130" s="837">
        <v>3492208</v>
      </c>
      <c r="AB130" s="838"/>
      <c r="AC130" s="838"/>
      <c r="AD130" s="838"/>
      <c r="AE130" s="839"/>
      <c r="AF130" s="840">
        <v>3551508</v>
      </c>
      <c r="AG130" s="838"/>
      <c r="AH130" s="838"/>
      <c r="AI130" s="838"/>
      <c r="AJ130" s="839"/>
      <c r="AK130" s="840">
        <v>3795337</v>
      </c>
      <c r="AL130" s="838"/>
      <c r="AM130" s="838"/>
      <c r="AN130" s="838"/>
      <c r="AO130" s="839"/>
      <c r="AP130" s="841"/>
      <c r="AQ130" s="842"/>
      <c r="AR130" s="842"/>
      <c r="AS130" s="842"/>
      <c r="AT130" s="843"/>
      <c r="AU130" s="264"/>
      <c r="AV130" s="264"/>
      <c r="AW130" s="264"/>
      <c r="AX130" s="807" t="s">
        <v>494</v>
      </c>
      <c r="AY130" s="808"/>
      <c r="AZ130" s="808"/>
      <c r="BA130" s="808"/>
      <c r="BB130" s="808"/>
      <c r="BC130" s="808"/>
      <c r="BD130" s="808"/>
      <c r="BE130" s="809"/>
      <c r="BF130" s="810">
        <v>4.7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495</v>
      </c>
      <c r="X131" s="818"/>
      <c r="Y131" s="818"/>
      <c r="Z131" s="819"/>
      <c r="AA131" s="820">
        <v>15467630</v>
      </c>
      <c r="AB131" s="821"/>
      <c r="AC131" s="821"/>
      <c r="AD131" s="821"/>
      <c r="AE131" s="822"/>
      <c r="AF131" s="823">
        <v>15042094</v>
      </c>
      <c r="AG131" s="821"/>
      <c r="AH131" s="821"/>
      <c r="AI131" s="821"/>
      <c r="AJ131" s="822"/>
      <c r="AK131" s="823">
        <v>14958498</v>
      </c>
      <c r="AL131" s="821"/>
      <c r="AM131" s="821"/>
      <c r="AN131" s="821"/>
      <c r="AO131" s="822"/>
      <c r="AP131" s="824"/>
      <c r="AQ131" s="825"/>
      <c r="AR131" s="825"/>
      <c r="AS131" s="825"/>
      <c r="AT131" s="826"/>
      <c r="AU131" s="264"/>
      <c r="AV131" s="264"/>
      <c r="AW131" s="264"/>
      <c r="AX131" s="785" t="s">
        <v>496</v>
      </c>
      <c r="AY131" s="786"/>
      <c r="AZ131" s="786"/>
      <c r="BA131" s="786"/>
      <c r="BB131" s="786"/>
      <c r="BC131" s="786"/>
      <c r="BD131" s="786"/>
      <c r="BE131" s="787"/>
      <c r="BF131" s="788" t="s">
        <v>122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498</v>
      </c>
      <c r="W132" s="798"/>
      <c r="X132" s="798"/>
      <c r="Y132" s="798"/>
      <c r="Z132" s="799"/>
      <c r="AA132" s="800">
        <v>5.2333033569999996</v>
      </c>
      <c r="AB132" s="801"/>
      <c r="AC132" s="801"/>
      <c r="AD132" s="801"/>
      <c r="AE132" s="802"/>
      <c r="AF132" s="803">
        <v>4.32108721</v>
      </c>
      <c r="AG132" s="801"/>
      <c r="AH132" s="801"/>
      <c r="AI132" s="801"/>
      <c r="AJ132" s="802"/>
      <c r="AK132" s="803">
        <v>4.6957833000000004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499</v>
      </c>
      <c r="W133" s="777"/>
      <c r="X133" s="777"/>
      <c r="Y133" s="777"/>
      <c r="Z133" s="778"/>
      <c r="AA133" s="779">
        <v>5.9</v>
      </c>
      <c r="AB133" s="780"/>
      <c r="AC133" s="780"/>
      <c r="AD133" s="780"/>
      <c r="AE133" s="781"/>
      <c r="AF133" s="779">
        <v>5.2</v>
      </c>
      <c r="AG133" s="780"/>
      <c r="AH133" s="780"/>
      <c r="AI133" s="780"/>
      <c r="AJ133" s="781"/>
      <c r="AK133" s="779">
        <v>4.7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aF7IwB2iqcpr6+v3hWQjXDhjnGt4GOWzRdBn9kK0UJoAntnY/Utgy2upc9SG4l0OdPbgPNYD4BbOdgS6n8BYPg==" saltValue="JnNWZTTYXfCFMP1F6b2Q0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o9boV5KMLgvfYIsl0vIqiGLlden93JLrDkzKo2x2Z2zjlZU0sMMGmt+mA1K4yIljbTReid7dnwTw9ErMooHyw==" saltValue="B9MucFW44UfCRw4NC4xa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KJ3jb0TXivo3N6KxNKurMMuMibU0Y3OPu5MTKzWijqjDlNyOTDZOVu3+DvCIGDLSQ9gkHD1rEnrM4RUNY3jXRg==" saltValue="SLnO9BwYk15518g9wNLq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503</v>
      </c>
      <c r="AP7" s="283"/>
      <c r="AQ7" s="284" t="s">
        <v>504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505</v>
      </c>
      <c r="AQ8" s="290" t="s">
        <v>506</v>
      </c>
      <c r="AR8" s="291" t="s">
        <v>507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508</v>
      </c>
      <c r="AL9" s="1207"/>
      <c r="AM9" s="1207"/>
      <c r="AN9" s="1208"/>
      <c r="AO9" s="292">
        <v>4600864</v>
      </c>
      <c r="AP9" s="292">
        <v>63808</v>
      </c>
      <c r="AQ9" s="293">
        <v>72828</v>
      </c>
      <c r="AR9" s="294">
        <v>-12.4</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509</v>
      </c>
      <c r="AL10" s="1207"/>
      <c r="AM10" s="1207"/>
      <c r="AN10" s="1208"/>
      <c r="AO10" s="295">
        <v>993604</v>
      </c>
      <c r="AP10" s="295">
        <v>13780</v>
      </c>
      <c r="AQ10" s="296">
        <v>5865</v>
      </c>
      <c r="AR10" s="297">
        <v>135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510</v>
      </c>
      <c r="AL11" s="1207"/>
      <c r="AM11" s="1207"/>
      <c r="AN11" s="1208"/>
      <c r="AO11" s="295">
        <v>99513</v>
      </c>
      <c r="AP11" s="295">
        <v>1380</v>
      </c>
      <c r="AQ11" s="296">
        <v>5145</v>
      </c>
      <c r="AR11" s="297">
        <v>-73.2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511</v>
      </c>
      <c r="AL12" s="1207"/>
      <c r="AM12" s="1207"/>
      <c r="AN12" s="1208"/>
      <c r="AO12" s="295" t="s">
        <v>512</v>
      </c>
      <c r="AP12" s="295" t="s">
        <v>512</v>
      </c>
      <c r="AQ12" s="296">
        <v>1255</v>
      </c>
      <c r="AR12" s="297" t="s">
        <v>512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513</v>
      </c>
      <c r="AL13" s="1207"/>
      <c r="AM13" s="1207"/>
      <c r="AN13" s="1208"/>
      <c r="AO13" s="295" t="s">
        <v>512</v>
      </c>
      <c r="AP13" s="295" t="s">
        <v>512</v>
      </c>
      <c r="AQ13" s="296">
        <v>1</v>
      </c>
      <c r="AR13" s="297" t="s">
        <v>512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514</v>
      </c>
      <c r="AL14" s="1207"/>
      <c r="AM14" s="1207"/>
      <c r="AN14" s="1208"/>
      <c r="AO14" s="295">
        <v>210763</v>
      </c>
      <c r="AP14" s="295">
        <v>2923</v>
      </c>
      <c r="AQ14" s="296">
        <v>3026</v>
      </c>
      <c r="AR14" s="297">
        <v>-3.4</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515</v>
      </c>
      <c r="AL15" s="1207"/>
      <c r="AM15" s="1207"/>
      <c r="AN15" s="1208"/>
      <c r="AO15" s="295">
        <v>106074</v>
      </c>
      <c r="AP15" s="295">
        <v>1471</v>
      </c>
      <c r="AQ15" s="296">
        <v>1617</v>
      </c>
      <c r="AR15" s="297">
        <v>-9</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516</v>
      </c>
      <c r="AL16" s="1210"/>
      <c r="AM16" s="1210"/>
      <c r="AN16" s="1211"/>
      <c r="AO16" s="295">
        <v>-366188</v>
      </c>
      <c r="AP16" s="295">
        <v>-5079</v>
      </c>
      <c r="AQ16" s="296">
        <v>-6841</v>
      </c>
      <c r="AR16" s="297">
        <v>-25.8</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5644630</v>
      </c>
      <c r="AP17" s="295">
        <v>78283</v>
      </c>
      <c r="AQ17" s="296">
        <v>82896</v>
      </c>
      <c r="AR17" s="297">
        <v>-5.6</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518</v>
      </c>
      <c r="AP20" s="303" t="s">
        <v>519</v>
      </c>
      <c r="AQ20" s="304" t="s">
        <v>520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521</v>
      </c>
      <c r="AL21" s="1204"/>
      <c r="AM21" s="1204"/>
      <c r="AN21" s="1205"/>
      <c r="AO21" s="307">
        <v>7.54</v>
      </c>
      <c r="AP21" s="308">
        <v>8.3000000000000007</v>
      </c>
      <c r="AQ21" s="309">
        <v>-0.76</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522</v>
      </c>
      <c r="AL22" s="1204"/>
      <c r="AM22" s="1204"/>
      <c r="AN22" s="1205"/>
      <c r="AO22" s="312">
        <v>99.4</v>
      </c>
      <c r="AP22" s="313">
        <v>98</v>
      </c>
      <c r="AQ22" s="314">
        <v>1.4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524</v>
      </c>
      <c r="AO27" s="273"/>
      <c r="AP27" s="273"/>
      <c r="AQ27" s="273"/>
      <c r="AR27" s="273"/>
      <c r="AS27" s="273"/>
      <c r="AT27" s="273"/>
    </row>
    <row r="28" spans="1:46" ht="16.2" x14ac:dyDescent="0.2">
      <c r="A28" s="274" t="s">
        <v>525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503</v>
      </c>
      <c r="AP30" s="283"/>
      <c r="AQ30" s="284" t="s">
        <v>504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505</v>
      </c>
      <c r="AQ31" s="290" t="s">
        <v>506</v>
      </c>
      <c r="AR31" s="291" t="s">
        <v>507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527</v>
      </c>
      <c r="AL32" s="1195"/>
      <c r="AM32" s="1195"/>
      <c r="AN32" s="1196"/>
      <c r="AO32" s="322">
        <v>3465214</v>
      </c>
      <c r="AP32" s="322">
        <v>48058</v>
      </c>
      <c r="AQ32" s="323">
        <v>54128</v>
      </c>
      <c r="AR32" s="324">
        <v>-11.2</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528</v>
      </c>
      <c r="AL33" s="1195"/>
      <c r="AM33" s="1195"/>
      <c r="AN33" s="1196"/>
      <c r="AO33" s="322" t="s">
        <v>512</v>
      </c>
      <c r="AP33" s="322" t="s">
        <v>512</v>
      </c>
      <c r="AQ33" s="323" t="s">
        <v>512</v>
      </c>
      <c r="AR33" s="324" t="s">
        <v>512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529</v>
      </c>
      <c r="AL34" s="1195"/>
      <c r="AM34" s="1195"/>
      <c r="AN34" s="1196"/>
      <c r="AO34" s="322" t="s">
        <v>512</v>
      </c>
      <c r="AP34" s="322" t="s">
        <v>512</v>
      </c>
      <c r="AQ34" s="323">
        <v>36</v>
      </c>
      <c r="AR34" s="324" t="s">
        <v>512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530</v>
      </c>
      <c r="AL35" s="1195"/>
      <c r="AM35" s="1195"/>
      <c r="AN35" s="1196"/>
      <c r="AO35" s="322">
        <v>977428</v>
      </c>
      <c r="AP35" s="322">
        <v>13556</v>
      </c>
      <c r="AQ35" s="323">
        <v>14780</v>
      </c>
      <c r="AR35" s="324">
        <v>-8.3000000000000007</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531</v>
      </c>
      <c r="AL36" s="1195"/>
      <c r="AM36" s="1195"/>
      <c r="AN36" s="1196"/>
      <c r="AO36" s="322">
        <v>56688</v>
      </c>
      <c r="AP36" s="322">
        <v>786</v>
      </c>
      <c r="AQ36" s="323">
        <v>1208</v>
      </c>
      <c r="AR36" s="324">
        <v>-34.9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532</v>
      </c>
      <c r="AL37" s="1195"/>
      <c r="AM37" s="1195"/>
      <c r="AN37" s="1196"/>
      <c r="AO37" s="322">
        <v>910</v>
      </c>
      <c r="AP37" s="322">
        <v>13</v>
      </c>
      <c r="AQ37" s="323">
        <v>884</v>
      </c>
      <c r="AR37" s="324">
        <v>-98.5</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533</v>
      </c>
      <c r="AL38" s="1198"/>
      <c r="AM38" s="1198"/>
      <c r="AN38" s="1199"/>
      <c r="AO38" s="325">
        <v>167</v>
      </c>
      <c r="AP38" s="325">
        <v>2</v>
      </c>
      <c r="AQ38" s="326">
        <v>2</v>
      </c>
      <c r="AR38" s="314">
        <v>0</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534</v>
      </c>
      <c r="AL39" s="1198"/>
      <c r="AM39" s="1198"/>
      <c r="AN39" s="1199"/>
      <c r="AO39" s="322">
        <v>-2651</v>
      </c>
      <c r="AP39" s="322">
        <v>-37</v>
      </c>
      <c r="AQ39" s="323">
        <v>-4266</v>
      </c>
      <c r="AR39" s="324">
        <v>-99.1</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535</v>
      </c>
      <c r="AL40" s="1195"/>
      <c r="AM40" s="1195"/>
      <c r="AN40" s="1196"/>
      <c r="AO40" s="322">
        <v>-3795337</v>
      </c>
      <c r="AP40" s="322">
        <v>-52636</v>
      </c>
      <c r="AQ40" s="323">
        <v>-48487</v>
      </c>
      <c r="AR40" s="324">
        <v>8.6</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702419</v>
      </c>
      <c r="AP41" s="322">
        <v>9742</v>
      </c>
      <c r="AQ41" s="323">
        <v>18285</v>
      </c>
      <c r="AR41" s="324">
        <v>-46.7</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503</v>
      </c>
      <c r="AN49" s="1189" t="s">
        <v>539</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540</v>
      </c>
      <c r="AO50" s="339" t="s">
        <v>541</v>
      </c>
      <c r="AP50" s="340" t="s">
        <v>542</v>
      </c>
      <c r="AQ50" s="341" t="s">
        <v>543</v>
      </c>
      <c r="AR50" s="342" t="s">
        <v>544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545</v>
      </c>
      <c r="AL51" s="335"/>
      <c r="AM51" s="343">
        <v>3176792</v>
      </c>
      <c r="AN51" s="344">
        <v>43440</v>
      </c>
      <c r="AO51" s="345">
        <v>19.3</v>
      </c>
      <c r="AP51" s="346">
        <v>69560</v>
      </c>
      <c r="AQ51" s="347">
        <v>32</v>
      </c>
      <c r="AR51" s="348">
        <v>-12.7</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546</v>
      </c>
      <c r="AM52" s="351">
        <v>1622512</v>
      </c>
      <c r="AN52" s="352">
        <v>22187</v>
      </c>
      <c r="AO52" s="353">
        <v>19.7</v>
      </c>
      <c r="AP52" s="354">
        <v>35305</v>
      </c>
      <c r="AQ52" s="355">
        <v>17</v>
      </c>
      <c r="AR52" s="356">
        <v>2.7</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547</v>
      </c>
      <c r="AL53" s="335"/>
      <c r="AM53" s="343">
        <v>2159066</v>
      </c>
      <c r="AN53" s="344">
        <v>29617</v>
      </c>
      <c r="AO53" s="345">
        <v>-31.8</v>
      </c>
      <c r="AP53" s="346">
        <v>65988</v>
      </c>
      <c r="AQ53" s="347">
        <v>-5.0999999999999996</v>
      </c>
      <c r="AR53" s="348">
        <v>-26.7</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546</v>
      </c>
      <c r="AM54" s="351">
        <v>982505</v>
      </c>
      <c r="AN54" s="352">
        <v>13477</v>
      </c>
      <c r="AO54" s="353">
        <v>-39.299999999999997</v>
      </c>
      <c r="AP54" s="354">
        <v>36473</v>
      </c>
      <c r="AQ54" s="355">
        <v>3.3</v>
      </c>
      <c r="AR54" s="356">
        <v>-42.6</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548</v>
      </c>
      <c r="AL55" s="335"/>
      <c r="AM55" s="343">
        <v>3442933</v>
      </c>
      <c r="AN55" s="344">
        <v>47470</v>
      </c>
      <c r="AO55" s="345">
        <v>60.3</v>
      </c>
      <c r="AP55" s="346">
        <v>77507</v>
      </c>
      <c r="AQ55" s="347">
        <v>17.5</v>
      </c>
      <c r="AR55" s="348">
        <v>42.8</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546</v>
      </c>
      <c r="AM56" s="351">
        <v>1802258</v>
      </c>
      <c r="AN56" s="352">
        <v>24849</v>
      </c>
      <c r="AO56" s="353">
        <v>84.4</v>
      </c>
      <c r="AP56" s="354">
        <v>42788</v>
      </c>
      <c r="AQ56" s="355">
        <v>17.3</v>
      </c>
      <c r="AR56" s="356">
        <v>67.099999999999994</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549</v>
      </c>
      <c r="AL57" s="335"/>
      <c r="AM57" s="343">
        <v>5913422</v>
      </c>
      <c r="AN57" s="344">
        <v>81863</v>
      </c>
      <c r="AO57" s="345">
        <v>72.5</v>
      </c>
      <c r="AP57" s="346">
        <v>67319</v>
      </c>
      <c r="AQ57" s="347">
        <v>-13.1</v>
      </c>
      <c r="AR57" s="348">
        <v>85.6</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546</v>
      </c>
      <c r="AM58" s="351">
        <v>4549098</v>
      </c>
      <c r="AN58" s="352">
        <v>62975</v>
      </c>
      <c r="AO58" s="353">
        <v>153.4</v>
      </c>
      <c r="AP58" s="354">
        <v>38101</v>
      </c>
      <c r="AQ58" s="355">
        <v>-11</v>
      </c>
      <c r="AR58" s="356">
        <v>164.4</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550</v>
      </c>
      <c r="AL59" s="335"/>
      <c r="AM59" s="343">
        <v>6506107</v>
      </c>
      <c r="AN59" s="344">
        <v>90231</v>
      </c>
      <c r="AO59" s="345">
        <v>10.199999999999999</v>
      </c>
      <c r="AP59" s="346">
        <v>70615</v>
      </c>
      <c r="AQ59" s="347">
        <v>4.9000000000000004</v>
      </c>
      <c r="AR59" s="348">
        <v>5.3</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546</v>
      </c>
      <c r="AM60" s="351">
        <v>5032606</v>
      </c>
      <c r="AN60" s="352">
        <v>69796</v>
      </c>
      <c r="AO60" s="353">
        <v>10.8</v>
      </c>
      <c r="AP60" s="354">
        <v>37382</v>
      </c>
      <c r="AQ60" s="355">
        <v>-1.9</v>
      </c>
      <c r="AR60" s="356">
        <v>12.7</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551</v>
      </c>
      <c r="AL61" s="357"/>
      <c r="AM61" s="358">
        <v>4239664</v>
      </c>
      <c r="AN61" s="359">
        <v>58524</v>
      </c>
      <c r="AO61" s="360">
        <v>26.1</v>
      </c>
      <c r="AP61" s="361">
        <v>70198</v>
      </c>
      <c r="AQ61" s="362">
        <v>7.2</v>
      </c>
      <c r="AR61" s="348">
        <v>18.899999999999999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546</v>
      </c>
      <c r="AM62" s="351">
        <v>2797796</v>
      </c>
      <c r="AN62" s="352">
        <v>38657</v>
      </c>
      <c r="AO62" s="353">
        <v>45.8</v>
      </c>
      <c r="AP62" s="354">
        <v>38010</v>
      </c>
      <c r="AQ62" s="355">
        <v>4.9000000000000004</v>
      </c>
      <c r="AR62" s="356">
        <v>40.9</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M3ZUnJZf4ZjJKhfMoKrZ9KnXkzJK4tUQw4GOG6wINQWz22MbOXAvNfb76x/IY7mWIuJSmb5MFL61urR45moAww==" saltValue="3bo4u51d8NRXmSCh4kg1l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5YzIbKTlR43GiAF8dWbVgFItzV10m8fyZh3UEB58+6hNopDoyOx7/n8VySUH0d8Zy19blwYV8WD3g1CrSU3RIw==" saltValue="D5Wyu6V4gu6C7Qz1i+5W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554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GPs/3mukpqMSA4BaElrH/nJgaNO9LoE7niMXy3zYfuSKumtCAi7aYjRIM/qhVh4FKIyewBxhffCnFbFYlDqeA==" saltValue="vSLNWbs/e21+faFtgO15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12" t="s">
        <v>3</v>
      </c>
      <c r="D47" s="1212"/>
      <c r="E47" s="1213"/>
      <c r="F47" s="11">
        <v>20.69</v>
      </c>
      <c r="G47" s="12">
        <v>21.52</v>
      </c>
      <c r="H47" s="12">
        <v>21.43</v>
      </c>
      <c r="I47" s="12">
        <v>21.87</v>
      </c>
      <c r="J47" s="13">
        <v>21.69</v>
      </c>
    </row>
    <row r="48" spans="2:10" ht="57.75" customHeight="1" x14ac:dyDescent="0.2">
      <c r="B48" s="14"/>
      <c r="C48" s="1214" t="s">
        <v>4</v>
      </c>
      <c r="D48" s="1214"/>
      <c r="E48" s="1215"/>
      <c r="F48" s="15">
        <v>4.38</v>
      </c>
      <c r="G48" s="16">
        <v>6.48</v>
      </c>
      <c r="H48" s="16">
        <v>8.7100000000000009</v>
      </c>
      <c r="I48" s="16">
        <v>6.85</v>
      </c>
      <c r="J48" s="17">
        <v>8</v>
      </c>
    </row>
    <row r="49" spans="2:10" ht="57.75" customHeight="1" thickBot="1" x14ac:dyDescent="0.25">
      <c r="B49" s="18"/>
      <c r="C49" s="1216" t="s">
        <v>5</v>
      </c>
      <c r="D49" s="1216"/>
      <c r="E49" s="1217"/>
      <c r="F49" s="19">
        <v>3.95</v>
      </c>
      <c r="G49" s="20">
        <v>3.61</v>
      </c>
      <c r="H49" s="20">
        <v>6.27</v>
      </c>
      <c r="I49" s="20">
        <v>1.28</v>
      </c>
      <c r="J49" s="21">
        <v>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EFla/Dsw3kxxCJM6WSGtuMsQ/iXvdAFbKAyvKXlXnCrshjwQXyj+lLQFPH4ifSf2PbKS8eIklADfTmRb1IptQ==" saltValue="wahh3vv4GyW+Pp13L7am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24" t="s">
        <v>560</v>
      </c>
      <c r="D34" s="1224"/>
      <c r="E34" s="1225"/>
      <c r="F34" s="32">
        <v>8.39</v>
      </c>
      <c r="G34" s="33">
        <v>8.17</v>
      </c>
      <c r="H34" s="33">
        <v>7.94</v>
      </c>
      <c r="I34" s="33">
        <v>8.43</v>
      </c>
      <c r="J34" s="34">
        <v>8.61</v>
      </c>
      <c r="K34" s="22"/>
      <c r="L34" s="22"/>
      <c r="M34" s="22"/>
      <c r="N34" s="22"/>
      <c r="O34" s="22"/>
      <c r="P34" s="22"/>
    </row>
    <row r="35" spans="1:16" ht="39" customHeight="1" x14ac:dyDescent="0.2">
      <c r="A35" s="22"/>
      <c r="B35" s="35"/>
      <c r="C35" s="1218" t="s">
        <v>561</v>
      </c>
      <c r="D35" s="1219"/>
      <c r="E35" s="1220"/>
      <c r="F35" s="36">
        <v>4.38</v>
      </c>
      <c r="G35" s="37">
        <v>6.48</v>
      </c>
      <c r="H35" s="37">
        <v>8.7100000000000009</v>
      </c>
      <c r="I35" s="37">
        <v>6.85</v>
      </c>
      <c r="J35" s="38">
        <v>7.99</v>
      </c>
      <c r="K35" s="22"/>
      <c r="L35" s="22"/>
      <c r="M35" s="22"/>
      <c r="N35" s="22"/>
      <c r="O35" s="22"/>
      <c r="P35" s="22"/>
    </row>
    <row r="36" spans="1:16" ht="39" customHeight="1" x14ac:dyDescent="0.2">
      <c r="A36" s="22"/>
      <c r="B36" s="35"/>
      <c r="C36" s="1218" t="s">
        <v>562</v>
      </c>
      <c r="D36" s="1219"/>
      <c r="E36" s="1220"/>
      <c r="F36" s="36">
        <v>0.53</v>
      </c>
      <c r="G36" s="37">
        <v>0.23</v>
      </c>
      <c r="H36" s="37">
        <v>0.06</v>
      </c>
      <c r="I36" s="37">
        <v>1.31</v>
      </c>
      <c r="J36" s="38">
        <v>2.37</v>
      </c>
      <c r="K36" s="22"/>
      <c r="L36" s="22"/>
      <c r="M36" s="22"/>
      <c r="N36" s="22"/>
      <c r="O36" s="22"/>
      <c r="P36" s="22"/>
    </row>
    <row r="37" spans="1:16" ht="39" customHeight="1" x14ac:dyDescent="0.2">
      <c r="A37" s="22"/>
      <c r="B37" s="35"/>
      <c r="C37" s="1218" t="s">
        <v>563</v>
      </c>
      <c r="D37" s="1219"/>
      <c r="E37" s="1220"/>
      <c r="F37" s="36">
        <v>0.32</v>
      </c>
      <c r="G37" s="37">
        <v>0.28999999999999998</v>
      </c>
      <c r="H37" s="37">
        <v>0.65</v>
      </c>
      <c r="I37" s="37">
        <v>1.37</v>
      </c>
      <c r="J37" s="38">
        <v>1.24</v>
      </c>
      <c r="K37" s="22"/>
      <c r="L37" s="22"/>
      <c r="M37" s="22"/>
      <c r="N37" s="22"/>
      <c r="O37" s="22"/>
      <c r="P37" s="22"/>
    </row>
    <row r="38" spans="1:16" ht="39" customHeight="1" x14ac:dyDescent="0.2">
      <c r="A38" s="22"/>
      <c r="B38" s="35"/>
      <c r="C38" s="1218" t="s">
        <v>564</v>
      </c>
      <c r="D38" s="1219"/>
      <c r="E38" s="1220"/>
      <c r="F38" s="36">
        <v>0.23</v>
      </c>
      <c r="G38" s="37">
        <v>0.22</v>
      </c>
      <c r="H38" s="37">
        <v>0.24</v>
      </c>
      <c r="I38" s="37">
        <v>0.24</v>
      </c>
      <c r="J38" s="38">
        <v>0.22</v>
      </c>
      <c r="K38" s="22"/>
      <c r="L38" s="22"/>
      <c r="M38" s="22"/>
      <c r="N38" s="22"/>
      <c r="O38" s="22"/>
      <c r="P38" s="22"/>
    </row>
    <row r="39" spans="1:16" ht="39" customHeight="1" x14ac:dyDescent="0.2">
      <c r="A39" s="22"/>
      <c r="B39" s="35"/>
      <c r="C39" s="1218" t="s">
        <v>565</v>
      </c>
      <c r="D39" s="1219"/>
      <c r="E39" s="1220"/>
      <c r="F39" s="36">
        <v>0.16</v>
      </c>
      <c r="G39" s="37">
        <v>0.34</v>
      </c>
      <c r="H39" s="37">
        <v>0.33</v>
      </c>
      <c r="I39" s="37">
        <v>0.13</v>
      </c>
      <c r="J39" s="38">
        <v>0.06</v>
      </c>
      <c r="K39" s="22"/>
      <c r="L39" s="22"/>
      <c r="M39" s="22"/>
      <c r="N39" s="22"/>
      <c r="O39" s="22"/>
      <c r="P39" s="22"/>
    </row>
    <row r="40" spans="1:16" ht="39" customHeight="1" x14ac:dyDescent="0.2">
      <c r="A40" s="22"/>
      <c r="B40" s="35"/>
      <c r="C40" s="1218" t="s">
        <v>566</v>
      </c>
      <c r="D40" s="1219"/>
      <c r="E40" s="1220"/>
      <c r="F40" s="36">
        <v>0.01</v>
      </c>
      <c r="G40" s="37">
        <v>0.01</v>
      </c>
      <c r="H40" s="37">
        <v>0.03</v>
      </c>
      <c r="I40" s="37">
        <v>0.04</v>
      </c>
      <c r="J40" s="38">
        <v>0.02</v>
      </c>
      <c r="K40" s="22"/>
      <c r="L40" s="22"/>
      <c r="M40" s="22"/>
      <c r="N40" s="22"/>
      <c r="O40" s="22"/>
      <c r="P40" s="22"/>
    </row>
    <row r="41" spans="1:16" ht="39" customHeight="1" x14ac:dyDescent="0.2">
      <c r="A41" s="22"/>
      <c r="B41" s="35"/>
      <c r="C41" s="1218" t="s">
        <v>567</v>
      </c>
      <c r="D41" s="1219"/>
      <c r="E41" s="1220"/>
      <c r="F41" s="36">
        <v>0</v>
      </c>
      <c r="G41" s="37">
        <v>0</v>
      </c>
      <c r="H41" s="37">
        <v>0.01</v>
      </c>
      <c r="I41" s="37">
        <v>0</v>
      </c>
      <c r="J41" s="38">
        <v>0.01</v>
      </c>
      <c r="K41" s="22"/>
      <c r="L41" s="22"/>
      <c r="M41" s="22"/>
      <c r="N41" s="22"/>
      <c r="O41" s="22"/>
      <c r="P41" s="22"/>
    </row>
    <row r="42" spans="1:16" ht="39" customHeight="1" x14ac:dyDescent="0.2">
      <c r="A42" s="22"/>
      <c r="B42" s="39"/>
      <c r="C42" s="1218" t="s">
        <v>568</v>
      </c>
      <c r="D42" s="1219"/>
      <c r="E42" s="1220"/>
      <c r="F42" s="36" t="s">
        <v>512</v>
      </c>
      <c r="G42" s="37" t="s">
        <v>512</v>
      </c>
      <c r="H42" s="37" t="s">
        <v>512</v>
      </c>
      <c r="I42" s="37" t="s">
        <v>512</v>
      </c>
      <c r="J42" s="38" t="s">
        <v>512</v>
      </c>
      <c r="K42" s="22"/>
      <c r="L42" s="22"/>
      <c r="M42" s="22"/>
      <c r="N42" s="22"/>
      <c r="O42" s="22"/>
      <c r="P42" s="22"/>
    </row>
    <row r="43" spans="1:16" ht="39" customHeight="1" thickBot="1" x14ac:dyDescent="0.25">
      <c r="A43" s="22"/>
      <c r="B43" s="40"/>
      <c r="C43" s="1221" t="s">
        <v>569</v>
      </c>
      <c r="D43" s="1222"/>
      <c r="E43" s="1223"/>
      <c r="F43" s="41">
        <v>0.02</v>
      </c>
      <c r="G43" s="42">
        <v>0.02</v>
      </c>
      <c r="H43" s="42">
        <v>0.27</v>
      </c>
      <c r="I43" s="42">
        <v>0.02</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y6aXx/irJxLZraGdTOuHQDCj6o2VT0XcEoOKi+avveGjrK8QOlEcbUtreld7cwjb/ELU2wbmsqJXkddabEUrHw==" saltValue="24WO3doKENuXqaLhtcr4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3736</v>
      </c>
      <c r="L45" s="60">
        <v>3627</v>
      </c>
      <c r="M45" s="60">
        <v>3298</v>
      </c>
      <c r="N45" s="60">
        <v>3186</v>
      </c>
      <c r="O45" s="61">
        <v>3465</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x14ac:dyDescent="0.2">
      <c r="A48" s="48"/>
      <c r="B48" s="1236"/>
      <c r="C48" s="1237"/>
      <c r="D48" s="62"/>
      <c r="E48" s="1228" t="s">
        <v>14</v>
      </c>
      <c r="F48" s="1228"/>
      <c r="G48" s="1228"/>
      <c r="H48" s="1228"/>
      <c r="I48" s="1228"/>
      <c r="J48" s="1229"/>
      <c r="K48" s="63">
        <v>940</v>
      </c>
      <c r="L48" s="64">
        <v>968</v>
      </c>
      <c r="M48" s="64">
        <v>960</v>
      </c>
      <c r="N48" s="64">
        <v>969</v>
      </c>
      <c r="O48" s="65">
        <v>977</v>
      </c>
      <c r="P48" s="48"/>
      <c r="Q48" s="48"/>
      <c r="R48" s="48"/>
      <c r="S48" s="48"/>
      <c r="T48" s="48"/>
      <c r="U48" s="48"/>
    </row>
    <row r="49" spans="1:21" ht="30.75" customHeight="1" x14ac:dyDescent="0.2">
      <c r="A49" s="48"/>
      <c r="B49" s="1236"/>
      <c r="C49" s="1237"/>
      <c r="D49" s="62"/>
      <c r="E49" s="1228" t="s">
        <v>15</v>
      </c>
      <c r="F49" s="1228"/>
      <c r="G49" s="1228"/>
      <c r="H49" s="1228"/>
      <c r="I49" s="1228"/>
      <c r="J49" s="1229"/>
      <c r="K49" s="63">
        <v>126</v>
      </c>
      <c r="L49" s="64">
        <v>59</v>
      </c>
      <c r="M49" s="64">
        <v>47</v>
      </c>
      <c r="N49" s="64">
        <v>47</v>
      </c>
      <c r="O49" s="65">
        <v>57</v>
      </c>
      <c r="P49" s="48"/>
      <c r="Q49" s="48"/>
      <c r="R49" s="48"/>
      <c r="S49" s="48"/>
      <c r="T49" s="48"/>
      <c r="U49" s="48"/>
    </row>
    <row r="50" spans="1:21" ht="30.75" customHeight="1" x14ac:dyDescent="0.2">
      <c r="A50" s="48"/>
      <c r="B50" s="1236"/>
      <c r="C50" s="1237"/>
      <c r="D50" s="62"/>
      <c r="E50" s="1228" t="s">
        <v>16</v>
      </c>
      <c r="F50" s="1228"/>
      <c r="G50" s="1228"/>
      <c r="H50" s="1228"/>
      <c r="I50" s="1228"/>
      <c r="J50" s="1229"/>
      <c r="K50" s="63">
        <v>0</v>
      </c>
      <c r="L50" s="64">
        <v>1</v>
      </c>
      <c r="M50" s="64">
        <v>1</v>
      </c>
      <c r="N50" s="64">
        <v>1</v>
      </c>
      <c r="O50" s="65">
        <v>1</v>
      </c>
      <c r="P50" s="48"/>
      <c r="Q50" s="48"/>
      <c r="R50" s="48"/>
      <c r="S50" s="48"/>
      <c r="T50" s="48"/>
      <c r="U50" s="48"/>
    </row>
    <row r="51" spans="1:21" ht="30.75" customHeight="1" x14ac:dyDescent="0.2">
      <c r="A51" s="48"/>
      <c r="B51" s="1238"/>
      <c r="C51" s="1239"/>
      <c r="D51" s="66"/>
      <c r="E51" s="1228" t="s">
        <v>17</v>
      </c>
      <c r="F51" s="1228"/>
      <c r="G51" s="1228"/>
      <c r="H51" s="1228"/>
      <c r="I51" s="1228"/>
      <c r="J51" s="1229"/>
      <c r="K51" s="63">
        <v>0</v>
      </c>
      <c r="L51" s="64">
        <v>0</v>
      </c>
      <c r="M51" s="64">
        <v>0</v>
      </c>
      <c r="N51" s="64">
        <v>0</v>
      </c>
      <c r="O51" s="65">
        <v>0</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3767</v>
      </c>
      <c r="L52" s="64">
        <v>3682</v>
      </c>
      <c r="M52" s="64">
        <v>3497</v>
      </c>
      <c r="N52" s="64">
        <v>3555</v>
      </c>
      <c r="O52" s="65">
        <v>3799</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1035</v>
      </c>
      <c r="L53" s="69">
        <v>973</v>
      </c>
      <c r="M53" s="69">
        <v>809</v>
      </c>
      <c r="N53" s="69">
        <v>648</v>
      </c>
      <c r="O53" s="70">
        <v>701</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7wsanEaulBG1etr48/rpqgS8fnA3tG8YUhNhOA+nD/b+yGyJ1xzVxeMrDsy2HDrCanmaK+FOApxOni57vtYqQ==" saltValue="6tfYoeuO67lrPmN5vkCuR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555</v>
      </c>
      <c r="J40" s="79" t="s">
        <v>556</v>
      </c>
      <c r="K40" s="79" t="s">
        <v>557</v>
      </c>
      <c r="L40" s="79" t="s">
        <v>558</v>
      </c>
      <c r="M40" s="80" t="s">
        <v>559</v>
      </c>
    </row>
    <row r="41" spans="2:13" ht="27.75" customHeight="1" x14ac:dyDescent="0.2">
      <c r="B41" s="1254" t="s">
        <v>23</v>
      </c>
      <c r="C41" s="1255"/>
      <c r="D41" s="81"/>
      <c r="E41" s="1256" t="s">
        <v>24</v>
      </c>
      <c r="F41" s="1256"/>
      <c r="G41" s="1256"/>
      <c r="H41" s="1257"/>
      <c r="I41" s="82">
        <v>27593</v>
      </c>
      <c r="J41" s="83">
        <v>26330</v>
      </c>
      <c r="K41" s="83">
        <v>25719</v>
      </c>
      <c r="L41" s="83">
        <v>27606</v>
      </c>
      <c r="M41" s="84">
        <v>29691</v>
      </c>
    </row>
    <row r="42" spans="2:13" ht="27.75" customHeight="1" x14ac:dyDescent="0.2">
      <c r="B42" s="1244"/>
      <c r="C42" s="1245"/>
      <c r="D42" s="85"/>
      <c r="E42" s="1248" t="s">
        <v>25</v>
      </c>
      <c r="F42" s="1248"/>
      <c r="G42" s="1248"/>
      <c r="H42" s="1249"/>
      <c r="I42" s="86" t="s">
        <v>512</v>
      </c>
      <c r="J42" s="87" t="s">
        <v>512</v>
      </c>
      <c r="K42" s="87" t="s">
        <v>512</v>
      </c>
      <c r="L42" s="87" t="s">
        <v>512</v>
      </c>
      <c r="M42" s="88" t="s">
        <v>512</v>
      </c>
    </row>
    <row r="43" spans="2:13" ht="27.75" customHeight="1" x14ac:dyDescent="0.2">
      <c r="B43" s="1244"/>
      <c r="C43" s="1245"/>
      <c r="D43" s="85"/>
      <c r="E43" s="1248" t="s">
        <v>26</v>
      </c>
      <c r="F43" s="1248"/>
      <c r="G43" s="1248"/>
      <c r="H43" s="1249"/>
      <c r="I43" s="86">
        <v>13631</v>
      </c>
      <c r="J43" s="87">
        <v>13403</v>
      </c>
      <c r="K43" s="87">
        <v>13273</v>
      </c>
      <c r="L43" s="87">
        <v>12858</v>
      </c>
      <c r="M43" s="88">
        <v>12790</v>
      </c>
    </row>
    <row r="44" spans="2:13" ht="27.75" customHeight="1" x14ac:dyDescent="0.2">
      <c r="B44" s="1244"/>
      <c r="C44" s="1245"/>
      <c r="D44" s="85"/>
      <c r="E44" s="1248" t="s">
        <v>27</v>
      </c>
      <c r="F44" s="1248"/>
      <c r="G44" s="1248"/>
      <c r="H44" s="1249"/>
      <c r="I44" s="86">
        <v>437</v>
      </c>
      <c r="J44" s="87">
        <v>924</v>
      </c>
      <c r="K44" s="87">
        <v>1118</v>
      </c>
      <c r="L44" s="87">
        <v>1141</v>
      </c>
      <c r="M44" s="88">
        <v>1169</v>
      </c>
    </row>
    <row r="45" spans="2:13" ht="27.75" customHeight="1" x14ac:dyDescent="0.2">
      <c r="B45" s="1244"/>
      <c r="C45" s="1245"/>
      <c r="D45" s="85"/>
      <c r="E45" s="1248" t="s">
        <v>28</v>
      </c>
      <c r="F45" s="1248"/>
      <c r="G45" s="1248"/>
      <c r="H45" s="1249"/>
      <c r="I45" s="86">
        <v>5300</v>
      </c>
      <c r="J45" s="87">
        <v>5030</v>
      </c>
      <c r="K45" s="87">
        <v>5226</v>
      </c>
      <c r="L45" s="87">
        <v>5121</v>
      </c>
      <c r="M45" s="88">
        <v>4948</v>
      </c>
    </row>
    <row r="46" spans="2:13" ht="27.75" customHeight="1" x14ac:dyDescent="0.2">
      <c r="B46" s="1244"/>
      <c r="C46" s="1245"/>
      <c r="D46" s="89"/>
      <c r="E46" s="1248" t="s">
        <v>29</v>
      </c>
      <c r="F46" s="1248"/>
      <c r="G46" s="1248"/>
      <c r="H46" s="1249"/>
      <c r="I46" s="86" t="s">
        <v>512</v>
      </c>
      <c r="J46" s="87" t="s">
        <v>512</v>
      </c>
      <c r="K46" s="87" t="s">
        <v>512</v>
      </c>
      <c r="L46" s="87" t="s">
        <v>512</v>
      </c>
      <c r="M46" s="88" t="s">
        <v>512</v>
      </c>
    </row>
    <row r="47" spans="2:13" ht="27.75" customHeight="1" x14ac:dyDescent="0.2">
      <c r="B47" s="1244"/>
      <c r="C47" s="1245"/>
      <c r="D47" s="90"/>
      <c r="E47" s="1258" t="s">
        <v>30</v>
      </c>
      <c r="F47" s="1259"/>
      <c r="G47" s="1259"/>
      <c r="H47" s="1260"/>
      <c r="I47" s="86" t="s">
        <v>512</v>
      </c>
      <c r="J47" s="87" t="s">
        <v>512</v>
      </c>
      <c r="K47" s="87" t="s">
        <v>512</v>
      </c>
      <c r="L47" s="87" t="s">
        <v>512</v>
      </c>
      <c r="M47" s="88" t="s">
        <v>512</v>
      </c>
    </row>
    <row r="48" spans="2:13" ht="27.75" customHeight="1" x14ac:dyDescent="0.2">
      <c r="B48" s="1244"/>
      <c r="C48" s="1245"/>
      <c r="D48" s="85"/>
      <c r="E48" s="1248" t="s">
        <v>31</v>
      </c>
      <c r="F48" s="1248"/>
      <c r="G48" s="1248"/>
      <c r="H48" s="1249"/>
      <c r="I48" s="86" t="s">
        <v>512</v>
      </c>
      <c r="J48" s="87" t="s">
        <v>512</v>
      </c>
      <c r="K48" s="87" t="s">
        <v>512</v>
      </c>
      <c r="L48" s="87" t="s">
        <v>512</v>
      </c>
      <c r="M48" s="88" t="s">
        <v>512</v>
      </c>
    </row>
    <row r="49" spans="2:13" ht="27.75" customHeight="1" x14ac:dyDescent="0.2">
      <c r="B49" s="1246"/>
      <c r="C49" s="1247"/>
      <c r="D49" s="85"/>
      <c r="E49" s="1248" t="s">
        <v>32</v>
      </c>
      <c r="F49" s="1248"/>
      <c r="G49" s="1248"/>
      <c r="H49" s="1249"/>
      <c r="I49" s="86" t="s">
        <v>512</v>
      </c>
      <c r="J49" s="87" t="s">
        <v>512</v>
      </c>
      <c r="K49" s="87" t="s">
        <v>512</v>
      </c>
      <c r="L49" s="87" t="s">
        <v>512</v>
      </c>
      <c r="M49" s="88" t="s">
        <v>512</v>
      </c>
    </row>
    <row r="50" spans="2:13" ht="27.75" customHeight="1" x14ac:dyDescent="0.2">
      <c r="B50" s="1242" t="s">
        <v>33</v>
      </c>
      <c r="C50" s="1243"/>
      <c r="D50" s="91"/>
      <c r="E50" s="1248" t="s">
        <v>34</v>
      </c>
      <c r="F50" s="1248"/>
      <c r="G50" s="1248"/>
      <c r="H50" s="1249"/>
      <c r="I50" s="86">
        <v>10111</v>
      </c>
      <c r="J50" s="87">
        <v>10944</v>
      </c>
      <c r="K50" s="87">
        <v>11619</v>
      </c>
      <c r="L50" s="87">
        <v>12828</v>
      </c>
      <c r="M50" s="88">
        <v>13068</v>
      </c>
    </row>
    <row r="51" spans="2:13" ht="27.75" customHeight="1" x14ac:dyDescent="0.2">
      <c r="B51" s="1244"/>
      <c r="C51" s="1245"/>
      <c r="D51" s="85"/>
      <c r="E51" s="1248" t="s">
        <v>35</v>
      </c>
      <c r="F51" s="1248"/>
      <c r="G51" s="1248"/>
      <c r="H51" s="1249"/>
      <c r="I51" s="86">
        <v>19</v>
      </c>
      <c r="J51" s="87">
        <v>15</v>
      </c>
      <c r="K51" s="87">
        <v>15</v>
      </c>
      <c r="L51" s="87">
        <v>13</v>
      </c>
      <c r="M51" s="88">
        <v>10</v>
      </c>
    </row>
    <row r="52" spans="2:13" ht="27.75" customHeight="1" x14ac:dyDescent="0.2">
      <c r="B52" s="1246"/>
      <c r="C52" s="1247"/>
      <c r="D52" s="85"/>
      <c r="E52" s="1248" t="s">
        <v>36</v>
      </c>
      <c r="F52" s="1248"/>
      <c r="G52" s="1248"/>
      <c r="H52" s="1249"/>
      <c r="I52" s="86">
        <v>35325</v>
      </c>
      <c r="J52" s="87">
        <v>34564</v>
      </c>
      <c r="K52" s="87">
        <v>34538</v>
      </c>
      <c r="L52" s="87">
        <v>35591</v>
      </c>
      <c r="M52" s="88">
        <v>37097</v>
      </c>
    </row>
    <row r="53" spans="2:13" ht="27.75" customHeight="1" thickBot="1" x14ac:dyDescent="0.25">
      <c r="B53" s="1250" t="s">
        <v>37</v>
      </c>
      <c r="C53" s="1251"/>
      <c r="D53" s="92"/>
      <c r="E53" s="1252" t="s">
        <v>38</v>
      </c>
      <c r="F53" s="1252"/>
      <c r="G53" s="1252"/>
      <c r="H53" s="1253"/>
      <c r="I53" s="93">
        <v>1506</v>
      </c>
      <c r="J53" s="94">
        <v>165</v>
      </c>
      <c r="K53" s="94">
        <v>-837</v>
      </c>
      <c r="L53" s="94">
        <v>-1706</v>
      </c>
      <c r="M53" s="95">
        <v>-1577</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Pf17WWTqLKA47/hzezuemTwzoOatYcSMUfSlWKwiZRso5zSXlq1VeL4L0ACqfKiu4coUPF9B9AAquwi1oduORA==" saltValue="oeFR0Ny1VeEFSdrPuir1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34"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557</v>
      </c>
      <c r="G54" s="104" t="s">
        <v>558</v>
      </c>
      <c r="H54" s="105" t="s">
        <v>559</v>
      </c>
    </row>
    <row r="55" spans="2:8" ht="52.5" customHeight="1" x14ac:dyDescent="0.2">
      <c r="B55" s="106"/>
      <c r="C55" s="1269" t="s">
        <v>41</v>
      </c>
      <c r="D55" s="1269"/>
      <c r="E55" s="1270"/>
      <c r="F55" s="107">
        <v>4064</v>
      </c>
      <c r="G55" s="107">
        <v>4066</v>
      </c>
      <c r="H55" s="108">
        <v>4068</v>
      </c>
    </row>
    <row r="56" spans="2:8" ht="52.5" customHeight="1" x14ac:dyDescent="0.2">
      <c r="B56" s="109"/>
      <c r="C56" s="1271" t="s">
        <v>42</v>
      </c>
      <c r="D56" s="1271"/>
      <c r="E56" s="1272"/>
      <c r="F56" s="110">
        <v>1946</v>
      </c>
      <c r="G56" s="110">
        <v>2486</v>
      </c>
      <c r="H56" s="111">
        <v>2623</v>
      </c>
    </row>
    <row r="57" spans="2:8" ht="53.25" customHeight="1" x14ac:dyDescent="0.2">
      <c r="B57" s="109"/>
      <c r="C57" s="1273" t="s">
        <v>43</v>
      </c>
      <c r="D57" s="1273"/>
      <c r="E57" s="1274"/>
      <c r="F57" s="112">
        <v>8235</v>
      </c>
      <c r="G57" s="112">
        <v>8744</v>
      </c>
      <c r="H57" s="113">
        <v>8688</v>
      </c>
    </row>
    <row r="58" spans="2:8" ht="45.75" customHeight="1" x14ac:dyDescent="0.2">
      <c r="B58" s="114"/>
      <c r="C58" s="1261" t="s">
        <v>44</v>
      </c>
      <c r="D58" s="1262"/>
      <c r="E58" s="1263"/>
      <c r="F58" s="115"/>
      <c r="G58" s="115"/>
      <c r="H58" s="116"/>
    </row>
    <row r="59" spans="2:8" ht="45.75" customHeight="1" x14ac:dyDescent="0.2">
      <c r="B59" s="114"/>
      <c r="C59" s="1261" t="s">
        <v>44</v>
      </c>
      <c r="D59" s="1262"/>
      <c r="E59" s="1263"/>
      <c r="F59" s="115"/>
      <c r="G59" s="115"/>
      <c r="H59" s="116"/>
    </row>
    <row r="60" spans="2:8" ht="45.75" customHeight="1" x14ac:dyDescent="0.2">
      <c r="B60" s="114"/>
      <c r="C60" s="1261" t="s">
        <v>44</v>
      </c>
      <c r="D60" s="1262"/>
      <c r="E60" s="1263"/>
      <c r="F60" s="115"/>
      <c r="G60" s="115"/>
      <c r="H60" s="116"/>
    </row>
    <row r="61" spans="2:8" ht="45.75" customHeight="1" x14ac:dyDescent="0.2">
      <c r="B61" s="114"/>
      <c r="C61" s="1261" t="s">
        <v>44</v>
      </c>
      <c r="D61" s="1262"/>
      <c r="E61" s="1263"/>
      <c r="F61" s="115"/>
      <c r="G61" s="115"/>
      <c r="H61" s="116"/>
    </row>
    <row r="62" spans="2:8" ht="45.75" customHeight="1" thickBot="1" x14ac:dyDescent="0.25">
      <c r="B62" s="117"/>
      <c r="C62" s="1264" t="s">
        <v>44</v>
      </c>
      <c r="D62" s="1265"/>
      <c r="E62" s="1266"/>
      <c r="F62" s="118"/>
      <c r="G62" s="118"/>
      <c r="H62" s="119"/>
    </row>
    <row r="63" spans="2:8" ht="52.5" customHeight="1" thickBot="1" x14ac:dyDescent="0.25">
      <c r="B63" s="120"/>
      <c r="C63" s="1267" t="s">
        <v>45</v>
      </c>
      <c r="D63" s="1267"/>
      <c r="E63" s="1268"/>
      <c r="F63" s="121">
        <v>14244</v>
      </c>
      <c r="G63" s="121">
        <v>15296</v>
      </c>
      <c r="H63" s="122">
        <v>15379</v>
      </c>
    </row>
    <row r="64" spans="2:8" ht="15" customHeight="1" x14ac:dyDescent="0.2"/>
    <row r="65" ht="0" hidden="1" customHeight="1" x14ac:dyDescent="0.2"/>
    <row r="66" ht="0" hidden="1" customHeight="1" x14ac:dyDescent="0.2"/>
  </sheetData>
  <sheetProtection algorithmName="SHA-512" hashValue="cIoSJRp+WZMZTMaRENfOdiwYVHpymKz2eX7ffFN4NATs7WrhcGUKyxmhZaxN/VxhWOYXNk/9XDQG0ZPCoy0+AQ==" saltValue="FF0ZCsexE7CjgxUpGlVU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570</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570</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571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572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3" t="s">
        <v>580</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ht="13.2" x14ac:dyDescent="0.2">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ht="13.2" x14ac:dyDescent="0.2">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ht="13.2" x14ac:dyDescent="0.2">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ht="13.2" x14ac:dyDescent="0.2">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573</v>
      </c>
    </row>
    <row r="50" spans="1:109" ht="13.2" x14ac:dyDescent="0.2">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555</v>
      </c>
      <c r="BQ50" s="1279"/>
      <c r="BR50" s="1279"/>
      <c r="BS50" s="1279"/>
      <c r="BT50" s="1279"/>
      <c r="BU50" s="1279"/>
      <c r="BV50" s="1279"/>
      <c r="BW50" s="1279"/>
      <c r="BX50" s="1279" t="s">
        <v>556</v>
      </c>
      <c r="BY50" s="1279"/>
      <c r="BZ50" s="1279"/>
      <c r="CA50" s="1279"/>
      <c r="CB50" s="1279"/>
      <c r="CC50" s="1279"/>
      <c r="CD50" s="1279"/>
      <c r="CE50" s="1279"/>
      <c r="CF50" s="1279" t="s">
        <v>557</v>
      </c>
      <c r="CG50" s="1279"/>
      <c r="CH50" s="1279"/>
      <c r="CI50" s="1279"/>
      <c r="CJ50" s="1279"/>
      <c r="CK50" s="1279"/>
      <c r="CL50" s="1279"/>
      <c r="CM50" s="1279"/>
      <c r="CN50" s="1279" t="s">
        <v>558</v>
      </c>
      <c r="CO50" s="1279"/>
      <c r="CP50" s="1279"/>
      <c r="CQ50" s="1279"/>
      <c r="CR50" s="1279"/>
      <c r="CS50" s="1279"/>
      <c r="CT50" s="1279"/>
      <c r="CU50" s="1279"/>
      <c r="CV50" s="1279" t="s">
        <v>559</v>
      </c>
      <c r="CW50" s="1279"/>
      <c r="CX50" s="1279"/>
      <c r="CY50" s="1279"/>
      <c r="CZ50" s="1279"/>
      <c r="DA50" s="1279"/>
      <c r="DB50" s="1279"/>
      <c r="DC50" s="1279"/>
    </row>
    <row r="51" spans="1:109" ht="13.5" customHeight="1" x14ac:dyDescent="0.2">
      <c r="B51" s="374"/>
      <c r="G51" s="1293"/>
      <c r="H51" s="1293"/>
      <c r="I51" s="1294"/>
      <c r="J51" s="1294"/>
      <c r="K51" s="1292"/>
      <c r="L51" s="1292"/>
      <c r="M51" s="1292"/>
      <c r="N51" s="1292"/>
      <c r="AM51" s="383"/>
      <c r="AN51" s="1282" t="s">
        <v>574</v>
      </c>
      <c r="AO51" s="1282"/>
      <c r="AP51" s="1282"/>
      <c r="AQ51" s="1282"/>
      <c r="AR51" s="1282"/>
      <c r="AS51" s="1282"/>
      <c r="AT51" s="1282"/>
      <c r="AU51" s="1282"/>
      <c r="AV51" s="1282"/>
      <c r="AW51" s="1282"/>
      <c r="AX51" s="1282"/>
      <c r="AY51" s="1282"/>
      <c r="AZ51" s="1282"/>
      <c r="BA51" s="1282"/>
      <c r="BB51" s="1282" t="s">
        <v>575</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ht="13.2" x14ac:dyDescent="0.2">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2" x14ac:dyDescent="0.2">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576</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45.7</v>
      </c>
      <c r="CG53" s="1280"/>
      <c r="CH53" s="1280"/>
      <c r="CI53" s="1280"/>
      <c r="CJ53" s="1280"/>
      <c r="CK53" s="1280"/>
      <c r="CL53" s="1280"/>
      <c r="CM53" s="1280"/>
      <c r="CN53" s="1280">
        <v>52.9</v>
      </c>
      <c r="CO53" s="1280"/>
      <c r="CP53" s="1280"/>
      <c r="CQ53" s="1280"/>
      <c r="CR53" s="1280"/>
      <c r="CS53" s="1280"/>
      <c r="CT53" s="1280"/>
      <c r="CU53" s="1280"/>
      <c r="CV53" s="1280">
        <v>54.2</v>
      </c>
      <c r="CW53" s="1280"/>
      <c r="CX53" s="1280"/>
      <c r="CY53" s="1280"/>
      <c r="CZ53" s="1280"/>
      <c r="DA53" s="1280"/>
      <c r="DB53" s="1280"/>
      <c r="DC53" s="1280"/>
    </row>
    <row r="54" spans="1:109" ht="13.2" x14ac:dyDescent="0.2">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2" x14ac:dyDescent="0.2">
      <c r="A55" s="382"/>
      <c r="B55" s="374"/>
      <c r="G55" s="1275"/>
      <c r="H55" s="1275"/>
      <c r="I55" s="1275"/>
      <c r="J55" s="1275"/>
      <c r="K55" s="1292"/>
      <c r="L55" s="1292"/>
      <c r="M55" s="1292"/>
      <c r="N55" s="1292"/>
      <c r="AN55" s="1279" t="s">
        <v>577</v>
      </c>
      <c r="AO55" s="1279"/>
      <c r="AP55" s="1279"/>
      <c r="AQ55" s="1279"/>
      <c r="AR55" s="1279"/>
      <c r="AS55" s="1279"/>
      <c r="AT55" s="1279"/>
      <c r="AU55" s="1279"/>
      <c r="AV55" s="1279"/>
      <c r="AW55" s="1279"/>
      <c r="AX55" s="1279"/>
      <c r="AY55" s="1279"/>
      <c r="AZ55" s="1279"/>
      <c r="BA55" s="1279"/>
      <c r="BB55" s="1282" t="s">
        <v>575</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35.700000000000003</v>
      </c>
      <c r="CG55" s="1280"/>
      <c r="CH55" s="1280"/>
      <c r="CI55" s="1280"/>
      <c r="CJ55" s="1280"/>
      <c r="CK55" s="1280"/>
      <c r="CL55" s="1280"/>
      <c r="CM55" s="1280"/>
      <c r="CN55" s="1280">
        <v>32.5</v>
      </c>
      <c r="CO55" s="1280"/>
      <c r="CP55" s="1280"/>
      <c r="CQ55" s="1280"/>
      <c r="CR55" s="1280"/>
      <c r="CS55" s="1280"/>
      <c r="CT55" s="1280"/>
      <c r="CU55" s="1280"/>
      <c r="CV55" s="1280">
        <v>30.2</v>
      </c>
      <c r="CW55" s="1280"/>
      <c r="CX55" s="1280"/>
      <c r="CY55" s="1280"/>
      <c r="CZ55" s="1280"/>
      <c r="DA55" s="1280"/>
      <c r="DB55" s="1280"/>
      <c r="DC55" s="1280"/>
    </row>
    <row r="56" spans="1:109" ht="13.2" x14ac:dyDescent="0.2">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ht="13.2" x14ac:dyDescent="0.2">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576</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57</v>
      </c>
      <c r="CG57" s="1280"/>
      <c r="CH57" s="1280"/>
      <c r="CI57" s="1280"/>
      <c r="CJ57" s="1280"/>
      <c r="CK57" s="1280"/>
      <c r="CL57" s="1280"/>
      <c r="CM57" s="1280"/>
      <c r="CN57" s="1280">
        <v>57</v>
      </c>
      <c r="CO57" s="1280"/>
      <c r="CP57" s="1280"/>
      <c r="CQ57" s="1280"/>
      <c r="CR57" s="1280"/>
      <c r="CS57" s="1280"/>
      <c r="CT57" s="1280"/>
      <c r="CU57" s="1280"/>
      <c r="CV57" s="1280">
        <v>57.6</v>
      </c>
      <c r="CW57" s="1280"/>
      <c r="CX57" s="1280"/>
      <c r="CY57" s="1280"/>
      <c r="CZ57" s="1280"/>
      <c r="DA57" s="1280"/>
      <c r="DB57" s="1280"/>
      <c r="DC57" s="1280"/>
      <c r="DD57" s="387"/>
      <c r="DE57" s="386"/>
    </row>
    <row r="58" spans="1:109" s="382" customFormat="1" ht="13.2" x14ac:dyDescent="0.2">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578</v>
      </c>
    </row>
    <row r="64" spans="1:109" ht="13.2" x14ac:dyDescent="0.2">
      <c r="B64" s="374"/>
      <c r="G64" s="381"/>
      <c r="I64" s="394"/>
      <c r="J64" s="394"/>
      <c r="K64" s="394"/>
      <c r="L64" s="394"/>
      <c r="M64" s="394"/>
      <c r="N64" s="395"/>
      <c r="AM64" s="381"/>
      <c r="AN64" s="381" t="s">
        <v>572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3" t="s">
        <v>581</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ht="13.2" x14ac:dyDescent="0.2">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ht="13.2" x14ac:dyDescent="0.2">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ht="13.2" x14ac:dyDescent="0.2">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ht="13.2" x14ac:dyDescent="0.2">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573</v>
      </c>
    </row>
    <row r="72" spans="2:107" ht="13.2" x14ac:dyDescent="0.2">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555</v>
      </c>
      <c r="BQ72" s="1279"/>
      <c r="BR72" s="1279"/>
      <c r="BS72" s="1279"/>
      <c r="BT72" s="1279"/>
      <c r="BU72" s="1279"/>
      <c r="BV72" s="1279"/>
      <c r="BW72" s="1279"/>
      <c r="BX72" s="1279" t="s">
        <v>556</v>
      </c>
      <c r="BY72" s="1279"/>
      <c r="BZ72" s="1279"/>
      <c r="CA72" s="1279"/>
      <c r="CB72" s="1279"/>
      <c r="CC72" s="1279"/>
      <c r="CD72" s="1279"/>
      <c r="CE72" s="1279"/>
      <c r="CF72" s="1279" t="s">
        <v>557</v>
      </c>
      <c r="CG72" s="1279"/>
      <c r="CH72" s="1279"/>
      <c r="CI72" s="1279"/>
      <c r="CJ72" s="1279"/>
      <c r="CK72" s="1279"/>
      <c r="CL72" s="1279"/>
      <c r="CM72" s="1279"/>
      <c r="CN72" s="1279" t="s">
        <v>558</v>
      </c>
      <c r="CO72" s="1279"/>
      <c r="CP72" s="1279"/>
      <c r="CQ72" s="1279"/>
      <c r="CR72" s="1279"/>
      <c r="CS72" s="1279"/>
      <c r="CT72" s="1279"/>
      <c r="CU72" s="1279"/>
      <c r="CV72" s="1279" t="s">
        <v>559</v>
      </c>
      <c r="CW72" s="1279"/>
      <c r="CX72" s="1279"/>
      <c r="CY72" s="1279"/>
      <c r="CZ72" s="1279"/>
      <c r="DA72" s="1279"/>
      <c r="DB72" s="1279"/>
      <c r="DC72" s="1279"/>
    </row>
    <row r="73" spans="2:107" ht="13.2" x14ac:dyDescent="0.2">
      <c r="B73" s="374"/>
      <c r="G73" s="1293"/>
      <c r="H73" s="1293"/>
      <c r="I73" s="1293"/>
      <c r="J73" s="1293"/>
      <c r="K73" s="1296"/>
      <c r="L73" s="1296"/>
      <c r="M73" s="1296"/>
      <c r="N73" s="1296"/>
      <c r="AM73" s="383"/>
      <c r="AN73" s="1282" t="s">
        <v>574</v>
      </c>
      <c r="AO73" s="1282"/>
      <c r="AP73" s="1282"/>
      <c r="AQ73" s="1282"/>
      <c r="AR73" s="1282"/>
      <c r="AS73" s="1282"/>
      <c r="AT73" s="1282"/>
      <c r="AU73" s="1282"/>
      <c r="AV73" s="1282"/>
      <c r="AW73" s="1282"/>
      <c r="AX73" s="1282"/>
      <c r="AY73" s="1282"/>
      <c r="AZ73" s="1282"/>
      <c r="BA73" s="1282"/>
      <c r="BB73" s="1282" t="s">
        <v>575</v>
      </c>
      <c r="BC73" s="1282"/>
      <c r="BD73" s="1282"/>
      <c r="BE73" s="1282"/>
      <c r="BF73" s="1282"/>
      <c r="BG73" s="1282"/>
      <c r="BH73" s="1282"/>
      <c r="BI73" s="1282"/>
      <c r="BJ73" s="1282"/>
      <c r="BK73" s="1282"/>
      <c r="BL73" s="1282"/>
      <c r="BM73" s="1282"/>
      <c r="BN73" s="1282"/>
      <c r="BO73" s="1282"/>
      <c r="BP73" s="1280">
        <v>9.3000000000000007</v>
      </c>
      <c r="BQ73" s="1280"/>
      <c r="BR73" s="1280"/>
      <c r="BS73" s="1280"/>
      <c r="BT73" s="1280"/>
      <c r="BU73" s="1280"/>
      <c r="BV73" s="1280"/>
      <c r="BW73" s="1280"/>
      <c r="BX73" s="1280">
        <v>1</v>
      </c>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ht="13.2" x14ac:dyDescent="0.2">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2" x14ac:dyDescent="0.2">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579</v>
      </c>
      <c r="BC75" s="1282"/>
      <c r="BD75" s="1282"/>
      <c r="BE75" s="1282"/>
      <c r="BF75" s="1282"/>
      <c r="BG75" s="1282"/>
      <c r="BH75" s="1282"/>
      <c r="BI75" s="1282"/>
      <c r="BJ75" s="1282"/>
      <c r="BK75" s="1282"/>
      <c r="BL75" s="1282"/>
      <c r="BM75" s="1282"/>
      <c r="BN75" s="1282"/>
      <c r="BO75" s="1282"/>
      <c r="BP75" s="1280">
        <v>8.1999999999999993</v>
      </c>
      <c r="BQ75" s="1280"/>
      <c r="BR75" s="1280"/>
      <c r="BS75" s="1280"/>
      <c r="BT75" s="1280"/>
      <c r="BU75" s="1280"/>
      <c r="BV75" s="1280"/>
      <c r="BW75" s="1280"/>
      <c r="BX75" s="1280">
        <v>6.7</v>
      </c>
      <c r="BY75" s="1280"/>
      <c r="BZ75" s="1280"/>
      <c r="CA75" s="1280"/>
      <c r="CB75" s="1280"/>
      <c r="CC75" s="1280"/>
      <c r="CD75" s="1280"/>
      <c r="CE75" s="1280"/>
      <c r="CF75" s="1280">
        <v>5.9</v>
      </c>
      <c r="CG75" s="1280"/>
      <c r="CH75" s="1280"/>
      <c r="CI75" s="1280"/>
      <c r="CJ75" s="1280"/>
      <c r="CK75" s="1280"/>
      <c r="CL75" s="1280"/>
      <c r="CM75" s="1280"/>
      <c r="CN75" s="1280">
        <v>5.2</v>
      </c>
      <c r="CO75" s="1280"/>
      <c r="CP75" s="1280"/>
      <c r="CQ75" s="1280"/>
      <c r="CR75" s="1280"/>
      <c r="CS75" s="1280"/>
      <c r="CT75" s="1280"/>
      <c r="CU75" s="1280"/>
      <c r="CV75" s="1280">
        <v>4.7</v>
      </c>
      <c r="CW75" s="1280"/>
      <c r="CX75" s="1280"/>
      <c r="CY75" s="1280"/>
      <c r="CZ75" s="1280"/>
      <c r="DA75" s="1280"/>
      <c r="DB75" s="1280"/>
      <c r="DC75" s="1280"/>
    </row>
    <row r="76" spans="2:107" ht="13.2" x14ac:dyDescent="0.2">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2" x14ac:dyDescent="0.2">
      <c r="B77" s="374"/>
      <c r="G77" s="1275"/>
      <c r="H77" s="1275"/>
      <c r="I77" s="1275"/>
      <c r="J77" s="1275"/>
      <c r="K77" s="1296"/>
      <c r="L77" s="1296"/>
      <c r="M77" s="1296"/>
      <c r="N77" s="1296"/>
      <c r="AN77" s="1279" t="s">
        <v>577</v>
      </c>
      <c r="AO77" s="1279"/>
      <c r="AP77" s="1279"/>
      <c r="AQ77" s="1279"/>
      <c r="AR77" s="1279"/>
      <c r="AS77" s="1279"/>
      <c r="AT77" s="1279"/>
      <c r="AU77" s="1279"/>
      <c r="AV77" s="1279"/>
      <c r="AW77" s="1279"/>
      <c r="AX77" s="1279"/>
      <c r="AY77" s="1279"/>
      <c r="AZ77" s="1279"/>
      <c r="BA77" s="1279"/>
      <c r="BB77" s="1282" t="s">
        <v>575</v>
      </c>
      <c r="BC77" s="1282"/>
      <c r="BD77" s="1282"/>
      <c r="BE77" s="1282"/>
      <c r="BF77" s="1282"/>
      <c r="BG77" s="1282"/>
      <c r="BH77" s="1282"/>
      <c r="BI77" s="1282"/>
      <c r="BJ77" s="1282"/>
      <c r="BK77" s="1282"/>
      <c r="BL77" s="1282"/>
      <c r="BM77" s="1282"/>
      <c r="BN77" s="1282"/>
      <c r="BO77" s="1282"/>
      <c r="BP77" s="1280">
        <v>41.3</v>
      </c>
      <c r="BQ77" s="1280"/>
      <c r="BR77" s="1280"/>
      <c r="BS77" s="1280"/>
      <c r="BT77" s="1280"/>
      <c r="BU77" s="1280"/>
      <c r="BV77" s="1280"/>
      <c r="BW77" s="1280"/>
      <c r="BX77" s="1280">
        <v>33</v>
      </c>
      <c r="BY77" s="1280"/>
      <c r="BZ77" s="1280"/>
      <c r="CA77" s="1280"/>
      <c r="CB77" s="1280"/>
      <c r="CC77" s="1280"/>
      <c r="CD77" s="1280"/>
      <c r="CE77" s="1280"/>
      <c r="CF77" s="1280">
        <v>35.700000000000003</v>
      </c>
      <c r="CG77" s="1280"/>
      <c r="CH77" s="1280"/>
      <c r="CI77" s="1280"/>
      <c r="CJ77" s="1280"/>
      <c r="CK77" s="1280"/>
      <c r="CL77" s="1280"/>
      <c r="CM77" s="1280"/>
      <c r="CN77" s="1280">
        <v>32.5</v>
      </c>
      <c r="CO77" s="1280"/>
      <c r="CP77" s="1280"/>
      <c r="CQ77" s="1280"/>
      <c r="CR77" s="1280"/>
      <c r="CS77" s="1280"/>
      <c r="CT77" s="1280"/>
      <c r="CU77" s="1280"/>
      <c r="CV77" s="1280">
        <v>30.2</v>
      </c>
      <c r="CW77" s="1280"/>
      <c r="CX77" s="1280"/>
      <c r="CY77" s="1280"/>
      <c r="CZ77" s="1280"/>
      <c r="DA77" s="1280"/>
      <c r="DB77" s="1280"/>
      <c r="DC77" s="1280"/>
    </row>
    <row r="78" spans="2:107" ht="13.2" x14ac:dyDescent="0.2">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2" x14ac:dyDescent="0.2">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579</v>
      </c>
      <c r="BC79" s="1282"/>
      <c r="BD79" s="1282"/>
      <c r="BE79" s="1282"/>
      <c r="BF79" s="1282"/>
      <c r="BG79" s="1282"/>
      <c r="BH79" s="1282"/>
      <c r="BI79" s="1282"/>
      <c r="BJ79" s="1282"/>
      <c r="BK79" s="1282"/>
      <c r="BL79" s="1282"/>
      <c r="BM79" s="1282"/>
      <c r="BN79" s="1282"/>
      <c r="BO79" s="1282"/>
      <c r="BP79" s="1280">
        <v>9.6</v>
      </c>
      <c r="BQ79" s="1280"/>
      <c r="BR79" s="1280"/>
      <c r="BS79" s="1280"/>
      <c r="BT79" s="1280"/>
      <c r="BU79" s="1280"/>
      <c r="BV79" s="1280"/>
      <c r="BW79" s="1280"/>
      <c r="BX79" s="1280">
        <v>8.5</v>
      </c>
      <c r="BY79" s="1280"/>
      <c r="BZ79" s="1280"/>
      <c r="CA79" s="1280"/>
      <c r="CB79" s="1280"/>
      <c r="CC79" s="1280"/>
      <c r="CD79" s="1280"/>
      <c r="CE79" s="1280"/>
      <c r="CF79" s="1280">
        <v>8</v>
      </c>
      <c r="CG79" s="1280"/>
      <c r="CH79" s="1280"/>
      <c r="CI79" s="1280"/>
      <c r="CJ79" s="1280"/>
      <c r="CK79" s="1280"/>
      <c r="CL79" s="1280"/>
      <c r="CM79" s="1280"/>
      <c r="CN79" s="1280">
        <v>8.1999999999999993</v>
      </c>
      <c r="CO79" s="1280"/>
      <c r="CP79" s="1280"/>
      <c r="CQ79" s="1280"/>
      <c r="CR79" s="1280"/>
      <c r="CS79" s="1280"/>
      <c r="CT79" s="1280"/>
      <c r="CU79" s="1280"/>
      <c r="CV79" s="1280">
        <v>8</v>
      </c>
      <c r="CW79" s="1280"/>
      <c r="CX79" s="1280"/>
      <c r="CY79" s="1280"/>
      <c r="CZ79" s="1280"/>
      <c r="DA79" s="1280"/>
      <c r="DB79" s="1280"/>
      <c r="DC79" s="1280"/>
    </row>
    <row r="80" spans="2:107" ht="13.2" x14ac:dyDescent="0.2">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yslzw2ss9QjhT771Q9943PK5CHU3ge7J32019YTNraXHQcmS9hUGcMaWczd7miaUBXxzAWVZCKxrpzX25OTgQ==" saltValue="XfxIfIEd0DZOCo24tFid5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hXlcmvNSwMnEVlpz1AqXogTk/xn07KzyuOVp+/FCP8p83Q7nj3WeriSwQzWaHqdrSo+qBLAGLw/qTqLAWcvgVw==" saltValue="vNhXt1zv6TwNg+lPAFpFm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WxL5lYVEoUOMcnaiNXmxI2u/y1GlQwFgWdQ9obGkiMWqG9Dp/bPaF5vugeyCvV8sV0Plssh3wk9J5AB6bpFqw==" saltValue="jq0nYvAUINFS07pGpocKb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552</v>
      </c>
      <c r="G2" s="136"/>
      <c r="H2" s="137"/>
    </row>
    <row r="3" spans="1:8" x14ac:dyDescent="0.2">
      <c r="A3" s="133" t="s">
        <v>545</v>
      </c>
      <c r="B3" s="138"/>
      <c r="C3" s="139"/>
      <c r="D3" s="140">
        <v>43440</v>
      </c>
      <c r="E3" s="141"/>
      <c r="F3" s="142">
        <v>69560</v>
      </c>
      <c r="G3" s="143"/>
      <c r="H3" s="144"/>
    </row>
    <row r="4" spans="1:8" x14ac:dyDescent="0.2">
      <c r="A4" s="145"/>
      <c r="B4" s="146"/>
      <c r="C4" s="147"/>
      <c r="D4" s="148">
        <v>22187</v>
      </c>
      <c r="E4" s="149"/>
      <c r="F4" s="150">
        <v>35305</v>
      </c>
      <c r="G4" s="151"/>
      <c r="H4" s="152"/>
    </row>
    <row r="5" spans="1:8" x14ac:dyDescent="0.2">
      <c r="A5" s="133" t="s">
        <v>547</v>
      </c>
      <c r="B5" s="138"/>
      <c r="C5" s="139"/>
      <c r="D5" s="140">
        <v>29617</v>
      </c>
      <c r="E5" s="141"/>
      <c r="F5" s="142">
        <v>65988</v>
      </c>
      <c r="G5" s="143"/>
      <c r="H5" s="144"/>
    </row>
    <row r="6" spans="1:8" x14ac:dyDescent="0.2">
      <c r="A6" s="145"/>
      <c r="B6" s="146"/>
      <c r="C6" s="147"/>
      <c r="D6" s="148">
        <v>13477</v>
      </c>
      <c r="E6" s="149"/>
      <c r="F6" s="150">
        <v>36473</v>
      </c>
      <c r="G6" s="151"/>
      <c r="H6" s="152"/>
    </row>
    <row r="7" spans="1:8" x14ac:dyDescent="0.2">
      <c r="A7" s="133" t="s">
        <v>548</v>
      </c>
      <c r="B7" s="138"/>
      <c r="C7" s="139"/>
      <c r="D7" s="140">
        <v>47470</v>
      </c>
      <c r="E7" s="141"/>
      <c r="F7" s="142">
        <v>77507</v>
      </c>
      <c r="G7" s="143"/>
      <c r="H7" s="144"/>
    </row>
    <row r="8" spans="1:8" x14ac:dyDescent="0.2">
      <c r="A8" s="145"/>
      <c r="B8" s="146"/>
      <c r="C8" s="147"/>
      <c r="D8" s="148">
        <v>24849</v>
      </c>
      <c r="E8" s="149"/>
      <c r="F8" s="150">
        <v>42788</v>
      </c>
      <c r="G8" s="151"/>
      <c r="H8" s="152"/>
    </row>
    <row r="9" spans="1:8" x14ac:dyDescent="0.2">
      <c r="A9" s="133" t="s">
        <v>549</v>
      </c>
      <c r="B9" s="138"/>
      <c r="C9" s="139"/>
      <c r="D9" s="140">
        <v>81863</v>
      </c>
      <c r="E9" s="141"/>
      <c r="F9" s="142">
        <v>67319</v>
      </c>
      <c r="G9" s="143"/>
      <c r="H9" s="144"/>
    </row>
    <row r="10" spans="1:8" x14ac:dyDescent="0.2">
      <c r="A10" s="145"/>
      <c r="B10" s="146"/>
      <c r="C10" s="147"/>
      <c r="D10" s="148">
        <v>62975</v>
      </c>
      <c r="E10" s="149"/>
      <c r="F10" s="150">
        <v>38101</v>
      </c>
      <c r="G10" s="151"/>
      <c r="H10" s="152"/>
    </row>
    <row r="11" spans="1:8" x14ac:dyDescent="0.2">
      <c r="A11" s="133" t="s">
        <v>550</v>
      </c>
      <c r="B11" s="138"/>
      <c r="C11" s="139"/>
      <c r="D11" s="140">
        <v>90231</v>
      </c>
      <c r="E11" s="141"/>
      <c r="F11" s="142">
        <v>70615</v>
      </c>
      <c r="G11" s="143"/>
      <c r="H11" s="144"/>
    </row>
    <row r="12" spans="1:8" x14ac:dyDescent="0.2">
      <c r="A12" s="145"/>
      <c r="B12" s="146"/>
      <c r="C12" s="153"/>
      <c r="D12" s="148">
        <v>69796</v>
      </c>
      <c r="E12" s="149"/>
      <c r="F12" s="150">
        <v>37382</v>
      </c>
      <c r="G12" s="151"/>
      <c r="H12" s="152"/>
    </row>
    <row r="13" spans="1:8" x14ac:dyDescent="0.2">
      <c r="A13" s="133"/>
      <c r="B13" s="138"/>
      <c r="C13" s="154"/>
      <c r="D13" s="155">
        <v>58524</v>
      </c>
      <c r="E13" s="156"/>
      <c r="F13" s="157">
        <v>70198</v>
      </c>
      <c r="G13" s="158"/>
      <c r="H13" s="144"/>
    </row>
    <row r="14" spans="1:8" x14ac:dyDescent="0.2">
      <c r="A14" s="145"/>
      <c r="B14" s="146"/>
      <c r="C14" s="147"/>
      <c r="D14" s="148">
        <v>38657</v>
      </c>
      <c r="E14" s="149"/>
      <c r="F14" s="150">
        <v>38010</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4.38</v>
      </c>
      <c r="C19" s="159">
        <f>ROUND(VALUE(SUBSTITUTE(実質収支比率等に係る経年分析!G$48,"▲","-")),2)</f>
        <v>6.48</v>
      </c>
      <c r="D19" s="159">
        <f>ROUND(VALUE(SUBSTITUTE(実質収支比率等に係る経年分析!H$48,"▲","-")),2)</f>
        <v>8.7100000000000009</v>
      </c>
      <c r="E19" s="159">
        <f>ROUND(VALUE(SUBSTITUTE(実質収支比率等に係る経年分析!I$48,"▲","-")),2)</f>
        <v>6.85</v>
      </c>
      <c r="F19" s="159">
        <f>ROUND(VALUE(SUBSTITUTE(実質収支比率等に係る経年分析!J$48,"▲","-")),2)</f>
        <v>8</v>
      </c>
    </row>
    <row r="20" spans="1:11" x14ac:dyDescent="0.2">
      <c r="A20" s="159" t="s">
        <v>49</v>
      </c>
      <c r="B20" s="159">
        <f>ROUND(VALUE(SUBSTITUTE(実質収支比率等に係る経年分析!F$47,"▲","-")),2)</f>
        <v>20.69</v>
      </c>
      <c r="C20" s="159">
        <f>ROUND(VALUE(SUBSTITUTE(実質収支比率等に係る経年分析!G$47,"▲","-")),2)</f>
        <v>21.52</v>
      </c>
      <c r="D20" s="159">
        <f>ROUND(VALUE(SUBSTITUTE(実質収支比率等に係る経年分析!H$47,"▲","-")),2)</f>
        <v>21.43</v>
      </c>
      <c r="E20" s="159">
        <f>ROUND(VALUE(SUBSTITUTE(実質収支比率等に係る経年分析!I$47,"▲","-")),2)</f>
        <v>21.87</v>
      </c>
      <c r="F20" s="159">
        <f>ROUND(VALUE(SUBSTITUTE(実質収支比率等に係る経年分析!J$47,"▲","-")),2)</f>
        <v>21.69</v>
      </c>
    </row>
    <row r="21" spans="1:11" x14ac:dyDescent="0.2">
      <c r="A21" s="159" t="s">
        <v>50</v>
      </c>
      <c r="B21" s="159">
        <f>IF(ISNUMBER(VALUE(SUBSTITUTE(実質収支比率等に係る経年分析!F$49,"▲","-"))),ROUND(VALUE(SUBSTITUTE(実質収支比率等に係る経年分析!F$49,"▲","-")),2),NA())</f>
        <v>3.95</v>
      </c>
      <c r="C21" s="159">
        <f>IF(ISNUMBER(VALUE(SUBSTITUTE(実質収支比率等に係る経年分析!G$49,"▲","-"))),ROUND(VALUE(SUBSTITUTE(実質収支比率等に係る経年分析!G$49,"▲","-")),2),NA())</f>
        <v>3.61</v>
      </c>
      <c r="D21" s="159">
        <f>IF(ISNUMBER(VALUE(SUBSTITUTE(実質収支比率等に係る経年分析!H$49,"▲","-"))),ROUND(VALUE(SUBSTITUTE(実質収支比率等に係る経年分析!H$49,"▲","-")),2),NA())</f>
        <v>6.27</v>
      </c>
      <c r="E21" s="159">
        <f>IF(ISNUMBER(VALUE(SUBSTITUTE(実質収支比率等に係る経年分析!I$49,"▲","-"))),ROUND(VALUE(SUBSTITUTE(実質収支比率等に係る経年分析!I$49,"▲","-")),2),NA())</f>
        <v>1.28</v>
      </c>
      <c r="F21" s="159">
        <f>IF(ISNUMBER(VALUE(SUBSTITUTE(実質収支比率等に係る経年分析!J$49,"▲","-"))),ROUND(VALUE(SUBSTITUTE(実質収支比率等に係る経年分析!J$49,"▲","-")),2),NA())</f>
        <v>5.2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0.27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居宅介護予防支援事業特別会計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2">
      <c r="A30" s="160" t="str">
        <f>IF(連結実質赤字比率に係る赤字・黒字の構成分析!C$40="",NA(),連結実質赤字比率に係る赤字・黒字の構成分析!C$40)</f>
        <v>山梨県北岳山荘管理事業特別会計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2">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x14ac:dyDescent="0.2">
      <c r="A32" s="160" t="str">
        <f>IF(連結実質赤字比率に係る赤字・黒字の構成分析!C$38="",NA(),連結実質赤字比率に係る赤字・黒字の構成分析!C$38)</f>
        <v>自動車運送事業会計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2">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1.24</v>
      </c>
    </row>
    <row r="34" spans="1:16" x14ac:dyDescent="0.2">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0.53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0.06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2.37</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4.38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6.48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8.7100000000000009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7.99</v>
      </c>
    </row>
    <row r="36" spans="1:16" x14ac:dyDescent="0.2">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8.17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7.94</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8.43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8.61</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3767</v>
      </c>
      <c r="E42" s="161"/>
      <c r="F42" s="161"/>
      <c r="G42" s="161">
        <f>'実質公債費比率（分子）の構造'!L$52</f>
        <v>3682</v>
      </c>
      <c r="H42" s="161"/>
      <c r="I42" s="161"/>
      <c r="J42" s="161">
        <f>'実質公債費比率（分子）の構造'!M$52</f>
        <v>3497</v>
      </c>
      <c r="K42" s="161"/>
      <c r="L42" s="161"/>
      <c r="M42" s="161">
        <f>'実質公債費比率（分子）の構造'!N$52</f>
        <v>3555</v>
      </c>
      <c r="N42" s="161"/>
      <c r="O42" s="161"/>
      <c r="P42" s="161">
        <f>'実質公債費比率（分子）の構造'!O$52</f>
        <v>3799</v>
      </c>
    </row>
    <row r="43" spans="1:16" x14ac:dyDescent="0.2">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2">
      <c r="A44" s="161" t="s">
        <v>59</v>
      </c>
      <c r="B44" s="161">
        <f>'実質公債費比率（分子）の構造'!K$50</f>
        <v>0</v>
      </c>
      <c r="C44" s="161"/>
      <c r="D44" s="161"/>
      <c r="E44" s="161">
        <f>'実質公債費比率（分子）の構造'!L$50</f>
        <v>1</v>
      </c>
      <c r="F44" s="161"/>
      <c r="G44" s="161"/>
      <c r="H44" s="161">
        <f>'実質公債費比率（分子）の構造'!M$50</f>
        <v>1</v>
      </c>
      <c r="I44" s="161"/>
      <c r="J44" s="161"/>
      <c r="K44" s="161">
        <f>'実質公債費比率（分子）の構造'!N$50</f>
        <v>1</v>
      </c>
      <c r="L44" s="161"/>
      <c r="M44" s="161"/>
      <c r="N44" s="161">
        <f>'実質公債費比率（分子）の構造'!O$50</f>
        <v>1</v>
      </c>
      <c r="O44" s="161"/>
      <c r="P44" s="161"/>
    </row>
    <row r="45" spans="1:16" x14ac:dyDescent="0.2">
      <c r="A45" s="161" t="s">
        <v>60</v>
      </c>
      <c r="B45" s="161">
        <f>'実質公債費比率（分子）の構造'!K$49</f>
        <v>126</v>
      </c>
      <c r="C45" s="161"/>
      <c r="D45" s="161"/>
      <c r="E45" s="161">
        <f>'実質公債費比率（分子）の構造'!L$49</f>
        <v>59</v>
      </c>
      <c r="F45" s="161"/>
      <c r="G45" s="161"/>
      <c r="H45" s="161">
        <f>'実質公債費比率（分子）の構造'!M$49</f>
        <v>47</v>
      </c>
      <c r="I45" s="161"/>
      <c r="J45" s="161"/>
      <c r="K45" s="161">
        <f>'実質公債費比率（分子）の構造'!N$49</f>
        <v>47</v>
      </c>
      <c r="L45" s="161"/>
      <c r="M45" s="161"/>
      <c r="N45" s="161">
        <f>'実質公債費比率（分子）の構造'!O$49</f>
        <v>57</v>
      </c>
      <c r="O45" s="161"/>
      <c r="P45" s="161"/>
    </row>
    <row r="46" spans="1:16" x14ac:dyDescent="0.2">
      <c r="A46" s="161" t="s">
        <v>61</v>
      </c>
      <c r="B46" s="161">
        <f>'実質公債費比率（分子）の構造'!K$48</f>
        <v>940</v>
      </c>
      <c r="C46" s="161"/>
      <c r="D46" s="161"/>
      <c r="E46" s="161">
        <f>'実質公債費比率（分子）の構造'!L$48</f>
        <v>968</v>
      </c>
      <c r="F46" s="161"/>
      <c r="G46" s="161"/>
      <c r="H46" s="161">
        <f>'実質公債費比率（分子）の構造'!M$48</f>
        <v>960</v>
      </c>
      <c r="I46" s="161"/>
      <c r="J46" s="161"/>
      <c r="K46" s="161">
        <f>'実質公債費比率（分子）の構造'!N$48</f>
        <v>969</v>
      </c>
      <c r="L46" s="161"/>
      <c r="M46" s="161"/>
      <c r="N46" s="161">
        <f>'実質公債費比率（分子）の構造'!O$48</f>
        <v>977</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3736</v>
      </c>
      <c r="C49" s="161"/>
      <c r="D49" s="161"/>
      <c r="E49" s="161">
        <f>'実質公債費比率（分子）の構造'!L$45</f>
        <v>3627</v>
      </c>
      <c r="F49" s="161"/>
      <c r="G49" s="161"/>
      <c r="H49" s="161">
        <f>'実質公債費比率（分子）の構造'!M$45</f>
        <v>3298</v>
      </c>
      <c r="I49" s="161"/>
      <c r="J49" s="161"/>
      <c r="K49" s="161">
        <f>'実質公債費比率（分子）の構造'!N$45</f>
        <v>3186</v>
      </c>
      <c r="L49" s="161"/>
      <c r="M49" s="161"/>
      <c r="N49" s="161">
        <f>'実質公債費比率（分子）の構造'!O$45</f>
        <v>3465</v>
      </c>
      <c r="O49" s="161"/>
      <c r="P49" s="161"/>
    </row>
    <row r="50" spans="1:16" x14ac:dyDescent="0.2">
      <c r="A50" s="161" t="s">
        <v>65</v>
      </c>
      <c r="B50" s="161" t="e">
        <f>NA()</f>
        <v>#N/A</v>
      </c>
      <c r="C50" s="161">
        <f>IF(ISNUMBER('実質公債費比率（分子）の構造'!K$53),'実質公債費比率（分子）の構造'!K$53,NA())</f>
        <v>1035</v>
      </c>
      <c r="D50" s="161" t="e">
        <f>NA()</f>
        <v>#N/A</v>
      </c>
      <c r="E50" s="161" t="e">
        <f>NA()</f>
        <v>#N/A</v>
      </c>
      <c r="F50" s="161">
        <f>IF(ISNUMBER('実質公債費比率（分子）の構造'!L$53),'実質公債費比率（分子）の構造'!L$53,NA())</f>
        <v>973</v>
      </c>
      <c r="G50" s="161" t="e">
        <f>NA()</f>
        <v>#N/A</v>
      </c>
      <c r="H50" s="161" t="e">
        <f>NA()</f>
        <v>#N/A</v>
      </c>
      <c r="I50" s="161">
        <f>IF(ISNUMBER('実質公債費比率（分子）の構造'!M$53),'実質公債費比率（分子）の構造'!M$53,NA())</f>
        <v>809</v>
      </c>
      <c r="J50" s="161" t="e">
        <f>NA()</f>
        <v>#N/A</v>
      </c>
      <c r="K50" s="161" t="e">
        <f>NA()</f>
        <v>#N/A</v>
      </c>
      <c r="L50" s="161">
        <f>IF(ISNUMBER('実質公債費比率（分子）の構造'!N$53),'実質公債費比率（分子）の構造'!N$53,NA())</f>
        <v>648</v>
      </c>
      <c r="M50" s="161" t="e">
        <f>NA()</f>
        <v>#N/A</v>
      </c>
      <c r="N50" s="161" t="e">
        <f>NA()</f>
        <v>#N/A</v>
      </c>
      <c r="O50" s="161">
        <f>IF(ISNUMBER('実質公債費比率（分子）の構造'!O$53),'実質公債費比率（分子）の構造'!O$53,NA())</f>
        <v>701</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36</v>
      </c>
      <c r="B56" s="160"/>
      <c r="C56" s="160"/>
      <c r="D56" s="160">
        <f>'将来負担比率（分子）の構造'!I$52</f>
        <v>35325</v>
      </c>
      <c r="E56" s="160"/>
      <c r="F56" s="160"/>
      <c r="G56" s="160">
        <f>'将来負担比率（分子）の構造'!J$52</f>
        <v>34564</v>
      </c>
      <c r="H56" s="160"/>
      <c r="I56" s="160"/>
      <c r="J56" s="160">
        <f>'将来負担比率（分子）の構造'!K$52</f>
        <v>34538</v>
      </c>
      <c r="K56" s="160"/>
      <c r="L56" s="160"/>
      <c r="M56" s="160">
        <f>'将来負担比率（分子）の構造'!L$52</f>
        <v>35591</v>
      </c>
      <c r="N56" s="160"/>
      <c r="O56" s="160"/>
      <c r="P56" s="160">
        <f>'将来負担比率（分子）の構造'!M$52</f>
        <v>37097</v>
      </c>
    </row>
    <row r="57" spans="1:16" x14ac:dyDescent="0.2">
      <c r="A57" s="160" t="s">
        <v>35</v>
      </c>
      <c r="B57" s="160"/>
      <c r="C57" s="160"/>
      <c r="D57" s="160">
        <f>'将来負担比率（分子）の構造'!I$51</f>
        <v>19</v>
      </c>
      <c r="E57" s="160"/>
      <c r="F57" s="160"/>
      <c r="G57" s="160">
        <f>'将来負担比率（分子）の構造'!J$51</f>
        <v>15</v>
      </c>
      <c r="H57" s="160"/>
      <c r="I57" s="160"/>
      <c r="J57" s="160">
        <f>'将来負担比率（分子）の構造'!K$51</f>
        <v>15</v>
      </c>
      <c r="K57" s="160"/>
      <c r="L57" s="160"/>
      <c r="M57" s="160">
        <f>'将来負担比率（分子）の構造'!L$51</f>
        <v>13</v>
      </c>
      <c r="N57" s="160"/>
      <c r="O57" s="160"/>
      <c r="P57" s="160">
        <f>'将来負担比率（分子）の構造'!M$51</f>
        <v>10</v>
      </c>
    </row>
    <row r="58" spans="1:16" x14ac:dyDescent="0.2">
      <c r="A58" s="160" t="s">
        <v>34</v>
      </c>
      <c r="B58" s="160"/>
      <c r="C58" s="160"/>
      <c r="D58" s="160">
        <f>'将来負担比率（分子）の構造'!I$50</f>
        <v>10111</v>
      </c>
      <c r="E58" s="160"/>
      <c r="F58" s="160"/>
      <c r="G58" s="160">
        <f>'将来負担比率（分子）の構造'!J$50</f>
        <v>10944</v>
      </c>
      <c r="H58" s="160"/>
      <c r="I58" s="160"/>
      <c r="J58" s="160">
        <f>'将来負担比率（分子）の構造'!K$50</f>
        <v>11619</v>
      </c>
      <c r="K58" s="160"/>
      <c r="L58" s="160"/>
      <c r="M58" s="160">
        <f>'将来負担比率（分子）の構造'!L$50</f>
        <v>12828</v>
      </c>
      <c r="N58" s="160"/>
      <c r="O58" s="160"/>
      <c r="P58" s="160">
        <f>'将来負担比率（分子）の構造'!M$50</f>
        <v>13068</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5300</v>
      </c>
      <c r="C62" s="160"/>
      <c r="D62" s="160"/>
      <c r="E62" s="160">
        <f>'将来負担比率（分子）の構造'!J$45</f>
        <v>5030</v>
      </c>
      <c r="F62" s="160"/>
      <c r="G62" s="160"/>
      <c r="H62" s="160">
        <f>'将来負担比率（分子）の構造'!K$45</f>
        <v>5226</v>
      </c>
      <c r="I62" s="160"/>
      <c r="J62" s="160"/>
      <c r="K62" s="160">
        <f>'将来負担比率（分子）の構造'!L$45</f>
        <v>5121</v>
      </c>
      <c r="L62" s="160"/>
      <c r="M62" s="160"/>
      <c r="N62" s="160">
        <f>'将来負担比率（分子）の構造'!M$45</f>
        <v>4948</v>
      </c>
      <c r="O62" s="160"/>
      <c r="P62" s="160"/>
    </row>
    <row r="63" spans="1:16" x14ac:dyDescent="0.2">
      <c r="A63" s="160" t="s">
        <v>27</v>
      </c>
      <c r="B63" s="160">
        <f>'将来負担比率（分子）の構造'!I$44</f>
        <v>437</v>
      </c>
      <c r="C63" s="160"/>
      <c r="D63" s="160"/>
      <c r="E63" s="160">
        <f>'将来負担比率（分子）の構造'!J$44</f>
        <v>924</v>
      </c>
      <c r="F63" s="160"/>
      <c r="G63" s="160"/>
      <c r="H63" s="160">
        <f>'将来負担比率（分子）の構造'!K$44</f>
        <v>1118</v>
      </c>
      <c r="I63" s="160"/>
      <c r="J63" s="160"/>
      <c r="K63" s="160">
        <f>'将来負担比率（分子）の構造'!L$44</f>
        <v>1141</v>
      </c>
      <c r="L63" s="160"/>
      <c r="M63" s="160"/>
      <c r="N63" s="160">
        <f>'将来負担比率（分子）の構造'!M$44</f>
        <v>1169</v>
      </c>
      <c r="O63" s="160"/>
      <c r="P63" s="160"/>
    </row>
    <row r="64" spans="1:16" x14ac:dyDescent="0.2">
      <c r="A64" s="160" t="s">
        <v>26</v>
      </c>
      <c r="B64" s="160">
        <f>'将来負担比率（分子）の構造'!I$43</f>
        <v>13631</v>
      </c>
      <c r="C64" s="160"/>
      <c r="D64" s="160"/>
      <c r="E64" s="160">
        <f>'将来負担比率（分子）の構造'!J$43</f>
        <v>13403</v>
      </c>
      <c r="F64" s="160"/>
      <c r="G64" s="160"/>
      <c r="H64" s="160">
        <f>'将来負担比率（分子）の構造'!K$43</f>
        <v>13273</v>
      </c>
      <c r="I64" s="160"/>
      <c r="J64" s="160"/>
      <c r="K64" s="160">
        <f>'将来負担比率（分子）の構造'!L$43</f>
        <v>12858</v>
      </c>
      <c r="L64" s="160"/>
      <c r="M64" s="160"/>
      <c r="N64" s="160">
        <f>'将来負担比率（分子）の構造'!M$43</f>
        <v>12790</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27593</v>
      </c>
      <c r="C66" s="160"/>
      <c r="D66" s="160"/>
      <c r="E66" s="160">
        <f>'将来負担比率（分子）の構造'!J$41</f>
        <v>26330</v>
      </c>
      <c r="F66" s="160"/>
      <c r="G66" s="160"/>
      <c r="H66" s="160">
        <f>'将来負担比率（分子）の構造'!K$41</f>
        <v>25719</v>
      </c>
      <c r="I66" s="160"/>
      <c r="J66" s="160"/>
      <c r="K66" s="160">
        <f>'将来負担比率（分子）の構造'!L$41</f>
        <v>27606</v>
      </c>
      <c r="L66" s="160"/>
      <c r="M66" s="160"/>
      <c r="N66" s="160">
        <f>'将来負担比率（分子）の構造'!M$41</f>
        <v>29691</v>
      </c>
      <c r="O66" s="160"/>
      <c r="P66" s="160"/>
    </row>
    <row r="67" spans="1:16" x14ac:dyDescent="0.2">
      <c r="A67" s="160" t="s">
        <v>69</v>
      </c>
      <c r="B67" s="160" t="e">
        <f>NA()</f>
        <v>#N/A</v>
      </c>
      <c r="C67" s="160">
        <f>IF(ISNUMBER('将来負担比率（分子）の構造'!I$53), IF('将来負担比率（分子）の構造'!I$53 &lt; 0, 0, '将来負担比率（分子）の構造'!I$53), NA())</f>
        <v>1506</v>
      </c>
      <c r="D67" s="160" t="e">
        <f>NA()</f>
        <v>#N/A</v>
      </c>
      <c r="E67" s="160" t="e">
        <f>NA()</f>
        <v>#N/A</v>
      </c>
      <c r="F67" s="160">
        <f>IF(ISNUMBER('将来負担比率（分子）の構造'!J$53), IF('将来負担比率（分子）の構造'!J$53 &lt; 0, 0, '将来負担比率（分子）の構造'!J$53), NA())</f>
        <v>165</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4064</v>
      </c>
      <c r="C72" s="164">
        <f>基金残高に係る経年分析!G55</f>
        <v>4066</v>
      </c>
      <c r="D72" s="164">
        <f>基金残高に係る経年分析!H55</f>
        <v>4068</v>
      </c>
    </row>
    <row r="73" spans="1:16" x14ac:dyDescent="0.2">
      <c r="A73" s="163" t="s">
        <v>72</v>
      </c>
      <c r="B73" s="164">
        <f>基金残高に係る経年分析!F56</f>
        <v>1946</v>
      </c>
      <c r="C73" s="164">
        <f>基金残高に係る経年分析!G56</f>
        <v>2486</v>
      </c>
      <c r="D73" s="164">
        <f>基金残高に係る経年分析!H56</f>
        <v>2623</v>
      </c>
    </row>
    <row r="74" spans="1:16" x14ac:dyDescent="0.2">
      <c r="A74" s="163" t="s">
        <v>73</v>
      </c>
      <c r="B74" s="164">
        <f>基金残高に係る経年分析!F57</f>
        <v>8235</v>
      </c>
      <c r="C74" s="164">
        <f>基金残高に係る経年分析!G57</f>
        <v>8744</v>
      </c>
      <c r="D74" s="164">
        <f>基金残高に係る経年分析!H57</f>
        <v>8688</v>
      </c>
    </row>
  </sheetData>
  <sheetProtection algorithmName="SHA-512" hashValue="eJdcXkiNXZtGInZOjNuKocQ62gMLPmRFOgmVy8T7aUQQHBt0JL+dgcT8MbYsD2Z51rO9PPdcpA+I0Qw0YG3/Jw==" saltValue="onRfUJwkcJ+RM4alYly0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2019-10-22T23:28:39Z</cp:lastPrinted>
  <dcterms:created xsi:type="dcterms:W3CDTF">2019-06-06T06:02:15Z</dcterms:created>
  <dcterms:modified xsi:type="dcterms:W3CDTF">2019-10-22T23:42:30Z</dcterms:modified>
  <cp:category/>
</cp:coreProperties>
</file>