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97\Desktop\"/>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35" i="10"/>
  <c r="BW34" i="10"/>
  <c r="BW35" i="10" s="1"/>
  <c r="BW36" i="10" s="1"/>
  <c r="BW37" i="10" s="1"/>
  <c r="BW38" i="10" s="1"/>
  <c r="BW39" i="10" s="1"/>
  <c r="BW40" i="10" s="1"/>
  <c r="BW41" i="10" s="1"/>
  <c r="BW42" i="10" s="1"/>
  <c r="BW43" i="10" s="1"/>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CO34" i="10" s="1"/>
  <c r="CO35" i="10" s="1"/>
</calcChain>
</file>

<file path=xl/sharedStrings.xml><?xml version="1.0" encoding="utf-8"?>
<sst xmlns="http://schemas.openxmlformats.org/spreadsheetml/2006/main" count="1100" uniqueCount="617">
  <si>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</si>
  <si>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</si>
  <si>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</si>
  <si>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</si>
  <si>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</si>
  <si>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</si>
  <si>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</si>
  <si>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</si>
  <si>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</si>
  <si>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</si>
  <si>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</si>
  <si>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</si>
  <si>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</si>
  <si>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</si>
  <si>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</si>
  <si>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</si>
  <si>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</si>
  <si>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</si>
  <si>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</si>
  <si>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</si>
  <si>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</si>
  <si>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</si>
  <si>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</si>
  <si>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</si>
  <si>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</si>
  <si>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</si>
  <si>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</si>
  <si>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</si>
  <si>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</si>
  <si>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</si>
  <si>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</si>
  <si>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</si>
  <si>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</si>
  <si>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</si>
  <si>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</si>
  <si>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</si>
  <si>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</si>
  <si>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</si>
  <si>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</si>
  <si>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</si>
  <si>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</si>
  <si>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</si>
  <si>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</si>
  <si>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</si>
  <si>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</si>
  <si>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</si>
  <si>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</si>
  <si>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</si>
  <si>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</si>
  <si>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</si>
  <si>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</si>
  <si>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</si>
  <si>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</si>
  <si>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</si>
  <si>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</si>
  <si>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</si>
  <si>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</si>
  <si>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</si>
  <si>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</si>
  <si>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</si>
  <si>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</si>
  <si>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</si>
  <si>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</si>
  <si>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</si>
  <si>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</si>
  <si>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</si>
  <si>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</si>
  <si>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</si>
  <si>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</si>
  <si>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</si>
  <si>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</si>
  <si>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</si>
  <si>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</si>
  <si>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</si>
  <si>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</si>
  <si>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</si>
  <si>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</si>
  <si>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</si>
  <si>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</si>
  <si>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</si>
  <si>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</si>
  <si>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</si>
  <si>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</si>
  <si>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</si>
  <si>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</si>
  <si>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</si>
  <si>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</si>
  <si>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</si>
  <si>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</si>
  <si>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</si>
  <si>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</si>
  <si>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韮崎市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</si>
  <si>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</si>
  <si>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</si>
  <si>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</si>
  <si>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</si>
  <si>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</si>
  <si>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</si>
  <si>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</si>
  <si>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</si>
  <si>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</si>
  <si>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</si>
  <si>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</si>
  <si>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</si>
  <si>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</si>
  <si>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</si>
  <si>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</si>
  <si>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</si>
  <si>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</si>
  <si>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</si>
  <si>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</si>
  <si>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</si>
  <si>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</si>
  <si>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</si>
  <si>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</si>
  <si>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</si>
  <si>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</si>
  <si>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</si>
  <si>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</si>
  <si>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</si>
  <si>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</si>
  <si>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</si>
  <si>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</si>
  <si>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</si>
  <si>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</si>
  <si>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</si>
  <si>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</si>
  <si>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</si>
  <si>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</si>
  <si>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</si>
  <si>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</si>
  <si>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</si>
  <si>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</si>
  <si>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</si>
  <si>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</si>
  <si>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</si>
  <si>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</si>
  <si>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</si>
  <si>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</si>
  <si>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</si>
  <si>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</si>
  <si>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</si>
  <si>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</si>
  <si>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</si>
  <si>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</si>
  <si>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</si>
  <si>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</si>
  <si>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</si>
  <si>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</si>
  <si>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</si>
  <si>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</si>
  <si>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</si>
  <si>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</si>
  <si>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</si>
  <si>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</si>
  <si>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</si>
  <si>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</si>
  <si>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</si>
  <si>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</si>
  <si>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</si>
  <si>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</si>
  <si>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</si>
  <si>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</si>
  <si>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</si>
  <si>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</si>
  <si>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</si>
  <si>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</si>
  <si>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</si>
  <si>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</si>
  <si>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</si>
  <si>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</si>
  <si>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</si>
  <si>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</si>
  <si>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</si>
  <si>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</si>
  <si>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</si>
  <si>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</si>
  <si>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</si>
  <si>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</si>
  <si>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</si>
  <si>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</si>
  <si>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</si>
  <si>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</si>
  <si>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</si>
  <si>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</si>
  <si>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</si>
  <si>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</si>
  <si>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</si>
  <si>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</si>
  <si>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</si>
  <si>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</si>
  <si>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</si>
  <si>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</si>
  <si>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</si>
  <si>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</si>
  <si>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</si>
  <si>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</si>
  <si>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</si>
  <si>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</si>
  <si>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</si>
  <si>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</si>
  <si>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</si>
  <si>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</si>
  <si>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</si>
  <si>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</si>
  <si>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</si>
  <si>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</si>
  <si>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</si>
  <si>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</si>
  <si>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</si>
  <si>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</si>
  <si>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山梨県韮崎市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</si>
  <si>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</si>
  <si>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</si>
  <si>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</si>
  <si>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</si>
  <si>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</si>
  <si>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</si>
  <si>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</si>
  <si>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</si>
  <si>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</si>
  <si>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</si>
  <si>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</si>
  <si>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</si>
  <si>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</si>
  <si>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</si>
  <si>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</si>
  <si>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</si>
  <si>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</si>
  <si>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</si>
  <si>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</si>
  <si>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</si>
  <si>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</si>
  <si>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</si>
  <si>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</si>
  <si>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</si>
  <si>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</si>
  <si>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</si>
  <si>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</si>
  <si>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</si>
  <si>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</si>
  <si>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</si>
  <si>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</si>
  <si>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</si>
  <si>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</si>
  <si>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</si>
  <si>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</si>
  <si>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</si>
  <si>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</si>
  <si>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</si>
  <si>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</si>
  <si>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</si>
  <si>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</si>
  <si>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</si>
  <si>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</si>
  <si>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</si>
  <si>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</si>
  <si>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</si>
  <si>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</si>
  <si>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</si>
  <si>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</si>
  <si>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</si>
  <si>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</si>
  <si>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</si>
  <si>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</si>
  <si>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</si>
  <si>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</si>
  <si>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</si>
  <si>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</si>
  <si>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</si>
  <si>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</si>
  <si>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</si>
  <si>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</si>
  <si>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</si>
  <si>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</si>
  <si>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</si>
  <si>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</si>
  <si>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</si>
  <si>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</si>
  <si>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</si>
  <si>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</si>
  <si>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</si>
  <si>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</si>
  <si>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</si>
  <si>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</si>
  <si>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</si>
  <si>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</si>
  <si>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</si>
  <si>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</si>
  <si>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</si>
  <si>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</si>
  <si>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</si>
  <si>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</si>
  <si>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</si>
  <si>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</si>
  <si>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</si>
  <si>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</si>
  <si>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</si>
  <si>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</si>
  <si>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</si>
  <si>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</si>
  <si>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</si>
  <si>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</si>
  <si>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</si>
  <si>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</si>
  <si>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</si>
  <si>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</si>
  <si>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</si>
  <si>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</si>
  <si>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</si>
  <si>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</si>
  <si>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</si>
  <si>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</si>
  <si>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</si>
  <si>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</si>
  <si>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</si>
  <si>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</si>
  <si>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</si>
  <si>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</si>
  <si>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</si>
  <si>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</si>
  <si>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</si>
  <si>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</si>
  <si>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</si>
  <si>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</si>
  <si>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</si>
  <si>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</si>
  <si>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</si>
  <si>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</si>
  <si>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</si>
  <si>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</si>
  <si>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</si>
  <si>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</si>
  <si>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</si>
  <si>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</si>
  <si>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</si>
  <si>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</si>
  <si>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</si>
  <si>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</si>
  <si>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</si>
  <si>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</si>
  <si>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</si>
  <si>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</si>
  <si>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</si>
  <si>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</si>
  <si>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</si>
  <si>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</si>
  <si>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</si>
  <si>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</si>
  <si>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</si>
  <si>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</si>
  <si>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</si>
  <si>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</si>
  <si>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</si>
  <si>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</si>
  <si>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</si>
  <si>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</si>
  <si>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</si>
  <si>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</si>
  <si>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山梨県韮崎市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</si>
  <si>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</si>
  <si>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</si>
  <si>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</si>
  <si>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</si>
  <si>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</si>
  <si>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</si>
  <si>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</si>
  <si>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</si>
  <si>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</si>
  <si>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</si>
  <si>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</si>
  <si>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</si>
  <si>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</si>
  <si>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</si>
  <si>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</si>
  <si>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</si>
  <si>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</si>
  <si>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</si>
  <si>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</si>
  <si>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</si>
  <si>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</si>
  <si>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</si>
  <si>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</si>
  <si>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</si>
  <si>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</si>
  <si>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</si>
  <si>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</si>
  <si>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</si>
  <si>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</si>
  <si>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</si>
  <si>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</si>
  <si>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</si>
  <si>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</si>
  <si>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</si>
  <si>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</si>
  <si>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</si>
  <si>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</si>
  <si>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</si>
  <si>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</si>
  <si>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</si>
  <si>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国民健康保険韮崎市立病院事業会計</t>
    <phoneticPr fontId="5"/>
  </si>
  <si>
    <t>法適用企業</t>
    <phoneticPr fontId="5"/>
  </si>
  <si>
    <t>簡易水道特別会計</t>
    <phoneticPr fontId="5"/>
  </si>
  <si>
    <t>-</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</si>
  <si>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</si>
  <si>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</si>
  <si>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</si>
  <si>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</si>
  <si>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</si>
  <si>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</si>
  <si>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</si>
  <si>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</si>
  <si>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</si>
  <si>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</si>
  <si>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</si>
  <si>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</si>
  <si>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</si>
  <si>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</si>
  <si>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</si>
  <si>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</si>
  <si>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</si>
  <si>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</si>
  <si>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</si>
  <si>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</si>
  <si>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</si>
  <si>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</si>
  <si>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</si>
  <si>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</si>
  <si>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</si>
  <si>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</si>
  <si>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</si>
  <si>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</si>
  <si>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</si>
  <si>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</si>
  <si>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</si>
  <si>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</si>
  <si>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</si>
  <si>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</si>
  <si>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</si>
  <si>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</si>
  <si>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</si>
  <si>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</si>
  <si>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</si>
  <si>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</si>
  <si>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</si>
  <si>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</si>
  <si>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</si>
  <si>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</si>
  <si>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</si>
  <si>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</si>
  <si>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</si>
  <si>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</si>
  <si>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</si>
  <si>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</si>
  <si>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</si>
  <si>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</si>
  <si>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</si>
  <si>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</si>
  <si>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</si>
  <si>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</si>
  <si>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</si>
  <si>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</si>
  <si>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</si>
  <si>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</si>
  <si>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</si>
  <si>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</si>
  <si>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</si>
  <si>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国民健康保険韮崎市立病院事業会計</t>
    <phoneticPr fontId="5"/>
  </si>
  <si>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</si>
  <si>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</si>
  <si>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</si>
  <si>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</si>
  <si>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</si>
  <si>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</si>
  <si>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</si>
  <si>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</si>
  <si>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</si>
  <si>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</si>
  <si>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</si>
  <si>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</si>
  <si>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</si>
  <si>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</si>
  <si>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</si>
  <si>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</si>
  <si>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</si>
  <si>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</si>
  <si>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</si>
  <si>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</si>
  <si>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</si>
  <si>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</si>
  <si>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</si>
  <si>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</si>
  <si>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</si>
  <si>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</si>
  <si>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</si>
  <si>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</si>
  <si>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</si>
  <si>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</si>
  <si>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</si>
  <si>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</si>
  <si>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</si>
  <si>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</si>
  <si>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</si>
  <si>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</si>
  <si>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</si>
  <si>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</si>
  <si>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</si>
  <si>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</si>
  <si>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</si>
  <si>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</si>
  <si>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</si>
  <si>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</si>
  <si>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</si>
  <si>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</si>
  <si>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</si>
  <si>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</si>
  <si>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</si>
  <si>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</si>
  <si>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</si>
  <si>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</si>
  <si>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</si>
  <si>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</si>
  <si>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</si>
  <si>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</si>
  <si>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</si>
  <si>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</si>
  <si>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</si>
  <si>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</si>
  <si>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</si>
  <si>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</si>
  <si>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</si>
  <si>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</si>
  <si>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</si>
  <si>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</si>
  <si>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</si>
  <si>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</si>
  <si>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</si>
  <si>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</si>
  <si>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</si>
  <si>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</si>
  <si>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</si>
  <si>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</si>
  <si>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</si>
  <si>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</si>
  <si>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</si>
  <si>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</si>
  <si>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</si>
  <si>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</si>
  <si>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</si>
  <si>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</si>
  <si>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</si>
  <si>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</si>
  <si>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</si>
  <si>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</si>
  <si>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</si>
  <si>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1.58</t>
  </si>
  <si>
    <t>▲ 0.43</t>
  </si>
  <si>
    <t>▲ 0.20</t>
  </si>
  <si>
    <t>国民健康保険韮崎市立病院事業会計</t>
  </si>
  <si>
    <t>水道事業会計</t>
  </si>
  <si>
    <t>一般会計</t>
  </si>
  <si>
    <t>国民健康保険特別会計</t>
  </si>
  <si>
    <t>介護保険特別会計</t>
  </si>
  <si>
    <t>後期高齢者医療特別会計</t>
  </si>
  <si>
    <t>介護サービス事業特別会計</t>
  </si>
  <si>
    <t>簡易水道特別会計</t>
  </si>
  <si>
    <t>▲ 0.11</t>
  </si>
  <si>
    <t>その他会計（赤字）</t>
  </si>
  <si>
    <t>その他会計（黒字）</t>
  </si>
  <si>
    <t>韮崎市土地開発公社</t>
    <rPh sb="0" eb="3">
      <t>ニラサキシ</t>
    </rPh>
    <rPh sb="3" eb="5">
      <t>トチ</t>
    </rPh>
    <rPh sb="5" eb="7">
      <t>カイハツ</t>
    </rPh>
    <rPh sb="7" eb="9">
      <t>コウシャ</t>
    </rPh>
    <phoneticPr fontId="2"/>
  </si>
  <si>
    <t>武田の里文化振興協会</t>
    <rPh sb="0" eb="2">
      <t>タケダ</t>
    </rPh>
    <rPh sb="3" eb="4">
      <t>サト</t>
    </rPh>
    <rPh sb="4" eb="6">
      <t>ブンカ</t>
    </rPh>
    <rPh sb="6" eb="8">
      <t>シンコウ</t>
    </rPh>
    <rPh sb="8" eb="10">
      <t>キョウカイ</t>
    </rPh>
    <phoneticPr fontId="2"/>
  </si>
  <si>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</si>
  <si>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</si>
  <si>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都市計画事業基金</t>
    <rPh sb="0" eb="2">
      <t>トシ</t>
    </rPh>
    <rPh sb="2" eb="4">
      <t>ケイカク</t>
    </rPh>
    <rPh sb="4" eb="6">
      <t>ジギョウ</t>
    </rPh>
    <rPh sb="6" eb="8">
      <t>キキン</t>
    </rPh>
    <phoneticPr fontId="11"/>
  </si>
  <si>
    <t>職員の退職手当準備基金</t>
    <rPh sb="0" eb="2">
      <t>ショクイン</t>
    </rPh>
    <rPh sb="3" eb="5">
      <t>タイショク</t>
    </rPh>
    <rPh sb="5" eb="7">
      <t>テアテ</t>
    </rPh>
    <rPh sb="7" eb="9">
      <t>ジュンビ</t>
    </rPh>
    <rPh sb="9" eb="11">
      <t>キキン</t>
    </rPh>
    <phoneticPr fontId="11"/>
  </si>
  <si>
    <t>社会福祉事業基金</t>
    <rPh sb="0" eb="2">
      <t>シャカイ</t>
    </rPh>
    <rPh sb="2" eb="4">
      <t>フクシ</t>
    </rPh>
    <rPh sb="4" eb="6">
      <t>ジギョウ</t>
    </rPh>
    <rPh sb="6" eb="8">
      <t>キキン</t>
    </rPh>
    <phoneticPr fontId="11"/>
  </si>
  <si>
    <t>-</t>
    <phoneticPr fontId="2"/>
  </si>
  <si>
    <t>-</t>
    <phoneticPr fontId="2"/>
  </si>
  <si>
    <t>-</t>
    <phoneticPr fontId="2"/>
  </si>
  <si>
    <t>-</t>
    <phoneticPr fontId="2"/>
  </si>
  <si>
    <t>峡北地域広域水道企業団</t>
    <rPh sb="0" eb="2">
      <t>キョウホク</t>
    </rPh>
    <rPh sb="2" eb="4">
      <t>チイキ</t>
    </rPh>
    <rPh sb="4" eb="6">
      <t>コウイキ</t>
    </rPh>
    <rPh sb="6" eb="8">
      <t>スイドウ</t>
    </rPh>
    <rPh sb="8" eb="10">
      <t>キギョウ</t>
    </rPh>
    <rPh sb="10" eb="11">
      <t>ダン</t>
    </rPh>
    <phoneticPr fontId="5"/>
  </si>
  <si>
    <t>峡北広域行政事務組合　一般会計</t>
    <rPh sb="0" eb="2">
      <t>キョウホク</t>
    </rPh>
    <rPh sb="2" eb="4">
      <t>コウイキ</t>
    </rPh>
    <rPh sb="4" eb="6">
      <t>ギョウセイ</t>
    </rPh>
    <rPh sb="6" eb="8">
      <t>ジム</t>
    </rPh>
    <rPh sb="8" eb="10">
      <t>クミアイ</t>
    </rPh>
    <rPh sb="11" eb="13">
      <t>イッパン</t>
    </rPh>
    <rPh sb="13" eb="15">
      <t>カイケイ</t>
    </rPh>
    <phoneticPr fontId="5"/>
  </si>
  <si>
    <t>峡北広域行政事務組合　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5"/>
  </si>
  <si>
    <t>峡北広域行政事務組合　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5"/>
  </si>
  <si>
    <t>峡北広域行政事務組合　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5"/>
  </si>
  <si>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</si>
  <si>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　後期高齢者医療特別会計</t>
    <rPh sb="0" eb="2">
      <t>コウキ</t>
    </rPh>
    <rPh sb="2" eb="5">
      <t>コウレイシャ</t>
    </rPh>
    <rPh sb="5" eb="7">
      <t>イリョウ</t>
    </rPh>
    <rPh sb="7" eb="9">
      <t>コウイキ</t>
    </rPh>
    <rPh sb="9" eb="11">
      <t>レンゴウ</t>
    </rPh>
    <rPh sb="12" eb="14">
      <t>コウキ</t>
    </rPh>
    <rPh sb="14" eb="17">
      <t>コウレイシャ</t>
    </rPh>
    <rPh sb="17" eb="19">
      <t>イリョウ</t>
    </rPh>
    <rPh sb="19" eb="21">
      <t>トクベツ</t>
    </rPh>
    <rPh sb="21" eb="23">
      <t>カイケイ</t>
    </rPh>
    <phoneticPr fontId="5"/>
  </si>
  <si>
    <t>御勅使川入旧三十六ヶ村入会山恩賜林県有財産保護財産区</t>
    <rPh sb="0" eb="3">
      <t>ミダイ</t>
    </rPh>
    <rPh sb="3" eb="4">
      <t>ガワ</t>
    </rPh>
    <rPh sb="4" eb="5">
      <t>イ</t>
    </rPh>
    <rPh sb="5" eb="6">
      <t>キュウ</t>
    </rPh>
    <rPh sb="6" eb="9">
      <t>サンジュウロッ</t>
    </rPh>
    <rPh sb="10" eb="11">
      <t>ムラ</t>
    </rPh>
    <rPh sb="11" eb="13">
      <t>ニュウカイ</t>
    </rPh>
    <rPh sb="13" eb="14">
      <t>ヤマ</t>
    </rPh>
    <rPh sb="14" eb="16">
      <t>オンシ</t>
    </rPh>
    <rPh sb="16" eb="17">
      <t>リン</t>
    </rPh>
    <rPh sb="17" eb="18">
      <t>ケン</t>
    </rPh>
    <rPh sb="18" eb="19">
      <t>ユウ</t>
    </rPh>
    <rPh sb="19" eb="21">
      <t>ザイサン</t>
    </rPh>
    <rPh sb="21" eb="23">
      <t>ホゴ</t>
    </rPh>
    <rPh sb="23" eb="25">
      <t>ザイサン</t>
    </rPh>
    <rPh sb="25" eb="26">
      <t>ク</t>
    </rPh>
    <phoneticPr fontId="5"/>
  </si>
  <si>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</si>
  <si>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</si>
  <si>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</si>
  <si>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山梨県市町村総合事務組合入札参加資格審査事業特別会計</t>
    <rPh sb="0" eb="3">
      <t>ヤマナシケン</t>
    </rPh>
    <rPh sb="3" eb="6">
      <t>シチョウソン</t>
    </rPh>
    <rPh sb="6" eb="8">
      <t>ソウゴウ</t>
    </rPh>
    <rPh sb="8" eb="10">
      <t>ジム</t>
    </rPh>
    <rPh sb="10" eb="12">
      <t>クミアイ</t>
    </rPh>
    <rPh sb="12" eb="14">
      <t>ニュウサツ</t>
    </rPh>
    <rPh sb="14" eb="16">
      <t>サンカ</t>
    </rPh>
    <rPh sb="16" eb="18">
      <t>シカク</t>
    </rPh>
    <rPh sb="18" eb="20">
      <t>シンサ</t>
    </rPh>
    <rPh sb="20" eb="22">
      <t>ジギョウ</t>
    </rPh>
    <rPh sb="22" eb="24">
      <t>トクベツ</t>
    </rPh>
    <rPh sb="24" eb="26">
      <t>カイケイ</t>
    </rPh>
    <phoneticPr fontId="5"/>
  </si>
  <si>
    <t>山梨県市町村総合事務組合　交通災害共済事業特別会計</t>
  </si>
  <si>
    <t>-</t>
    <phoneticPr fontId="2"/>
  </si>
  <si>
    <t>-</t>
    <phoneticPr fontId="2"/>
  </si>
  <si>
    <t>-</t>
    <phoneticPr fontId="2"/>
  </si>
  <si>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</si>
  <si>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</si>
  <si>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</si>
  <si>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</si>
  <si>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</si>
  <si>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</si>
  <si>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</si>
  <si>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</si>
  <si>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</si>
  <si>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</si>
  <si>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</si>
  <si>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</si>
  <si>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</si>
  <si>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</si>
  <si>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</si>
  <si>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</si>
  <si>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</si>
  <si>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</si>
  <si>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xml:space="preserve"> </t>
    <phoneticPr fontId="2"/>
  </si>
  <si>
    <t>　実質公債費比率、将来負担比率ともに、類似団体平均を上回っている。
両比率とも改善が見られているため、今後は、起債依存型の事業実施を見直し類似団体の平均を下回るように公債費の適正化に取り組んでいく必要がある。</t>
    <rPh sb="23" eb="25">
      <t>ヘイキン</t>
    </rPh>
    <rPh sb="26" eb="28">
      <t>ウワマワ</t>
    </rPh>
    <rPh sb="34" eb="35">
      <t>リョウ</t>
    </rPh>
    <rPh sb="35" eb="37">
      <t>ヒリツ</t>
    </rPh>
    <rPh sb="39" eb="41">
      <t>カイゼン</t>
    </rPh>
    <rPh sb="42" eb="43">
      <t>ミ</t>
    </rPh>
    <rPh sb="51" eb="53">
      <t>コンゴ</t>
    </rPh>
    <rPh sb="55" eb="57">
      <t>キサイ</t>
    </rPh>
    <rPh sb="57" eb="59">
      <t>イゾン</t>
    </rPh>
    <rPh sb="59" eb="60">
      <t>ガタ</t>
    </rPh>
    <rPh sb="61" eb="63">
      <t>ジギョウ</t>
    </rPh>
    <rPh sb="63" eb="65">
      <t>ジッシ</t>
    </rPh>
    <rPh sb="66" eb="68">
      <t>ミナオ</t>
    </rPh>
    <rPh sb="69" eb="71">
      <t>ルイジ</t>
    </rPh>
    <rPh sb="71" eb="73">
      <t>ダンタイ</t>
    </rPh>
    <rPh sb="74" eb="76">
      <t>ヘイキン</t>
    </rPh>
    <rPh sb="77" eb="79">
      <t>シタマワ</t>
    </rPh>
    <phoneticPr fontId="5"/>
  </si>
  <si>
    <t>　充当可能特定歳入が増加した結果、将来負担比率が改善しているが、類似団体と比較すると依然高い数値である。また、有形固定資産減価償却率は類似団体よりも低いものの上昇傾向にあるので、公共施設等総合管理計画に基づき、将来負担比率を鑑みながら老朽化対策に取り組んでいく。</t>
    <rPh sb="24" eb="26">
      <t>カイゼン</t>
    </rPh>
    <rPh sb="32" eb="34">
      <t>ルイジ</t>
    </rPh>
    <rPh sb="34" eb="36">
      <t>ダンタイ</t>
    </rPh>
    <rPh sb="37" eb="39">
      <t>ヒカク</t>
    </rPh>
    <rPh sb="42" eb="44">
      <t>イゼン</t>
    </rPh>
    <rPh sb="44" eb="45">
      <t>タカ</t>
    </rPh>
    <rPh sb="46" eb="48">
      <t>スウチ</t>
    </rPh>
    <rPh sb="74" eb="75">
      <t>ヒク</t>
    </rPh>
    <rPh sb="105" eb="107">
      <t>ショウライ</t>
    </rPh>
    <rPh sb="107" eb="109">
      <t>フタン</t>
    </rPh>
    <rPh sb="109" eb="111">
      <t>ヒリツ</t>
    </rPh>
    <rPh sb="112" eb="11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</si>
</sst>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BC5D-44C9-8981-FC89E735A7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53327</c:v>
                </c:pt>
                <c:pt idx="1">
                  <c:v>53645</c:v>
                </c:pt>
                <c:pt idx="2">
                  <c:v>28967</c:v>
                </c:pt>
                <c:pt idx="3">
                  <c:v>61027</c:v>
                </c:pt>
                <c:pt idx="4">
                  <c:v>62448</c:v>
                </c:pt>
              </c:numCache>
            </c:numRef>
          </c:val>
          <c:smooth val="0"/>
          <c:extLst>
            <c:ext xmlns:c16="http://schemas.microsoft.com/office/drawing/2014/chart" uri="{C3380CC4-5D6E-409C-BE32-E72D297353CC}">
              <c16:uniqueId val="{00000001-BC5D-44C9-8981-FC89E735A7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4.1500000000000004</c:v>
                </c:pt>
                <c:pt idx="1">
                  <c:v>4.75</c:v>
                </c:pt>
                <c:pt idx="2">
                  <c:v>3.87</c:v>
                </c:pt>
                <c:pt idx="3">
                  <c:v>5.25</c:v>
                </c:pt>
                <c:pt idx="4">
                  <c:v>4.25</c:v>
                </c:pt>
              </c:numCache>
            </c:numRef>
          </c:val>
          <c:extLst>
            <c:ext xmlns:c16="http://schemas.microsoft.com/office/drawing/2014/chart" uri="{C3380CC4-5D6E-409C-BE32-E72D297353CC}">
              <c16:uniqueId val="{00000000-00E2-4E42-A28E-A445847F27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22.96</c:v>
                </c:pt>
                <c:pt idx="1">
                  <c:v>22.55</c:v>
                </c:pt>
                <c:pt idx="2">
                  <c:v>22.8</c:v>
                </c:pt>
                <c:pt idx="3">
                  <c:v>23.82</c:v>
                </c:pt>
                <c:pt idx="4">
                  <c:v>27.2</c:v>
                </c:pt>
              </c:numCache>
            </c:numRef>
          </c:val>
          <c:extLst>
            <c:ext xmlns:c16="http://schemas.microsoft.com/office/drawing/2014/chart" uri="{C3380CC4-5D6E-409C-BE32-E72D297353CC}">
              <c16:uniqueId val="{00000001-00E2-4E42-A28E-A445847F27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-1.58</c:v>
                </c:pt>
                <c:pt idx="1">
                  <c:v>-0.43</c:v>
                </c:pt>
                <c:pt idx="2">
                  <c:v>-0.2</c:v>
                </c:pt>
                <c:pt idx="3">
                  <c:v>2.3199999999999998</c:v>
                </c:pt>
                <c:pt idx="4">
                  <c:v>2.4700000000000002</c:v>
                </c:pt>
              </c:numCache>
            </c:numRef>
          </c:val>
          <c:smooth val="0"/>
          <c:extLst>
            <c:ext xmlns:c16="http://schemas.microsoft.com/office/drawing/2014/chart" uri="{C3380CC4-5D6E-409C-BE32-E72D297353CC}">
              <c16:uniqueId val="{00000002-00E2-4E42-A28E-A445847F27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360-4BF8-97E6-8DD25397E5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60-4BF8-97E6-8DD25397E576}"/>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0.11</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360-4BF8-97E6-8DD25397E576}"/>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360-4BF8-97E6-8DD25397E57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3360-4BF8-97E6-8DD25397E57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0.57999999999999996</c:v>
                </c:pt>
                <c:pt idx="2">
                  <c:v>#N/A</c:v>
                </c:pt>
                <c:pt idx="3">
                  <c:v>0.66</c:v>
                </c:pt>
                <c:pt idx="4">
                  <c:v>#N/A</c:v>
                </c:pt>
                <c:pt idx="5">
                  <c:v>1.19</c:v>
                </c:pt>
                <c:pt idx="6">
                  <c:v>#N/A</c:v>
                </c:pt>
                <c:pt idx="7">
                  <c:v>1.29</c:v>
                </c:pt>
                <c:pt idx="8">
                  <c:v>#N/A</c:v>
                </c:pt>
                <c:pt idx="9">
                  <c:v>0.84</c:v>
                </c:pt>
              </c:numCache>
            </c:numRef>
          </c:val>
          <c:extLst>
            <c:ext xmlns:c16="http://schemas.microsoft.com/office/drawing/2014/chart" uri="{C3380CC4-5D6E-409C-BE32-E72D297353CC}">
              <c16:uniqueId val="{00000005-3360-4BF8-97E6-8DD25397E57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2.5299999999999998</c:v>
                </c:pt>
                <c:pt idx="2">
                  <c:v>#N/A</c:v>
                </c:pt>
                <c:pt idx="3">
                  <c:v>3.16</c:v>
                </c:pt>
                <c:pt idx="4">
                  <c:v>#N/A</c:v>
                </c:pt>
                <c:pt idx="5">
                  <c:v>2.4</c:v>
                </c:pt>
                <c:pt idx="6">
                  <c:v>#N/A</c:v>
                </c:pt>
                <c:pt idx="7">
                  <c:v>2.78</c:v>
                </c:pt>
                <c:pt idx="8">
                  <c:v>#N/A</c:v>
                </c:pt>
                <c:pt idx="9">
                  <c:v>1.64</c:v>
                </c:pt>
              </c:numCache>
            </c:numRef>
          </c:val>
          <c:extLst>
            <c:ext xmlns:c16="http://schemas.microsoft.com/office/drawing/2014/chart" uri="{C3380CC4-5D6E-409C-BE32-E72D297353CC}">
              <c16:uniqueId val="{00000006-3360-4BF8-97E6-8DD25397E57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4.1399999999999997</c:v>
                </c:pt>
                <c:pt idx="2">
                  <c:v>#N/A</c:v>
                </c:pt>
                <c:pt idx="3">
                  <c:v>4.74</c:v>
                </c:pt>
                <c:pt idx="4">
                  <c:v>#N/A</c:v>
                </c:pt>
                <c:pt idx="5">
                  <c:v>3.86</c:v>
                </c:pt>
                <c:pt idx="6">
                  <c:v>#N/A</c:v>
                </c:pt>
                <c:pt idx="7">
                  <c:v>5.24</c:v>
                </c:pt>
                <c:pt idx="8">
                  <c:v>#N/A</c:v>
                </c:pt>
                <c:pt idx="9">
                  <c:v>4.24</c:v>
                </c:pt>
              </c:numCache>
            </c:numRef>
          </c:val>
          <c:extLst>
            <c:ext xmlns:c16="http://schemas.microsoft.com/office/drawing/2014/chart" uri="{C3380CC4-5D6E-409C-BE32-E72D297353CC}">
              <c16:uniqueId val="{00000007-3360-4BF8-97E6-8DD25397E57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6.01</c:v>
                </c:pt>
                <c:pt idx="2">
                  <c:v>#N/A</c:v>
                </c:pt>
                <c:pt idx="3">
                  <c:v>5.5</c:v>
                </c:pt>
                <c:pt idx="4">
                  <c:v>#N/A</c:v>
                </c:pt>
                <c:pt idx="5">
                  <c:v>4.54</c:v>
                </c:pt>
                <c:pt idx="6">
                  <c:v>#N/A</c:v>
                </c:pt>
                <c:pt idx="7">
                  <c:v>4.41</c:v>
                </c:pt>
                <c:pt idx="8">
                  <c:v>#N/A</c:v>
                </c:pt>
                <c:pt idx="9">
                  <c:v>4.88</c:v>
                </c:pt>
              </c:numCache>
            </c:numRef>
          </c:val>
          <c:extLst>
            <c:ext xmlns:c16="http://schemas.microsoft.com/office/drawing/2014/chart" uri="{C3380CC4-5D6E-409C-BE32-E72D297353CC}">
              <c16:uniqueId val="{00000008-3360-4BF8-97E6-8DD25397E576}"/>
            </c:ext>
          </c:extLst>
        </c:ser>
        <c:ser>
          <c:idx val="9"/>
          <c:order val="9"/>
          <c:tx>
            <c:strRef>
              <c:f>データシート!$A$36</c:f>
              <c:strCache>
                <c:ptCount val="1"/>
                <c:pt idx="0">
                  <c:v>国民健康保険韮崎市立病院事業会計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15.34</c:v>
                </c:pt>
                <c:pt idx="2">
                  <c:v>#N/A</c:v>
                </c:pt>
                <c:pt idx="3">
                  <c:v>16.53</c:v>
                </c:pt>
                <c:pt idx="4">
                  <c:v>#N/A</c:v>
                </c:pt>
                <c:pt idx="5">
                  <c:v>11.1</c:v>
                </c:pt>
                <c:pt idx="6">
                  <c:v>#N/A</c:v>
                </c:pt>
                <c:pt idx="7">
                  <c:v>8.83</c:v>
                </c:pt>
                <c:pt idx="8">
                  <c:v>#N/A</c:v>
                </c:pt>
                <c:pt idx="9">
                  <c:v>8.77</c:v>
                </c:pt>
              </c:numCache>
            </c:numRef>
          </c:val>
          <c:extLst>
            <c:ext xmlns:c16="http://schemas.microsoft.com/office/drawing/2014/chart" uri="{C3380CC4-5D6E-409C-BE32-E72D297353CC}">
              <c16:uniqueId val="{00000009-3360-4BF8-97E6-8DD25397E5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1670</c:v>
                </c:pt>
                <c:pt idx="5">
                  <c:v>1681</c:v>
                </c:pt>
                <c:pt idx="8">
                  <c:v>1665</c:v>
                </c:pt>
                <c:pt idx="11">
                  <c:v>1740</c:v>
                </c:pt>
                <c:pt idx="14">
                  <c:v>1635</c:v>
                </c:pt>
              </c:numCache>
            </c:numRef>
          </c:val>
          <c:extLst>
            <c:ext xmlns:c16="http://schemas.microsoft.com/office/drawing/2014/chart" uri="{C3380CC4-5D6E-409C-BE32-E72D297353CC}">
              <c16:uniqueId val="{00000000-77DF-4799-8E43-614900FC21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DF-4799-8E43-614900FC21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4</c:v>
                </c:pt>
                <c:pt idx="6">
                  <c:v>4</c:v>
                </c:pt>
                <c:pt idx="9">
                  <c:v>3</c:v>
                </c:pt>
                <c:pt idx="12">
                  <c:v>2</c:v>
                </c:pt>
              </c:numCache>
            </c:numRef>
          </c:val>
          <c:extLst>
            <c:ext xmlns:c16="http://schemas.microsoft.com/office/drawing/2014/chart" uri="{C3380CC4-5D6E-409C-BE32-E72D297353CC}">
              <c16:uniqueId val="{00000002-77DF-4799-8E43-614900FC21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412</c:v>
                </c:pt>
                <c:pt idx="3">
                  <c:v>426</c:v>
                </c:pt>
                <c:pt idx="6">
                  <c:v>413</c:v>
                </c:pt>
                <c:pt idx="9">
                  <c:v>413</c:v>
                </c:pt>
                <c:pt idx="12">
                  <c:v>251</c:v>
                </c:pt>
              </c:numCache>
            </c:numRef>
          </c:val>
          <c:extLst>
            <c:ext xmlns:c16="http://schemas.microsoft.com/office/drawing/2014/chart" uri="{C3380CC4-5D6E-409C-BE32-E72D297353CC}">
              <c16:uniqueId val="{00000003-77DF-4799-8E43-614900FC21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563</c:v>
                </c:pt>
                <c:pt idx="3">
                  <c:v>527</c:v>
                </c:pt>
                <c:pt idx="6">
                  <c:v>533</c:v>
                </c:pt>
                <c:pt idx="9">
                  <c:v>549</c:v>
                </c:pt>
                <c:pt idx="12">
                  <c:v>560</c:v>
                </c:pt>
              </c:numCache>
            </c:numRef>
          </c:val>
          <c:extLst>
            <c:ext xmlns:c16="http://schemas.microsoft.com/office/drawing/2014/chart" uri="{C3380CC4-5D6E-409C-BE32-E72D297353CC}">
              <c16:uniqueId val="{00000004-77DF-4799-8E43-614900FC21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DF-4799-8E43-614900FC21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DF-4799-8E43-614900FC21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1416</c:v>
                </c:pt>
                <c:pt idx="3">
                  <c:v>1391</c:v>
                </c:pt>
                <c:pt idx="6">
                  <c:v>1346</c:v>
                </c:pt>
                <c:pt idx="9">
                  <c:v>1457</c:v>
                </c:pt>
                <c:pt idx="12">
                  <c:v>1492</c:v>
                </c:pt>
              </c:numCache>
            </c:numRef>
          </c:val>
          <c:extLst>
            <c:ext xmlns:c16="http://schemas.microsoft.com/office/drawing/2014/chart" uri="{C3380CC4-5D6E-409C-BE32-E72D297353CC}">
              <c16:uniqueId val="{00000007-77DF-4799-8E43-614900FC21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728</c:v>
                </c:pt>
                <c:pt idx="2">
                  <c:v>#N/A</c:v>
                </c:pt>
                <c:pt idx="3">
                  <c:v>#N/A</c:v>
                </c:pt>
                <c:pt idx="4">
                  <c:v>667</c:v>
                </c:pt>
                <c:pt idx="5">
                  <c:v>#N/A</c:v>
                </c:pt>
                <c:pt idx="6">
                  <c:v>#N/A</c:v>
                </c:pt>
                <c:pt idx="7">
                  <c:v>631</c:v>
                </c:pt>
                <c:pt idx="8">
                  <c:v>#N/A</c:v>
                </c:pt>
                <c:pt idx="9">
                  <c:v>#N/A</c:v>
                </c:pt>
                <c:pt idx="10">
                  <c:v>682</c:v>
                </c:pt>
                <c:pt idx="11">
                  <c:v>#N/A</c:v>
                </c:pt>
                <c:pt idx="12">
                  <c:v>#N/A</c:v>
                </c:pt>
                <c:pt idx="13">
                  <c:v>670</c:v>
                </c:pt>
                <c:pt idx="14">
                  <c:v>#N/A</c:v>
                </c:pt>
              </c:numCache>
            </c:numRef>
          </c:val>
          <c:smooth val="0"/>
          <c:extLst>
            <c:ext xmlns:c16="http://schemas.microsoft.com/office/drawing/2014/chart" uri="{C3380CC4-5D6E-409C-BE32-E72D297353CC}">
              <c16:uniqueId val="{00000008-77DF-4799-8E43-614900FC21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18720</c:v>
                </c:pt>
                <c:pt idx="5">
                  <c:v>19067</c:v>
                </c:pt>
                <c:pt idx="8">
                  <c:v>19451</c:v>
                </c:pt>
                <c:pt idx="11">
                  <c:v>19134</c:v>
                </c:pt>
                <c:pt idx="14">
                  <c:v>18954</c:v>
                </c:pt>
              </c:numCache>
            </c:numRef>
          </c:val>
          <c:extLst>
            <c:ext xmlns:c16="http://schemas.microsoft.com/office/drawing/2014/chart" uri="{C3380CC4-5D6E-409C-BE32-E72D297353CC}">
              <c16:uniqueId val="{00000000-FF23-4252-AC06-292B99AC07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1363</c:v>
                </c:pt>
                <c:pt idx="5">
                  <c:v>1342</c:v>
                </c:pt>
                <c:pt idx="8">
                  <c:v>1393</c:v>
                </c:pt>
                <c:pt idx="11">
                  <c:v>1299</c:v>
                </c:pt>
                <c:pt idx="14">
                  <c:v>2318</c:v>
                </c:pt>
              </c:numCache>
            </c:numRef>
          </c:val>
          <c:extLst>
            <c:ext xmlns:c16="http://schemas.microsoft.com/office/drawing/2014/chart" uri="{C3380CC4-5D6E-409C-BE32-E72D297353CC}">
              <c16:uniqueId val="{00000001-FF23-4252-AC06-292B99AC07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4345</c:v>
                </c:pt>
                <c:pt idx="5">
                  <c:v>4216</c:v>
                </c:pt>
                <c:pt idx="8">
                  <c:v>4456</c:v>
                </c:pt>
                <c:pt idx="11">
                  <c:v>4801</c:v>
                </c:pt>
                <c:pt idx="14">
                  <c:v>5119</c:v>
                </c:pt>
              </c:numCache>
            </c:numRef>
          </c:val>
          <c:extLst>
            <c:ext xmlns:c16="http://schemas.microsoft.com/office/drawing/2014/chart" uri="{C3380CC4-5D6E-409C-BE32-E72D297353CC}">
              <c16:uniqueId val="{00000002-FF23-4252-AC06-292B99AC07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23-4252-AC06-292B99AC07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23-4252-AC06-292B99AC07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3</c:v>
                </c:pt>
                <c:pt idx="12">
                  <c:v>293</c:v>
                </c:pt>
              </c:numCache>
            </c:numRef>
          </c:val>
          <c:extLst>
            <c:ext xmlns:c16="http://schemas.microsoft.com/office/drawing/2014/chart" uri="{C3380CC4-5D6E-409C-BE32-E72D297353CC}">
              <c16:uniqueId val="{00000005-FF23-4252-AC06-292B99AC07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1983</c:v>
                </c:pt>
                <c:pt idx="3">
                  <c:v>1923</c:v>
                </c:pt>
                <c:pt idx="6">
                  <c:v>1911</c:v>
                </c:pt>
                <c:pt idx="9">
                  <c:v>1845</c:v>
                </c:pt>
                <c:pt idx="12">
                  <c:v>1718</c:v>
                </c:pt>
              </c:numCache>
            </c:numRef>
          </c:val>
          <c:extLst>
            <c:ext xmlns:c16="http://schemas.microsoft.com/office/drawing/2014/chart" uri="{C3380CC4-5D6E-409C-BE32-E72D297353CC}">
              <c16:uniqueId val="{00000006-FF23-4252-AC06-292B99AC07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1788</c:v>
                </c:pt>
                <c:pt idx="3">
                  <c:v>1829</c:v>
                </c:pt>
                <c:pt idx="6">
                  <c:v>1595</c:v>
                </c:pt>
                <c:pt idx="9">
                  <c:v>1918</c:v>
                </c:pt>
                <c:pt idx="12">
                  <c:v>1333</c:v>
                </c:pt>
              </c:numCache>
            </c:numRef>
          </c:val>
          <c:extLst>
            <c:ext xmlns:c16="http://schemas.microsoft.com/office/drawing/2014/chart" uri="{C3380CC4-5D6E-409C-BE32-E72D297353CC}">
              <c16:uniqueId val="{00000007-FF23-4252-AC06-292B99AC07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9416</c:v>
                </c:pt>
                <c:pt idx="3">
                  <c:v>9696</c:v>
                </c:pt>
                <c:pt idx="6">
                  <c:v>9818</c:v>
                </c:pt>
                <c:pt idx="9">
                  <c:v>10105</c:v>
                </c:pt>
                <c:pt idx="12">
                  <c:v>10157</c:v>
                </c:pt>
              </c:numCache>
            </c:numRef>
          </c:val>
          <c:extLst>
            <c:ext xmlns:c16="http://schemas.microsoft.com/office/drawing/2014/chart" uri="{C3380CC4-5D6E-409C-BE32-E72D297353CC}">
              <c16:uniqueId val="{00000008-FF23-4252-AC06-292B99AC07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c:v>
                </c:pt>
                <c:pt idx="3">
                  <c:v>10</c:v>
                </c:pt>
                <c:pt idx="6">
                  <c:v>7</c:v>
                </c:pt>
                <c:pt idx="9">
                  <c:v>4</c:v>
                </c:pt>
                <c:pt idx="12">
                  <c:v>2</c:v>
                </c:pt>
              </c:numCache>
            </c:numRef>
          </c:val>
          <c:extLst>
            <c:ext xmlns:c16="http://schemas.microsoft.com/office/drawing/2014/chart" uri="{C3380CC4-5D6E-409C-BE32-E72D297353CC}">
              <c16:uniqueId val="{00000009-FF23-4252-AC06-292B99AC07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16665</c:v>
                </c:pt>
                <c:pt idx="3">
                  <c:v>16842</c:v>
                </c:pt>
                <c:pt idx="6">
                  <c:v>16740</c:v>
                </c:pt>
                <c:pt idx="9">
                  <c:v>17062</c:v>
                </c:pt>
                <c:pt idx="12">
                  <c:v>18181</c:v>
                </c:pt>
              </c:numCache>
            </c:numRef>
          </c:val>
          <c:extLst>
            <c:ext xmlns:c16="http://schemas.microsoft.com/office/drawing/2014/chart" uri="{C3380CC4-5D6E-409C-BE32-E72D297353CC}">
              <c16:uniqueId val="{0000000A-FF23-4252-AC06-292B99AC07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5438</c:v>
                </c:pt>
                <c:pt idx="2">
                  <c:v>#N/A</c:v>
                </c:pt>
                <c:pt idx="3">
                  <c:v>#N/A</c:v>
                </c:pt>
                <c:pt idx="4">
                  <c:v>5676</c:v>
                </c:pt>
                <c:pt idx="5">
                  <c:v>#N/A</c:v>
                </c:pt>
                <c:pt idx="6">
                  <c:v>#N/A</c:v>
                </c:pt>
                <c:pt idx="7">
                  <c:v>4771</c:v>
                </c:pt>
                <c:pt idx="8">
                  <c:v>#N/A</c:v>
                </c:pt>
                <c:pt idx="9">
                  <c:v>#N/A</c:v>
                </c:pt>
                <c:pt idx="10">
                  <c:v>5703</c:v>
                </c:pt>
                <c:pt idx="11">
                  <c:v>#N/A</c:v>
                </c:pt>
                <c:pt idx="12">
                  <c:v>#N/A</c:v>
                </c:pt>
                <c:pt idx="13">
                  <c:v>5293</c:v>
                </c:pt>
                <c:pt idx="14">
                  <c:v>#N/A</c:v>
                </c:pt>
              </c:numCache>
            </c:numRef>
          </c:val>
          <c:smooth val="0"/>
          <c:extLst>
            <c:ext xmlns:c16="http://schemas.microsoft.com/office/drawing/2014/chart" uri="{C3380CC4-5D6E-409C-BE32-E72D297353CC}">
              <c16:uniqueId val="{0000000B-FF23-4252-AC06-292B99AC07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1869</c:v>
                </c:pt>
                <c:pt idx="1">
                  <c:v>1947</c:v>
                </c:pt>
                <c:pt idx="2">
                  <c:v>2230</c:v>
                </c:pt>
              </c:numCache>
            </c:numRef>
          </c:val>
          <c:extLst>
            <c:ext xmlns:c16="http://schemas.microsoft.com/office/drawing/2014/chart" uri="{C3380CC4-5D6E-409C-BE32-E72D297353CC}">
              <c16:uniqueId val="{00000000-321B-40F7-A037-81EA17FE14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395</c:v>
                </c:pt>
                <c:pt idx="1">
                  <c:v>398</c:v>
                </c:pt>
                <c:pt idx="2">
                  <c:v>400</c:v>
                </c:pt>
              </c:numCache>
            </c:numRef>
          </c:val>
          <c:extLst>
            <c:ext xmlns:c16="http://schemas.microsoft.com/office/drawing/2014/chart" uri="{C3380CC4-5D6E-409C-BE32-E72D297353CC}">
              <c16:uniqueId val="{00000001-321B-40F7-A037-81EA17FE14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2161</c:v>
                </c:pt>
                <c:pt idx="1">
                  <c:v>1997</c:v>
                </c:pt>
                <c:pt idx="2">
                  <c:v>1920</c:v>
                </c:pt>
              </c:numCache>
            </c:numRef>
          </c:val>
          <c:extLst>
            <c:ext xmlns:c16="http://schemas.microsoft.com/office/drawing/2014/chart" uri="{C3380CC4-5D6E-409C-BE32-E72D297353CC}">
              <c16:uniqueId val="{00000002-321B-40F7-A037-81EA17FE14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{E4553C53-E1BF-4E60-89A2-45C2627406C0}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DD8-4E95-8F3E-7DFF85A23C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{41533978-0CB7-44BF-9A1B-D31B017946C7}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D8-4E95-8F3E-7DFF85A23C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{FFCC6EA4-F80A-4E98-9996-4E50AE4DE550}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D8-4E95-8F3E-7DFF85A23C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{9E7C7902-99A9-46F8-8BAD-44134512D048}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D8-4E95-8F3E-7DFF85A23C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{B8A14209-B29A-4274-B0C0-0971F2A3F568}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D8-4E95-8F3E-7DFF85A23C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{9A24DAA7-6193-4A23-A981-777E5F02D423}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DD8-4E95-8F3E-7DFF85A23CE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{D206141F-23A8-41BA-B010-4ECD7688F8D4}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DD8-4E95-8F3E-7DFF85A23CE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{9BC6C62B-A980-4C98-9D56-1C15C0C4E472}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DD8-4E95-8F3E-7DFF85A23CE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{32EF9040-B21E-43AB-8815-0C6160D7F8D5}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DD8-4E95-8F3E-7DFF85A23C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43.2</c:v>
                </c:pt>
                <c:pt idx="24">
                  <c:v>51.5</c:v>
                </c:pt>
                <c:pt idx="32">
                  <c:v>52.8</c:v>
                </c:pt>
              </c:numCache>
            </c:numRef>
          </c:xVal>
          <c:yVal>
            <c:numRef>
              <c:f>公会計指標分析・財政指標組合せ分析表!$BP$51:$DC$51</c:f>
              <c:numCache>
                <c:formatCode>#,##0.0;"▲ "#,##0.0</c:formatCode>
                <c:ptCount val="40"/>
                <c:pt idx="16">
                  <c:v>71.8</c:v>
                </c:pt>
                <c:pt idx="24">
                  <c:v>87.2</c:v>
                </c:pt>
                <c:pt idx="32">
                  <c:v>79.400000000000006</c:v>
                </c:pt>
              </c:numCache>
            </c:numRef>
          </c:yVal>
          <c:smooth val="0"/>
          <c:extLst>
            <c:ext xmlns:c16="http://schemas.microsoft.com/office/drawing/2014/chart" uri="{C3380CC4-5D6E-409C-BE32-E72D297353CC}">
              <c16:uniqueId val="{00000009-ADD8-4E95-8F3E-7DFF85A23C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{4C64DA9E-2F57-471E-A3FE-458CA81C2778}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DD8-4E95-8F3E-7DFF85A23C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{20BD45A0-369D-421F-ACA7-97D78192EF49}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D8-4E95-8F3E-7DFF85A23C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{15FAF401-6F18-4581-9888-E12B938841E0}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D8-4E95-8F3E-7DFF85A23C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{FB89A07F-3E04-4E21-AF3D-80B97BB7B219}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D8-4E95-8F3E-7DFF85A23C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{FB549931-2E65-42A1-A1FF-0AEB522DC6D1}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D8-4E95-8F3E-7DFF85A23C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{175565E8-4F73-4705-83C9-203325DE77C8}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DD8-4E95-8F3E-7DFF85A23CEC}"/>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{8627DED7-4E6D-4382-8F44-4589B9170950}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DD8-4E95-8F3E-7DFF85A23CEC}"/>
                </c:ext>
              </c:extLst>
            </c:dLbl>
            <c:dLbl>
              <c:idx val="24"/>
              <c:layout>
                <c:manualLayout>
                  <c:x val="0"/>
                  <c:y val="-1.1938775256467776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{E39D428A-6E24-4BAF-9306-C6C1D34687B5}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DD8-4E95-8F3E-7DFF85A23CEC}"/>
                </c:ext>
              </c:extLst>
            </c:dLbl>
            <c:dLbl>
              <c:idx val="32"/>
              <c:layout>
                <c:manualLayout>
                  <c:x val="0"/>
                  <c:y val="1.1938775256467693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{40CB765E-B548-49C5-A8CF-D9035413B070}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DD8-4E95-8F3E-7DFF85A23C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58.3</c:v>
                </c:pt>
                <c:pt idx="32">
                  <c:v>58.8</c:v>
                </c:pt>
              </c:numCache>
            </c:numRef>
          </c:xVal>
          <c:yVal>
            <c:numRef>
              <c:f>公会計指標分析・財政指標組合せ分析表!$BP$55:$DC$55</c:f>
              <c:numCache>
                <c:formatCode>#,##0.0;"▲ "#,##0.0</c:formatCode>
                <c:ptCount val="40"/>
                <c:pt idx="16">
                  <c:v>32.799999999999997</c:v>
                </c:pt>
                <c:pt idx="24">
                  <c:v>54.6</c:v>
                </c:pt>
                <c:pt idx="32">
                  <c:v>53.2</c:v>
                </c:pt>
              </c:numCache>
            </c:numRef>
          </c:yVal>
          <c:smooth val="0"/>
          <c:extLst>
            <c:ext xmlns:c16="http://schemas.microsoft.com/office/drawing/2014/chart" uri="{C3380CC4-5D6E-409C-BE32-E72D297353CC}">
              <c16:uniqueId val="{00000013-ADD8-4E95-8F3E-7DFF85A23CEC}"/>
            </c:ext>
          </c:extLst>
        </c:ser>
        <c:dLbls>
          <c:showLegendKey val="0"/>
          <c:showVal val="1"/>
          <c:showCatName val="0"/>
          <c:showSerName val="0"/>
          <c:showPercent val="0"/>
          <c:showBubbleSize val="0"/>
        </c:dLbls>
        <c:axId val="46179840"/>
        <c:axId val="46181760"/>
      </c:scatterChart>
      <c:valAx>
        <c:axId val="46179840"/>
        <c:scaling>
          <c:orientation val="minMax"/>
          <c:max val="61"/>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{D52F9E24-067D-4FF7-91C5-3167F93F087F}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366-44E5-ADF9-DCC0B6954C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{98F06E4E-0A42-4AD9-8B4D-E3CC02CB2DEE}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66-44E5-ADF9-DCC0B6954C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{255FFED8-B9A1-4767-9F9B-8046905E434A}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66-44E5-ADF9-DCC0B6954C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{28FEC12D-EA14-4257-920A-9FF98279E443}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66-44E5-ADF9-DCC0B6954C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{A870812F-414D-46C6-ACFE-DA67E8275384}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66-44E5-ADF9-DCC0B6954C4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{DD8F303D-D473-4F7E-A944-7AC0B6B8181A}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366-44E5-ADF9-DCC0B6954C4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{A0D06F67-A0D1-4610-A5A2-9E0B4FF62C09}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366-44E5-ADF9-DCC0B6954C4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{F4E49007-6855-4E54-9399-DD3640BE52A0}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366-44E5-ADF9-DCC0B6954C4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{780B98E3-301F-4388-B071-B645C21450B0}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366-44E5-ADF9-DCC0B6954C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10.8</c:v>
                </c:pt>
                <c:pt idx="16">
                  <c:v>10.199999999999999</c:v>
                </c:pt>
                <c:pt idx="24">
                  <c:v>10</c:v>
                </c:pt>
                <c:pt idx="32">
                  <c:v>9.9</c:v>
                </c:pt>
              </c:numCache>
            </c:numRef>
          </c:xVal>
          <c:yVal>
            <c:numRef>
              <c:f>公会計指標分析・財政指標組合せ分析表!$BP$73:$DC$73</c:f>
              <c:numCache>
                <c:formatCode>#,##0.0;"▲ "#,##0.0</c:formatCode>
                <c:ptCount val="40"/>
                <c:pt idx="0">
                  <c:v>81.099999999999994</c:v>
                </c:pt>
                <c:pt idx="8">
                  <c:v>87.2</c:v>
                </c:pt>
                <c:pt idx="16">
                  <c:v>71.8</c:v>
                </c:pt>
                <c:pt idx="24">
                  <c:v>87.2</c:v>
                </c:pt>
                <c:pt idx="32">
                  <c:v>79.400000000000006</c:v>
                </c:pt>
              </c:numCache>
            </c:numRef>
          </c:yVal>
          <c:smooth val="0"/>
          <c:extLst>
            <c:ext xmlns:c16="http://schemas.microsoft.com/office/drawing/2014/chart" uri="{C3380CC4-5D6E-409C-BE32-E72D297353CC}">
              <c16:uniqueId val="{00000009-1366-44E5-ADF9-DCC0B6954C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{7A94912F-6E0A-40E9-8B48-5FD271A80D4F}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366-44E5-ADF9-DCC0B6954C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{F376779E-9399-46E2-984F-8565E83B71C3}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66-44E5-ADF9-DCC0B6954C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{B8204F8C-899B-4650-8685-AA4777595461}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66-44E5-ADF9-DCC0B6954C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{1A56B6A0-D670-4002-8D92-F27BF4A9BFC5}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66-44E5-ADF9-DCC0B6954C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{D3AD7A46-77DC-49F1-9303-E752932D5D7C}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66-44E5-ADF9-DCC0B6954C4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{BC794485-42BA-4102-BDB5-4CDC20BF8B01}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366-44E5-ADF9-DCC0B6954C4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{F54CF5D9-0A69-4AAA-B3D9-0CBFA4E13F88}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366-44E5-ADF9-DCC0B6954C4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{0CCAA187-534C-404F-A558-9367292E85F6}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366-44E5-ADF9-DCC0B6954C4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{A8D2C33D-A009-4D08-9D6F-980E554805A1}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366-44E5-ADF9-DCC0B6954C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1366-44E5-ADF9-DCC0B6954C4B}"/>
            </c:ext>
          </c:extLst>
        </c:ser>
        <c:dLbls>
          <c:showLegendKey val="0"/>
          <c:showVal val="1"/>
          <c:showCatName val="0"/>
          <c:showSerName val="0"/>
          <c:showPercent val="0"/>
          <c:showBubbleSize val="0"/>
        </c:dLbls>
        <c:axId val="84219776"/>
        <c:axId val="84234240"/>
      </c:scatterChart>
      <c:valAx>
        <c:axId val="84219776"/>
        <c:scaling>
          <c:orientation val="minMax"/>
          <c:max val="11.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元利償還金の増については、平成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年度に発行した減収補填債約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億円の償還、平成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年度に発行した臨時財政対策債約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千万円の償還が始まったことが要因である。</a:t>
          </a:r>
        </a:p>
        <a:p>
          <a:r>
            <a:rPr kumimoji="1" lang="ja-JP" altLang="en-US" sz="1200">
              <a:latin typeface="ＭＳ ゴシック" pitchFamily="49" charset="-128"/>
              <a:ea typeface="ＭＳ ゴシック" pitchFamily="49" charset="-128"/>
            </a:rPr>
            <a:t>　公営企業債の元利償還金に対する繰入金は下水道事業に係る繰入金が多くを占めているため、今後は、下水道整備事業の年度毎の事業費を抑制する必要がある。</a:t>
          </a:r>
        </a:p>
        <a:p>
          <a:r>
            <a:rPr kumimoji="1" lang="ja-JP" altLang="en-US" sz="1200">
              <a:latin typeface="ＭＳ ゴシック" pitchFamily="49" charset="-128"/>
              <a:ea typeface="ＭＳ ゴシック" pitchFamily="49" charset="-128"/>
            </a:rPr>
            <a:t>　組合等が起こした地方債の元利償還金に対する負担金等については、峡北広域行政事務組合発行の一般廃棄物処理事業債の償還が平成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年度に終了したため、平成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年度は減となったが、今後同組合の庁舎建替のために発行した地方債に係る負担金の増加が見込まれている。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年度から甘利小学校大規模改修事業等により地方債現在高が増加に転じており、平成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同校の改修事業や再編保育園・藤井公民館整備事業費、地域総合整備資金貸付事業等により現在高が増加している。また、土地開発公社が上ノ山・穂坂工業団地を造成しているため、設立法人等の負債額等負担見込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他方、財政調整基金の増により充当可能基金が、前出の地域総合整備資金貸付金の返還金収入により充当可能特定歳入が増加した。</a:t>
          </a:r>
        </a:p>
        <a:p>
          <a:r>
            <a:rPr kumimoji="1" lang="ja-JP" altLang="en-US" sz="1400">
              <a:latin typeface="ＭＳ ゴシック" pitchFamily="49" charset="-128"/>
              <a:ea typeface="ＭＳ ゴシック" pitchFamily="49" charset="-128"/>
            </a:rPr>
            <a:t>　今後も、企業誘致による法人税の増収や税の徴収強化に努め、新規投資的事業については十分に精査し、地方債の発行の抑制に努めていく必要がある。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山梨県韮崎市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年度においては、市民交流センターの工事等に充当するために公共施設整備基金を約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億円、職員の退職手当に充当するために職員の退職手当準備基金を約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千万円それぞれ取り崩したため、全体の残高の減少に影響した。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年度においては、市税の増収等により取崩しを行わなかったため、残高が増加した。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長寿命化に向けた大規模改修等が見込まれるため、事業費の精査はもとより特定財源の確保に努めるが、一般財源の抑制を図るためにも、基金の取崩しを必要に応じて適切に実施していく必要があ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基金の取崩しにおいては、今後の財政見通しを視野に入れ、慎重を期さなければならないと考えている。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：住民が主体となって行う福祉活動の活性化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　　　：都市計画事業の円滑な運営及び事業の促進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職員の退職手当準備基金：職員の退職手当の給付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：社会福祉事業の推進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年度においては、市民交流センターの工事等に充当するために公共施設整備基金を約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職員の退職手当準備基金は、平成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年度の両年度において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公共施設整備基金においては、今後の施設の更新等経費や道路等のインフラ設備の補修等経費に充当する見込みである。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職員の退職手当準備基金においては、平成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年度まで職員の大量退職期を迎えるため、取崩しを行う見込みである。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その他の基金については、財政見通しにより計画的な取崩しを行う。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年度においては、財源不足の補填のため約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千万円を取崩す一方、ふるさと応援寄附金の経費を除いた額や公有土地の売払収入を積み立てる等により、前年度から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年度においては、市税の増収等により財源が確保されたため取崩しを行わず、ふるさと応援寄附金の経費を除いた額や前年度よりも増となった前年度歳計剰余金の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の額を積み立てるなどしたため、前年度から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今後の財政予測により計画的な運用を行う。また、市税をはじめとする自主財源の確保により一層注力していく。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直近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年においては、基金を取り崩さずに利子収入を積み立てている。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年度に地方債償還のピークを迎える見込みのため、それに備えて毎年度計画的に積立を行う予定である。また、地方債の借入には引き続き十分に注意する。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30,045
29,516
143.69
14,998,670
14,546,287
348,171
8,197,932
18,180,962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有形固定資産減価償却率については、上昇傾向にあり、Ｈ</a:t>
          </a:r>
          <a:r>
            <a:rPr kumimoji="1" lang="en-US" altLang="ja-JP" sz="1100">
              <a:latin typeface="ＭＳ Ｐゴシック" panose="020B0600070205080204" pitchFamily="50" charset="-128"/>
              <a:ea typeface="ＭＳ Ｐゴシック" panose="020B0600070205080204" pitchFamily="50" charset="-128"/>
            </a:rPr>
            <a:t>27 -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8.3</a:t>
          </a:r>
          <a:r>
            <a:rPr kumimoji="1" lang="ja-JP" altLang="en-US" sz="1100">
              <a:latin typeface="ＭＳ Ｐゴシック" panose="020B0600070205080204" pitchFamily="50" charset="-128"/>
              <a:ea typeface="ＭＳ Ｐゴシック" panose="020B0600070205080204" pitchFamily="50" charset="-128"/>
            </a:rPr>
            <a:t>ポイントから</a:t>
          </a:r>
          <a:r>
            <a:rPr kumimoji="1" lang="en-US" altLang="ja-JP" sz="1100">
              <a:latin typeface="ＭＳ Ｐゴシック" panose="020B0600070205080204" pitchFamily="50" charset="-128"/>
              <a:ea typeface="ＭＳ Ｐゴシック" panose="020B0600070205080204" pitchFamily="50" charset="-128"/>
            </a:rPr>
            <a:t>H28 - H29</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ポイントと緩やかになったが、類似団体平均と比較すると伸びはやや高い。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％削減するという目標を掲げており、今後も、老朽化した施設の集約化・複合化や除却を進めていく。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524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2" name="楕円 81"/>
        <xdr:cNvSpPr/>
      </xdr:nvSpPr>
      <xdr:spPr>
        <a:xfrm>
          <a:off x="4711700" y="54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83" name="有形固定資産減価償却率該当値テキスト"/>
        <xdr:cNvSpPr txBox="1"/>
      </xdr:nvSpPr>
      <xdr:spPr>
        <a:xfrm>
          <a:off x="4813300" y="53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124619</xdr:rowOff>
    </xdr:from>
    <xdr:to>
      <xdr:col>19</xdr:col>
      <xdr:colOff>187325</xdr:colOff>
      <xdr:row>32</xdr:row>
      <xdr:rowOff>54769</xdr:rowOff>
    </xdr:to>
    <xdr:sp macro="" textlink="">
      <xdr:nvSpPr>
        <xdr:cNvPr id="84" name="楕円 83"/>
        <xdr:cNvSpPr/>
      </xdr:nvSpPr>
      <xdr:spPr>
        <a:xfrm>
          <a:off x="4000500" y="54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3969</xdr:rowOff>
    </xdr:to>
    <xdr:cxnSp macro="">
      <xdr:nvCxnSpPr>
        <xdr:cNvPr id="85" name="直線コネクタ 84"/>
        <xdr:cNvCxnSpPr/>
      </xdr:nvCxnSpPr>
      <xdr:spPr>
        <a:xfrm flipV="1">
          <a:off x="4051300" y="5455285"/>
          <a:ext cx="711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5715</xdr:rowOff>
    </xdr:from>
    <xdr:to>
      <xdr:col>15</xdr:col>
      <xdr:colOff>187325</xdr:colOff>
      <xdr:row>33</xdr:row>
      <xdr:rowOff>107315</xdr:rowOff>
    </xdr:to>
    <xdr:sp macro="" textlink="">
      <xdr:nvSpPr>
        <xdr:cNvPr id="86" name="楕円 85"/>
        <xdr:cNvSpPr/>
      </xdr:nvSpPr>
      <xdr:spPr>
        <a:xfrm>
          <a:off x="3238500" y="56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3969</xdr:rowOff>
    </xdr:from>
    <xdr:to>
      <xdr:col>19</xdr:col>
      <xdr:colOff>136525</xdr:colOff>
      <xdr:row>33</xdr:row>
      <xdr:rowOff>56515</xdr:rowOff>
    </xdr:to>
    <xdr:cxnSp macro="">
      <xdr:nvCxnSpPr>
        <xdr:cNvPr id="87" name="直線コネクタ 86"/>
        <xdr:cNvCxnSpPr/>
      </xdr:nvCxnSpPr>
      <xdr:spPr>
        <a:xfrm flipV="1">
          <a:off x="3289300" y="5490369"/>
          <a:ext cx="762000" cy="22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03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9" name="n_2aveValue有形固定資産減価償却率"/>
        <xdr:cNvSpPr txBox="1"/>
      </xdr:nvSpPr>
      <xdr:spPr>
        <a:xfrm>
          <a:off x="3086744" y="5023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45896</xdr:rowOff>
    </xdr:from>
    <xdr:ext cx="405111" cy="259045"/>
    <xdr:sp macro="" textlink="">
      <xdr:nvSpPr>
        <xdr:cNvPr id="90" name="n_1mainValue有形固定資産減価償却率"/>
        <xdr:cNvSpPr txBox="1"/>
      </xdr:nvSpPr>
      <xdr:spPr>
        <a:xfrm>
          <a:off x="3836044" y="5532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98442</xdr:rowOff>
    </xdr:from>
    <xdr:ext cx="405111" cy="259045"/>
    <xdr:sp macro="" textlink="">
      <xdr:nvSpPr>
        <xdr:cNvPr id="91" name="n_2mainValue有形固定資産減価償却率"/>
        <xdr:cNvSpPr txBox="1"/>
      </xdr:nvSpPr>
      <xdr:spPr>
        <a:xfrm>
          <a:off x="3086744" y="575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組合等負担見込額は減少したが、地域総合整備資金貸付事業及び再編保育園・藤井公民館整備事業に係る新発債を発行したことにより、将来負担額は微増傾向にある。債務償還可能年数は類似団体と比べると長くなっ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25551</xdr:rowOff>
    </xdr:from>
    <xdr:to>
      <xdr:col>76</xdr:col>
      <xdr:colOff>73025</xdr:colOff>
      <xdr:row>30</xdr:row>
      <xdr:rowOff>127151</xdr:rowOff>
    </xdr:to>
    <xdr:sp macro="" textlink="">
      <xdr:nvSpPr>
        <xdr:cNvPr id="134" name="楕円 133"/>
        <xdr:cNvSpPr/>
      </xdr:nvSpPr>
      <xdr:spPr>
        <a:xfrm>
          <a:off x="14744700" y="51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48428</xdr:rowOff>
    </xdr:from>
    <xdr:ext cx="340478" cy="259045"/>
    <xdr:sp macro="" textlink="">
      <xdr:nvSpPr>
        <xdr:cNvPr id="135" name="債務償還可能年数該当値テキスト"/>
        <xdr:cNvSpPr txBox="1"/>
      </xdr:nvSpPr>
      <xdr:spPr>
        <a:xfrm>
          <a:off x="14846300" y="50204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30,045
29,516
143.69
14,998,670
14,546,287
348,171
8,197,932
18,180,962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0" name="楕円 69"/>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1" name="【道路】&#10;有形固定資産減価償却率該当値テキスト"/>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2" name="楕円 71"/>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64770</xdr:rowOff>
    </xdr:to>
    <xdr:cxnSp macro="">
      <xdr:nvCxnSpPr>
        <xdr:cNvPr id="73" name="直線コネクタ 72"/>
        <xdr:cNvCxnSpPr/>
      </xdr:nvCxnSpPr>
      <xdr:spPr>
        <a:xfrm flipV="1">
          <a:off x="3797300" y="6553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84455</xdr:rowOff>
    </xdr:from>
    <xdr:to>
      <xdr:col>15</xdr:col>
      <xdr:colOff>101600</xdr:colOff>
      <xdr:row>39</xdr:row>
      <xdr:rowOff>14605</xdr:rowOff>
    </xdr:to>
    <xdr:sp macro="" textlink="">
      <xdr:nvSpPr>
        <xdr:cNvPr id="74" name="楕円 73"/>
        <xdr:cNvSpPr/>
      </xdr:nvSpPr>
      <xdr:spPr>
        <a:xfrm>
          <a:off x="2857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135255</xdr:rowOff>
    </xdr:to>
    <xdr:cxnSp macro="">
      <xdr:nvCxnSpPr>
        <xdr:cNvPr id="75" name="直線コネクタ 74"/>
        <xdr:cNvCxnSpPr/>
      </xdr:nvCxnSpPr>
      <xdr:spPr>
        <a:xfrm flipV="1">
          <a:off x="2908300" y="65798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78"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5732</xdr:rowOff>
    </xdr:from>
    <xdr:ext cx="405111" cy="259045"/>
    <xdr:sp macro="" textlink="">
      <xdr:nvSpPr>
        <xdr:cNvPr id="79" name="n_2mainValue【道路】&#10;有形固定資産減価償却率"/>
        <xdr:cNvSpPr txBox="1"/>
      </xdr:nvSpPr>
      <xdr:spPr>
        <a:xfrm>
          <a:off x="2705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4" name="フローチャート: 判断 113"/>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169941</xdr:rowOff>
    </xdr:from>
    <xdr:to>
      <xdr:col>55</xdr:col>
      <xdr:colOff>50800</xdr:colOff>
      <xdr:row>40</xdr:row>
      <xdr:rowOff>100091</xdr:rowOff>
    </xdr:to>
    <xdr:sp macro="" textlink="">
      <xdr:nvSpPr>
        <xdr:cNvPr id="120" name="楕円 119"/>
        <xdr:cNvSpPr/>
      </xdr:nvSpPr>
      <xdr:spPr>
        <a:xfrm>
          <a:off x="10426700" y="685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148368</xdr:rowOff>
    </xdr:from>
    <xdr:ext cx="534377" cy="259045"/>
    <xdr:sp macro="" textlink="">
      <xdr:nvSpPr>
        <xdr:cNvPr id="121" name="【道路】&#10;一人当たり延長該当値テキスト"/>
        <xdr:cNvSpPr txBox="1"/>
      </xdr:nvSpPr>
      <xdr:spPr>
        <a:xfrm>
          <a:off x="10515600" y="683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6786</xdr:rowOff>
    </xdr:from>
    <xdr:to>
      <xdr:col>50</xdr:col>
      <xdr:colOff>165100</xdr:colOff>
      <xdr:row>40</xdr:row>
      <xdr:rowOff>108386</xdr:rowOff>
    </xdr:to>
    <xdr:sp macro="" textlink="">
      <xdr:nvSpPr>
        <xdr:cNvPr id="122" name="楕円 121"/>
        <xdr:cNvSpPr/>
      </xdr:nvSpPr>
      <xdr:spPr>
        <a:xfrm>
          <a:off x="9588500" y="68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49291</xdr:rowOff>
    </xdr:from>
    <xdr:to>
      <xdr:col>55</xdr:col>
      <xdr:colOff>0</xdr:colOff>
      <xdr:row>40</xdr:row>
      <xdr:rowOff>57586</xdr:rowOff>
    </xdr:to>
    <xdr:cxnSp macro="">
      <xdr:nvCxnSpPr>
        <xdr:cNvPr id="123" name="直線コネクタ 122"/>
        <xdr:cNvCxnSpPr/>
      </xdr:nvCxnSpPr>
      <xdr:spPr>
        <a:xfrm flipV="1">
          <a:off x="9639300" y="6907291"/>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15048</xdr:rowOff>
    </xdr:from>
    <xdr:to>
      <xdr:col>46</xdr:col>
      <xdr:colOff>38100</xdr:colOff>
      <xdr:row>40</xdr:row>
      <xdr:rowOff>116648</xdr:rowOff>
    </xdr:to>
    <xdr:sp macro="" textlink="">
      <xdr:nvSpPr>
        <xdr:cNvPr id="124" name="楕円 123"/>
        <xdr:cNvSpPr/>
      </xdr:nvSpPr>
      <xdr:spPr>
        <a:xfrm>
          <a:off x="8699500" y="68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57586</xdr:rowOff>
    </xdr:from>
    <xdr:to>
      <xdr:col>50</xdr:col>
      <xdr:colOff>114300</xdr:colOff>
      <xdr:row>40</xdr:row>
      <xdr:rowOff>65848</xdr:rowOff>
    </xdr:to>
    <xdr:cxnSp macro="">
      <xdr:nvCxnSpPr>
        <xdr:cNvPr id="125" name="直線コネクタ 124"/>
        <xdr:cNvCxnSpPr/>
      </xdr:nvCxnSpPr>
      <xdr:spPr>
        <a:xfrm flipV="1">
          <a:off x="8750300" y="6915586"/>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7"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99513</xdr:rowOff>
    </xdr:from>
    <xdr:ext cx="534377" cy="259045"/>
    <xdr:sp macro="" textlink="">
      <xdr:nvSpPr>
        <xdr:cNvPr id="128" name="n_1mainValue【道路】&#10;一人当たり延長"/>
        <xdr:cNvSpPr txBox="1"/>
      </xdr:nvSpPr>
      <xdr:spPr>
        <a:xfrm>
          <a:off x="9359411" y="695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107775</xdr:rowOff>
    </xdr:from>
    <xdr:ext cx="534377" cy="259045"/>
    <xdr:sp macro="" textlink="">
      <xdr:nvSpPr>
        <xdr:cNvPr id="129" name="n_2mainValue【道路】&#10;一人当たり延長"/>
        <xdr:cNvSpPr txBox="1"/>
      </xdr:nvSpPr>
      <xdr:spPr>
        <a:xfrm>
          <a:off x="8483111" y="696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61" name="フローチャート: 判断 160"/>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67" name="楕円 166"/>
        <xdr:cNvSpPr/>
      </xdr:nvSpPr>
      <xdr:spPr>
        <a:xfrm>
          <a:off x="4584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68597</xdr:rowOff>
    </xdr:from>
    <xdr:ext cx="405111" cy="259045"/>
    <xdr:sp macro="" textlink="">
      <xdr:nvSpPr>
        <xdr:cNvPr id="168" name="【橋りょう・トンネル】&#10;有形固定資産減価償却率該当値テキスト"/>
        <xdr:cNvSpPr txBox="1"/>
      </xdr:nvSpPr>
      <xdr:spPr>
        <a:xfrm>
          <a:off x="4673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46355</xdr:rowOff>
    </xdr:from>
    <xdr:to>
      <xdr:col>20</xdr:col>
      <xdr:colOff>38100</xdr:colOff>
      <xdr:row>60</xdr:row>
      <xdr:rowOff>147955</xdr:rowOff>
    </xdr:to>
    <xdr:sp macro="" textlink="">
      <xdr:nvSpPr>
        <xdr:cNvPr id="169" name="楕円 168"/>
        <xdr:cNvSpPr/>
      </xdr:nvSpPr>
      <xdr:spPr>
        <a:xfrm>
          <a:off x="3746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97155</xdr:rowOff>
    </xdr:from>
    <xdr:to>
      <xdr:col>24</xdr:col>
      <xdr:colOff>63500</xdr:colOff>
      <xdr:row>60</xdr:row>
      <xdr:rowOff>140970</xdr:rowOff>
    </xdr:to>
    <xdr:cxnSp macro="">
      <xdr:nvCxnSpPr>
        <xdr:cNvPr id="170" name="直線コネクタ 169"/>
        <xdr:cNvCxnSpPr/>
      </xdr:nvCxnSpPr>
      <xdr:spPr>
        <a:xfrm>
          <a:off x="3797300" y="103841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113030</xdr:rowOff>
    </xdr:from>
    <xdr:to>
      <xdr:col>15</xdr:col>
      <xdr:colOff>101600</xdr:colOff>
      <xdr:row>58</xdr:row>
      <xdr:rowOff>43180</xdr:rowOff>
    </xdr:to>
    <xdr:sp macro="" textlink="">
      <xdr:nvSpPr>
        <xdr:cNvPr id="171" name="楕円 170"/>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163830</xdr:rowOff>
    </xdr:from>
    <xdr:to>
      <xdr:col>19</xdr:col>
      <xdr:colOff>177800</xdr:colOff>
      <xdr:row>60</xdr:row>
      <xdr:rowOff>97155</xdr:rowOff>
    </xdr:to>
    <xdr:cxnSp macro="">
      <xdr:nvCxnSpPr>
        <xdr:cNvPr id="172" name="直線コネクタ 171"/>
        <xdr:cNvCxnSpPr/>
      </xdr:nvCxnSpPr>
      <xdr:spPr>
        <a:xfrm>
          <a:off x="2908300" y="9936480"/>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74"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139082</xdr:rowOff>
    </xdr:from>
    <xdr:ext cx="405111" cy="259045"/>
    <xdr:sp macro="" textlink="">
      <xdr:nvSpPr>
        <xdr:cNvPr id="175" name="n_1mainValue【橋りょう・トンネル】&#10;有形固定資産減価償却率"/>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34307</xdr:rowOff>
    </xdr:from>
    <xdr:ext cx="405111" cy="259045"/>
    <xdr:sp macro="" textlink="">
      <xdr:nvSpPr>
        <xdr:cNvPr id="176" name="n_2mainValue【橋りょう・トンネル】&#10;有形固定資産減価償却率"/>
        <xdr:cNvSpPr txBox="1"/>
      </xdr:nvSpPr>
      <xdr:spPr>
        <a:xfrm>
          <a:off x="2705744" y="997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206" name="フローチャート: 判断 205"/>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110724</xdr:rowOff>
    </xdr:from>
    <xdr:to>
      <xdr:col>55</xdr:col>
      <xdr:colOff>50800</xdr:colOff>
      <xdr:row>64</xdr:row>
      <xdr:rowOff>40874</xdr:rowOff>
    </xdr:to>
    <xdr:sp macro="" textlink="">
      <xdr:nvSpPr>
        <xdr:cNvPr id="212" name="楕円 211"/>
        <xdr:cNvSpPr/>
      </xdr:nvSpPr>
      <xdr:spPr>
        <a:xfrm>
          <a:off x="10426700" y="109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25651</xdr:rowOff>
    </xdr:from>
    <xdr:ext cx="534377" cy="259045"/>
    <xdr:sp macro="" textlink="">
      <xdr:nvSpPr>
        <xdr:cNvPr id="213" name="【橋りょう・トンネル】&#10;一人当たり有形固定資産（償却資産）額該当値テキスト"/>
        <xdr:cNvSpPr txBox="1"/>
      </xdr:nvSpPr>
      <xdr:spPr>
        <a:xfrm>
          <a:off x="10515600" y="1082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111940</xdr:rowOff>
    </xdr:from>
    <xdr:to>
      <xdr:col>50</xdr:col>
      <xdr:colOff>165100</xdr:colOff>
      <xdr:row>64</xdr:row>
      <xdr:rowOff>42090</xdr:rowOff>
    </xdr:to>
    <xdr:sp macro="" textlink="">
      <xdr:nvSpPr>
        <xdr:cNvPr id="214" name="楕円 213"/>
        <xdr:cNvSpPr/>
      </xdr:nvSpPr>
      <xdr:spPr>
        <a:xfrm>
          <a:off x="9588500" y="109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161524</xdr:rowOff>
    </xdr:from>
    <xdr:to>
      <xdr:col>55</xdr:col>
      <xdr:colOff>0</xdr:colOff>
      <xdr:row>63</xdr:row>
      <xdr:rowOff>162740</xdr:rowOff>
    </xdr:to>
    <xdr:cxnSp macro="">
      <xdr:nvCxnSpPr>
        <xdr:cNvPr id="215" name="直線コネクタ 214"/>
        <xdr:cNvCxnSpPr/>
      </xdr:nvCxnSpPr>
      <xdr:spPr>
        <a:xfrm flipV="1">
          <a:off x="9639300" y="10962874"/>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115401</xdr:rowOff>
    </xdr:from>
    <xdr:to>
      <xdr:col>46</xdr:col>
      <xdr:colOff>38100</xdr:colOff>
      <xdr:row>64</xdr:row>
      <xdr:rowOff>45551</xdr:rowOff>
    </xdr:to>
    <xdr:sp macro="" textlink="">
      <xdr:nvSpPr>
        <xdr:cNvPr id="216" name="楕円 215"/>
        <xdr:cNvSpPr/>
      </xdr:nvSpPr>
      <xdr:spPr>
        <a:xfrm>
          <a:off x="8699500" y="109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162740</xdr:rowOff>
    </xdr:from>
    <xdr:to>
      <xdr:col>50</xdr:col>
      <xdr:colOff>114300</xdr:colOff>
      <xdr:row>63</xdr:row>
      <xdr:rowOff>166201</xdr:rowOff>
    </xdr:to>
    <xdr:cxnSp macro="">
      <xdr:nvCxnSpPr>
        <xdr:cNvPr id="217" name="直線コネクタ 216"/>
        <xdr:cNvCxnSpPr/>
      </xdr:nvCxnSpPr>
      <xdr:spPr>
        <a:xfrm flipV="1">
          <a:off x="8750300" y="10964090"/>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219"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33217</xdr:rowOff>
    </xdr:from>
    <xdr:ext cx="469744" cy="259045"/>
    <xdr:sp macro="" textlink="">
      <xdr:nvSpPr>
        <xdr:cNvPr id="220" name="n_1mainValue【橋りょう・トンネル】&#10;一人当たり有形固定資産（償却資産）額"/>
        <xdr:cNvSpPr txBox="1"/>
      </xdr:nvSpPr>
      <xdr:spPr>
        <a:xfrm>
          <a:off x="9391728" y="110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36678</xdr:rowOff>
    </xdr:from>
    <xdr:ext cx="469744" cy="259045"/>
    <xdr:sp macro="" textlink="">
      <xdr:nvSpPr>
        <xdr:cNvPr id="221" name="n_2mainValue【橋りょう・トンネル】&#10;一人当たり有形固定資産（償却資産）額"/>
        <xdr:cNvSpPr txBox="1"/>
      </xdr:nvSpPr>
      <xdr:spPr>
        <a:xfrm>
          <a:off x="8515428" y="1100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4" name="フローチャート: 判断 253"/>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60" name="楕円 259"/>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61" name="【公営住宅】&#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141605</xdr:rowOff>
    </xdr:from>
    <xdr:to>
      <xdr:col>20</xdr:col>
      <xdr:colOff>38100</xdr:colOff>
      <xdr:row>81</xdr:row>
      <xdr:rowOff>71755</xdr:rowOff>
    </xdr:to>
    <xdr:sp macro="" textlink="">
      <xdr:nvSpPr>
        <xdr:cNvPr id="262" name="楕円 261"/>
        <xdr:cNvSpPr/>
      </xdr:nvSpPr>
      <xdr:spPr>
        <a:xfrm>
          <a:off x="3746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20955</xdr:rowOff>
    </xdr:to>
    <xdr:cxnSp macro="">
      <xdr:nvCxnSpPr>
        <xdr:cNvPr id="263" name="直線コネクタ 262"/>
        <xdr:cNvCxnSpPr/>
      </xdr:nvCxnSpPr>
      <xdr:spPr>
        <a:xfrm flipV="1">
          <a:off x="3797300" y="139026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48261</xdr:rowOff>
    </xdr:from>
    <xdr:to>
      <xdr:col>15</xdr:col>
      <xdr:colOff>101600</xdr:colOff>
      <xdr:row>82</xdr:row>
      <xdr:rowOff>149861</xdr:rowOff>
    </xdr:to>
    <xdr:sp macro="" textlink="">
      <xdr:nvSpPr>
        <xdr:cNvPr id="264" name="楕円 263"/>
        <xdr:cNvSpPr/>
      </xdr:nvSpPr>
      <xdr:spPr>
        <a:xfrm>
          <a:off x="2857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82</xdr:row>
      <xdr:rowOff>99061</xdr:rowOff>
    </xdr:to>
    <xdr:cxnSp macro="">
      <xdr:nvCxnSpPr>
        <xdr:cNvPr id="265" name="直線コネクタ 264"/>
        <xdr:cNvCxnSpPr/>
      </xdr:nvCxnSpPr>
      <xdr:spPr>
        <a:xfrm flipV="1">
          <a:off x="2908300" y="13908405"/>
          <a:ext cx="88900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67"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88282</xdr:rowOff>
    </xdr:from>
    <xdr:ext cx="405111" cy="259045"/>
    <xdr:sp macro="" textlink="">
      <xdr:nvSpPr>
        <xdr:cNvPr id="268" name="n_1mainValue【公営住宅】&#10;有形固定資産減価償却率"/>
        <xdr:cNvSpPr txBox="1"/>
      </xdr:nvSpPr>
      <xdr:spPr>
        <a:xfrm>
          <a:off x="3582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269" name="n_2main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301" name="フローチャート: 判断 300"/>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79883</xdr:rowOff>
    </xdr:from>
    <xdr:to>
      <xdr:col>55</xdr:col>
      <xdr:colOff>50800</xdr:colOff>
      <xdr:row>83</xdr:row>
      <xdr:rowOff>10033</xdr:rowOff>
    </xdr:to>
    <xdr:sp macro="" textlink="">
      <xdr:nvSpPr>
        <xdr:cNvPr id="307" name="楕円 306"/>
        <xdr:cNvSpPr/>
      </xdr:nvSpPr>
      <xdr:spPr>
        <a:xfrm>
          <a:off x="10426700" y="141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102760</xdr:rowOff>
    </xdr:from>
    <xdr:ext cx="469744" cy="259045"/>
    <xdr:sp macro="" textlink="">
      <xdr:nvSpPr>
        <xdr:cNvPr id="308" name="【公営住宅】&#10;一人当たり面積該当値テキスト"/>
        <xdr:cNvSpPr txBox="1"/>
      </xdr:nvSpPr>
      <xdr:spPr>
        <a:xfrm>
          <a:off x="10515600" y="1399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85598</xdr:rowOff>
    </xdr:from>
    <xdr:to>
      <xdr:col>50</xdr:col>
      <xdr:colOff>165100</xdr:colOff>
      <xdr:row>83</xdr:row>
      <xdr:rowOff>15748</xdr:rowOff>
    </xdr:to>
    <xdr:sp macro="" textlink="">
      <xdr:nvSpPr>
        <xdr:cNvPr id="309" name="楕円 308"/>
        <xdr:cNvSpPr/>
      </xdr:nvSpPr>
      <xdr:spPr>
        <a:xfrm>
          <a:off x="9588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130683</xdr:rowOff>
    </xdr:from>
    <xdr:to>
      <xdr:col>55</xdr:col>
      <xdr:colOff>0</xdr:colOff>
      <xdr:row>82</xdr:row>
      <xdr:rowOff>136398</xdr:rowOff>
    </xdr:to>
    <xdr:cxnSp macro="">
      <xdr:nvCxnSpPr>
        <xdr:cNvPr id="310" name="直線コネクタ 309"/>
        <xdr:cNvCxnSpPr/>
      </xdr:nvCxnSpPr>
      <xdr:spPr>
        <a:xfrm flipV="1">
          <a:off x="9639300" y="1418958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91312</xdr:rowOff>
    </xdr:from>
    <xdr:to>
      <xdr:col>46</xdr:col>
      <xdr:colOff>38100</xdr:colOff>
      <xdr:row>83</xdr:row>
      <xdr:rowOff>21462</xdr:rowOff>
    </xdr:to>
    <xdr:sp macro="" textlink="">
      <xdr:nvSpPr>
        <xdr:cNvPr id="311" name="楕円 310"/>
        <xdr:cNvSpPr/>
      </xdr:nvSpPr>
      <xdr:spPr>
        <a:xfrm>
          <a:off x="8699500" y="141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136398</xdr:rowOff>
    </xdr:from>
    <xdr:to>
      <xdr:col>50</xdr:col>
      <xdr:colOff>114300</xdr:colOff>
      <xdr:row>82</xdr:row>
      <xdr:rowOff>142112</xdr:rowOff>
    </xdr:to>
    <xdr:cxnSp macro="">
      <xdr:nvCxnSpPr>
        <xdr:cNvPr id="312" name="直線コネクタ 311"/>
        <xdr:cNvCxnSpPr/>
      </xdr:nvCxnSpPr>
      <xdr:spPr>
        <a:xfrm flipV="1">
          <a:off x="8750300" y="1419529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13"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124985</xdr:rowOff>
    </xdr:from>
    <xdr:ext cx="469744" cy="259045"/>
    <xdr:sp macro="" textlink="">
      <xdr:nvSpPr>
        <xdr:cNvPr id="314" name="n_2aveValue【公営住宅】&#10;一人当たり面積"/>
        <xdr:cNvSpPr txBox="1"/>
      </xdr:nvSpPr>
      <xdr:spPr>
        <a:xfrm>
          <a:off x="8515427" y="145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32275</xdr:rowOff>
    </xdr:from>
    <xdr:ext cx="469744" cy="259045"/>
    <xdr:sp macro="" textlink="">
      <xdr:nvSpPr>
        <xdr:cNvPr id="315" name="n_1mainValue【公営住宅】&#10;一人当たり面積"/>
        <xdr:cNvSpPr txBox="1"/>
      </xdr:nvSpPr>
      <xdr:spPr>
        <a:xfrm>
          <a:off x="9391727" y="1391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37989</xdr:rowOff>
    </xdr:from>
    <xdr:ext cx="469744" cy="259045"/>
    <xdr:sp macro="" textlink="">
      <xdr:nvSpPr>
        <xdr:cNvPr id="316" name="n_2mainValue【公営住宅】&#10;一人当たり面積"/>
        <xdr:cNvSpPr txBox="1"/>
      </xdr:nvSpPr>
      <xdr:spPr>
        <a:xfrm>
          <a:off x="8515427" y="1392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62"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65" name="フローチャート: 判断 364"/>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4445</xdr:rowOff>
    </xdr:from>
    <xdr:to>
      <xdr:col>85</xdr:col>
      <xdr:colOff>177800</xdr:colOff>
      <xdr:row>39</xdr:row>
      <xdr:rowOff>106045</xdr:rowOff>
    </xdr:to>
    <xdr:sp macro="" textlink="">
      <xdr:nvSpPr>
        <xdr:cNvPr id="371" name="楕円 370"/>
        <xdr:cNvSpPr/>
      </xdr:nvSpPr>
      <xdr:spPr>
        <a:xfrm>
          <a:off x="162687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154322</xdr:rowOff>
    </xdr:from>
    <xdr:ext cx="405111" cy="259045"/>
    <xdr:sp macro="" textlink="">
      <xdr:nvSpPr>
        <xdr:cNvPr id="372" name="【認定こども園・幼稚園・保育所】&#10;有形固定資産減価償却率該当値テキスト"/>
        <xdr:cNvSpPr txBox="1"/>
      </xdr:nvSpPr>
      <xdr:spPr>
        <a:xfrm>
          <a:off x="16357600"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373" name="楕円 372"/>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55245</xdr:rowOff>
    </xdr:from>
    <xdr:to>
      <xdr:col>85</xdr:col>
      <xdr:colOff>127000</xdr:colOff>
      <xdr:row>39</xdr:row>
      <xdr:rowOff>118110</xdr:rowOff>
    </xdr:to>
    <xdr:cxnSp macro="">
      <xdr:nvCxnSpPr>
        <xdr:cNvPr id="374" name="直線コネクタ 373"/>
        <xdr:cNvCxnSpPr/>
      </xdr:nvCxnSpPr>
      <xdr:spPr>
        <a:xfrm flipV="1">
          <a:off x="15481300" y="674179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135890</xdr:rowOff>
    </xdr:from>
    <xdr:to>
      <xdr:col>76</xdr:col>
      <xdr:colOff>165100</xdr:colOff>
      <xdr:row>41</xdr:row>
      <xdr:rowOff>66040</xdr:rowOff>
    </xdr:to>
    <xdr:sp macro="" textlink="">
      <xdr:nvSpPr>
        <xdr:cNvPr id="375" name="楕円 374"/>
        <xdr:cNvSpPr/>
      </xdr:nvSpPr>
      <xdr:spPr>
        <a:xfrm>
          <a:off x="14541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41</xdr:row>
      <xdr:rowOff>15240</xdr:rowOff>
    </xdr:to>
    <xdr:cxnSp macro="">
      <xdr:nvCxnSpPr>
        <xdr:cNvPr id="376" name="直線コネクタ 375"/>
        <xdr:cNvCxnSpPr/>
      </xdr:nvCxnSpPr>
      <xdr:spPr>
        <a:xfrm flipV="1">
          <a:off x="14592300" y="680466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7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378"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379" name="n_1mainValue【認定こども園・幼稚園・保育所】&#10;有形固定資産減価償却率"/>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57167</xdr:rowOff>
    </xdr:from>
    <xdr:ext cx="405111" cy="259045"/>
    <xdr:sp macro="" textlink="">
      <xdr:nvSpPr>
        <xdr:cNvPr id="380" name="n_2mainValue【認定こども園・幼稚園・保育所】&#10;有形固定資産減価償却率"/>
        <xdr:cNvSpPr txBox="1"/>
      </xdr:nvSpPr>
      <xdr:spPr>
        <a:xfrm>
          <a:off x="14389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07"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410" name="フローチャート: 判断 409"/>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75692</xdr:rowOff>
    </xdr:from>
    <xdr:to>
      <xdr:col>116</xdr:col>
      <xdr:colOff>114300</xdr:colOff>
      <xdr:row>40</xdr:row>
      <xdr:rowOff>5842</xdr:rowOff>
    </xdr:to>
    <xdr:sp macro="" textlink="">
      <xdr:nvSpPr>
        <xdr:cNvPr id="416" name="楕円 415"/>
        <xdr:cNvSpPr/>
      </xdr:nvSpPr>
      <xdr:spPr>
        <a:xfrm>
          <a:off x="221107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54119</xdr:rowOff>
    </xdr:from>
    <xdr:ext cx="469744" cy="259045"/>
    <xdr:sp macro="" textlink="">
      <xdr:nvSpPr>
        <xdr:cNvPr id="417" name="【認定こども園・幼稚園・保育所】&#10;一人当たり面積該当値テキスト"/>
        <xdr:cNvSpPr txBox="1"/>
      </xdr:nvSpPr>
      <xdr:spPr>
        <a:xfrm>
          <a:off x="22199600"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418" name="楕円 417"/>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126492</xdr:rowOff>
    </xdr:to>
    <xdr:cxnSp macro="">
      <xdr:nvCxnSpPr>
        <xdr:cNvPr id="419" name="直線コネクタ 418"/>
        <xdr:cNvCxnSpPr/>
      </xdr:nvCxnSpPr>
      <xdr:spPr>
        <a:xfrm>
          <a:off x="21323300" y="68107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66548</xdr:rowOff>
    </xdr:from>
    <xdr:to>
      <xdr:col>107</xdr:col>
      <xdr:colOff>101600</xdr:colOff>
      <xdr:row>39</xdr:row>
      <xdr:rowOff>168148</xdr:rowOff>
    </xdr:to>
    <xdr:sp macro="" textlink="">
      <xdr:nvSpPr>
        <xdr:cNvPr id="420" name="楕円 419"/>
        <xdr:cNvSpPr/>
      </xdr:nvSpPr>
      <xdr:spPr>
        <a:xfrm>
          <a:off x="20383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117348</xdr:rowOff>
    </xdr:from>
    <xdr:to>
      <xdr:col>111</xdr:col>
      <xdr:colOff>177800</xdr:colOff>
      <xdr:row>39</xdr:row>
      <xdr:rowOff>124206</xdr:rowOff>
    </xdr:to>
    <xdr:cxnSp macro="">
      <xdr:nvCxnSpPr>
        <xdr:cNvPr id="421" name="直線コネクタ 420"/>
        <xdr:cNvCxnSpPr/>
      </xdr:nvCxnSpPr>
      <xdr:spPr>
        <a:xfrm>
          <a:off x="20434300" y="68038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423"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166133</xdr:rowOff>
    </xdr:from>
    <xdr:ext cx="469744" cy="259045"/>
    <xdr:sp macro="" textlink="">
      <xdr:nvSpPr>
        <xdr:cNvPr id="424" name="n_1mainValue【認定こども園・幼稚園・保育所】&#10;一人当たり面積"/>
        <xdr:cNvSpPr txBox="1"/>
      </xdr:nvSpPr>
      <xdr:spPr>
        <a:xfrm>
          <a:off x="210757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159275</xdr:rowOff>
    </xdr:from>
    <xdr:ext cx="469744" cy="259045"/>
    <xdr:sp macro="" textlink="">
      <xdr:nvSpPr>
        <xdr:cNvPr id="425" name="n_2mainValue【認定こども園・幼稚園・保育所】&#10;一人当たり面積"/>
        <xdr:cNvSpPr txBox="1"/>
      </xdr:nvSpPr>
      <xdr:spPr>
        <a:xfrm>
          <a:off x="20199427" y="68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55"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58" name="フローチャート: 判断 457"/>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34925</xdr:rowOff>
    </xdr:from>
    <xdr:to>
      <xdr:col>85</xdr:col>
      <xdr:colOff>177800</xdr:colOff>
      <xdr:row>61</xdr:row>
      <xdr:rowOff>136525</xdr:rowOff>
    </xdr:to>
    <xdr:sp macro="" textlink="">
      <xdr:nvSpPr>
        <xdr:cNvPr id="464" name="楕円 463"/>
        <xdr:cNvSpPr/>
      </xdr:nvSpPr>
      <xdr:spPr>
        <a:xfrm>
          <a:off x="16268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13352</xdr:rowOff>
    </xdr:from>
    <xdr:ext cx="405111" cy="259045"/>
    <xdr:sp macro="" textlink="">
      <xdr:nvSpPr>
        <xdr:cNvPr id="465" name="【学校施設】&#10;有形固定資産減価償却率該当値テキスト"/>
        <xdr:cNvSpPr txBox="1"/>
      </xdr:nvSpPr>
      <xdr:spPr>
        <a:xfrm>
          <a:off x="1635760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78740</xdr:rowOff>
    </xdr:from>
    <xdr:to>
      <xdr:col>81</xdr:col>
      <xdr:colOff>101600</xdr:colOff>
      <xdr:row>62</xdr:row>
      <xdr:rowOff>8890</xdr:rowOff>
    </xdr:to>
    <xdr:sp macro="" textlink="">
      <xdr:nvSpPr>
        <xdr:cNvPr id="466" name="楕円 465"/>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85725</xdr:rowOff>
    </xdr:from>
    <xdr:to>
      <xdr:col>85</xdr:col>
      <xdr:colOff>127000</xdr:colOff>
      <xdr:row>61</xdr:row>
      <xdr:rowOff>129540</xdr:rowOff>
    </xdr:to>
    <xdr:cxnSp macro="">
      <xdr:nvCxnSpPr>
        <xdr:cNvPr id="467" name="直線コネクタ 466"/>
        <xdr:cNvCxnSpPr/>
      </xdr:nvCxnSpPr>
      <xdr:spPr>
        <a:xfrm flipV="1">
          <a:off x="15481300" y="105441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84455</xdr:rowOff>
    </xdr:from>
    <xdr:to>
      <xdr:col>76</xdr:col>
      <xdr:colOff>165100</xdr:colOff>
      <xdr:row>63</xdr:row>
      <xdr:rowOff>14605</xdr:rowOff>
    </xdr:to>
    <xdr:sp macro="" textlink="">
      <xdr:nvSpPr>
        <xdr:cNvPr id="468" name="楕円 467"/>
        <xdr:cNvSpPr/>
      </xdr:nvSpPr>
      <xdr:spPr>
        <a:xfrm>
          <a:off x="14541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62</xdr:row>
      <xdr:rowOff>135255</xdr:rowOff>
    </xdr:to>
    <xdr:cxnSp macro="">
      <xdr:nvCxnSpPr>
        <xdr:cNvPr id="469" name="直線コネクタ 468"/>
        <xdr:cNvCxnSpPr/>
      </xdr:nvCxnSpPr>
      <xdr:spPr>
        <a:xfrm flipV="1">
          <a:off x="14592300" y="1058799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70"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71"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xdr:rowOff>
    </xdr:from>
    <xdr:ext cx="405111" cy="259045"/>
    <xdr:sp macro="" textlink="">
      <xdr:nvSpPr>
        <xdr:cNvPr id="472" name="n_1mainValue【学校施設】&#10;有形固定資産減価償却率"/>
        <xdr:cNvSpPr txBox="1"/>
      </xdr:nvSpPr>
      <xdr:spPr>
        <a:xfrm>
          <a:off x="15266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5732</xdr:rowOff>
    </xdr:from>
    <xdr:ext cx="405111" cy="259045"/>
    <xdr:sp macro="" textlink="">
      <xdr:nvSpPr>
        <xdr:cNvPr id="473" name="n_2mainValue【学校施設】&#10;有形固定資産減価償却率"/>
        <xdr:cNvSpPr txBox="1"/>
      </xdr:nvSpPr>
      <xdr:spPr>
        <a:xfrm>
          <a:off x="14389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507" name="フローチャート: 判断 506"/>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63064</xdr:rowOff>
    </xdr:from>
    <xdr:to>
      <xdr:col>116</xdr:col>
      <xdr:colOff>114300</xdr:colOff>
      <xdr:row>63</xdr:row>
      <xdr:rowOff>164664</xdr:rowOff>
    </xdr:to>
    <xdr:sp macro="" textlink="">
      <xdr:nvSpPr>
        <xdr:cNvPr id="513" name="楕円 512"/>
        <xdr:cNvSpPr/>
      </xdr:nvSpPr>
      <xdr:spPr>
        <a:xfrm>
          <a:off x="22110700" y="108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149441</xdr:rowOff>
    </xdr:from>
    <xdr:ext cx="469744" cy="259045"/>
    <xdr:sp macro="" textlink="">
      <xdr:nvSpPr>
        <xdr:cNvPr id="514" name="【学校施設】&#10;一人当たり面積該当値テキスト"/>
        <xdr:cNvSpPr txBox="1"/>
      </xdr:nvSpPr>
      <xdr:spPr>
        <a:xfrm>
          <a:off x="22199600" y="107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63064</xdr:rowOff>
    </xdr:from>
    <xdr:to>
      <xdr:col>112</xdr:col>
      <xdr:colOff>38100</xdr:colOff>
      <xdr:row>63</xdr:row>
      <xdr:rowOff>164664</xdr:rowOff>
    </xdr:to>
    <xdr:sp macro="" textlink="">
      <xdr:nvSpPr>
        <xdr:cNvPr id="515" name="楕円 514"/>
        <xdr:cNvSpPr/>
      </xdr:nvSpPr>
      <xdr:spPr>
        <a:xfrm>
          <a:off x="21272500" y="108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113864</xdr:rowOff>
    </xdr:from>
    <xdr:to>
      <xdr:col>116</xdr:col>
      <xdr:colOff>63500</xdr:colOff>
      <xdr:row>63</xdr:row>
      <xdr:rowOff>113864</xdr:rowOff>
    </xdr:to>
    <xdr:cxnSp macro="">
      <xdr:nvCxnSpPr>
        <xdr:cNvPr id="516" name="直線コネクタ 515"/>
        <xdr:cNvCxnSpPr/>
      </xdr:nvCxnSpPr>
      <xdr:spPr>
        <a:xfrm>
          <a:off x="21323300" y="1091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517" name="楕円 516"/>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113864</xdr:rowOff>
    </xdr:from>
    <xdr:to>
      <xdr:col>111</xdr:col>
      <xdr:colOff>177800</xdr:colOff>
      <xdr:row>63</xdr:row>
      <xdr:rowOff>118110</xdr:rowOff>
    </xdr:to>
    <xdr:cxnSp macro="">
      <xdr:nvCxnSpPr>
        <xdr:cNvPr id="518" name="直線コネクタ 517"/>
        <xdr:cNvCxnSpPr/>
      </xdr:nvCxnSpPr>
      <xdr:spPr>
        <a:xfrm flipV="1">
          <a:off x="20434300" y="1091521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520"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155791</xdr:rowOff>
    </xdr:from>
    <xdr:ext cx="469744" cy="259045"/>
    <xdr:sp macro="" textlink="">
      <xdr:nvSpPr>
        <xdr:cNvPr id="521" name="n_1mainValue【学校施設】&#10;一人当たり面積"/>
        <xdr:cNvSpPr txBox="1"/>
      </xdr:nvSpPr>
      <xdr:spPr>
        <a:xfrm>
          <a:off x="21075727" y="109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22" name="n_2main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53" name="【児童館】&#10;有形固定資産減価償却率平均値テキスト"/>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56" name="フローチャート: 判断 555"/>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62" name="楕円 561"/>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91457</xdr:rowOff>
    </xdr:from>
    <xdr:ext cx="405111" cy="259045"/>
    <xdr:sp macro="" textlink="">
      <xdr:nvSpPr>
        <xdr:cNvPr id="563" name="【児童館】&#10;有形固定資産減価償却率該当値テキスト"/>
        <xdr:cNvSpPr txBox="1"/>
      </xdr:nvSpPr>
      <xdr:spPr>
        <a:xfrm>
          <a:off x="16357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155484</xdr:rowOff>
    </xdr:from>
    <xdr:to>
      <xdr:col>81</xdr:col>
      <xdr:colOff>101600</xdr:colOff>
      <xdr:row>82</xdr:row>
      <xdr:rowOff>85634</xdr:rowOff>
    </xdr:to>
    <xdr:sp macro="" textlink="">
      <xdr:nvSpPr>
        <xdr:cNvPr id="564" name="楕円 563"/>
        <xdr:cNvSpPr/>
      </xdr:nvSpPr>
      <xdr:spPr>
        <a:xfrm>
          <a:off x="15430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34834</xdr:rowOff>
    </xdr:to>
    <xdr:cxnSp macro="">
      <xdr:nvCxnSpPr>
        <xdr:cNvPr id="565" name="直線コネクタ 564"/>
        <xdr:cNvCxnSpPr/>
      </xdr:nvCxnSpPr>
      <xdr:spPr>
        <a:xfrm flipV="1">
          <a:off x="15481300" y="1405128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66" name="楕円 565"/>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34834</xdr:rowOff>
    </xdr:from>
    <xdr:to>
      <xdr:col>81</xdr:col>
      <xdr:colOff>50800</xdr:colOff>
      <xdr:row>83</xdr:row>
      <xdr:rowOff>38100</xdr:rowOff>
    </xdr:to>
    <xdr:cxnSp macro="">
      <xdr:nvCxnSpPr>
        <xdr:cNvPr id="567" name="直線コネクタ 566"/>
        <xdr:cNvCxnSpPr/>
      </xdr:nvCxnSpPr>
      <xdr:spPr>
        <a:xfrm flipV="1">
          <a:off x="14592300" y="14093734"/>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568"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569" name="n_2ave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76761</xdr:rowOff>
    </xdr:from>
    <xdr:ext cx="405111" cy="259045"/>
    <xdr:sp macro="" textlink="">
      <xdr:nvSpPr>
        <xdr:cNvPr id="570" name="n_1mainValue【児童館】&#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571" name="n_2mainValue【児童館】&#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0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3" name="フローチャート: 判断 602"/>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609" name="楕円 608"/>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610" name="【児童館】&#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25400</xdr:rowOff>
    </xdr:from>
    <xdr:to>
      <xdr:col>112</xdr:col>
      <xdr:colOff>38100</xdr:colOff>
      <xdr:row>81</xdr:row>
      <xdr:rowOff>127000</xdr:rowOff>
    </xdr:to>
    <xdr:sp macro="" textlink="">
      <xdr:nvSpPr>
        <xdr:cNvPr id="611" name="楕円 610"/>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76200</xdr:rowOff>
    </xdr:to>
    <xdr:cxnSp macro="">
      <xdr:nvCxnSpPr>
        <xdr:cNvPr id="612" name="直線コネクタ 611"/>
        <xdr:cNvCxnSpPr/>
      </xdr:nvCxnSpPr>
      <xdr:spPr>
        <a:xfrm flipV="1">
          <a:off x="21323300" y="13944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25400</xdr:rowOff>
    </xdr:from>
    <xdr:to>
      <xdr:col>107</xdr:col>
      <xdr:colOff>101600</xdr:colOff>
      <xdr:row>81</xdr:row>
      <xdr:rowOff>127000</xdr:rowOff>
    </xdr:to>
    <xdr:sp macro="" textlink="">
      <xdr:nvSpPr>
        <xdr:cNvPr id="613" name="楕円 612"/>
        <xdr:cNvSpPr/>
      </xdr:nvSpPr>
      <xdr:spPr>
        <a:xfrm>
          <a:off x="2038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76200</xdr:rowOff>
    </xdr:from>
    <xdr:to>
      <xdr:col>111</xdr:col>
      <xdr:colOff>177800</xdr:colOff>
      <xdr:row>81</xdr:row>
      <xdr:rowOff>76200</xdr:rowOff>
    </xdr:to>
    <xdr:cxnSp macro="">
      <xdr:nvCxnSpPr>
        <xdr:cNvPr id="614" name="直線コネクタ 613"/>
        <xdr:cNvCxnSpPr/>
      </xdr:nvCxnSpPr>
      <xdr:spPr>
        <a:xfrm>
          <a:off x="20434300" y="1396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5"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16" name="n_2aveValue【児童館】&#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143527</xdr:rowOff>
    </xdr:from>
    <xdr:ext cx="469744" cy="259045"/>
    <xdr:sp macro="" textlink="">
      <xdr:nvSpPr>
        <xdr:cNvPr id="617" name="n_1mainValue【児童館】&#10;一人当たり面積"/>
        <xdr:cNvSpPr txBox="1"/>
      </xdr:nvSpPr>
      <xdr:spPr>
        <a:xfrm>
          <a:off x="21075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143527</xdr:rowOff>
    </xdr:from>
    <xdr:ext cx="469744" cy="259045"/>
    <xdr:sp macro="" textlink="">
      <xdr:nvSpPr>
        <xdr:cNvPr id="618" name="n_2mainValue【児童館】&#10;一人当たり面積"/>
        <xdr:cNvSpPr txBox="1"/>
      </xdr:nvSpPr>
      <xdr:spPr>
        <a:xfrm>
          <a:off x="20199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649" name="【公民館】&#10;有形固定資産減価償却率平均値テキスト"/>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652" name="フローチャート: 判断 651"/>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87449</xdr:rowOff>
    </xdr:from>
    <xdr:to>
      <xdr:col>85</xdr:col>
      <xdr:colOff>177800</xdr:colOff>
      <xdr:row>104</xdr:row>
      <xdr:rowOff>17599</xdr:rowOff>
    </xdr:to>
    <xdr:sp macro="" textlink="">
      <xdr:nvSpPr>
        <xdr:cNvPr id="658" name="楕円 657"/>
        <xdr:cNvSpPr/>
      </xdr:nvSpPr>
      <xdr:spPr>
        <a:xfrm>
          <a:off x="162687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65876</xdr:rowOff>
    </xdr:from>
    <xdr:ext cx="405111" cy="259045"/>
    <xdr:sp macro="" textlink="">
      <xdr:nvSpPr>
        <xdr:cNvPr id="659" name="【公民館】&#10;有形固定資産減価償却率該当値テキスト"/>
        <xdr:cNvSpPr txBox="1"/>
      </xdr:nvSpPr>
      <xdr:spPr>
        <a:xfrm>
          <a:off x="16357600" y="1772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131536</xdr:rowOff>
    </xdr:from>
    <xdr:to>
      <xdr:col>81</xdr:col>
      <xdr:colOff>101600</xdr:colOff>
      <xdr:row>104</xdr:row>
      <xdr:rowOff>61686</xdr:rowOff>
    </xdr:to>
    <xdr:sp macro="" textlink="">
      <xdr:nvSpPr>
        <xdr:cNvPr id="660" name="楕円 659"/>
        <xdr:cNvSpPr/>
      </xdr:nvSpPr>
      <xdr:spPr>
        <a:xfrm>
          <a:off x="15430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138249</xdr:rowOff>
    </xdr:from>
    <xdr:to>
      <xdr:col>85</xdr:col>
      <xdr:colOff>127000</xdr:colOff>
      <xdr:row>104</xdr:row>
      <xdr:rowOff>10886</xdr:rowOff>
    </xdr:to>
    <xdr:cxnSp macro="">
      <xdr:nvCxnSpPr>
        <xdr:cNvPr id="661" name="直線コネクタ 660"/>
        <xdr:cNvCxnSpPr/>
      </xdr:nvCxnSpPr>
      <xdr:spPr>
        <a:xfrm flipV="1">
          <a:off x="15481300" y="1779759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662" name="楕円 661"/>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10886</xdr:rowOff>
    </xdr:from>
    <xdr:to>
      <xdr:col>81</xdr:col>
      <xdr:colOff>50800</xdr:colOff>
      <xdr:row>105</xdr:row>
      <xdr:rowOff>72934</xdr:rowOff>
    </xdr:to>
    <xdr:cxnSp macro="">
      <xdr:nvCxnSpPr>
        <xdr:cNvPr id="663" name="直線コネクタ 662"/>
        <xdr:cNvCxnSpPr/>
      </xdr:nvCxnSpPr>
      <xdr:spPr>
        <a:xfrm flipV="1">
          <a:off x="14592300" y="17841686"/>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64"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665"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52813</xdr:rowOff>
    </xdr:from>
    <xdr:ext cx="405111" cy="259045"/>
    <xdr:sp macro="" textlink="">
      <xdr:nvSpPr>
        <xdr:cNvPr id="666" name="n_1mainValue【公民館】&#10;有形固定資産減価償却率"/>
        <xdr:cNvSpPr txBox="1"/>
      </xdr:nvSpPr>
      <xdr:spPr>
        <a:xfrm>
          <a:off x="152660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667" name="n_2mainValue【公民館】&#10;有形固定資産減価償却率"/>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6"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99" name="フローチャート: 判断 698"/>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57786</xdr:rowOff>
    </xdr:from>
    <xdr:to>
      <xdr:col>116</xdr:col>
      <xdr:colOff>114300</xdr:colOff>
      <xdr:row>107</xdr:row>
      <xdr:rowOff>159386</xdr:rowOff>
    </xdr:to>
    <xdr:sp macro="" textlink="">
      <xdr:nvSpPr>
        <xdr:cNvPr id="705" name="楕円 704"/>
        <xdr:cNvSpPr/>
      </xdr:nvSpPr>
      <xdr:spPr>
        <a:xfrm>
          <a:off x="22110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36213</xdr:rowOff>
    </xdr:from>
    <xdr:ext cx="469744" cy="259045"/>
    <xdr:sp macro="" textlink="">
      <xdr:nvSpPr>
        <xdr:cNvPr id="706" name="【公民館】&#10;一人当たり面積該当値テキスト"/>
        <xdr:cNvSpPr txBox="1"/>
      </xdr:nvSpPr>
      <xdr:spPr>
        <a:xfrm>
          <a:off x="22199600"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07" name="楕円 706"/>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108586</xdr:rowOff>
    </xdr:from>
    <xdr:to>
      <xdr:col>116</xdr:col>
      <xdr:colOff>63500</xdr:colOff>
      <xdr:row>107</xdr:row>
      <xdr:rowOff>110489</xdr:rowOff>
    </xdr:to>
    <xdr:cxnSp macro="">
      <xdr:nvCxnSpPr>
        <xdr:cNvPr id="708" name="直線コネクタ 707"/>
        <xdr:cNvCxnSpPr/>
      </xdr:nvCxnSpPr>
      <xdr:spPr>
        <a:xfrm flipV="1">
          <a:off x="21323300" y="184537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61595</xdr:rowOff>
    </xdr:from>
    <xdr:to>
      <xdr:col>107</xdr:col>
      <xdr:colOff>101600</xdr:colOff>
      <xdr:row>107</xdr:row>
      <xdr:rowOff>163195</xdr:rowOff>
    </xdr:to>
    <xdr:sp macro="" textlink="">
      <xdr:nvSpPr>
        <xdr:cNvPr id="709" name="楕円 708"/>
        <xdr:cNvSpPr/>
      </xdr:nvSpPr>
      <xdr:spPr>
        <a:xfrm>
          <a:off x="20383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112395</xdr:rowOff>
    </xdr:to>
    <xdr:cxnSp macro="">
      <xdr:nvCxnSpPr>
        <xdr:cNvPr id="710" name="直線コネクタ 709"/>
        <xdr:cNvCxnSpPr/>
      </xdr:nvCxnSpPr>
      <xdr:spPr>
        <a:xfrm flipV="1">
          <a:off x="20434300" y="184556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11"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712"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13"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154322</xdr:rowOff>
    </xdr:from>
    <xdr:ext cx="469744" cy="259045"/>
    <xdr:sp macro="" textlink="">
      <xdr:nvSpPr>
        <xdr:cNvPr id="714" name="n_2mainValue【公民館】&#10;一人当たり面積"/>
        <xdr:cNvSpPr txBox="1"/>
      </xdr:nvSpPr>
      <xdr:spPr>
        <a:xfrm>
          <a:off x="201994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学校施設について、類似団体と比較し</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％下回っている。市内７つの小中学校があるが耐用年数の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経過している校舎が４校あり、次年度、小学校において大規模改修事業が完了するのでさらに比率が下がることが見込まれる。一人当たりの学校施設面積については、類似団体と比較しほぼ同じ水準であるが、人口減少と共に一人当たりの面積の値も上昇していくため、今後も、公共施設等総合管理計画等に基づき適切に管理を行っていく。</a:t>
          </a:r>
        </a:p>
        <a:p>
          <a:r>
            <a:rPr kumimoji="1" lang="ja-JP" altLang="en-US" sz="1300">
              <a:latin typeface="ＭＳ Ｐゴシック" panose="020B0600070205080204" pitchFamily="50" charset="-128"/>
              <a:ea typeface="ＭＳ Ｐゴシック" panose="020B0600070205080204" pitchFamily="50" charset="-128"/>
            </a:rPr>
            <a:t>　また、橋梁・トンネルについては、老朽化の度合いからすると数値は高くなることが見込まれるが、一人当たりの橋梁・トンネルの有形固定資産償却資産額は類似団体比で</a:t>
          </a:r>
          <a:r>
            <a:rPr kumimoji="1" lang="en-US" altLang="ja-JP" sz="1300">
              <a:latin typeface="ＭＳ Ｐゴシック" panose="020B0600070205080204" pitchFamily="50" charset="-128"/>
              <a:ea typeface="ＭＳ Ｐゴシック" panose="020B0600070205080204" pitchFamily="50" charset="-128"/>
            </a:rPr>
            <a:t>353,954</a:t>
          </a:r>
          <a:r>
            <a:rPr kumimoji="1" lang="ja-JP" altLang="en-US" sz="1300">
              <a:latin typeface="ＭＳ Ｐゴシック" panose="020B0600070205080204" pitchFamily="50" charset="-128"/>
              <a:ea typeface="ＭＳ Ｐゴシック" panose="020B0600070205080204" pitchFamily="50" charset="-128"/>
            </a:rPr>
            <a:t>円下回っている。今後修繕費等が発生する可能性もあるため、こちらについても適切に管理していくが、人口減少と共に道路や橋梁・トンネルを減らしていくことは不可能であるため、今後新設道路等について慎重に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30,045
29,516
143.69
14,998,670
14,546,287
348,171
8,197,932
18,180,962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161290</xdr:rowOff>
    </xdr:from>
    <xdr:to>
      <xdr:col>24</xdr:col>
      <xdr:colOff>114300</xdr:colOff>
      <xdr:row>41</xdr:row>
      <xdr:rowOff>91440</xdr:rowOff>
    </xdr:to>
    <xdr:sp macro="" textlink="">
      <xdr:nvSpPr>
        <xdr:cNvPr id="69" name="楕円 68"/>
        <xdr:cNvSpPr/>
      </xdr:nvSpPr>
      <xdr:spPr>
        <a:xfrm>
          <a:off x="4584700" y="70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139717</xdr:rowOff>
    </xdr:from>
    <xdr:ext cx="405111" cy="259045"/>
    <xdr:sp macro="" textlink="">
      <xdr:nvSpPr>
        <xdr:cNvPr id="70" name="【図書館】&#10;有形固定資産減価償却率該当値テキスト"/>
        <xdr:cNvSpPr txBox="1"/>
      </xdr:nvSpPr>
      <xdr:spPr>
        <a:xfrm>
          <a:off x="46736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17780</xdr:rowOff>
    </xdr:from>
    <xdr:to>
      <xdr:col>20</xdr:col>
      <xdr:colOff>38100</xdr:colOff>
      <xdr:row>41</xdr:row>
      <xdr:rowOff>119380</xdr:rowOff>
    </xdr:to>
    <xdr:sp macro="" textlink="">
      <xdr:nvSpPr>
        <xdr:cNvPr id="71" name="楕円 70"/>
        <xdr:cNvSpPr/>
      </xdr:nvSpPr>
      <xdr:spPr>
        <a:xfrm>
          <a:off x="3746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40640</xdr:rowOff>
    </xdr:from>
    <xdr:to>
      <xdr:col>24</xdr:col>
      <xdr:colOff>63500</xdr:colOff>
      <xdr:row>41</xdr:row>
      <xdr:rowOff>68580</xdr:rowOff>
    </xdr:to>
    <xdr:cxnSp macro="">
      <xdr:nvCxnSpPr>
        <xdr:cNvPr id="72" name="直線コネクタ 71"/>
        <xdr:cNvCxnSpPr/>
      </xdr:nvCxnSpPr>
      <xdr:spPr>
        <a:xfrm flipV="1">
          <a:off x="3797300" y="707009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17780</xdr:rowOff>
    </xdr:from>
    <xdr:to>
      <xdr:col>15</xdr:col>
      <xdr:colOff>101600</xdr:colOff>
      <xdr:row>41</xdr:row>
      <xdr:rowOff>119380</xdr:rowOff>
    </xdr:to>
    <xdr:sp macro="" textlink="">
      <xdr:nvSpPr>
        <xdr:cNvPr id="73" name="楕円 72"/>
        <xdr:cNvSpPr/>
      </xdr:nvSpPr>
      <xdr:spPr>
        <a:xfrm>
          <a:off x="2857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68580</xdr:rowOff>
    </xdr:from>
    <xdr:to>
      <xdr:col>19</xdr:col>
      <xdr:colOff>177800</xdr:colOff>
      <xdr:row>41</xdr:row>
      <xdr:rowOff>68580</xdr:rowOff>
    </xdr:to>
    <xdr:cxnSp macro="">
      <xdr:nvCxnSpPr>
        <xdr:cNvPr id="74" name="直線コネクタ 73"/>
        <xdr:cNvCxnSpPr/>
      </xdr:nvCxnSpPr>
      <xdr:spPr>
        <a:xfrm>
          <a:off x="2908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6"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110507</xdr:rowOff>
    </xdr:from>
    <xdr:ext cx="405111" cy="259045"/>
    <xdr:sp macro="" textlink="">
      <xdr:nvSpPr>
        <xdr:cNvPr id="77" name="n_1mainValue【図書館】&#10;有形固定資産減価償却率"/>
        <xdr:cNvSpPr txBox="1"/>
      </xdr:nvSpPr>
      <xdr:spPr>
        <a:xfrm>
          <a:off x="35820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110507</xdr:rowOff>
    </xdr:from>
    <xdr:ext cx="405111" cy="259045"/>
    <xdr:sp macro="" textlink="">
      <xdr:nvSpPr>
        <xdr:cNvPr id="78" name="n_2mainValue【図書館】&#10;有形固定資産減価償却率"/>
        <xdr:cNvSpPr txBox="1"/>
      </xdr:nvSpPr>
      <xdr:spPr>
        <a:xfrm>
          <a:off x="2705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10" name="フローチャート: 判断 109"/>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90170</xdr:rowOff>
    </xdr:from>
    <xdr:to>
      <xdr:col>55</xdr:col>
      <xdr:colOff>50800</xdr:colOff>
      <xdr:row>38</xdr:row>
      <xdr:rowOff>20320</xdr:rowOff>
    </xdr:to>
    <xdr:sp macro="" textlink="">
      <xdr:nvSpPr>
        <xdr:cNvPr id="116" name="楕円 115"/>
        <xdr:cNvSpPr/>
      </xdr:nvSpPr>
      <xdr:spPr>
        <a:xfrm>
          <a:off x="10426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113047</xdr:rowOff>
    </xdr:from>
    <xdr:ext cx="469744" cy="259045"/>
    <xdr:sp macro="" textlink="">
      <xdr:nvSpPr>
        <xdr:cNvPr id="117" name="【図書館】&#10;一人当たり面積該当値テキスト"/>
        <xdr:cNvSpPr txBox="1"/>
      </xdr:nvSpPr>
      <xdr:spPr>
        <a:xfrm>
          <a:off x="105156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97790</xdr:rowOff>
    </xdr:from>
    <xdr:to>
      <xdr:col>50</xdr:col>
      <xdr:colOff>165100</xdr:colOff>
      <xdr:row>38</xdr:row>
      <xdr:rowOff>27940</xdr:rowOff>
    </xdr:to>
    <xdr:sp macro="" textlink="">
      <xdr:nvSpPr>
        <xdr:cNvPr id="118" name="楕円 117"/>
        <xdr:cNvSpPr/>
      </xdr:nvSpPr>
      <xdr:spPr>
        <a:xfrm>
          <a:off x="958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140970</xdr:rowOff>
    </xdr:from>
    <xdr:to>
      <xdr:col>55</xdr:col>
      <xdr:colOff>0</xdr:colOff>
      <xdr:row>37</xdr:row>
      <xdr:rowOff>148590</xdr:rowOff>
    </xdr:to>
    <xdr:cxnSp macro="">
      <xdr:nvCxnSpPr>
        <xdr:cNvPr id="119" name="直線コネクタ 118"/>
        <xdr:cNvCxnSpPr/>
      </xdr:nvCxnSpPr>
      <xdr:spPr>
        <a:xfrm flipV="1">
          <a:off x="9639300" y="6484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0" name="楕円 119"/>
        <xdr:cNvSpPr/>
      </xdr:nvSpPr>
      <xdr:spPr>
        <a:xfrm>
          <a:off x="869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148590</xdr:rowOff>
    </xdr:from>
    <xdr:to>
      <xdr:col>50</xdr:col>
      <xdr:colOff>114300</xdr:colOff>
      <xdr:row>37</xdr:row>
      <xdr:rowOff>156210</xdr:rowOff>
    </xdr:to>
    <xdr:cxnSp macro="">
      <xdr:nvCxnSpPr>
        <xdr:cNvPr id="121" name="直線コネクタ 120"/>
        <xdr:cNvCxnSpPr/>
      </xdr:nvCxnSpPr>
      <xdr:spPr>
        <a:xfrm flipV="1">
          <a:off x="8750300" y="6492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167657</xdr:rowOff>
    </xdr:from>
    <xdr:ext cx="469744" cy="259045"/>
    <xdr:sp macro="" textlink="">
      <xdr:nvSpPr>
        <xdr:cNvPr id="123" name="n_2aveValue【図書館】&#10;一人当たり面積"/>
        <xdr:cNvSpPr txBox="1"/>
      </xdr:nvSpPr>
      <xdr:spPr>
        <a:xfrm>
          <a:off x="8515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44467</xdr:rowOff>
    </xdr:from>
    <xdr:ext cx="469744" cy="259045"/>
    <xdr:sp macro="" textlink="">
      <xdr:nvSpPr>
        <xdr:cNvPr id="124" name="n_1mainValue【図書館】&#10;一人当たり面積"/>
        <xdr:cNvSpPr txBox="1"/>
      </xdr:nvSpPr>
      <xdr:spPr>
        <a:xfrm>
          <a:off x="93917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25" name="n_2mainValue【図書館】&#10;一人当たり面積"/>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8" name="フローチャート: 判断 157"/>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133985</xdr:rowOff>
    </xdr:from>
    <xdr:to>
      <xdr:col>24</xdr:col>
      <xdr:colOff>114300</xdr:colOff>
      <xdr:row>57</xdr:row>
      <xdr:rowOff>64135</xdr:rowOff>
    </xdr:to>
    <xdr:sp macro="" textlink="">
      <xdr:nvSpPr>
        <xdr:cNvPr id="164" name="楕円 163"/>
        <xdr:cNvSpPr/>
      </xdr:nvSpPr>
      <xdr:spPr>
        <a:xfrm>
          <a:off x="4584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156862</xdr:rowOff>
    </xdr:from>
    <xdr:ext cx="405111" cy="259045"/>
    <xdr:sp macro="" textlink="">
      <xdr:nvSpPr>
        <xdr:cNvPr id="165" name="【体育館・プール】&#10;有形固定資産減価償却率該当値テキスト"/>
        <xdr:cNvSpPr txBox="1"/>
      </xdr:nvSpPr>
      <xdr:spPr>
        <a:xfrm>
          <a:off x="4673600"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66" name="楕円 165"/>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xdr:rowOff>
    </xdr:from>
    <xdr:to>
      <xdr:col>24</xdr:col>
      <xdr:colOff>63500</xdr:colOff>
      <xdr:row>57</xdr:row>
      <xdr:rowOff>13335</xdr:rowOff>
    </xdr:to>
    <xdr:cxnSp macro="">
      <xdr:nvCxnSpPr>
        <xdr:cNvPr id="167" name="直線コネクタ 166"/>
        <xdr:cNvCxnSpPr/>
      </xdr:nvCxnSpPr>
      <xdr:spPr>
        <a:xfrm>
          <a:off x="3797300" y="97840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92075</xdr:rowOff>
    </xdr:from>
    <xdr:to>
      <xdr:col>15</xdr:col>
      <xdr:colOff>101600</xdr:colOff>
      <xdr:row>61</xdr:row>
      <xdr:rowOff>22225</xdr:rowOff>
    </xdr:to>
    <xdr:sp macro="" textlink="">
      <xdr:nvSpPr>
        <xdr:cNvPr id="168" name="楕円 167"/>
        <xdr:cNvSpPr/>
      </xdr:nvSpPr>
      <xdr:spPr>
        <a:xfrm>
          <a:off x="2857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60</xdr:row>
      <xdr:rowOff>142875</xdr:rowOff>
    </xdr:to>
    <xdr:cxnSp macro="">
      <xdr:nvCxnSpPr>
        <xdr:cNvPr id="169" name="直線コネクタ 168"/>
        <xdr:cNvCxnSpPr/>
      </xdr:nvCxnSpPr>
      <xdr:spPr>
        <a:xfrm flipV="1">
          <a:off x="2908300" y="9784080"/>
          <a:ext cx="889000" cy="6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71"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78757</xdr:rowOff>
    </xdr:from>
    <xdr:ext cx="405111" cy="259045"/>
    <xdr:sp macro="" textlink="">
      <xdr:nvSpPr>
        <xdr:cNvPr id="172" name="n_1mainValue【体育館・プール】&#10;有形固定資産減価償却率"/>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13352</xdr:rowOff>
    </xdr:from>
    <xdr:ext cx="405111" cy="259045"/>
    <xdr:sp macro="" textlink="">
      <xdr:nvSpPr>
        <xdr:cNvPr id="173" name="n_2mainValue【体育館・プール】&#10;有形固定資産減価償却率"/>
        <xdr:cNvSpPr txBox="1"/>
      </xdr:nvSpPr>
      <xdr:spPr>
        <a:xfrm>
          <a:off x="2705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205" name="フローチャート: 判断 204"/>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140081</xdr:rowOff>
    </xdr:from>
    <xdr:to>
      <xdr:col>55</xdr:col>
      <xdr:colOff>50800</xdr:colOff>
      <xdr:row>64</xdr:row>
      <xdr:rowOff>70231</xdr:rowOff>
    </xdr:to>
    <xdr:sp macro="" textlink="">
      <xdr:nvSpPr>
        <xdr:cNvPr id="211" name="楕円 210"/>
        <xdr:cNvSpPr/>
      </xdr:nvSpPr>
      <xdr:spPr>
        <a:xfrm>
          <a:off x="104267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140462</xdr:rowOff>
    </xdr:from>
    <xdr:to>
      <xdr:col>50</xdr:col>
      <xdr:colOff>165100</xdr:colOff>
      <xdr:row>64</xdr:row>
      <xdr:rowOff>70612</xdr:rowOff>
    </xdr:to>
    <xdr:sp macro="" textlink="">
      <xdr:nvSpPr>
        <xdr:cNvPr id="213" name="楕円 212"/>
        <xdr:cNvSpPr/>
      </xdr:nvSpPr>
      <xdr:spPr>
        <a:xfrm>
          <a:off x="9588500" y="10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19431</xdr:rowOff>
    </xdr:from>
    <xdr:to>
      <xdr:col>55</xdr:col>
      <xdr:colOff>0</xdr:colOff>
      <xdr:row>64</xdr:row>
      <xdr:rowOff>19812</xdr:rowOff>
    </xdr:to>
    <xdr:cxnSp macro="">
      <xdr:nvCxnSpPr>
        <xdr:cNvPr id="214" name="直線コネクタ 213"/>
        <xdr:cNvCxnSpPr/>
      </xdr:nvCxnSpPr>
      <xdr:spPr>
        <a:xfrm flipV="1">
          <a:off x="9639300" y="1099223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141033</xdr:rowOff>
    </xdr:from>
    <xdr:to>
      <xdr:col>46</xdr:col>
      <xdr:colOff>38100</xdr:colOff>
      <xdr:row>64</xdr:row>
      <xdr:rowOff>71183</xdr:rowOff>
    </xdr:to>
    <xdr:sp macro="" textlink="">
      <xdr:nvSpPr>
        <xdr:cNvPr id="215" name="楕円 214"/>
        <xdr:cNvSpPr/>
      </xdr:nvSpPr>
      <xdr:spPr>
        <a:xfrm>
          <a:off x="8699500" y="1094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19812</xdr:rowOff>
    </xdr:from>
    <xdr:to>
      <xdr:col>50</xdr:col>
      <xdr:colOff>114300</xdr:colOff>
      <xdr:row>64</xdr:row>
      <xdr:rowOff>20383</xdr:rowOff>
    </xdr:to>
    <xdr:cxnSp macro="">
      <xdr:nvCxnSpPr>
        <xdr:cNvPr id="216" name="直線コネクタ 215"/>
        <xdr:cNvCxnSpPr/>
      </xdr:nvCxnSpPr>
      <xdr:spPr>
        <a:xfrm flipV="1">
          <a:off x="8750300" y="1099261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18"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61739</xdr:rowOff>
    </xdr:from>
    <xdr:ext cx="469744" cy="259045"/>
    <xdr:sp macro="" textlink="">
      <xdr:nvSpPr>
        <xdr:cNvPr id="219" name="n_1mainValue【体育館・プール】&#10;一人当たり面積"/>
        <xdr:cNvSpPr txBox="1"/>
      </xdr:nvSpPr>
      <xdr:spPr>
        <a:xfrm>
          <a:off x="9391727" y="110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62310</xdr:rowOff>
    </xdr:from>
    <xdr:ext cx="469744" cy="259045"/>
    <xdr:sp macro="" textlink="">
      <xdr:nvSpPr>
        <xdr:cNvPr id="220" name="n_2mainValue【体育館・プール】&#10;一人当たり面積"/>
        <xdr:cNvSpPr txBox="1"/>
      </xdr:nvSpPr>
      <xdr:spPr>
        <a:xfrm>
          <a:off x="8515427" y="1103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3" name="フローチャート: 判断 252"/>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9" name="楕円 258"/>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260" name="【福祉施設】&#10;有形固定資産減価償却率該当値テキスト"/>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61" name="楕円 260"/>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22861</xdr:rowOff>
    </xdr:to>
    <xdr:cxnSp macro="">
      <xdr:nvCxnSpPr>
        <xdr:cNvPr id="262" name="直線コネクタ 261"/>
        <xdr:cNvCxnSpPr/>
      </xdr:nvCxnSpPr>
      <xdr:spPr>
        <a:xfrm flipV="1">
          <a:off x="3797300" y="140398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263" name="楕円 262"/>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83</xdr:row>
      <xdr:rowOff>85725</xdr:rowOff>
    </xdr:to>
    <xdr:cxnSp macro="">
      <xdr:nvCxnSpPr>
        <xdr:cNvPr id="264" name="直線コネクタ 263"/>
        <xdr:cNvCxnSpPr/>
      </xdr:nvCxnSpPr>
      <xdr:spPr>
        <a:xfrm flipV="1">
          <a:off x="2908300" y="14081761"/>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66"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90188</xdr:rowOff>
    </xdr:from>
    <xdr:ext cx="405111" cy="259045"/>
    <xdr:sp macro="" textlink="">
      <xdr:nvSpPr>
        <xdr:cNvPr id="267" name="n_1mainValue【福祉施設】&#10;有形固定資産減価償却率"/>
        <xdr:cNvSpPr txBox="1"/>
      </xdr:nvSpPr>
      <xdr:spPr>
        <a:xfrm>
          <a:off x="3582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268" name="n_2mainValue【福祉施設】&#10;有形固定資産減価償却率"/>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98" name="フローチャート: 判断 297"/>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46737</xdr:rowOff>
    </xdr:from>
    <xdr:to>
      <xdr:col>55</xdr:col>
      <xdr:colOff>50800</xdr:colOff>
      <xdr:row>84</xdr:row>
      <xdr:rowOff>148337</xdr:rowOff>
    </xdr:to>
    <xdr:sp macro="" textlink="">
      <xdr:nvSpPr>
        <xdr:cNvPr id="304" name="楕円 303"/>
        <xdr:cNvSpPr/>
      </xdr:nvSpPr>
      <xdr:spPr>
        <a:xfrm>
          <a:off x="10426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25164</xdr:rowOff>
    </xdr:from>
    <xdr:ext cx="469744" cy="259045"/>
    <xdr:sp macro="" textlink="">
      <xdr:nvSpPr>
        <xdr:cNvPr id="305" name="【福祉施設】&#10;一人当たり面積該当値テキスト"/>
        <xdr:cNvSpPr txBox="1"/>
      </xdr:nvSpPr>
      <xdr:spPr>
        <a:xfrm>
          <a:off x="10515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49022</xdr:rowOff>
    </xdr:from>
    <xdr:to>
      <xdr:col>50</xdr:col>
      <xdr:colOff>165100</xdr:colOff>
      <xdr:row>84</xdr:row>
      <xdr:rowOff>150622</xdr:rowOff>
    </xdr:to>
    <xdr:sp macro="" textlink="">
      <xdr:nvSpPr>
        <xdr:cNvPr id="306" name="楕円 305"/>
        <xdr:cNvSpPr/>
      </xdr:nvSpPr>
      <xdr:spPr>
        <a:xfrm>
          <a:off x="9588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97537</xdr:rowOff>
    </xdr:from>
    <xdr:to>
      <xdr:col>55</xdr:col>
      <xdr:colOff>0</xdr:colOff>
      <xdr:row>84</xdr:row>
      <xdr:rowOff>99822</xdr:rowOff>
    </xdr:to>
    <xdr:cxnSp macro="">
      <xdr:nvCxnSpPr>
        <xdr:cNvPr id="307" name="直線コネクタ 306"/>
        <xdr:cNvCxnSpPr/>
      </xdr:nvCxnSpPr>
      <xdr:spPr>
        <a:xfrm flipV="1">
          <a:off x="9639300" y="144993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51308</xdr:rowOff>
    </xdr:from>
    <xdr:to>
      <xdr:col>46</xdr:col>
      <xdr:colOff>38100</xdr:colOff>
      <xdr:row>84</xdr:row>
      <xdr:rowOff>152908</xdr:rowOff>
    </xdr:to>
    <xdr:sp macro="" textlink="">
      <xdr:nvSpPr>
        <xdr:cNvPr id="308" name="楕円 307"/>
        <xdr:cNvSpPr/>
      </xdr:nvSpPr>
      <xdr:spPr>
        <a:xfrm>
          <a:off x="8699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99822</xdr:rowOff>
    </xdr:from>
    <xdr:to>
      <xdr:col>50</xdr:col>
      <xdr:colOff>114300</xdr:colOff>
      <xdr:row>84</xdr:row>
      <xdr:rowOff>102108</xdr:rowOff>
    </xdr:to>
    <xdr:cxnSp macro="">
      <xdr:nvCxnSpPr>
        <xdr:cNvPr id="309" name="直線コネクタ 308"/>
        <xdr:cNvCxnSpPr/>
      </xdr:nvCxnSpPr>
      <xdr:spPr>
        <a:xfrm flipV="1">
          <a:off x="8750300" y="145016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311"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141749</xdr:rowOff>
    </xdr:from>
    <xdr:ext cx="469744" cy="259045"/>
    <xdr:sp macro="" textlink="">
      <xdr:nvSpPr>
        <xdr:cNvPr id="312" name="n_1mainValue【福祉施設】&#10;一人当たり面積"/>
        <xdr:cNvSpPr txBox="1"/>
      </xdr:nvSpPr>
      <xdr:spPr>
        <a:xfrm>
          <a:off x="93917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144035</xdr:rowOff>
    </xdr:from>
    <xdr:ext cx="469744" cy="259045"/>
    <xdr:sp macro="" textlink="">
      <xdr:nvSpPr>
        <xdr:cNvPr id="313" name="n_2mainValue【福祉施設】&#10;一人当たり面積"/>
        <xdr:cNvSpPr txBox="1"/>
      </xdr:nvSpPr>
      <xdr:spPr>
        <a:xfrm>
          <a:off x="8515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42"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45" name="フローチャート: 判断 344"/>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149861</xdr:rowOff>
    </xdr:from>
    <xdr:to>
      <xdr:col>24</xdr:col>
      <xdr:colOff>114300</xdr:colOff>
      <xdr:row>106</xdr:row>
      <xdr:rowOff>80011</xdr:rowOff>
    </xdr:to>
    <xdr:sp macro="" textlink="">
      <xdr:nvSpPr>
        <xdr:cNvPr id="351" name="楕円 350"/>
        <xdr:cNvSpPr/>
      </xdr:nvSpPr>
      <xdr:spPr>
        <a:xfrm>
          <a:off x="45847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128288</xdr:rowOff>
    </xdr:from>
    <xdr:ext cx="405111" cy="259045"/>
    <xdr:sp macro="" textlink="">
      <xdr:nvSpPr>
        <xdr:cNvPr id="352" name="【市民会館】&#10;有形固定資産減価償却率該当値テキスト"/>
        <xdr:cNvSpPr txBox="1"/>
      </xdr:nvSpPr>
      <xdr:spPr>
        <a:xfrm>
          <a:off x="4673600"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6350</xdr:rowOff>
    </xdr:from>
    <xdr:to>
      <xdr:col>20</xdr:col>
      <xdr:colOff>38100</xdr:colOff>
      <xdr:row>106</xdr:row>
      <xdr:rowOff>107950</xdr:rowOff>
    </xdr:to>
    <xdr:sp macro="" textlink="">
      <xdr:nvSpPr>
        <xdr:cNvPr id="353" name="楕円 352"/>
        <xdr:cNvSpPr/>
      </xdr:nvSpPr>
      <xdr:spPr>
        <a:xfrm>
          <a:off x="3746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29211</xdr:rowOff>
    </xdr:from>
    <xdr:to>
      <xdr:col>24</xdr:col>
      <xdr:colOff>63500</xdr:colOff>
      <xdr:row>106</xdr:row>
      <xdr:rowOff>57150</xdr:rowOff>
    </xdr:to>
    <xdr:cxnSp macro="">
      <xdr:nvCxnSpPr>
        <xdr:cNvPr id="354" name="直線コネクタ 353"/>
        <xdr:cNvCxnSpPr/>
      </xdr:nvCxnSpPr>
      <xdr:spPr>
        <a:xfrm flipV="1">
          <a:off x="3797300" y="1820291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11430</xdr:rowOff>
    </xdr:from>
    <xdr:to>
      <xdr:col>15</xdr:col>
      <xdr:colOff>101600</xdr:colOff>
      <xdr:row>106</xdr:row>
      <xdr:rowOff>113030</xdr:rowOff>
    </xdr:to>
    <xdr:sp macro="" textlink="">
      <xdr:nvSpPr>
        <xdr:cNvPr id="355" name="楕円 354"/>
        <xdr:cNvSpPr/>
      </xdr:nvSpPr>
      <xdr:spPr>
        <a:xfrm>
          <a:off x="28575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57150</xdr:rowOff>
    </xdr:from>
    <xdr:to>
      <xdr:col>19</xdr:col>
      <xdr:colOff>177800</xdr:colOff>
      <xdr:row>106</xdr:row>
      <xdr:rowOff>62230</xdr:rowOff>
    </xdr:to>
    <xdr:cxnSp macro="">
      <xdr:nvCxnSpPr>
        <xdr:cNvPr id="356" name="直線コネクタ 355"/>
        <xdr:cNvCxnSpPr/>
      </xdr:nvCxnSpPr>
      <xdr:spPr>
        <a:xfrm flipV="1">
          <a:off x="2908300" y="182308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5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58"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99077</xdr:rowOff>
    </xdr:from>
    <xdr:ext cx="405111" cy="259045"/>
    <xdr:sp macro="" textlink="">
      <xdr:nvSpPr>
        <xdr:cNvPr id="359" name="n_1mainValue【市民会館】&#10;有形固定資産減価償却率"/>
        <xdr:cNvSpPr txBox="1"/>
      </xdr:nvSpPr>
      <xdr:spPr>
        <a:xfrm>
          <a:off x="35820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104157</xdr:rowOff>
    </xdr:from>
    <xdr:ext cx="405111" cy="259045"/>
    <xdr:sp macro="" textlink="">
      <xdr:nvSpPr>
        <xdr:cNvPr id="360" name="n_2mainValue【市民会館】&#10;有形固定資産減価償却率"/>
        <xdr:cNvSpPr txBox="1"/>
      </xdr:nvSpPr>
      <xdr:spPr>
        <a:xfrm>
          <a:off x="2705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91"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94" name="フローチャート: 判断 393"/>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80918</xdr:rowOff>
    </xdr:from>
    <xdr:to>
      <xdr:col>55</xdr:col>
      <xdr:colOff>50800</xdr:colOff>
      <xdr:row>102</xdr:row>
      <xdr:rowOff>11068</xdr:rowOff>
    </xdr:to>
    <xdr:sp macro="" textlink="">
      <xdr:nvSpPr>
        <xdr:cNvPr id="400" name="楕円 399"/>
        <xdr:cNvSpPr/>
      </xdr:nvSpPr>
      <xdr:spPr>
        <a:xfrm>
          <a:off x="104267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103795</xdr:rowOff>
    </xdr:from>
    <xdr:ext cx="469744" cy="259045"/>
    <xdr:sp macro="" textlink="">
      <xdr:nvSpPr>
        <xdr:cNvPr id="401" name="【市民会館】&#10;一人当たり面積該当値テキスト"/>
        <xdr:cNvSpPr txBox="1"/>
      </xdr:nvSpPr>
      <xdr:spPr>
        <a:xfrm>
          <a:off x="10515600" y="172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92348</xdr:rowOff>
    </xdr:from>
    <xdr:to>
      <xdr:col>50</xdr:col>
      <xdr:colOff>165100</xdr:colOff>
      <xdr:row>102</xdr:row>
      <xdr:rowOff>22498</xdr:rowOff>
    </xdr:to>
    <xdr:sp macro="" textlink="">
      <xdr:nvSpPr>
        <xdr:cNvPr id="402" name="楕円 401"/>
        <xdr:cNvSpPr/>
      </xdr:nvSpPr>
      <xdr:spPr>
        <a:xfrm>
          <a:off x="9588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131718</xdr:rowOff>
    </xdr:from>
    <xdr:to>
      <xdr:col>55</xdr:col>
      <xdr:colOff>0</xdr:colOff>
      <xdr:row>101</xdr:row>
      <xdr:rowOff>143148</xdr:rowOff>
    </xdr:to>
    <xdr:cxnSp macro="">
      <xdr:nvCxnSpPr>
        <xdr:cNvPr id="403" name="直線コネクタ 402"/>
        <xdr:cNvCxnSpPr/>
      </xdr:nvCxnSpPr>
      <xdr:spPr>
        <a:xfrm flipV="1">
          <a:off x="9639300" y="174481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102144</xdr:rowOff>
    </xdr:from>
    <xdr:to>
      <xdr:col>46</xdr:col>
      <xdr:colOff>38100</xdr:colOff>
      <xdr:row>102</xdr:row>
      <xdr:rowOff>32294</xdr:rowOff>
    </xdr:to>
    <xdr:sp macro="" textlink="">
      <xdr:nvSpPr>
        <xdr:cNvPr id="404" name="楕円 403"/>
        <xdr:cNvSpPr/>
      </xdr:nvSpPr>
      <xdr:spPr>
        <a:xfrm>
          <a:off x="86995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143148</xdr:rowOff>
    </xdr:from>
    <xdr:to>
      <xdr:col>50</xdr:col>
      <xdr:colOff>114300</xdr:colOff>
      <xdr:row>101</xdr:row>
      <xdr:rowOff>152944</xdr:rowOff>
    </xdr:to>
    <xdr:cxnSp macro="">
      <xdr:nvCxnSpPr>
        <xdr:cNvPr id="405" name="直線コネクタ 404"/>
        <xdr:cNvCxnSpPr/>
      </xdr:nvCxnSpPr>
      <xdr:spPr>
        <a:xfrm flipV="1">
          <a:off x="8750300" y="174595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406"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114861</xdr:rowOff>
    </xdr:from>
    <xdr:ext cx="469744" cy="259045"/>
    <xdr:sp macro="" textlink="">
      <xdr:nvSpPr>
        <xdr:cNvPr id="407" name="n_2aveValue【市民会館】&#10;一人当たり面積"/>
        <xdr:cNvSpPr txBox="1"/>
      </xdr:nvSpPr>
      <xdr:spPr>
        <a:xfrm>
          <a:off x="8515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39025</xdr:rowOff>
    </xdr:from>
    <xdr:ext cx="469744" cy="259045"/>
    <xdr:sp macro="" textlink="">
      <xdr:nvSpPr>
        <xdr:cNvPr id="408" name="n_1mainValue【市民会館】&#10;一人当たり面積"/>
        <xdr:cNvSpPr txBox="1"/>
      </xdr:nvSpPr>
      <xdr:spPr>
        <a:xfrm>
          <a:off x="9391727" y="171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48821</xdr:rowOff>
    </xdr:from>
    <xdr:ext cx="469744" cy="259045"/>
    <xdr:sp macro="" textlink="">
      <xdr:nvSpPr>
        <xdr:cNvPr id="409" name="n_2mainValue【市民会館】&#10;一人当たり面積"/>
        <xdr:cNvSpPr txBox="1"/>
      </xdr:nvSpPr>
      <xdr:spPr>
        <a:xfrm>
          <a:off x="8515427" y="171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4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43" name="フローチャート: 判断 442"/>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49" name="楕円 448"/>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450" name="【一般廃棄物処理施設】&#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118473</xdr:rowOff>
    </xdr:from>
    <xdr:to>
      <xdr:col>81</xdr:col>
      <xdr:colOff>101600</xdr:colOff>
      <xdr:row>37</xdr:row>
      <xdr:rowOff>48623</xdr:rowOff>
    </xdr:to>
    <xdr:sp macro="" textlink="">
      <xdr:nvSpPr>
        <xdr:cNvPr id="451" name="楕円 450"/>
        <xdr:cNvSpPr/>
      </xdr:nvSpPr>
      <xdr:spPr>
        <a:xfrm>
          <a:off x="15430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169273</xdr:rowOff>
    </xdr:from>
    <xdr:to>
      <xdr:col>85</xdr:col>
      <xdr:colOff>127000</xdr:colOff>
      <xdr:row>38</xdr:row>
      <xdr:rowOff>156210</xdr:rowOff>
    </xdr:to>
    <xdr:cxnSp macro="">
      <xdr:nvCxnSpPr>
        <xdr:cNvPr id="452" name="直線コネクタ 451"/>
        <xdr:cNvCxnSpPr/>
      </xdr:nvCxnSpPr>
      <xdr:spPr>
        <a:xfrm>
          <a:off x="15481300" y="6341473"/>
          <a:ext cx="8382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9072</xdr:rowOff>
    </xdr:from>
    <xdr:to>
      <xdr:col>76</xdr:col>
      <xdr:colOff>165100</xdr:colOff>
      <xdr:row>37</xdr:row>
      <xdr:rowOff>110672</xdr:rowOff>
    </xdr:to>
    <xdr:sp macro="" textlink="">
      <xdr:nvSpPr>
        <xdr:cNvPr id="453" name="楕円 452"/>
        <xdr:cNvSpPr/>
      </xdr:nvSpPr>
      <xdr:spPr>
        <a:xfrm>
          <a:off x="14541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169273</xdr:rowOff>
    </xdr:from>
    <xdr:to>
      <xdr:col>81</xdr:col>
      <xdr:colOff>50800</xdr:colOff>
      <xdr:row>37</xdr:row>
      <xdr:rowOff>59872</xdr:rowOff>
    </xdr:to>
    <xdr:cxnSp macro="">
      <xdr:nvCxnSpPr>
        <xdr:cNvPr id="454" name="直線コネクタ 453"/>
        <xdr:cNvCxnSpPr/>
      </xdr:nvCxnSpPr>
      <xdr:spPr>
        <a:xfrm flipV="1">
          <a:off x="14592300" y="634147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5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56"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65150</xdr:rowOff>
    </xdr:from>
    <xdr:ext cx="405111" cy="259045"/>
    <xdr:sp macro="" textlink="">
      <xdr:nvSpPr>
        <xdr:cNvPr id="457" name="n_1mainValue【一般廃棄物処理施設】&#10;有形固定資産減価償却率"/>
        <xdr:cNvSpPr txBox="1"/>
      </xdr:nvSpPr>
      <xdr:spPr>
        <a:xfrm>
          <a:off x="15266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101799</xdr:rowOff>
    </xdr:from>
    <xdr:ext cx="405111" cy="259045"/>
    <xdr:sp macro="" textlink="">
      <xdr:nvSpPr>
        <xdr:cNvPr id="458" name="n_2mainValue【一般廃棄物処理施設】&#10;有形固定資産減価償却率"/>
        <xdr:cNvSpPr txBox="1"/>
      </xdr:nvSpPr>
      <xdr:spPr>
        <a:xfrm>
          <a:off x="14389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85"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88" name="フローチャート: 判断 487"/>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16741</xdr:rowOff>
    </xdr:from>
    <xdr:to>
      <xdr:col>116</xdr:col>
      <xdr:colOff>114300</xdr:colOff>
      <xdr:row>38</xdr:row>
      <xdr:rowOff>118341</xdr:rowOff>
    </xdr:to>
    <xdr:sp macro="" textlink="">
      <xdr:nvSpPr>
        <xdr:cNvPr id="494" name="楕円 493"/>
        <xdr:cNvSpPr/>
      </xdr:nvSpPr>
      <xdr:spPr>
        <a:xfrm>
          <a:off x="22110700" y="65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39617</xdr:rowOff>
    </xdr:from>
    <xdr:ext cx="599010" cy="259045"/>
    <xdr:sp macro="" textlink="">
      <xdr:nvSpPr>
        <xdr:cNvPr id="495" name="【一般廃棄物処理施設】&#10;一人当たり有形固定資産（償却資産）額該当値テキスト"/>
        <xdr:cNvSpPr txBox="1"/>
      </xdr:nvSpPr>
      <xdr:spPr>
        <a:xfrm>
          <a:off x="22199600" y="63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48781</xdr:rowOff>
    </xdr:from>
    <xdr:to>
      <xdr:col>112</xdr:col>
      <xdr:colOff>38100</xdr:colOff>
      <xdr:row>37</xdr:row>
      <xdr:rowOff>150381</xdr:rowOff>
    </xdr:to>
    <xdr:sp macro="" textlink="">
      <xdr:nvSpPr>
        <xdr:cNvPr id="496" name="楕円 495"/>
        <xdr:cNvSpPr/>
      </xdr:nvSpPr>
      <xdr:spPr>
        <a:xfrm>
          <a:off x="21272500" y="63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99581</xdr:rowOff>
    </xdr:from>
    <xdr:to>
      <xdr:col>116</xdr:col>
      <xdr:colOff>63500</xdr:colOff>
      <xdr:row>38</xdr:row>
      <xdr:rowOff>67541</xdr:rowOff>
    </xdr:to>
    <xdr:cxnSp macro="">
      <xdr:nvCxnSpPr>
        <xdr:cNvPr id="497" name="直線コネクタ 496"/>
        <xdr:cNvCxnSpPr/>
      </xdr:nvCxnSpPr>
      <xdr:spPr>
        <a:xfrm>
          <a:off x="21323300" y="6443231"/>
          <a:ext cx="838200" cy="1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51717</xdr:rowOff>
    </xdr:from>
    <xdr:to>
      <xdr:col>107</xdr:col>
      <xdr:colOff>101600</xdr:colOff>
      <xdr:row>37</xdr:row>
      <xdr:rowOff>153317</xdr:rowOff>
    </xdr:to>
    <xdr:sp macro="" textlink="">
      <xdr:nvSpPr>
        <xdr:cNvPr id="498" name="楕円 497"/>
        <xdr:cNvSpPr/>
      </xdr:nvSpPr>
      <xdr:spPr>
        <a:xfrm>
          <a:off x="20383500" y="639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99581</xdr:rowOff>
    </xdr:from>
    <xdr:to>
      <xdr:col>111</xdr:col>
      <xdr:colOff>177800</xdr:colOff>
      <xdr:row>37</xdr:row>
      <xdr:rowOff>102517</xdr:rowOff>
    </xdr:to>
    <xdr:cxnSp macro="">
      <xdr:nvCxnSpPr>
        <xdr:cNvPr id="499" name="直線コネクタ 498"/>
        <xdr:cNvCxnSpPr/>
      </xdr:nvCxnSpPr>
      <xdr:spPr>
        <a:xfrm flipV="1">
          <a:off x="20434300" y="6443231"/>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500"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97837</xdr:rowOff>
    </xdr:from>
    <xdr:ext cx="534377" cy="259045"/>
    <xdr:sp macro="" textlink="">
      <xdr:nvSpPr>
        <xdr:cNvPr id="501" name="n_2aveValue【一般廃棄物処理施設】&#10;一人当たり有形固定資産（償却資産）額"/>
        <xdr:cNvSpPr txBox="1"/>
      </xdr:nvSpPr>
      <xdr:spPr>
        <a:xfrm>
          <a:off x="20167111" y="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166908</xdr:rowOff>
    </xdr:from>
    <xdr:ext cx="599010" cy="259045"/>
    <xdr:sp macro="" textlink="">
      <xdr:nvSpPr>
        <xdr:cNvPr id="502" name="n_1mainValue【一般廃棄物処理施設】&#10;一人当たり有形固定資産（償却資産）額"/>
        <xdr:cNvSpPr txBox="1"/>
      </xdr:nvSpPr>
      <xdr:spPr>
        <a:xfrm>
          <a:off x="21011095" y="616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169844</xdr:rowOff>
    </xdr:from>
    <xdr:ext cx="599010" cy="259045"/>
    <xdr:sp macro="" textlink="">
      <xdr:nvSpPr>
        <xdr:cNvPr id="503" name="n_2mainValue【一般廃棄物処理施設】&#10;一人当たり有形固定資産（償却資産）額"/>
        <xdr:cNvSpPr txBox="1"/>
      </xdr:nvSpPr>
      <xdr:spPr>
        <a:xfrm>
          <a:off x="20134795" y="617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3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37" name="フローチャート: 判断 536"/>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43" name="楕円 542"/>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44" name="【保健センター・保健所】&#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45" name="楕円 544"/>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89807</xdr:rowOff>
    </xdr:to>
    <xdr:cxnSp macro="">
      <xdr:nvCxnSpPr>
        <xdr:cNvPr id="546" name="直線コネクタ 545"/>
        <xdr:cNvCxnSpPr/>
      </xdr:nvCxnSpPr>
      <xdr:spPr>
        <a:xfrm flipV="1">
          <a:off x="15481300" y="1051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159838</xdr:rowOff>
    </xdr:from>
    <xdr:to>
      <xdr:col>76</xdr:col>
      <xdr:colOff>165100</xdr:colOff>
      <xdr:row>62</xdr:row>
      <xdr:rowOff>89988</xdr:rowOff>
    </xdr:to>
    <xdr:sp macro="" textlink="">
      <xdr:nvSpPr>
        <xdr:cNvPr id="547" name="楕円 546"/>
        <xdr:cNvSpPr/>
      </xdr:nvSpPr>
      <xdr:spPr>
        <a:xfrm>
          <a:off x="14541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62</xdr:row>
      <xdr:rowOff>39188</xdr:rowOff>
    </xdr:to>
    <xdr:cxnSp macro="">
      <xdr:nvCxnSpPr>
        <xdr:cNvPr id="548" name="直線コネクタ 547"/>
        <xdr:cNvCxnSpPr/>
      </xdr:nvCxnSpPr>
      <xdr:spPr>
        <a:xfrm flipV="1">
          <a:off x="14592300" y="10548257"/>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4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550"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51"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81115</xdr:rowOff>
    </xdr:from>
    <xdr:ext cx="405111" cy="259045"/>
    <xdr:sp macro="" textlink="">
      <xdr:nvSpPr>
        <xdr:cNvPr id="552" name="n_2mainValue【保健センター・保健所】&#10;有形固定資産減価償却率"/>
        <xdr:cNvSpPr txBox="1"/>
      </xdr:nvSpPr>
      <xdr:spPr>
        <a:xfrm>
          <a:off x="14389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4" name="直線コネクタ 57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6" name="直線コネクタ 57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8" name="直線コネクタ 57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79"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80" name="フローチャート: 判断 57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81" name="フローチャート: 判断 58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82" name="フローチャート: 判断 581"/>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88" name="楕円 587"/>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110507</xdr:rowOff>
    </xdr:from>
    <xdr:ext cx="469744" cy="259045"/>
    <xdr:sp macro="" textlink="">
      <xdr:nvSpPr>
        <xdr:cNvPr id="589" name="【保健センター・保健所】&#10;一人当たり面積該当値テキスト"/>
        <xdr:cNvSpPr txBox="1"/>
      </xdr:nvSpPr>
      <xdr:spPr>
        <a:xfrm>
          <a:off x="221996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141224</xdr:rowOff>
    </xdr:from>
    <xdr:to>
      <xdr:col>112</xdr:col>
      <xdr:colOff>38100</xdr:colOff>
      <xdr:row>61</xdr:row>
      <xdr:rowOff>71374</xdr:rowOff>
    </xdr:to>
    <xdr:sp macro="" textlink="">
      <xdr:nvSpPr>
        <xdr:cNvPr id="590" name="楕円 589"/>
        <xdr:cNvSpPr/>
      </xdr:nvSpPr>
      <xdr:spPr>
        <a:xfrm>
          <a:off x="21272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20574</xdr:rowOff>
    </xdr:to>
    <xdr:cxnSp macro="">
      <xdr:nvCxnSpPr>
        <xdr:cNvPr id="591" name="直線コネクタ 590"/>
        <xdr:cNvCxnSpPr/>
      </xdr:nvCxnSpPr>
      <xdr:spPr>
        <a:xfrm flipV="1">
          <a:off x="21323300" y="104698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141224</xdr:rowOff>
    </xdr:from>
    <xdr:to>
      <xdr:col>107</xdr:col>
      <xdr:colOff>101600</xdr:colOff>
      <xdr:row>61</xdr:row>
      <xdr:rowOff>71374</xdr:rowOff>
    </xdr:to>
    <xdr:sp macro="" textlink="">
      <xdr:nvSpPr>
        <xdr:cNvPr id="592" name="楕円 591"/>
        <xdr:cNvSpPr/>
      </xdr:nvSpPr>
      <xdr:spPr>
        <a:xfrm>
          <a:off x="20383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20574</xdr:rowOff>
    </xdr:from>
    <xdr:to>
      <xdr:col>111</xdr:col>
      <xdr:colOff>177800</xdr:colOff>
      <xdr:row>61</xdr:row>
      <xdr:rowOff>20574</xdr:rowOff>
    </xdr:to>
    <xdr:cxnSp macro="">
      <xdr:nvCxnSpPr>
        <xdr:cNvPr id="593" name="直線コネクタ 592"/>
        <xdr:cNvCxnSpPr/>
      </xdr:nvCxnSpPr>
      <xdr:spPr>
        <a:xfrm>
          <a:off x="20434300" y="1047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94"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95"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62501</xdr:rowOff>
    </xdr:from>
    <xdr:ext cx="469744" cy="259045"/>
    <xdr:sp macro="" textlink="">
      <xdr:nvSpPr>
        <xdr:cNvPr id="596" name="n_1mainValue【保健センター・保健所】&#10;一人当たり面積"/>
        <xdr:cNvSpPr txBox="1"/>
      </xdr:nvSpPr>
      <xdr:spPr>
        <a:xfrm>
          <a:off x="210757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97" name="n_2mainValue【保健センター・保健所】&#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23" name="直線コネクタ 62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2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25" name="直線コネクタ 6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7" name="直線コネクタ 62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28"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9" name="フローチャート: 判断 62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30" name="フローチャート: 判断 62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631" name="フローチャート: 判断 630"/>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41184</xdr:rowOff>
    </xdr:from>
    <xdr:to>
      <xdr:col>85</xdr:col>
      <xdr:colOff>177800</xdr:colOff>
      <xdr:row>80</xdr:row>
      <xdr:rowOff>142784</xdr:rowOff>
    </xdr:to>
    <xdr:sp macro="" textlink="">
      <xdr:nvSpPr>
        <xdr:cNvPr id="637" name="楕円 636"/>
        <xdr:cNvSpPr/>
      </xdr:nvSpPr>
      <xdr:spPr>
        <a:xfrm>
          <a:off x="162687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64061</xdr:rowOff>
    </xdr:from>
    <xdr:ext cx="405111" cy="259045"/>
    <xdr:sp macro="" textlink="">
      <xdr:nvSpPr>
        <xdr:cNvPr id="638" name="【消防施設】&#10;有形固定資産減価償却率該当値テキスト"/>
        <xdr:cNvSpPr txBox="1"/>
      </xdr:nvSpPr>
      <xdr:spPr>
        <a:xfrm>
          <a:off x="16357600" y="136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64044</xdr:rowOff>
    </xdr:from>
    <xdr:to>
      <xdr:col>81</xdr:col>
      <xdr:colOff>101600</xdr:colOff>
      <xdr:row>82</xdr:row>
      <xdr:rowOff>165644</xdr:rowOff>
    </xdr:to>
    <xdr:sp macro="" textlink="">
      <xdr:nvSpPr>
        <xdr:cNvPr id="639" name="楕円 638"/>
        <xdr:cNvSpPr/>
      </xdr:nvSpPr>
      <xdr:spPr>
        <a:xfrm>
          <a:off x="15430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91984</xdr:rowOff>
    </xdr:from>
    <xdr:to>
      <xdr:col>85</xdr:col>
      <xdr:colOff>127000</xdr:colOff>
      <xdr:row>82</xdr:row>
      <xdr:rowOff>114844</xdr:rowOff>
    </xdr:to>
    <xdr:cxnSp macro="">
      <xdr:nvCxnSpPr>
        <xdr:cNvPr id="640" name="直線コネクタ 639"/>
        <xdr:cNvCxnSpPr/>
      </xdr:nvCxnSpPr>
      <xdr:spPr>
        <a:xfrm flipV="1">
          <a:off x="15481300" y="13807984"/>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145687</xdr:rowOff>
    </xdr:from>
    <xdr:to>
      <xdr:col>76</xdr:col>
      <xdr:colOff>165100</xdr:colOff>
      <xdr:row>83</xdr:row>
      <xdr:rowOff>75837</xdr:rowOff>
    </xdr:to>
    <xdr:sp macro="" textlink="">
      <xdr:nvSpPr>
        <xdr:cNvPr id="641" name="楕円 640"/>
        <xdr:cNvSpPr/>
      </xdr:nvSpPr>
      <xdr:spPr>
        <a:xfrm>
          <a:off x="14541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114844</xdr:rowOff>
    </xdr:from>
    <xdr:to>
      <xdr:col>81</xdr:col>
      <xdr:colOff>50800</xdr:colOff>
      <xdr:row>83</xdr:row>
      <xdr:rowOff>25037</xdr:rowOff>
    </xdr:to>
    <xdr:cxnSp macro="">
      <xdr:nvCxnSpPr>
        <xdr:cNvPr id="642" name="直線コネクタ 641"/>
        <xdr:cNvCxnSpPr/>
      </xdr:nvCxnSpPr>
      <xdr:spPr>
        <a:xfrm flipV="1">
          <a:off x="14592300" y="1417374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4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644"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156771</xdr:rowOff>
    </xdr:from>
    <xdr:ext cx="405111" cy="259045"/>
    <xdr:sp macro="" textlink="">
      <xdr:nvSpPr>
        <xdr:cNvPr id="645" name="n_1mainValue【消防施設】&#10;有形固定資産減価償却率"/>
        <xdr:cNvSpPr txBox="1"/>
      </xdr:nvSpPr>
      <xdr:spPr>
        <a:xfrm>
          <a:off x="15266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66964</xdr:rowOff>
    </xdr:from>
    <xdr:ext cx="405111" cy="259045"/>
    <xdr:sp macro="" textlink="">
      <xdr:nvSpPr>
        <xdr:cNvPr id="646" name="n_2mainValue【消防施設】&#10;有形固定資産減価償却率"/>
        <xdr:cNvSpPr txBox="1"/>
      </xdr:nvSpPr>
      <xdr:spPr>
        <a:xfrm>
          <a:off x="143897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70" name="直線コネクタ 66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7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72" name="直線コネクタ 67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7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74" name="直線コネクタ 67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75"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6" name="フローチャート: 判断 67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78" name="フローチャート: 判断 677"/>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84" name="楕円 683"/>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685" name="【消防施設】&#10;一人当たり面積該当値テキスト"/>
        <xdr:cNvSpPr txBox="1"/>
      </xdr:nvSpPr>
      <xdr:spPr>
        <a:xfrm>
          <a:off x="22199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686" name="楕円 685"/>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152400</xdr:rowOff>
    </xdr:to>
    <xdr:cxnSp macro="">
      <xdr:nvCxnSpPr>
        <xdr:cNvPr id="687" name="直線コネクタ 686"/>
        <xdr:cNvCxnSpPr/>
      </xdr:nvCxnSpPr>
      <xdr:spPr>
        <a:xfrm flipV="1">
          <a:off x="21323300" y="14371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688" name="楕円 687"/>
        <xdr:cNvSpPr/>
      </xdr:nvSpPr>
      <xdr:spPr>
        <a:xfrm>
          <a:off x="2038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84</xdr:row>
      <xdr:rowOff>95250</xdr:rowOff>
    </xdr:to>
    <xdr:cxnSp macro="">
      <xdr:nvCxnSpPr>
        <xdr:cNvPr id="689" name="直線コネクタ 688"/>
        <xdr:cNvCxnSpPr/>
      </xdr:nvCxnSpPr>
      <xdr:spPr>
        <a:xfrm flipV="1">
          <a:off x="20434300" y="14382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9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91"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22877</xdr:rowOff>
    </xdr:from>
    <xdr:ext cx="469744" cy="259045"/>
    <xdr:sp macro="" textlink="">
      <xdr:nvSpPr>
        <xdr:cNvPr id="692" name="n_1main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137177</xdr:rowOff>
    </xdr:from>
    <xdr:ext cx="469744" cy="259045"/>
    <xdr:sp macro="" textlink="">
      <xdr:nvSpPr>
        <xdr:cNvPr id="693" name="n_2mainValue【消防施設】&#10;一人当たり面積"/>
        <xdr:cNvSpPr txBox="1"/>
      </xdr:nvSpPr>
      <xdr:spPr>
        <a:xfrm>
          <a:off x="20199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5" name="テキスト ボックス 7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5" name="テキスト ボックス 7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9" name="直線コネクタ 71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2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21" name="直線コネクタ 72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3" name="直線コネクタ 72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2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25" name="フローチャート: 判断 72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6" name="フローチャート: 判断 72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727" name="フローチャート: 判断 726"/>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10705</xdr:rowOff>
    </xdr:from>
    <xdr:to>
      <xdr:col>85</xdr:col>
      <xdr:colOff>177800</xdr:colOff>
      <xdr:row>103</xdr:row>
      <xdr:rowOff>112305</xdr:rowOff>
    </xdr:to>
    <xdr:sp macro="" textlink="">
      <xdr:nvSpPr>
        <xdr:cNvPr id="733" name="楕円 732"/>
        <xdr:cNvSpPr/>
      </xdr:nvSpPr>
      <xdr:spPr>
        <a:xfrm>
          <a:off x="16268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33582</xdr:rowOff>
    </xdr:from>
    <xdr:ext cx="405111" cy="259045"/>
    <xdr:sp macro="" textlink="">
      <xdr:nvSpPr>
        <xdr:cNvPr id="734" name="【庁舎】&#10;有形固定資産減価償却率該当値テキスト"/>
        <xdr:cNvSpPr txBox="1"/>
      </xdr:nvSpPr>
      <xdr:spPr>
        <a:xfrm>
          <a:off x="16357600" y="1752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5806</xdr:rowOff>
    </xdr:from>
    <xdr:to>
      <xdr:col>81</xdr:col>
      <xdr:colOff>101600</xdr:colOff>
      <xdr:row>103</xdr:row>
      <xdr:rowOff>107406</xdr:rowOff>
    </xdr:to>
    <xdr:sp macro="" textlink="">
      <xdr:nvSpPr>
        <xdr:cNvPr id="735" name="楕円 734"/>
        <xdr:cNvSpPr/>
      </xdr:nvSpPr>
      <xdr:spPr>
        <a:xfrm>
          <a:off x="15430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56606</xdr:rowOff>
    </xdr:from>
    <xdr:to>
      <xdr:col>85</xdr:col>
      <xdr:colOff>127000</xdr:colOff>
      <xdr:row>103</xdr:row>
      <xdr:rowOff>61505</xdr:rowOff>
    </xdr:to>
    <xdr:cxnSp macro="">
      <xdr:nvCxnSpPr>
        <xdr:cNvPr id="736" name="直線コネクタ 735"/>
        <xdr:cNvCxnSpPr/>
      </xdr:nvCxnSpPr>
      <xdr:spPr>
        <a:xfrm>
          <a:off x="15481300" y="1771595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737" name="楕円 736"/>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56606</xdr:rowOff>
    </xdr:from>
    <xdr:to>
      <xdr:col>81</xdr:col>
      <xdr:colOff>50800</xdr:colOff>
      <xdr:row>104</xdr:row>
      <xdr:rowOff>107224</xdr:rowOff>
    </xdr:to>
    <xdr:cxnSp macro="">
      <xdr:nvCxnSpPr>
        <xdr:cNvPr id="738" name="直線コネクタ 737"/>
        <xdr:cNvCxnSpPr/>
      </xdr:nvCxnSpPr>
      <xdr:spPr>
        <a:xfrm flipV="1">
          <a:off x="14592300" y="1771595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739"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740"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123933</xdr:rowOff>
    </xdr:from>
    <xdr:ext cx="405111" cy="259045"/>
    <xdr:sp macro="" textlink="">
      <xdr:nvSpPr>
        <xdr:cNvPr id="741" name="n_1mainValue【庁舎】&#10;有形固定資産減価償却率"/>
        <xdr:cNvSpPr txBox="1"/>
      </xdr:nvSpPr>
      <xdr:spPr>
        <a:xfrm>
          <a:off x="15266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149151</xdr:rowOff>
    </xdr:from>
    <xdr:ext cx="405111" cy="259045"/>
    <xdr:sp macro="" textlink="">
      <xdr:nvSpPr>
        <xdr:cNvPr id="742" name="n_2mainValue【庁舎】&#10;有形固定資産減価償却率"/>
        <xdr:cNvSpPr txBox="1"/>
      </xdr:nvSpPr>
      <xdr:spPr>
        <a:xfrm>
          <a:off x="14389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6" name="直線コネクタ 76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8" name="直線コネクタ 76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70" name="直線コネクタ 76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71"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72" name="フローチャート: 判断 77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73" name="フローチャート: 判断 77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74" name="フローチャート: 判断 773"/>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780" name="楕円 779"/>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26688</xdr:rowOff>
    </xdr:from>
    <xdr:ext cx="469744" cy="259045"/>
    <xdr:sp macro="" textlink="">
      <xdr:nvSpPr>
        <xdr:cNvPr id="781" name="【庁舎】&#10;一人当たり面積該当値テキスト"/>
        <xdr:cNvSpPr txBox="1"/>
      </xdr:nvSpPr>
      <xdr:spPr>
        <a:xfrm>
          <a:off x="22199600"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52070</xdr:rowOff>
    </xdr:from>
    <xdr:to>
      <xdr:col>112</xdr:col>
      <xdr:colOff>38100</xdr:colOff>
      <xdr:row>105</xdr:row>
      <xdr:rowOff>153670</xdr:rowOff>
    </xdr:to>
    <xdr:sp macro="" textlink="">
      <xdr:nvSpPr>
        <xdr:cNvPr id="782" name="楕円 781"/>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102870</xdr:rowOff>
    </xdr:to>
    <xdr:cxnSp macro="">
      <xdr:nvCxnSpPr>
        <xdr:cNvPr id="783" name="直線コネクタ 782"/>
        <xdr:cNvCxnSpPr/>
      </xdr:nvCxnSpPr>
      <xdr:spPr>
        <a:xfrm flipV="1">
          <a:off x="21323300" y="18101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57786</xdr:rowOff>
    </xdr:from>
    <xdr:to>
      <xdr:col>107</xdr:col>
      <xdr:colOff>101600</xdr:colOff>
      <xdr:row>105</xdr:row>
      <xdr:rowOff>159386</xdr:rowOff>
    </xdr:to>
    <xdr:sp macro="" textlink="">
      <xdr:nvSpPr>
        <xdr:cNvPr id="784" name="楕円 783"/>
        <xdr:cNvSpPr/>
      </xdr:nvSpPr>
      <xdr:spPr>
        <a:xfrm>
          <a:off x="20383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102870</xdr:rowOff>
    </xdr:from>
    <xdr:to>
      <xdr:col>111</xdr:col>
      <xdr:colOff>177800</xdr:colOff>
      <xdr:row>105</xdr:row>
      <xdr:rowOff>108586</xdr:rowOff>
    </xdr:to>
    <xdr:cxnSp macro="">
      <xdr:nvCxnSpPr>
        <xdr:cNvPr id="785" name="直線コネクタ 784"/>
        <xdr:cNvCxnSpPr/>
      </xdr:nvCxnSpPr>
      <xdr:spPr>
        <a:xfrm flipV="1">
          <a:off x="20434300" y="181051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86"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787"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144797</xdr:rowOff>
    </xdr:from>
    <xdr:ext cx="469744" cy="259045"/>
    <xdr:sp macro="" textlink="">
      <xdr:nvSpPr>
        <xdr:cNvPr id="788" name="n_1mainValue【庁舎】&#10;一人当たり面積"/>
        <xdr:cNvSpPr txBox="1"/>
      </xdr:nvSpPr>
      <xdr:spPr>
        <a:xfrm>
          <a:off x="21075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150513</xdr:rowOff>
    </xdr:from>
    <xdr:ext cx="469744" cy="259045"/>
    <xdr:sp macro="" textlink="">
      <xdr:nvSpPr>
        <xdr:cNvPr id="789" name="n_2mainValue【庁舎】&#10;一人当たり面積"/>
        <xdr:cNvSpPr txBox="1"/>
      </xdr:nvSpPr>
      <xdr:spPr>
        <a:xfrm>
          <a:off x="20199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図書館、市民会館については、市民交流センターがＨ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に開館したことに伴い、「有形固定資産減価償却率」は類似団体と比較すると低い数値である。体育館・プールについては、３つの地区で防災施設として地域体育館の建替が今後スポーツ施設整備計画に予定されているため、「有形固定資産減価償却率」は大幅に改善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　人口減少に伴い「一人当たりの面積」の数値は増加傾向にあるが、子育て支援センター、図書館、市民会館は、本市に一つだけの施設であり市内外問わず利用者が多いため、適切なものと考える。今後も、すべての施設において公共施設等総合管理計画等に基づき適切に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30,045
29,516
143.69
14,998,670
14,546,287
348,171
8,197,932
18,180,962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年度まで年々低下していたが、平成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年度は法人税等の増収により前年度と比して</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ポイントの微増となった。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引き続き、税の徴収強化や企業誘致による歳入確保に努める。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xdr:cNvCxnSpPr/>
      </xdr:nvCxnSpPr>
      <xdr:spPr>
        <a:xfrm>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40</xdr:row>
      <xdr:rowOff>46567</xdr:rowOff>
    </xdr:to>
    <xdr:cxnSp macro="">
      <xdr:nvCxnSpPr>
        <xdr:cNvPr id="75" name="直線コネクタ 74"/>
        <xdr:cNvCxnSpPr/>
      </xdr:nvCxnSpPr>
      <xdr:spPr>
        <a:xfrm>
          <a:off x="2336800" y="68040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117475</xdr:rowOff>
    </xdr:to>
    <xdr:cxnSp macro="">
      <xdr:nvCxnSpPr>
        <xdr:cNvPr id="78" name="直線コネクタ 77"/>
        <xdr:cNvCxnSpPr/>
      </xdr:nvCxnSpPr>
      <xdr:spPr>
        <a:xfrm>
          <a:off x="1447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地方税の増により前年度と比して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今後も公債費や扶助費の増加が見込まれるため、事務事業評価や外部評価等により事業の見直しを行い、経常的経費を抑制し、弾力性のある財政運営に努める。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45508</xdr:rowOff>
    </xdr:from>
    <xdr:to>
      <xdr:col>23</xdr:col>
      <xdr:colOff>133350</xdr:colOff>
      <xdr:row>60</xdr:row>
      <xdr:rowOff>89746</xdr:rowOff>
    </xdr:to>
    <xdr:cxnSp macro="">
      <xdr:nvCxnSpPr>
        <xdr:cNvPr id="132" name="直線コネクタ 131"/>
        <xdr:cNvCxnSpPr/>
      </xdr:nvCxnSpPr>
      <xdr:spPr>
        <a:xfrm flipV="1">
          <a:off x="4114800" y="10332508"/>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37465</xdr:rowOff>
    </xdr:from>
    <xdr:to>
      <xdr:col>19</xdr:col>
      <xdr:colOff>133350</xdr:colOff>
      <xdr:row>60</xdr:row>
      <xdr:rowOff>89746</xdr:rowOff>
    </xdr:to>
    <xdr:cxnSp macro="">
      <xdr:nvCxnSpPr>
        <xdr:cNvPr id="135" name="直線コネクタ 134"/>
        <xdr:cNvCxnSpPr/>
      </xdr:nvCxnSpPr>
      <xdr:spPr>
        <a:xfrm>
          <a:off x="3225800" y="1032446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37465</xdr:rowOff>
    </xdr:from>
    <xdr:to>
      <xdr:col>15</xdr:col>
      <xdr:colOff>82550</xdr:colOff>
      <xdr:row>60</xdr:row>
      <xdr:rowOff>57573</xdr:rowOff>
    </xdr:to>
    <xdr:cxnSp macro="">
      <xdr:nvCxnSpPr>
        <xdr:cNvPr id="138" name="直線コネクタ 137"/>
        <xdr:cNvCxnSpPr/>
      </xdr:nvCxnSpPr>
      <xdr:spPr>
        <a:xfrm flipV="1">
          <a:off x="2336800" y="103244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57573</xdr:rowOff>
    </xdr:from>
    <xdr:to>
      <xdr:col>11</xdr:col>
      <xdr:colOff>31750</xdr:colOff>
      <xdr:row>60</xdr:row>
      <xdr:rowOff>93769</xdr:rowOff>
    </xdr:to>
    <xdr:cxnSp macro="">
      <xdr:nvCxnSpPr>
        <xdr:cNvPr id="141" name="直線コネクタ 140"/>
        <xdr:cNvCxnSpPr/>
      </xdr:nvCxnSpPr>
      <xdr:spPr>
        <a:xfrm flipV="1">
          <a:off x="1447800" y="1034457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43" name="テキスト ボックス 142"/>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5" name="テキスト ボックス 144"/>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51" name="楕円 150"/>
        <xdr:cNvSpPr/>
      </xdr:nvSpPr>
      <xdr:spPr>
        <a:xfrm>
          <a:off x="4902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11235</xdr:rowOff>
    </xdr:from>
    <xdr:ext cx="762000" cy="259045"/>
    <xdr:sp macro="" textlink="">
      <xdr:nvSpPr>
        <xdr:cNvPr id="152" name="財政構造の弾力性該当値テキスト"/>
        <xdr:cNvSpPr txBox="1"/>
      </xdr:nvSpPr>
      <xdr:spPr>
        <a:xfrm>
          <a:off x="5041900" y="101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158115</xdr:rowOff>
    </xdr:from>
    <xdr:to>
      <xdr:col>15</xdr:col>
      <xdr:colOff>133350</xdr:colOff>
      <xdr:row>60</xdr:row>
      <xdr:rowOff>88265</xdr:rowOff>
    </xdr:to>
    <xdr:sp macro="" textlink="">
      <xdr:nvSpPr>
        <xdr:cNvPr id="155" name="楕円 154"/>
        <xdr:cNvSpPr/>
      </xdr:nvSpPr>
      <xdr:spPr>
        <a:xfrm>
          <a:off x="3175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73042</xdr:rowOff>
    </xdr:from>
    <xdr:ext cx="762000" cy="259045"/>
    <xdr:sp macro="" textlink="">
      <xdr:nvSpPr>
        <xdr:cNvPr id="156" name="テキスト ボックス 155"/>
        <xdr:cNvSpPr txBox="1"/>
      </xdr:nvSpPr>
      <xdr:spPr>
        <a:xfrm>
          <a:off x="2844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6773</xdr:rowOff>
    </xdr:from>
    <xdr:to>
      <xdr:col>11</xdr:col>
      <xdr:colOff>82550</xdr:colOff>
      <xdr:row>60</xdr:row>
      <xdr:rowOff>108373</xdr:rowOff>
    </xdr:to>
    <xdr:sp macro="" textlink="">
      <xdr:nvSpPr>
        <xdr:cNvPr id="157" name="楕円 156"/>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93150</xdr:rowOff>
    </xdr:from>
    <xdr:ext cx="762000" cy="259045"/>
    <xdr:sp macro="" textlink="">
      <xdr:nvSpPr>
        <xdr:cNvPr id="158" name="テキスト ボックス 157"/>
        <xdr:cNvSpPr txBox="1"/>
      </xdr:nvSpPr>
      <xdr:spPr>
        <a:xfrm>
          <a:off x="1955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42969</xdr:rowOff>
    </xdr:from>
    <xdr:to>
      <xdr:col>7</xdr:col>
      <xdr:colOff>31750</xdr:colOff>
      <xdr:row>60</xdr:row>
      <xdr:rowOff>144569</xdr:rowOff>
    </xdr:to>
    <xdr:sp macro="" textlink="">
      <xdr:nvSpPr>
        <xdr:cNvPr id="159" name="楕円 158"/>
        <xdr:cNvSpPr/>
      </xdr:nvSpPr>
      <xdr:spPr>
        <a:xfrm>
          <a:off x="1397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129346</xdr:rowOff>
    </xdr:from>
    <xdr:ext cx="762000" cy="259045"/>
    <xdr:sp macro="" textlink="">
      <xdr:nvSpPr>
        <xdr:cNvPr id="160" name="テキスト ボックス 159"/>
        <xdr:cNvSpPr txBox="1"/>
      </xdr:nvSpPr>
      <xdr:spPr>
        <a:xfrm>
          <a:off x="10668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人件費及び物件費ともに前年度から決算額は減となったが、人口一人当たりの決算額が増加したのは、人口減少が主な要因である。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人口減少は、今後も続く見込みであるため、公共施設の統合等によりコストの縮減を図っていく。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21208</xdr:rowOff>
    </xdr:from>
    <xdr:to>
      <xdr:col>23</xdr:col>
      <xdr:colOff>133350</xdr:colOff>
      <xdr:row>82</xdr:row>
      <xdr:rowOff>24273</xdr:rowOff>
    </xdr:to>
    <xdr:cxnSp macro="">
      <xdr:nvCxnSpPr>
        <xdr:cNvPr id="195" name="直線コネクタ 194"/>
        <xdr:cNvCxnSpPr/>
      </xdr:nvCxnSpPr>
      <xdr:spPr>
        <a:xfrm>
          <a:off x="4114800" y="14080108"/>
          <a:ext cx="8382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21208</xdr:rowOff>
    </xdr:from>
    <xdr:to>
      <xdr:col>19</xdr:col>
      <xdr:colOff>133350</xdr:colOff>
      <xdr:row>82</xdr:row>
      <xdr:rowOff>22189</xdr:rowOff>
    </xdr:to>
    <xdr:cxnSp macro="">
      <xdr:nvCxnSpPr>
        <xdr:cNvPr id="198" name="直線コネクタ 197"/>
        <xdr:cNvCxnSpPr/>
      </xdr:nvCxnSpPr>
      <xdr:spPr>
        <a:xfrm flipV="1">
          <a:off x="3225800" y="14080108"/>
          <a:ext cx="889000" cy="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22189</xdr:rowOff>
    </xdr:from>
    <xdr:to>
      <xdr:col>15</xdr:col>
      <xdr:colOff>82550</xdr:colOff>
      <xdr:row>82</xdr:row>
      <xdr:rowOff>23364</xdr:rowOff>
    </xdr:to>
    <xdr:cxnSp macro="">
      <xdr:nvCxnSpPr>
        <xdr:cNvPr id="201" name="直線コネクタ 200"/>
        <xdr:cNvCxnSpPr/>
      </xdr:nvCxnSpPr>
      <xdr:spPr>
        <a:xfrm flipV="1">
          <a:off x="2336800" y="14081089"/>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40177</xdr:rowOff>
    </xdr:from>
    <xdr:ext cx="762000" cy="259045"/>
    <xdr:sp macro="" textlink="">
      <xdr:nvSpPr>
        <xdr:cNvPr id="203" name="テキスト ボックス 202"/>
        <xdr:cNvSpPr txBox="1"/>
      </xdr:nvSpPr>
      <xdr:spPr>
        <a:xfrm>
          <a:off x="2844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126622</xdr:rowOff>
    </xdr:from>
    <xdr:to>
      <xdr:col>11</xdr:col>
      <xdr:colOff>31750</xdr:colOff>
      <xdr:row>82</xdr:row>
      <xdr:rowOff>23364</xdr:rowOff>
    </xdr:to>
    <xdr:cxnSp macro="">
      <xdr:nvCxnSpPr>
        <xdr:cNvPr id="204" name="直線コネクタ 203"/>
        <xdr:cNvCxnSpPr/>
      </xdr:nvCxnSpPr>
      <xdr:spPr>
        <a:xfrm>
          <a:off x="1447800" y="14014072"/>
          <a:ext cx="889000" cy="6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21227</xdr:rowOff>
    </xdr:from>
    <xdr:ext cx="762000" cy="259045"/>
    <xdr:sp macro="" textlink="">
      <xdr:nvSpPr>
        <xdr:cNvPr id="206" name="テキスト ボックス 205"/>
        <xdr:cNvSpPr txBox="1"/>
      </xdr:nvSpPr>
      <xdr:spPr>
        <a:xfrm>
          <a:off x="1955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165008</xdr:rowOff>
    </xdr:from>
    <xdr:ext cx="762000" cy="259045"/>
    <xdr:sp macro="" textlink="">
      <xdr:nvSpPr>
        <xdr:cNvPr id="208" name="テキスト ボックス 207"/>
        <xdr:cNvSpPr txBox="1"/>
      </xdr:nvSpPr>
      <xdr:spPr>
        <a:xfrm>
          <a:off x="1066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144923</xdr:rowOff>
    </xdr:from>
    <xdr:to>
      <xdr:col>23</xdr:col>
      <xdr:colOff>184150</xdr:colOff>
      <xdr:row>82</xdr:row>
      <xdr:rowOff>75073</xdr:rowOff>
    </xdr:to>
    <xdr:sp macro="" textlink="">
      <xdr:nvSpPr>
        <xdr:cNvPr id="214" name="楕円 213"/>
        <xdr:cNvSpPr/>
      </xdr:nvSpPr>
      <xdr:spPr>
        <a:xfrm>
          <a:off x="4902200" y="14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161450</xdr:rowOff>
    </xdr:from>
    <xdr:ext cx="762000" cy="259045"/>
    <xdr:sp macro="" textlink="">
      <xdr:nvSpPr>
        <xdr:cNvPr id="215" name="人件費・物件費等の状況該当値テキスト"/>
        <xdr:cNvSpPr txBox="1"/>
      </xdr:nvSpPr>
      <xdr:spPr>
        <a:xfrm>
          <a:off x="5041900" y="1387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141858</xdr:rowOff>
    </xdr:from>
    <xdr:to>
      <xdr:col>19</xdr:col>
      <xdr:colOff>184150</xdr:colOff>
      <xdr:row>82</xdr:row>
      <xdr:rowOff>72008</xdr:rowOff>
    </xdr:to>
    <xdr:sp macro="" textlink="">
      <xdr:nvSpPr>
        <xdr:cNvPr id="216" name="楕円 215"/>
        <xdr:cNvSpPr/>
      </xdr:nvSpPr>
      <xdr:spPr>
        <a:xfrm>
          <a:off x="4064000" y="140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82185</xdr:rowOff>
    </xdr:from>
    <xdr:ext cx="736600" cy="259045"/>
    <xdr:sp macro="" textlink="">
      <xdr:nvSpPr>
        <xdr:cNvPr id="217" name="テキスト ボックス 216"/>
        <xdr:cNvSpPr txBox="1"/>
      </xdr:nvSpPr>
      <xdr:spPr>
        <a:xfrm>
          <a:off x="3733800" y="1379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142839</xdr:rowOff>
    </xdr:from>
    <xdr:to>
      <xdr:col>15</xdr:col>
      <xdr:colOff>133350</xdr:colOff>
      <xdr:row>82</xdr:row>
      <xdr:rowOff>72989</xdr:rowOff>
    </xdr:to>
    <xdr:sp macro="" textlink="">
      <xdr:nvSpPr>
        <xdr:cNvPr id="218" name="楕円 217"/>
        <xdr:cNvSpPr/>
      </xdr:nvSpPr>
      <xdr:spPr>
        <a:xfrm>
          <a:off x="3175000" y="140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83166</xdr:rowOff>
    </xdr:from>
    <xdr:ext cx="762000" cy="259045"/>
    <xdr:sp macro="" textlink="">
      <xdr:nvSpPr>
        <xdr:cNvPr id="219" name="テキスト ボックス 218"/>
        <xdr:cNvSpPr txBox="1"/>
      </xdr:nvSpPr>
      <xdr:spPr>
        <a:xfrm>
          <a:off x="2844800" y="137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144014</xdr:rowOff>
    </xdr:from>
    <xdr:to>
      <xdr:col>11</xdr:col>
      <xdr:colOff>82550</xdr:colOff>
      <xdr:row>82</xdr:row>
      <xdr:rowOff>74164</xdr:rowOff>
    </xdr:to>
    <xdr:sp macro="" textlink="">
      <xdr:nvSpPr>
        <xdr:cNvPr id="220" name="楕円 219"/>
        <xdr:cNvSpPr/>
      </xdr:nvSpPr>
      <xdr:spPr>
        <a:xfrm>
          <a:off x="2286000" y="140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84341</xdr:rowOff>
    </xdr:from>
    <xdr:ext cx="762000" cy="259045"/>
    <xdr:sp macro="" textlink="">
      <xdr:nvSpPr>
        <xdr:cNvPr id="221" name="テキスト ボックス 220"/>
        <xdr:cNvSpPr txBox="1"/>
      </xdr:nvSpPr>
      <xdr:spPr>
        <a:xfrm>
          <a:off x="1955800" y="1380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75822</xdr:rowOff>
    </xdr:from>
    <xdr:to>
      <xdr:col>7</xdr:col>
      <xdr:colOff>31750</xdr:colOff>
      <xdr:row>82</xdr:row>
      <xdr:rowOff>5972</xdr:rowOff>
    </xdr:to>
    <xdr:sp macro="" textlink="">
      <xdr:nvSpPr>
        <xdr:cNvPr id="222" name="楕円 221"/>
        <xdr:cNvSpPr/>
      </xdr:nvSpPr>
      <xdr:spPr>
        <a:xfrm>
          <a:off x="1397000" y="139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16149</xdr:rowOff>
    </xdr:from>
    <xdr:ext cx="762000" cy="259045"/>
    <xdr:sp macro="" textlink="">
      <xdr:nvSpPr>
        <xdr:cNvPr id="223" name="テキスト ボックス 222"/>
        <xdr:cNvSpPr txBox="1"/>
      </xdr:nvSpPr>
      <xdr:spPr>
        <a:xfrm>
          <a:off x="1066800" y="137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前提として、平成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年度における当該数値は、当該数値の根拠となっている「地方公務員給与実態調査」が現時点において未公表であるため、前年度数値を用いている。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ポイント上回っており、やや高い水準にある。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職員の年齢構成上、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代の職員が多いことにより、当面は同程度で推移するものと見込まれる。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昇給運用基準の見直し等に取り組んでいく。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86</xdr:row>
      <xdr:rowOff>157904</xdr:rowOff>
    </xdr:to>
    <xdr:cxnSp macro="">
      <xdr:nvCxnSpPr>
        <xdr:cNvPr id="257" name="直線コネクタ 256"/>
        <xdr:cNvCxnSpPr/>
      </xdr:nvCxnSpPr>
      <xdr:spPr>
        <a:xfrm>
          <a:off x="16179800" y="149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157904</xdr:rowOff>
    </xdr:to>
    <xdr:cxnSp macro="">
      <xdr:nvCxnSpPr>
        <xdr:cNvPr id="260" name="直線コネクタ 259"/>
        <xdr:cNvCxnSpPr/>
      </xdr:nvCxnSpPr>
      <xdr:spPr>
        <a:xfrm>
          <a:off x="15290800" y="1488651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141816</xdr:rowOff>
    </xdr:to>
    <xdr:cxnSp macro="">
      <xdr:nvCxnSpPr>
        <xdr:cNvPr id="263" name="直線コネクタ 262"/>
        <xdr:cNvCxnSpPr/>
      </xdr:nvCxnSpPr>
      <xdr:spPr>
        <a:xfrm>
          <a:off x="14401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88</xdr:row>
      <xdr:rowOff>8043</xdr:rowOff>
    </xdr:to>
    <xdr:cxnSp macro="">
      <xdr:nvCxnSpPr>
        <xdr:cNvPr id="266" name="直線コネクタ 265"/>
        <xdr:cNvCxnSpPr/>
      </xdr:nvCxnSpPr>
      <xdr:spPr>
        <a:xfrm flipV="1">
          <a:off x="13512800" y="1488651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68" name="テキスト ボックス 267"/>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107104</xdr:rowOff>
    </xdr:from>
    <xdr:to>
      <xdr:col>81</xdr:col>
      <xdr:colOff>95250</xdr:colOff>
      <xdr:row>87</xdr:row>
      <xdr:rowOff>37254</xdr:rowOff>
    </xdr:to>
    <xdr:sp macro="" textlink="">
      <xdr:nvSpPr>
        <xdr:cNvPr id="276" name="楕円 275"/>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79181</xdr:rowOff>
    </xdr:from>
    <xdr:ext cx="762000" cy="259045"/>
    <xdr:sp macro="" textlink="">
      <xdr:nvSpPr>
        <xdr:cNvPr id="277"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107104</xdr:rowOff>
    </xdr:from>
    <xdr:to>
      <xdr:col>77</xdr:col>
      <xdr:colOff>95250</xdr:colOff>
      <xdr:row>87</xdr:row>
      <xdr:rowOff>37254</xdr:rowOff>
    </xdr:to>
    <xdr:sp macro="" textlink="">
      <xdr:nvSpPr>
        <xdr:cNvPr id="278" name="楕円 277"/>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22031</xdr:rowOff>
    </xdr:from>
    <xdr:ext cx="736600" cy="259045"/>
    <xdr:sp macro="" textlink="">
      <xdr:nvSpPr>
        <xdr:cNvPr id="279" name="テキスト ボックス 278"/>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0" name="楕円 279"/>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1" name="テキスト ボックス 280"/>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128693</xdr:rowOff>
    </xdr:from>
    <xdr:to>
      <xdr:col>64</xdr:col>
      <xdr:colOff>152400</xdr:colOff>
      <xdr:row>88</xdr:row>
      <xdr:rowOff>58843</xdr:rowOff>
    </xdr:to>
    <xdr:sp macro="" textlink="">
      <xdr:nvSpPr>
        <xdr:cNvPr id="284" name="楕円 283"/>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43620</xdr:rowOff>
    </xdr:from>
    <xdr:ext cx="762000" cy="259045"/>
    <xdr:sp macro="" textlink="">
      <xdr:nvSpPr>
        <xdr:cNvPr id="285" name="テキスト ボックス 284"/>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計画的な定員管理を行っていることにより、類似団体の平均数値を</a:t>
          </a:r>
          <a:r>
            <a:rPr kumimoji="1" lang="en-US" altLang="ja-JP" sz="1300">
              <a:latin typeface="ＭＳ Ｐゴシック" panose="020B0600070205080204" pitchFamily="50" charset="-128"/>
              <a:ea typeface="ＭＳ Ｐゴシック" panose="020B0600070205080204" pitchFamily="50" charset="-128"/>
            </a:rPr>
            <a:t>3.23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82852</xdr:rowOff>
    </xdr:from>
    <xdr:to>
      <xdr:col>81</xdr:col>
      <xdr:colOff>44450</xdr:colOff>
      <xdr:row>60</xdr:row>
      <xdr:rowOff>89746</xdr:rowOff>
    </xdr:to>
    <xdr:cxnSp macro="">
      <xdr:nvCxnSpPr>
        <xdr:cNvPr id="322" name="直線コネクタ 321"/>
        <xdr:cNvCxnSpPr/>
      </xdr:nvCxnSpPr>
      <xdr:spPr>
        <a:xfrm>
          <a:off x="16179800" y="1036985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82852</xdr:rowOff>
    </xdr:from>
    <xdr:to>
      <xdr:col>77</xdr:col>
      <xdr:colOff>44450</xdr:colOff>
      <xdr:row>60</xdr:row>
      <xdr:rowOff>98939</xdr:rowOff>
    </xdr:to>
    <xdr:cxnSp macro="">
      <xdr:nvCxnSpPr>
        <xdr:cNvPr id="325" name="直線コネクタ 324"/>
        <xdr:cNvCxnSpPr/>
      </xdr:nvCxnSpPr>
      <xdr:spPr>
        <a:xfrm flipV="1">
          <a:off x="15290800" y="1036985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98939</xdr:rowOff>
    </xdr:from>
    <xdr:to>
      <xdr:col>72</xdr:col>
      <xdr:colOff>203200</xdr:colOff>
      <xdr:row>60</xdr:row>
      <xdr:rowOff>127665</xdr:rowOff>
    </xdr:to>
    <xdr:cxnSp macro="">
      <xdr:nvCxnSpPr>
        <xdr:cNvPr id="328" name="直線コネクタ 327"/>
        <xdr:cNvCxnSpPr/>
      </xdr:nvCxnSpPr>
      <xdr:spPr>
        <a:xfrm flipV="1">
          <a:off x="14401800" y="10385939"/>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30" name="テキスト ボックス 329"/>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126516</xdr:rowOff>
    </xdr:from>
    <xdr:to>
      <xdr:col>68</xdr:col>
      <xdr:colOff>152400</xdr:colOff>
      <xdr:row>60</xdr:row>
      <xdr:rowOff>127665</xdr:rowOff>
    </xdr:to>
    <xdr:cxnSp macro="">
      <xdr:nvCxnSpPr>
        <xdr:cNvPr id="331" name="直線コネクタ 330"/>
        <xdr:cNvCxnSpPr/>
      </xdr:nvCxnSpPr>
      <xdr:spPr>
        <a:xfrm>
          <a:off x="13512800" y="1041351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43257</xdr:rowOff>
    </xdr:from>
    <xdr:ext cx="762000" cy="259045"/>
    <xdr:sp macro="" textlink="">
      <xdr:nvSpPr>
        <xdr:cNvPr id="333" name="テキスト ボックス 332"/>
        <xdr:cNvSpPr txBox="1"/>
      </xdr:nvSpPr>
      <xdr:spPr>
        <a:xfrm>
          <a:off x="14020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41" name="楕円 340"/>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55473</xdr:rowOff>
    </xdr:from>
    <xdr:ext cx="762000" cy="259045"/>
    <xdr:sp macro="" textlink="">
      <xdr:nvSpPr>
        <xdr:cNvPr id="342" name="定員管理の状況該当値テキスト"/>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32052</xdr:rowOff>
    </xdr:from>
    <xdr:to>
      <xdr:col>77</xdr:col>
      <xdr:colOff>95250</xdr:colOff>
      <xdr:row>60</xdr:row>
      <xdr:rowOff>133652</xdr:rowOff>
    </xdr:to>
    <xdr:sp macro="" textlink="">
      <xdr:nvSpPr>
        <xdr:cNvPr id="343" name="楕円 342"/>
        <xdr:cNvSpPr/>
      </xdr:nvSpPr>
      <xdr:spPr>
        <a:xfrm>
          <a:off x="16129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143829</xdr:rowOff>
    </xdr:from>
    <xdr:ext cx="736600" cy="259045"/>
    <xdr:sp macro="" textlink="">
      <xdr:nvSpPr>
        <xdr:cNvPr id="344" name="テキスト ボックス 343"/>
        <xdr:cNvSpPr txBox="1"/>
      </xdr:nvSpPr>
      <xdr:spPr>
        <a:xfrm>
          <a:off x="15798800" y="1008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48139</xdr:rowOff>
    </xdr:from>
    <xdr:to>
      <xdr:col>73</xdr:col>
      <xdr:colOff>44450</xdr:colOff>
      <xdr:row>60</xdr:row>
      <xdr:rowOff>149739</xdr:rowOff>
    </xdr:to>
    <xdr:sp macro="" textlink="">
      <xdr:nvSpPr>
        <xdr:cNvPr id="345" name="楕円 344"/>
        <xdr:cNvSpPr/>
      </xdr:nvSpPr>
      <xdr:spPr>
        <a:xfrm>
          <a:off x="15240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159916</xdr:rowOff>
    </xdr:from>
    <xdr:ext cx="762000" cy="259045"/>
    <xdr:sp macro="" textlink="">
      <xdr:nvSpPr>
        <xdr:cNvPr id="346" name="テキスト ボックス 345"/>
        <xdr:cNvSpPr txBox="1"/>
      </xdr:nvSpPr>
      <xdr:spPr>
        <a:xfrm>
          <a:off x="14909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76865</xdr:rowOff>
    </xdr:from>
    <xdr:to>
      <xdr:col>68</xdr:col>
      <xdr:colOff>203200</xdr:colOff>
      <xdr:row>61</xdr:row>
      <xdr:rowOff>7015</xdr:rowOff>
    </xdr:to>
    <xdr:sp macro="" textlink="">
      <xdr:nvSpPr>
        <xdr:cNvPr id="347" name="楕円 346"/>
        <xdr:cNvSpPr/>
      </xdr:nvSpPr>
      <xdr:spPr>
        <a:xfrm>
          <a:off x="14351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17192</xdr:rowOff>
    </xdr:from>
    <xdr:ext cx="762000" cy="259045"/>
    <xdr:sp macro="" textlink="">
      <xdr:nvSpPr>
        <xdr:cNvPr id="348" name="テキスト ボックス 347"/>
        <xdr:cNvSpPr txBox="1"/>
      </xdr:nvSpPr>
      <xdr:spPr>
        <a:xfrm>
          <a:off x="14020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75716</xdr:rowOff>
    </xdr:from>
    <xdr:to>
      <xdr:col>64</xdr:col>
      <xdr:colOff>152400</xdr:colOff>
      <xdr:row>61</xdr:row>
      <xdr:rowOff>5866</xdr:rowOff>
    </xdr:to>
    <xdr:sp macro="" textlink="">
      <xdr:nvSpPr>
        <xdr:cNvPr id="349" name="楕円 348"/>
        <xdr:cNvSpPr/>
      </xdr:nvSpPr>
      <xdr:spPr>
        <a:xfrm>
          <a:off x="13462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16043</xdr:rowOff>
    </xdr:from>
    <xdr:ext cx="762000" cy="259045"/>
    <xdr:sp macro="" textlink="">
      <xdr:nvSpPr>
        <xdr:cNvPr id="350" name="テキスト ボックス 349"/>
        <xdr:cNvSpPr txBox="1"/>
      </xdr:nvSpPr>
      <xdr:spPr>
        <a:xfrm>
          <a:off x="13131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ポイント減少したが、この主な要因は、峡北広域行政事務組合が発行した一般廃棄物処理事業債の償還終了等に伴う負担金の減である。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今後も、上記同様、地方債の発行に頼らない事業展開に努める。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36089</xdr:rowOff>
    </xdr:from>
    <xdr:to>
      <xdr:col>81</xdr:col>
      <xdr:colOff>44450</xdr:colOff>
      <xdr:row>37</xdr:row>
      <xdr:rowOff>38100</xdr:rowOff>
    </xdr:to>
    <xdr:cxnSp macro="">
      <xdr:nvCxnSpPr>
        <xdr:cNvPr id="384" name="直線コネクタ 383"/>
        <xdr:cNvCxnSpPr/>
      </xdr:nvCxnSpPr>
      <xdr:spPr>
        <a:xfrm flipV="1">
          <a:off x="16179800" y="637973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42122</xdr:rowOff>
    </xdr:to>
    <xdr:cxnSp macro="">
      <xdr:nvCxnSpPr>
        <xdr:cNvPr id="387" name="直線コネクタ 386"/>
        <xdr:cNvCxnSpPr/>
      </xdr:nvCxnSpPr>
      <xdr:spPr>
        <a:xfrm flipV="1">
          <a:off x="15290800" y="638175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42122</xdr:rowOff>
    </xdr:from>
    <xdr:to>
      <xdr:col>72</xdr:col>
      <xdr:colOff>203200</xdr:colOff>
      <xdr:row>37</xdr:row>
      <xdr:rowOff>54187</xdr:rowOff>
    </xdr:to>
    <xdr:cxnSp macro="">
      <xdr:nvCxnSpPr>
        <xdr:cNvPr id="390" name="直線コネクタ 389"/>
        <xdr:cNvCxnSpPr/>
      </xdr:nvCxnSpPr>
      <xdr:spPr>
        <a:xfrm flipV="1">
          <a:off x="14401800" y="638577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62230</xdr:rowOff>
    </xdr:to>
    <xdr:cxnSp macro="">
      <xdr:nvCxnSpPr>
        <xdr:cNvPr id="393" name="直線コネクタ 392"/>
        <xdr:cNvCxnSpPr/>
      </xdr:nvCxnSpPr>
      <xdr:spPr>
        <a:xfrm flipV="1">
          <a:off x="13512800" y="63978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395" name="テキスト ボックス 394"/>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397" name="テキスト ボックス 396"/>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3" name="楕円 402"/>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4" name="公債費負担の状況該当値テキスト"/>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5" name="楕円 404"/>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406" name="テキスト ボックス 405"/>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162772</xdr:rowOff>
    </xdr:from>
    <xdr:to>
      <xdr:col>73</xdr:col>
      <xdr:colOff>44450</xdr:colOff>
      <xdr:row>37</xdr:row>
      <xdr:rowOff>92922</xdr:rowOff>
    </xdr:to>
    <xdr:sp macro="" textlink="">
      <xdr:nvSpPr>
        <xdr:cNvPr id="407" name="楕円 406"/>
        <xdr:cNvSpPr/>
      </xdr:nvSpPr>
      <xdr:spPr>
        <a:xfrm>
          <a:off x="15240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77699</xdr:rowOff>
    </xdr:from>
    <xdr:ext cx="762000" cy="259045"/>
    <xdr:sp macro="" textlink="">
      <xdr:nvSpPr>
        <xdr:cNvPr id="408" name="テキスト ボックス 407"/>
        <xdr:cNvSpPr txBox="1"/>
      </xdr:nvSpPr>
      <xdr:spPr>
        <a:xfrm>
          <a:off x="14909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9" name="楕円 408"/>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10" name="テキスト ボックス 409"/>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11" name="楕円 410"/>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12" name="テキスト ボックス 411"/>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前年度からは減となったが、類似団体平均を</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これは、甘利小学校大規模改修事業や再編保育園・藤井公民館整備事業等の大規模な投資的事業の実施に伴い地方債発行額の増加が主な要因である。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今後も公共施設の長寿命化に向けた大規模改修事業等が予定されるが、事業費の精査や補助金等の財源の確保を通して、地方債の発行に頼らない事業展開を行っていく。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70942</xdr:rowOff>
    </xdr:from>
    <xdr:to>
      <xdr:col>81</xdr:col>
      <xdr:colOff>44450</xdr:colOff>
      <xdr:row>15</xdr:row>
      <xdr:rowOff>89764</xdr:rowOff>
    </xdr:to>
    <xdr:cxnSp macro="">
      <xdr:nvCxnSpPr>
        <xdr:cNvPr id="444" name="直線コネクタ 443"/>
        <xdr:cNvCxnSpPr/>
      </xdr:nvCxnSpPr>
      <xdr:spPr>
        <a:xfrm flipV="1">
          <a:off x="16179800" y="2642692"/>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52603</xdr:rowOff>
    </xdr:from>
    <xdr:to>
      <xdr:col>77</xdr:col>
      <xdr:colOff>44450</xdr:colOff>
      <xdr:row>15</xdr:row>
      <xdr:rowOff>89764</xdr:rowOff>
    </xdr:to>
    <xdr:cxnSp macro="">
      <xdr:nvCxnSpPr>
        <xdr:cNvPr id="447" name="直線コネクタ 446"/>
        <xdr:cNvCxnSpPr/>
      </xdr:nvCxnSpPr>
      <xdr:spPr>
        <a:xfrm>
          <a:off x="15290800" y="2624353"/>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52603</xdr:rowOff>
    </xdr:from>
    <xdr:to>
      <xdr:col>72</xdr:col>
      <xdr:colOff>203200</xdr:colOff>
      <xdr:row>15</xdr:row>
      <xdr:rowOff>89764</xdr:rowOff>
    </xdr:to>
    <xdr:cxnSp macro="">
      <xdr:nvCxnSpPr>
        <xdr:cNvPr id="450" name="直線コネクタ 449"/>
        <xdr:cNvCxnSpPr/>
      </xdr:nvCxnSpPr>
      <xdr:spPr>
        <a:xfrm flipV="1">
          <a:off x="14401800" y="2624353"/>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75044</xdr:rowOff>
    </xdr:from>
    <xdr:to>
      <xdr:col>68</xdr:col>
      <xdr:colOff>152400</xdr:colOff>
      <xdr:row>15</xdr:row>
      <xdr:rowOff>89764</xdr:rowOff>
    </xdr:to>
    <xdr:cxnSp macro="">
      <xdr:nvCxnSpPr>
        <xdr:cNvPr id="453" name="直線コネクタ 452"/>
        <xdr:cNvCxnSpPr/>
      </xdr:nvCxnSpPr>
      <xdr:spPr>
        <a:xfrm>
          <a:off x="13512800" y="2646794"/>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5" name="テキスト ボックス 454"/>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7" name="テキスト ボックス 456"/>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20142</xdr:rowOff>
    </xdr:from>
    <xdr:to>
      <xdr:col>81</xdr:col>
      <xdr:colOff>95250</xdr:colOff>
      <xdr:row>15</xdr:row>
      <xdr:rowOff>121742</xdr:rowOff>
    </xdr:to>
    <xdr:sp macro="" textlink="">
      <xdr:nvSpPr>
        <xdr:cNvPr id="463" name="楕円 462"/>
        <xdr:cNvSpPr/>
      </xdr:nvSpPr>
      <xdr:spPr>
        <a:xfrm>
          <a:off x="16967200" y="25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163669</xdr:rowOff>
    </xdr:from>
    <xdr:ext cx="762000" cy="259045"/>
    <xdr:sp macro="" textlink="">
      <xdr:nvSpPr>
        <xdr:cNvPr id="464" name="将来負担の状況該当値テキスト"/>
        <xdr:cNvSpPr txBox="1"/>
      </xdr:nvSpPr>
      <xdr:spPr>
        <a:xfrm>
          <a:off x="17106900" y="256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38964</xdr:rowOff>
    </xdr:from>
    <xdr:to>
      <xdr:col>77</xdr:col>
      <xdr:colOff>95250</xdr:colOff>
      <xdr:row>15</xdr:row>
      <xdr:rowOff>140564</xdr:rowOff>
    </xdr:to>
    <xdr:sp macro="" textlink="">
      <xdr:nvSpPr>
        <xdr:cNvPr id="465" name="楕円 464"/>
        <xdr:cNvSpPr/>
      </xdr:nvSpPr>
      <xdr:spPr>
        <a:xfrm>
          <a:off x="16129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125341</xdr:rowOff>
    </xdr:from>
    <xdr:ext cx="736600" cy="259045"/>
    <xdr:sp macro="" textlink="">
      <xdr:nvSpPr>
        <xdr:cNvPr id="466" name="テキスト ボックス 465"/>
        <xdr:cNvSpPr txBox="1"/>
      </xdr:nvSpPr>
      <xdr:spPr>
        <a:xfrm>
          <a:off x="15798800" y="269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1803</xdr:rowOff>
    </xdr:from>
    <xdr:to>
      <xdr:col>73</xdr:col>
      <xdr:colOff>44450</xdr:colOff>
      <xdr:row>15</xdr:row>
      <xdr:rowOff>103403</xdr:rowOff>
    </xdr:to>
    <xdr:sp macro="" textlink="">
      <xdr:nvSpPr>
        <xdr:cNvPr id="467" name="楕円 466"/>
        <xdr:cNvSpPr/>
      </xdr:nvSpPr>
      <xdr:spPr>
        <a:xfrm>
          <a:off x="15240000" y="25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88180</xdr:rowOff>
    </xdr:from>
    <xdr:ext cx="762000" cy="259045"/>
    <xdr:sp macro="" textlink="">
      <xdr:nvSpPr>
        <xdr:cNvPr id="468" name="テキスト ボックス 467"/>
        <xdr:cNvSpPr txBox="1"/>
      </xdr:nvSpPr>
      <xdr:spPr>
        <a:xfrm>
          <a:off x="14909800" y="265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38964</xdr:rowOff>
    </xdr:from>
    <xdr:to>
      <xdr:col>68</xdr:col>
      <xdr:colOff>203200</xdr:colOff>
      <xdr:row>15</xdr:row>
      <xdr:rowOff>140564</xdr:rowOff>
    </xdr:to>
    <xdr:sp macro="" textlink="">
      <xdr:nvSpPr>
        <xdr:cNvPr id="469" name="楕円 468"/>
        <xdr:cNvSpPr/>
      </xdr:nvSpPr>
      <xdr:spPr>
        <a:xfrm>
          <a:off x="14351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125341</xdr:rowOff>
    </xdr:from>
    <xdr:ext cx="762000" cy="259045"/>
    <xdr:sp macro="" textlink="">
      <xdr:nvSpPr>
        <xdr:cNvPr id="470" name="テキスト ボックス 469"/>
        <xdr:cNvSpPr txBox="1"/>
      </xdr:nvSpPr>
      <xdr:spPr>
        <a:xfrm>
          <a:off x="14020800" y="2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24244</xdr:rowOff>
    </xdr:from>
    <xdr:to>
      <xdr:col>64</xdr:col>
      <xdr:colOff>152400</xdr:colOff>
      <xdr:row>15</xdr:row>
      <xdr:rowOff>125844</xdr:rowOff>
    </xdr:to>
    <xdr:sp macro="" textlink="">
      <xdr:nvSpPr>
        <xdr:cNvPr id="471" name="楕円 470"/>
        <xdr:cNvSpPr/>
      </xdr:nvSpPr>
      <xdr:spPr>
        <a:xfrm>
          <a:off x="13462000" y="25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110621</xdr:rowOff>
    </xdr:from>
    <xdr:ext cx="762000" cy="259045"/>
    <xdr:sp macro="" textlink="">
      <xdr:nvSpPr>
        <xdr:cNvPr id="472" name="テキスト ボックス 471"/>
        <xdr:cNvSpPr txBox="1"/>
      </xdr:nvSpPr>
      <xdr:spPr>
        <a:xfrm>
          <a:off x="13131800" y="26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30,045
29,516
143.69
14,998,670
14,546,287
348,171
8,197,932
18,180,962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類似団体と比して職員数が少ないため、</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年度は、地方税の増収等も寄与し、前年度から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今後も定員適正化計画に基づく定員の適正化により人件費の抑制に努めていく。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156718</xdr:rowOff>
    </xdr:to>
    <xdr:cxnSp macro="">
      <xdr:nvCxnSpPr>
        <xdr:cNvPr id="64" name="直線コネクタ 63"/>
        <xdr:cNvCxnSpPr/>
      </xdr:nvCxnSpPr>
      <xdr:spPr>
        <a:xfrm flipV="1">
          <a:off x="3987800" y="6120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35</xdr:row>
      <xdr:rowOff>156718</xdr:rowOff>
    </xdr:to>
    <xdr:cxnSp macro="">
      <xdr:nvCxnSpPr>
        <xdr:cNvPr id="67" name="直線コネクタ 66"/>
        <xdr:cNvCxnSpPr/>
      </xdr:nvCxnSpPr>
      <xdr:spPr>
        <a:xfrm>
          <a:off x="3098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35560</xdr:rowOff>
    </xdr:to>
    <xdr:cxnSp macro="">
      <xdr:nvCxnSpPr>
        <xdr:cNvPr id="70" name="直線コネクタ 69"/>
        <xdr:cNvCxnSpPr/>
      </xdr:nvCxnSpPr>
      <xdr:spPr>
        <a:xfrm flipV="1">
          <a:off x="2209800" y="61528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35560</xdr:rowOff>
    </xdr:to>
    <xdr:cxnSp macro="">
      <xdr:nvCxnSpPr>
        <xdr:cNvPr id="73" name="直線コネクタ 72"/>
        <xdr:cNvCxnSpPr/>
      </xdr:nvCxnSpPr>
      <xdr:spPr>
        <a:xfrm>
          <a:off x="1320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77" name="テキスト ボックス 76"/>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ポイント増、類似団体平均値比</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この要因は、前年度実施した大村智博士ノーベル賞受賞祝賀記念事業等の臨時的経費が減となったこと等である。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また、市民交流センターや文化ホール等の施設に係る指定管理委託料等の維持管理・運営経費が多いこともこの要因といえる。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今後もより一層のコスト意識を持って事業に取り組み、経常的経費の節減・効率化に努める。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159657</xdr:rowOff>
    </xdr:to>
    <xdr:cxnSp macro="">
      <xdr:nvCxnSpPr>
        <xdr:cNvPr id="127" name="直線コネクタ 126"/>
        <xdr:cNvCxnSpPr/>
      </xdr:nvCxnSpPr>
      <xdr:spPr>
        <a:xfrm>
          <a:off x="15671800" y="3180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94343</xdr:rowOff>
    </xdr:to>
    <xdr:cxnSp macro="">
      <xdr:nvCxnSpPr>
        <xdr:cNvPr id="130" name="直線コネクタ 129"/>
        <xdr:cNvCxnSpPr/>
      </xdr:nvCxnSpPr>
      <xdr:spPr>
        <a:xfrm>
          <a:off x="14782800" y="3147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105229</xdr:rowOff>
    </xdr:to>
    <xdr:cxnSp macro="">
      <xdr:nvCxnSpPr>
        <xdr:cNvPr id="133" name="直線コネクタ 132"/>
        <xdr:cNvCxnSpPr/>
      </xdr:nvCxnSpPr>
      <xdr:spPr>
        <a:xfrm flipV="1">
          <a:off x="13893800" y="3147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105229</xdr:rowOff>
    </xdr:to>
    <xdr:cxnSp macro="">
      <xdr:nvCxnSpPr>
        <xdr:cNvPr id="136" name="直線コネクタ 135"/>
        <xdr:cNvCxnSpPr/>
      </xdr:nvCxnSpPr>
      <xdr:spPr>
        <a:xfrm>
          <a:off x="13004800" y="3082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38" name="テキスト ボックス 137"/>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0" name="テキスト ボックス 139"/>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6" name="楕円 145"/>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7"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48" name="楕円 147"/>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49" name="テキスト ボックス 148"/>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54429</xdr:rowOff>
    </xdr:from>
    <xdr:to>
      <xdr:col>69</xdr:col>
      <xdr:colOff>142875</xdr:colOff>
      <xdr:row>18</xdr:row>
      <xdr:rowOff>156029</xdr:rowOff>
    </xdr:to>
    <xdr:sp macro="" textlink="">
      <xdr:nvSpPr>
        <xdr:cNvPr id="152" name="楕円 151"/>
        <xdr:cNvSpPr/>
      </xdr:nvSpPr>
      <xdr:spPr>
        <a:xfrm>
          <a:off x="13843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53" name="テキスト ボックス 152"/>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4" name="楕円 153"/>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5" name="テキスト ボックス 154"/>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前年度からほぼ横ばいであり、類似団体平均とほぼ同程度である。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特に障がい者や生活保護に係る経費が増加しているため、今後も資格審査により、適正な執行に努める。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102507</xdr:rowOff>
    </xdr:to>
    <xdr:cxnSp macro="">
      <xdr:nvCxnSpPr>
        <xdr:cNvPr id="189" name="直線コネクタ 188"/>
        <xdr:cNvCxnSpPr/>
      </xdr:nvCxnSpPr>
      <xdr:spPr>
        <a:xfrm>
          <a:off x="3987800" y="986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102507</xdr:rowOff>
    </xdr:to>
    <xdr:cxnSp macro="">
      <xdr:nvCxnSpPr>
        <xdr:cNvPr id="192" name="直線コネクタ 191"/>
        <xdr:cNvCxnSpPr/>
      </xdr:nvCxnSpPr>
      <xdr:spPr>
        <a:xfrm flipV="1">
          <a:off x="3098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102507</xdr:rowOff>
    </xdr:to>
    <xdr:cxnSp macro="">
      <xdr:nvCxnSpPr>
        <xdr:cNvPr id="195" name="直線コネクタ 194"/>
        <xdr:cNvCxnSpPr/>
      </xdr:nvCxnSpPr>
      <xdr:spPr>
        <a:xfrm>
          <a:off x="2209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152599</xdr:rowOff>
    </xdr:from>
    <xdr:ext cx="762000" cy="259045"/>
    <xdr:sp macro="" textlink="">
      <xdr:nvSpPr>
        <xdr:cNvPr id="197" name="テキスト ボックス 196"/>
        <xdr:cNvSpPr txBox="1"/>
      </xdr:nvSpPr>
      <xdr:spPr>
        <a:xfrm>
          <a:off x="2717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57</xdr:row>
      <xdr:rowOff>146050</xdr:rowOff>
    </xdr:to>
    <xdr:cxnSp macro="">
      <xdr:nvCxnSpPr>
        <xdr:cNvPr id="198" name="直線コネクタ 197"/>
        <xdr:cNvCxnSpPr/>
      </xdr:nvCxnSpPr>
      <xdr:spPr>
        <a:xfrm flipV="1">
          <a:off x="1320800" y="986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0" name="テキスト ボックス 199"/>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87284</xdr:rowOff>
    </xdr:from>
    <xdr:ext cx="762000" cy="259045"/>
    <xdr:sp macro="" textlink="">
      <xdr:nvSpPr>
        <xdr:cNvPr id="202" name="テキスト ボックス 201"/>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8" name="楕円 207"/>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68234</xdr:rowOff>
    </xdr:from>
    <xdr:ext cx="762000" cy="259045"/>
    <xdr:sp macro="" textlink="">
      <xdr:nvSpPr>
        <xdr:cNvPr id="209" name="扶助費該当値テキスト"/>
        <xdr:cNvSpPr txBox="1"/>
      </xdr:nvSpPr>
      <xdr:spPr>
        <a:xfrm>
          <a:off x="4914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10" name="楕円 209"/>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152599</xdr:rowOff>
    </xdr:from>
    <xdr:ext cx="736600" cy="259045"/>
    <xdr:sp macro="" textlink="">
      <xdr:nvSpPr>
        <xdr:cNvPr id="211" name="テキスト ボックス 210"/>
        <xdr:cNvSpPr txBox="1"/>
      </xdr:nvSpPr>
      <xdr:spPr>
        <a:xfrm>
          <a:off x="3606800" y="958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2" name="楕円 211"/>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3" name="テキスト ボックス 212"/>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40822</xdr:rowOff>
    </xdr:from>
    <xdr:to>
      <xdr:col>11</xdr:col>
      <xdr:colOff>60325</xdr:colOff>
      <xdr:row>57</xdr:row>
      <xdr:rowOff>142422</xdr:rowOff>
    </xdr:to>
    <xdr:sp macro="" textlink="">
      <xdr:nvSpPr>
        <xdr:cNvPr id="214" name="楕円 213"/>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127199</xdr:rowOff>
    </xdr:from>
    <xdr:ext cx="762000" cy="259045"/>
    <xdr:sp macro="" textlink="">
      <xdr:nvSpPr>
        <xdr:cNvPr id="215" name="テキスト ボックス 214"/>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6" name="楕円 215"/>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7" name="テキスト ボックス 216"/>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その他に係る経常収支比率は、主に特別会計への繰出金である。</a:t>
          </a:r>
        </a:p>
        <a:p>
          <a:r>
            <a:rPr kumimoji="1" lang="ja-JP" altLang="en-US" sz="1300">
              <a:latin typeface="ＭＳ Ｐゴシック" panose="020B0600070205080204" pitchFamily="50" charset="-128"/>
              <a:ea typeface="ＭＳ Ｐゴシック" panose="020B0600070205080204" pitchFamily="50" charset="-128"/>
            </a:rPr>
            <a:t>　前年度と比較し今年度は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ポイント増、類似団体平均との比較では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ポイント下回っている。今後も各会計において、経費削減を図るとともに独立採算制の原則により使用料の徴収強化を図るなど、一般会計の負担を軽減できるように努める。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56</xdr:row>
      <xdr:rowOff>38826</xdr:rowOff>
    </xdr:to>
    <xdr:cxnSp macro="">
      <xdr:nvCxnSpPr>
        <xdr:cNvPr id="252" name="直線コネクタ 251"/>
        <xdr:cNvCxnSpPr/>
      </xdr:nvCxnSpPr>
      <xdr:spPr>
        <a:xfrm>
          <a:off x="15671800" y="95943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55</xdr:row>
      <xdr:rowOff>164556</xdr:rowOff>
    </xdr:to>
    <xdr:cxnSp macro="">
      <xdr:nvCxnSpPr>
        <xdr:cNvPr id="255" name="直線コネクタ 254"/>
        <xdr:cNvCxnSpPr/>
      </xdr:nvCxnSpPr>
      <xdr:spPr>
        <a:xfrm>
          <a:off x="14782800" y="9594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164556</xdr:rowOff>
    </xdr:to>
    <xdr:cxnSp macro="">
      <xdr:nvCxnSpPr>
        <xdr:cNvPr id="258" name="直線コネクタ 257"/>
        <xdr:cNvCxnSpPr/>
      </xdr:nvCxnSpPr>
      <xdr:spPr>
        <a:xfrm>
          <a:off x="13893800" y="95028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80934</xdr:rowOff>
    </xdr:from>
    <xdr:ext cx="762000" cy="259045"/>
    <xdr:sp macro="" textlink="">
      <xdr:nvSpPr>
        <xdr:cNvPr id="260" name="テキスト ボックス 259"/>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118835</xdr:rowOff>
    </xdr:to>
    <xdr:cxnSp macro="">
      <xdr:nvCxnSpPr>
        <xdr:cNvPr id="261" name="直線コネクタ 260"/>
        <xdr:cNvCxnSpPr/>
      </xdr:nvCxnSpPr>
      <xdr:spPr>
        <a:xfrm flipV="1">
          <a:off x="13004800" y="95028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3" name="テキスト ボックス 262"/>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74403</xdr:rowOff>
    </xdr:from>
    <xdr:ext cx="762000" cy="259045"/>
    <xdr:sp macro="" textlink="">
      <xdr:nvSpPr>
        <xdr:cNvPr id="265" name="テキスト ボックス 264"/>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71" name="楕円 270"/>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72"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113756</xdr:rowOff>
    </xdr:from>
    <xdr:to>
      <xdr:col>78</xdr:col>
      <xdr:colOff>120650</xdr:colOff>
      <xdr:row>56</xdr:row>
      <xdr:rowOff>43906</xdr:rowOff>
    </xdr:to>
    <xdr:sp macro="" textlink="">
      <xdr:nvSpPr>
        <xdr:cNvPr id="273" name="楕円 272"/>
        <xdr:cNvSpPr/>
      </xdr:nvSpPr>
      <xdr:spPr>
        <a:xfrm>
          <a:off x="15621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54083</xdr:rowOff>
    </xdr:from>
    <xdr:ext cx="736600" cy="259045"/>
    <xdr:sp macro="" textlink="">
      <xdr:nvSpPr>
        <xdr:cNvPr id="274" name="テキスト ボックス 273"/>
        <xdr:cNvSpPr txBox="1"/>
      </xdr:nvSpPr>
      <xdr:spPr>
        <a:xfrm>
          <a:off x="15290800" y="931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5" name="楕円 274"/>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6" name="テキスト ボックス 275"/>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7" name="楕円 276"/>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8" name="テキスト ボックス 277"/>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9" name="楕円 278"/>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0" name="テキスト ボックス 279"/>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この主な要因は、峡北広域行政事務組合が発行した一般廃棄物処理事業債の償還終了等に伴う負担金の減である。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しかしながら、類似団体平均とは</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ポイントの開きがあり、峡北行政事務組合へのごみ処理業務、消防業務等の負担経費が多いことが挙げられる。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年度に策定した「補助金等適正化基準」に基づき、補助交付金については、見直しや廃止を検討していく。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170434</xdr:rowOff>
    </xdr:to>
    <xdr:cxnSp macro="">
      <xdr:nvCxnSpPr>
        <xdr:cNvPr id="310" name="直線コネクタ 309"/>
        <xdr:cNvCxnSpPr/>
      </xdr:nvCxnSpPr>
      <xdr:spPr>
        <a:xfrm flipV="1">
          <a:off x="15671800" y="642264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37</xdr:row>
      <xdr:rowOff>170434</xdr:rowOff>
    </xdr:to>
    <xdr:cxnSp macro="">
      <xdr:nvCxnSpPr>
        <xdr:cNvPr id="313" name="直線コネクタ 312"/>
        <xdr:cNvCxnSpPr/>
      </xdr:nvCxnSpPr>
      <xdr:spPr>
        <a:xfrm>
          <a:off x="14782800" y="6514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37</xdr:row>
      <xdr:rowOff>170434</xdr:rowOff>
    </xdr:to>
    <xdr:cxnSp macro="">
      <xdr:nvCxnSpPr>
        <xdr:cNvPr id="316" name="直線コネクタ 315"/>
        <xdr:cNvCxnSpPr/>
      </xdr:nvCxnSpPr>
      <xdr:spPr>
        <a:xfrm>
          <a:off x="13893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18" name="テキスト ボックス 31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37</xdr:row>
      <xdr:rowOff>165862</xdr:rowOff>
    </xdr:to>
    <xdr:cxnSp macro="">
      <xdr:nvCxnSpPr>
        <xdr:cNvPr id="319" name="直線コネクタ 318"/>
        <xdr:cNvCxnSpPr/>
      </xdr:nvCxnSpPr>
      <xdr:spPr>
        <a:xfrm flipV="1">
          <a:off x="13004800" y="6504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1" name="テキスト ボックス 32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3" name="テキスト ボックス 322"/>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9" name="楕円 328"/>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30"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31" name="楕円 330"/>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32" name="テキスト ボックス 331"/>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3" name="楕円 332"/>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4" name="テキスト ボックス 333"/>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5" name="楕円 334"/>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6" name="テキスト ボックス 335"/>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7" name="楕円 336"/>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8" name="テキスト ボックス 337"/>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前年度比は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ポイント増加、類似団体平均との比較は</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年度に発行した臨時財政対策債等の償還が始まったこと等により前年度比で微増となっている。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今後も公共施設の長寿命化に向けた大規模改修事業が予定されるため、新規投資的事業については事業の実施可否を含めた根本的な議論から協議を重ね、地方債の発行の抑制を図っていく。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132715</xdr:rowOff>
    </xdr:from>
    <xdr:to>
      <xdr:col>24</xdr:col>
      <xdr:colOff>25400</xdr:colOff>
      <xdr:row>74</xdr:row>
      <xdr:rowOff>138430</xdr:rowOff>
    </xdr:to>
    <xdr:cxnSp macro="">
      <xdr:nvCxnSpPr>
        <xdr:cNvPr id="370" name="直線コネクタ 369"/>
        <xdr:cNvCxnSpPr/>
      </xdr:nvCxnSpPr>
      <xdr:spPr>
        <a:xfrm>
          <a:off x="3987800" y="128200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113665</xdr:rowOff>
    </xdr:from>
    <xdr:to>
      <xdr:col>19</xdr:col>
      <xdr:colOff>187325</xdr:colOff>
      <xdr:row>74</xdr:row>
      <xdr:rowOff>132715</xdr:rowOff>
    </xdr:to>
    <xdr:cxnSp macro="">
      <xdr:nvCxnSpPr>
        <xdr:cNvPr id="373" name="直線コネクタ 372"/>
        <xdr:cNvCxnSpPr/>
      </xdr:nvCxnSpPr>
      <xdr:spPr>
        <a:xfrm>
          <a:off x="3098800" y="128009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113665</xdr:rowOff>
    </xdr:from>
    <xdr:to>
      <xdr:col>15</xdr:col>
      <xdr:colOff>98425</xdr:colOff>
      <xdr:row>74</xdr:row>
      <xdr:rowOff>125095</xdr:rowOff>
    </xdr:to>
    <xdr:cxnSp macro="">
      <xdr:nvCxnSpPr>
        <xdr:cNvPr id="376" name="直線コネクタ 375"/>
        <xdr:cNvCxnSpPr/>
      </xdr:nvCxnSpPr>
      <xdr:spPr>
        <a:xfrm flipV="1">
          <a:off x="2209800" y="128009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8" name="テキスト ボックス 377"/>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125095</xdr:rowOff>
    </xdr:from>
    <xdr:to>
      <xdr:col>11</xdr:col>
      <xdr:colOff>9525</xdr:colOff>
      <xdr:row>74</xdr:row>
      <xdr:rowOff>142240</xdr:rowOff>
    </xdr:to>
    <xdr:cxnSp macro="">
      <xdr:nvCxnSpPr>
        <xdr:cNvPr id="379" name="直線コネクタ 378"/>
        <xdr:cNvCxnSpPr/>
      </xdr:nvCxnSpPr>
      <xdr:spPr>
        <a:xfrm flipV="1">
          <a:off x="1320800" y="128123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42562</xdr:rowOff>
    </xdr:from>
    <xdr:ext cx="762000" cy="259045"/>
    <xdr:sp macro="" textlink="">
      <xdr:nvSpPr>
        <xdr:cNvPr id="381" name="テキスト ボックス 380"/>
        <xdr:cNvSpPr txBox="1"/>
      </xdr:nvSpPr>
      <xdr:spPr>
        <a:xfrm>
          <a:off x="1828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44467</xdr:rowOff>
    </xdr:from>
    <xdr:ext cx="762000" cy="259045"/>
    <xdr:sp macro="" textlink="">
      <xdr:nvSpPr>
        <xdr:cNvPr id="383" name="テキスト ボックス 382"/>
        <xdr:cNvSpPr txBox="1"/>
      </xdr:nvSpPr>
      <xdr:spPr>
        <a:xfrm>
          <a:off x="939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87630</xdr:rowOff>
    </xdr:from>
    <xdr:to>
      <xdr:col>24</xdr:col>
      <xdr:colOff>76200</xdr:colOff>
      <xdr:row>75</xdr:row>
      <xdr:rowOff>17780</xdr:rowOff>
    </xdr:to>
    <xdr:sp macro="" textlink="">
      <xdr:nvSpPr>
        <xdr:cNvPr id="389" name="楕円 388"/>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167657</xdr:rowOff>
    </xdr:from>
    <xdr:ext cx="762000" cy="259045"/>
    <xdr:sp macro="" textlink="">
      <xdr:nvSpPr>
        <xdr:cNvPr id="390" name="公債費該当値テキスト"/>
        <xdr:cNvSpPr txBox="1"/>
      </xdr:nvSpPr>
      <xdr:spPr>
        <a:xfrm>
          <a:off x="4914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81915</xdr:rowOff>
    </xdr:from>
    <xdr:to>
      <xdr:col>20</xdr:col>
      <xdr:colOff>38100</xdr:colOff>
      <xdr:row>75</xdr:row>
      <xdr:rowOff>12065</xdr:rowOff>
    </xdr:to>
    <xdr:sp macro="" textlink="">
      <xdr:nvSpPr>
        <xdr:cNvPr id="391" name="楕円 390"/>
        <xdr:cNvSpPr/>
      </xdr:nvSpPr>
      <xdr:spPr>
        <a:xfrm>
          <a:off x="3937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22242</xdr:rowOff>
    </xdr:from>
    <xdr:ext cx="736600" cy="259045"/>
    <xdr:sp macro="" textlink="">
      <xdr:nvSpPr>
        <xdr:cNvPr id="392" name="テキスト ボックス 391"/>
        <xdr:cNvSpPr txBox="1"/>
      </xdr:nvSpPr>
      <xdr:spPr>
        <a:xfrm>
          <a:off x="3606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62865</xdr:rowOff>
    </xdr:from>
    <xdr:to>
      <xdr:col>15</xdr:col>
      <xdr:colOff>149225</xdr:colOff>
      <xdr:row>74</xdr:row>
      <xdr:rowOff>164465</xdr:rowOff>
    </xdr:to>
    <xdr:sp macro="" textlink="">
      <xdr:nvSpPr>
        <xdr:cNvPr id="393" name="楕円 392"/>
        <xdr:cNvSpPr/>
      </xdr:nvSpPr>
      <xdr:spPr>
        <a:xfrm>
          <a:off x="3048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3192</xdr:rowOff>
    </xdr:from>
    <xdr:ext cx="762000" cy="259045"/>
    <xdr:sp macro="" textlink="">
      <xdr:nvSpPr>
        <xdr:cNvPr id="394" name="テキスト ボックス 393"/>
        <xdr:cNvSpPr txBox="1"/>
      </xdr:nvSpPr>
      <xdr:spPr>
        <a:xfrm>
          <a:off x="2717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74295</xdr:rowOff>
    </xdr:from>
    <xdr:to>
      <xdr:col>11</xdr:col>
      <xdr:colOff>60325</xdr:colOff>
      <xdr:row>75</xdr:row>
      <xdr:rowOff>4445</xdr:rowOff>
    </xdr:to>
    <xdr:sp macro="" textlink="">
      <xdr:nvSpPr>
        <xdr:cNvPr id="395" name="楕円 394"/>
        <xdr:cNvSpPr/>
      </xdr:nvSpPr>
      <xdr:spPr>
        <a:xfrm>
          <a:off x="2159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14622</xdr:rowOff>
    </xdr:from>
    <xdr:ext cx="762000" cy="259045"/>
    <xdr:sp macro="" textlink="">
      <xdr:nvSpPr>
        <xdr:cNvPr id="396" name="テキスト ボックス 395"/>
        <xdr:cNvSpPr txBox="1"/>
      </xdr:nvSpPr>
      <xdr:spPr>
        <a:xfrm>
          <a:off x="1828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7" name="楕円 396"/>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8" name="テキスト ボックス 397"/>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ポイント下回り、改善をしている。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主な要因としては、市内主要法人の業績が好調なことにより法人税が増となる等、市税の増収である。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今後も行財政改革を推進し、経費の削減はもとより、企業誘致や税の徴収強化により自主財源の確保に努めていく。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142239</xdr:rowOff>
    </xdr:from>
    <xdr:to>
      <xdr:col>82</xdr:col>
      <xdr:colOff>107950</xdr:colOff>
      <xdr:row>78</xdr:row>
      <xdr:rowOff>24130</xdr:rowOff>
    </xdr:to>
    <xdr:cxnSp macro="">
      <xdr:nvCxnSpPr>
        <xdr:cNvPr id="431" name="直線コネクタ 430"/>
        <xdr:cNvCxnSpPr/>
      </xdr:nvCxnSpPr>
      <xdr:spPr>
        <a:xfrm flipV="1">
          <a:off x="15671800" y="133438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24130</xdr:rowOff>
    </xdr:to>
    <xdr:cxnSp macro="">
      <xdr:nvCxnSpPr>
        <xdr:cNvPr id="434" name="直線コネクタ 433"/>
        <xdr:cNvCxnSpPr/>
      </xdr:nvCxnSpPr>
      <xdr:spPr>
        <a:xfrm>
          <a:off x="14782800" y="13385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8889</xdr:rowOff>
    </xdr:from>
    <xdr:to>
      <xdr:col>73</xdr:col>
      <xdr:colOff>180975</xdr:colOff>
      <xdr:row>78</xdr:row>
      <xdr:rowOff>12700</xdr:rowOff>
    </xdr:to>
    <xdr:cxnSp macro="">
      <xdr:nvCxnSpPr>
        <xdr:cNvPr id="437" name="直線コネクタ 436"/>
        <xdr:cNvCxnSpPr/>
      </xdr:nvCxnSpPr>
      <xdr:spPr>
        <a:xfrm>
          <a:off x="13893800" y="13381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78</xdr:row>
      <xdr:rowOff>8889</xdr:rowOff>
    </xdr:to>
    <xdr:cxnSp macro="">
      <xdr:nvCxnSpPr>
        <xdr:cNvPr id="440" name="直線コネクタ 439"/>
        <xdr:cNvCxnSpPr/>
      </xdr:nvCxnSpPr>
      <xdr:spPr>
        <a:xfrm>
          <a:off x="13004800" y="13381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115588</xdr:rowOff>
    </xdr:from>
    <xdr:ext cx="762000" cy="259045"/>
    <xdr:sp macro="" textlink="">
      <xdr:nvSpPr>
        <xdr:cNvPr id="442" name="テキスト ボックス 441"/>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44" name="テキスト ボックス 443"/>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50" name="楕円 449"/>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107966</xdr:rowOff>
    </xdr:from>
    <xdr:ext cx="762000" cy="259045"/>
    <xdr:sp macro="" textlink="">
      <xdr:nvSpPr>
        <xdr:cNvPr id="451" name="公債費以外該当値テキスト"/>
        <xdr:cNvSpPr txBox="1"/>
      </xdr:nvSpPr>
      <xdr:spPr>
        <a:xfrm>
          <a:off x="16598900" y="131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52" name="楕円 451"/>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59707</xdr:rowOff>
    </xdr:from>
    <xdr:ext cx="736600" cy="259045"/>
    <xdr:sp macro="" textlink="">
      <xdr:nvSpPr>
        <xdr:cNvPr id="453" name="テキスト ボックス 452"/>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4" name="楕円 453"/>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5" name="テキスト ボックス 45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129539</xdr:rowOff>
    </xdr:from>
    <xdr:to>
      <xdr:col>69</xdr:col>
      <xdr:colOff>142875</xdr:colOff>
      <xdr:row>78</xdr:row>
      <xdr:rowOff>59689</xdr:rowOff>
    </xdr:to>
    <xdr:sp macro="" textlink="">
      <xdr:nvSpPr>
        <xdr:cNvPr id="456" name="楕円 455"/>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44466</xdr:rowOff>
    </xdr:from>
    <xdr:ext cx="762000" cy="259045"/>
    <xdr:sp macro="" textlink="">
      <xdr:nvSpPr>
        <xdr:cNvPr id="457" name="テキスト ボックス 456"/>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58" name="楕円 457"/>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44466</xdr:rowOff>
    </xdr:from>
    <xdr:ext cx="762000" cy="259045"/>
    <xdr:sp macro="" textlink="">
      <xdr:nvSpPr>
        <xdr:cNvPr id="459" name="テキスト ボックス 458"/>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148780</xdr:rowOff>
    </xdr:from>
    <xdr:to>
      <xdr:col>29</xdr:col>
      <xdr:colOff>127000</xdr:colOff>
      <xdr:row>18</xdr:row>
      <xdr:rowOff>153137</xdr:rowOff>
    </xdr:to>
    <xdr:cxnSp macro="">
      <xdr:nvCxnSpPr>
        <xdr:cNvPr id="50" name="直線コネクタ 49"/>
        <xdr:cNvCxnSpPr/>
      </xdr:nvCxnSpPr>
      <xdr:spPr bwMode="auto">
        <a:xfrm>
          <a:off x="5003800" y="3282505"/>
          <a:ext cx="647700" cy="4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148780</xdr:rowOff>
    </xdr:from>
    <xdr:to>
      <xdr:col>26</xdr:col>
      <xdr:colOff>50800</xdr:colOff>
      <xdr:row>18</xdr:row>
      <xdr:rowOff>154915</xdr:rowOff>
    </xdr:to>
    <xdr:cxnSp macro="">
      <xdr:nvCxnSpPr>
        <xdr:cNvPr id="53" name="直線コネクタ 52"/>
        <xdr:cNvCxnSpPr/>
      </xdr:nvCxnSpPr>
      <xdr:spPr bwMode="auto">
        <a:xfrm flipV="1">
          <a:off x="4305300" y="3282505"/>
          <a:ext cx="698500" cy="6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127927</xdr:rowOff>
    </xdr:from>
    <xdr:to>
      <xdr:col>22</xdr:col>
      <xdr:colOff>114300</xdr:colOff>
      <xdr:row>18</xdr:row>
      <xdr:rowOff>154915</xdr:rowOff>
    </xdr:to>
    <xdr:cxnSp macro="">
      <xdr:nvCxnSpPr>
        <xdr:cNvPr id="56" name="直線コネクタ 55"/>
        <xdr:cNvCxnSpPr/>
      </xdr:nvCxnSpPr>
      <xdr:spPr bwMode="auto">
        <a:xfrm>
          <a:off x="3606800" y="3261652"/>
          <a:ext cx="698500" cy="2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10571</xdr:rowOff>
    </xdr:from>
    <xdr:ext cx="762000" cy="259045"/>
    <xdr:sp macro="" textlink="">
      <xdr:nvSpPr>
        <xdr:cNvPr id="58" name="テキスト ボックス 57"/>
        <xdr:cNvSpPr txBox="1"/>
      </xdr:nvSpPr>
      <xdr:spPr>
        <a:xfrm>
          <a:off x="3924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127927</xdr:rowOff>
    </xdr:from>
    <xdr:to>
      <xdr:col>18</xdr:col>
      <xdr:colOff>177800</xdr:colOff>
      <xdr:row>19</xdr:row>
      <xdr:rowOff>6629</xdr:rowOff>
    </xdr:to>
    <xdr:cxnSp macro="">
      <xdr:nvCxnSpPr>
        <xdr:cNvPr id="59" name="直線コネクタ 58"/>
        <xdr:cNvCxnSpPr/>
      </xdr:nvCxnSpPr>
      <xdr:spPr bwMode="auto">
        <a:xfrm flipV="1">
          <a:off x="2908300" y="3261652"/>
          <a:ext cx="698500" cy="50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56595</xdr:rowOff>
    </xdr:from>
    <xdr:ext cx="762000" cy="259045"/>
    <xdr:sp macro="" textlink="">
      <xdr:nvSpPr>
        <xdr:cNvPr id="61" name="テキスト ボックス 60"/>
        <xdr:cNvSpPr txBox="1"/>
      </xdr:nvSpPr>
      <xdr:spPr>
        <a:xfrm>
          <a:off x="32258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90911</xdr:rowOff>
    </xdr:from>
    <xdr:ext cx="762000" cy="259045"/>
    <xdr:sp macro="" textlink="">
      <xdr:nvSpPr>
        <xdr:cNvPr id="63" name="テキスト ボックス 62"/>
        <xdr:cNvSpPr txBox="1"/>
      </xdr:nvSpPr>
      <xdr:spPr>
        <a:xfrm>
          <a:off x="2527300" y="28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102337</xdr:rowOff>
    </xdr:from>
    <xdr:to>
      <xdr:col>29</xdr:col>
      <xdr:colOff>177800</xdr:colOff>
      <xdr:row>19</xdr:row>
      <xdr:rowOff>32486</xdr:rowOff>
    </xdr:to>
    <xdr:sp macro="" textlink="">
      <xdr:nvSpPr>
        <xdr:cNvPr id="69" name="楕円 68"/>
        <xdr:cNvSpPr/>
      </xdr:nvSpPr>
      <xdr:spPr bwMode="auto">
        <a:xfrm>
          <a:off x="5600700" y="32360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74414</xdr:rowOff>
    </xdr:from>
    <xdr:ext cx="762000" cy="259045"/>
    <xdr:sp macro="" textlink="">
      <xdr:nvSpPr>
        <xdr:cNvPr id="70" name="人口1人当たり決算額の推移該当値テキスト130"/>
        <xdr:cNvSpPr txBox="1"/>
      </xdr:nvSpPr>
      <xdr:spPr>
        <a:xfrm>
          <a:off x="5740400" y="32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97980</xdr:rowOff>
    </xdr:from>
    <xdr:to>
      <xdr:col>26</xdr:col>
      <xdr:colOff>101600</xdr:colOff>
      <xdr:row>19</xdr:row>
      <xdr:rowOff>28130</xdr:rowOff>
    </xdr:to>
    <xdr:sp macro="" textlink="">
      <xdr:nvSpPr>
        <xdr:cNvPr id="71" name="楕円 70"/>
        <xdr:cNvSpPr/>
      </xdr:nvSpPr>
      <xdr:spPr bwMode="auto">
        <a:xfrm>
          <a:off x="4953000" y="323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12907</xdr:rowOff>
    </xdr:from>
    <xdr:ext cx="736600" cy="259045"/>
    <xdr:sp macro="" textlink="">
      <xdr:nvSpPr>
        <xdr:cNvPr id="72" name="テキスト ボックス 71"/>
        <xdr:cNvSpPr txBox="1"/>
      </xdr:nvSpPr>
      <xdr:spPr>
        <a:xfrm>
          <a:off x="4622800" y="33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104115</xdr:rowOff>
    </xdr:from>
    <xdr:to>
      <xdr:col>22</xdr:col>
      <xdr:colOff>165100</xdr:colOff>
      <xdr:row>19</xdr:row>
      <xdr:rowOff>34265</xdr:rowOff>
    </xdr:to>
    <xdr:sp macro="" textlink="">
      <xdr:nvSpPr>
        <xdr:cNvPr id="73" name="楕円 72"/>
        <xdr:cNvSpPr/>
      </xdr:nvSpPr>
      <xdr:spPr bwMode="auto">
        <a:xfrm>
          <a:off x="4254500" y="323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19042</xdr:rowOff>
    </xdr:from>
    <xdr:ext cx="762000" cy="259045"/>
    <xdr:sp macro="" textlink="">
      <xdr:nvSpPr>
        <xdr:cNvPr id="74" name="テキスト ボックス 73"/>
        <xdr:cNvSpPr txBox="1"/>
      </xdr:nvSpPr>
      <xdr:spPr>
        <a:xfrm>
          <a:off x="3924300" y="332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77127</xdr:rowOff>
    </xdr:from>
    <xdr:to>
      <xdr:col>19</xdr:col>
      <xdr:colOff>38100</xdr:colOff>
      <xdr:row>19</xdr:row>
      <xdr:rowOff>7277</xdr:rowOff>
    </xdr:to>
    <xdr:sp macro="" textlink="">
      <xdr:nvSpPr>
        <xdr:cNvPr id="75" name="楕円 74"/>
        <xdr:cNvSpPr/>
      </xdr:nvSpPr>
      <xdr:spPr bwMode="auto">
        <a:xfrm>
          <a:off x="3556000" y="3210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163504</xdr:rowOff>
    </xdr:from>
    <xdr:ext cx="762000" cy="259045"/>
    <xdr:sp macro="" textlink="">
      <xdr:nvSpPr>
        <xdr:cNvPr id="76" name="テキスト ボックス 75"/>
        <xdr:cNvSpPr txBox="1"/>
      </xdr:nvSpPr>
      <xdr:spPr>
        <a:xfrm>
          <a:off x="3225800" y="329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127279</xdr:rowOff>
    </xdr:from>
    <xdr:to>
      <xdr:col>15</xdr:col>
      <xdr:colOff>101600</xdr:colOff>
      <xdr:row>19</xdr:row>
      <xdr:rowOff>57429</xdr:rowOff>
    </xdr:to>
    <xdr:sp macro="" textlink="">
      <xdr:nvSpPr>
        <xdr:cNvPr id="77" name="楕円 76"/>
        <xdr:cNvSpPr/>
      </xdr:nvSpPr>
      <xdr:spPr bwMode="auto">
        <a:xfrm>
          <a:off x="2857500" y="326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42206</xdr:rowOff>
    </xdr:from>
    <xdr:ext cx="762000" cy="259045"/>
    <xdr:sp macro="" textlink="">
      <xdr:nvSpPr>
        <xdr:cNvPr id="78" name="テキスト ボックス 77"/>
        <xdr:cNvSpPr txBox="1"/>
      </xdr:nvSpPr>
      <xdr:spPr>
        <a:xfrm>
          <a:off x="2527300" y="334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252785</xdr:rowOff>
    </xdr:from>
    <xdr:to>
      <xdr:col>29</xdr:col>
      <xdr:colOff>127000</xdr:colOff>
      <xdr:row>37</xdr:row>
      <xdr:rowOff>253640</xdr:rowOff>
    </xdr:to>
    <xdr:cxnSp macro="">
      <xdr:nvCxnSpPr>
        <xdr:cNvPr id="110" name="直線コネクタ 109"/>
        <xdr:cNvCxnSpPr/>
      </xdr:nvCxnSpPr>
      <xdr:spPr bwMode="auto">
        <a:xfrm>
          <a:off x="5003800" y="7377485"/>
          <a:ext cx="647700" cy="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252785</xdr:rowOff>
    </xdr:from>
    <xdr:to>
      <xdr:col>26</xdr:col>
      <xdr:colOff>50800</xdr:colOff>
      <xdr:row>37</xdr:row>
      <xdr:rowOff>261225</xdr:rowOff>
    </xdr:to>
    <xdr:cxnSp macro="">
      <xdr:nvCxnSpPr>
        <xdr:cNvPr id="113" name="直線コネクタ 112"/>
        <xdr:cNvCxnSpPr/>
      </xdr:nvCxnSpPr>
      <xdr:spPr bwMode="auto">
        <a:xfrm flipV="1">
          <a:off x="4305300" y="7377485"/>
          <a:ext cx="698500" cy="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256438</xdr:rowOff>
    </xdr:from>
    <xdr:to>
      <xdr:col>22</xdr:col>
      <xdr:colOff>114300</xdr:colOff>
      <xdr:row>37</xdr:row>
      <xdr:rowOff>261225</xdr:rowOff>
    </xdr:to>
    <xdr:cxnSp macro="">
      <xdr:nvCxnSpPr>
        <xdr:cNvPr id="116" name="直線コネクタ 115"/>
        <xdr:cNvCxnSpPr/>
      </xdr:nvCxnSpPr>
      <xdr:spPr bwMode="auto">
        <a:xfrm>
          <a:off x="3606800" y="7381138"/>
          <a:ext cx="698500" cy="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136126</xdr:rowOff>
    </xdr:from>
    <xdr:ext cx="762000" cy="259045"/>
    <xdr:sp macro="" textlink="">
      <xdr:nvSpPr>
        <xdr:cNvPr id="118" name="テキスト ボックス 117"/>
        <xdr:cNvSpPr txBox="1"/>
      </xdr:nvSpPr>
      <xdr:spPr>
        <a:xfrm>
          <a:off x="3924300" y="70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248908</xdr:rowOff>
    </xdr:from>
    <xdr:to>
      <xdr:col>18</xdr:col>
      <xdr:colOff>177800</xdr:colOff>
      <xdr:row>37</xdr:row>
      <xdr:rowOff>256438</xdr:rowOff>
    </xdr:to>
    <xdr:cxnSp macro="">
      <xdr:nvCxnSpPr>
        <xdr:cNvPr id="119" name="直線コネクタ 118"/>
        <xdr:cNvCxnSpPr/>
      </xdr:nvCxnSpPr>
      <xdr:spPr bwMode="auto">
        <a:xfrm>
          <a:off x="2908300" y="7373608"/>
          <a:ext cx="698500" cy="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136213</xdr:rowOff>
    </xdr:from>
    <xdr:ext cx="762000" cy="259045"/>
    <xdr:sp macro="" textlink="">
      <xdr:nvSpPr>
        <xdr:cNvPr id="121" name="テキスト ボックス 120"/>
        <xdr:cNvSpPr txBox="1"/>
      </xdr:nvSpPr>
      <xdr:spPr>
        <a:xfrm>
          <a:off x="3225800" y="70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122410</xdr:rowOff>
    </xdr:from>
    <xdr:ext cx="762000" cy="259045"/>
    <xdr:sp macro="" textlink="">
      <xdr:nvSpPr>
        <xdr:cNvPr id="123" name="テキスト ボックス 122"/>
        <xdr:cNvSpPr txBox="1"/>
      </xdr:nvSpPr>
      <xdr:spPr>
        <a:xfrm>
          <a:off x="2527300" y="70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202840</xdr:rowOff>
    </xdr:from>
    <xdr:to>
      <xdr:col>29</xdr:col>
      <xdr:colOff>177800</xdr:colOff>
      <xdr:row>37</xdr:row>
      <xdr:rowOff>304440</xdr:rowOff>
    </xdr:to>
    <xdr:sp macro="" textlink="">
      <xdr:nvSpPr>
        <xdr:cNvPr id="129" name="楕円 128"/>
        <xdr:cNvSpPr/>
      </xdr:nvSpPr>
      <xdr:spPr bwMode="auto">
        <a:xfrm>
          <a:off x="5600700" y="732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201985</xdr:rowOff>
    </xdr:from>
    <xdr:to>
      <xdr:col>26</xdr:col>
      <xdr:colOff>101600</xdr:colOff>
      <xdr:row>37</xdr:row>
      <xdr:rowOff>303585</xdr:rowOff>
    </xdr:to>
    <xdr:sp macro="" textlink="">
      <xdr:nvSpPr>
        <xdr:cNvPr id="131" name="楕円 130"/>
        <xdr:cNvSpPr/>
      </xdr:nvSpPr>
      <xdr:spPr bwMode="auto">
        <a:xfrm>
          <a:off x="4953000" y="7326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288362</xdr:rowOff>
    </xdr:from>
    <xdr:ext cx="736600" cy="259045"/>
    <xdr:sp macro="" textlink="">
      <xdr:nvSpPr>
        <xdr:cNvPr id="132" name="テキスト ボックス 131"/>
        <xdr:cNvSpPr txBox="1"/>
      </xdr:nvSpPr>
      <xdr:spPr>
        <a:xfrm>
          <a:off x="4622800" y="7413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210425</xdr:rowOff>
    </xdr:from>
    <xdr:to>
      <xdr:col>22</xdr:col>
      <xdr:colOff>165100</xdr:colOff>
      <xdr:row>37</xdr:row>
      <xdr:rowOff>312025</xdr:rowOff>
    </xdr:to>
    <xdr:sp macro="" textlink="">
      <xdr:nvSpPr>
        <xdr:cNvPr id="133" name="楕円 132"/>
        <xdr:cNvSpPr/>
      </xdr:nvSpPr>
      <xdr:spPr bwMode="auto">
        <a:xfrm>
          <a:off x="4254500" y="733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296802</xdr:rowOff>
    </xdr:from>
    <xdr:ext cx="762000" cy="259045"/>
    <xdr:sp macro="" textlink="">
      <xdr:nvSpPr>
        <xdr:cNvPr id="134" name="テキスト ボックス 133"/>
        <xdr:cNvSpPr txBox="1"/>
      </xdr:nvSpPr>
      <xdr:spPr>
        <a:xfrm>
          <a:off x="3924300" y="742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205638</xdr:rowOff>
    </xdr:from>
    <xdr:to>
      <xdr:col>19</xdr:col>
      <xdr:colOff>38100</xdr:colOff>
      <xdr:row>37</xdr:row>
      <xdr:rowOff>307238</xdr:rowOff>
    </xdr:to>
    <xdr:sp macro="" textlink="">
      <xdr:nvSpPr>
        <xdr:cNvPr id="135" name="楕円 134"/>
        <xdr:cNvSpPr/>
      </xdr:nvSpPr>
      <xdr:spPr bwMode="auto">
        <a:xfrm>
          <a:off x="3556000" y="733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292015</xdr:rowOff>
    </xdr:from>
    <xdr:ext cx="762000" cy="259045"/>
    <xdr:sp macro="" textlink="">
      <xdr:nvSpPr>
        <xdr:cNvPr id="136" name="テキスト ボックス 135"/>
        <xdr:cNvSpPr txBox="1"/>
      </xdr:nvSpPr>
      <xdr:spPr>
        <a:xfrm>
          <a:off x="3225800" y="741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198108</xdr:rowOff>
    </xdr:from>
    <xdr:to>
      <xdr:col>15</xdr:col>
      <xdr:colOff>101600</xdr:colOff>
      <xdr:row>37</xdr:row>
      <xdr:rowOff>299708</xdr:rowOff>
    </xdr:to>
    <xdr:sp macro="" textlink="">
      <xdr:nvSpPr>
        <xdr:cNvPr id="137" name="楕円 136"/>
        <xdr:cNvSpPr/>
      </xdr:nvSpPr>
      <xdr:spPr bwMode="auto">
        <a:xfrm>
          <a:off x="2857500" y="732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284485</xdr:rowOff>
    </xdr:from>
    <xdr:ext cx="762000" cy="259045"/>
    <xdr:sp macro="" textlink="">
      <xdr:nvSpPr>
        <xdr:cNvPr id="138" name="テキスト ボックス 137"/>
        <xdr:cNvSpPr txBox="1"/>
      </xdr:nvSpPr>
      <xdr:spPr>
        <a:xfrm>
          <a:off x="2527300" y="740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30,045
29,516
143.69
14,998,670
14,546,287
348,171
8,197,932
18,180,962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136677</xdr:rowOff>
    </xdr:from>
    <xdr:to>
      <xdr:col>24</xdr:col>
      <xdr:colOff>63500</xdr:colOff>
      <xdr:row>36</xdr:row>
      <xdr:rowOff>152679</xdr:rowOff>
    </xdr:to>
    <xdr:cxnSp macro="">
      <xdr:nvCxnSpPr>
        <xdr:cNvPr id="61" name="直線コネクタ 60"/>
        <xdr:cNvCxnSpPr/>
      </xdr:nvCxnSpPr>
      <xdr:spPr>
        <a:xfrm>
          <a:off x="3797300" y="630887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136677</xdr:rowOff>
    </xdr:from>
    <xdr:to>
      <xdr:col>19</xdr:col>
      <xdr:colOff>177800</xdr:colOff>
      <xdr:row>36</xdr:row>
      <xdr:rowOff>141935</xdr:rowOff>
    </xdr:to>
    <xdr:cxnSp macro="">
      <xdr:nvCxnSpPr>
        <xdr:cNvPr id="64" name="直線コネクタ 63"/>
        <xdr:cNvCxnSpPr/>
      </xdr:nvCxnSpPr>
      <xdr:spPr>
        <a:xfrm flipV="1">
          <a:off x="2908300" y="630887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96482</xdr:rowOff>
    </xdr:from>
    <xdr:to>
      <xdr:col>15</xdr:col>
      <xdr:colOff>50800</xdr:colOff>
      <xdr:row>36</xdr:row>
      <xdr:rowOff>141935</xdr:rowOff>
    </xdr:to>
    <xdr:cxnSp macro="">
      <xdr:nvCxnSpPr>
        <xdr:cNvPr id="67" name="直線コネクタ 66"/>
        <xdr:cNvCxnSpPr/>
      </xdr:nvCxnSpPr>
      <xdr:spPr>
        <a:xfrm>
          <a:off x="2019300" y="6268682"/>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115257</xdr:rowOff>
    </xdr:from>
    <xdr:ext cx="534377" cy="259045"/>
    <xdr:sp macro="" textlink="">
      <xdr:nvSpPr>
        <xdr:cNvPr id="69" name="テキスト ボックス 68"/>
        <xdr:cNvSpPr txBox="1"/>
      </xdr:nvSpPr>
      <xdr:spPr>
        <a:xfrm>
          <a:off x="2641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96482</xdr:rowOff>
    </xdr:from>
    <xdr:to>
      <xdr:col>10</xdr:col>
      <xdr:colOff>114300</xdr:colOff>
      <xdr:row>36</xdr:row>
      <xdr:rowOff>160833</xdr:rowOff>
    </xdr:to>
    <xdr:cxnSp macro="">
      <xdr:nvCxnSpPr>
        <xdr:cNvPr id="70" name="直線コネクタ 69"/>
        <xdr:cNvCxnSpPr/>
      </xdr:nvCxnSpPr>
      <xdr:spPr>
        <a:xfrm flipV="1">
          <a:off x="1130300" y="6268682"/>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152099</xdr:rowOff>
    </xdr:from>
    <xdr:ext cx="534377" cy="259045"/>
    <xdr:sp macro="" textlink="">
      <xdr:nvSpPr>
        <xdr:cNvPr id="72" name="テキスト ボックス 71"/>
        <xdr:cNvSpPr txBox="1"/>
      </xdr:nvSpPr>
      <xdr:spPr>
        <a:xfrm>
          <a:off x="1752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165765</xdr:rowOff>
    </xdr:from>
    <xdr:ext cx="534377" cy="259045"/>
    <xdr:sp macro="" textlink="">
      <xdr:nvSpPr>
        <xdr:cNvPr id="74" name="テキスト ボックス 73"/>
        <xdr:cNvSpPr txBox="1"/>
      </xdr:nvSpPr>
      <xdr:spPr>
        <a:xfrm>
          <a:off x="863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101879</xdr:rowOff>
    </xdr:from>
    <xdr:to>
      <xdr:col>24</xdr:col>
      <xdr:colOff>114300</xdr:colOff>
      <xdr:row>37</xdr:row>
      <xdr:rowOff>32029</xdr:rowOff>
    </xdr:to>
    <xdr:sp macro="" textlink="">
      <xdr:nvSpPr>
        <xdr:cNvPr id="80" name="楕円 79"/>
        <xdr:cNvSpPr/>
      </xdr:nvSpPr>
      <xdr:spPr>
        <a:xfrm>
          <a:off x="4584700" y="62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80306</xdr:rowOff>
    </xdr:from>
    <xdr:ext cx="534377" cy="259045"/>
    <xdr:sp macro="" textlink="">
      <xdr:nvSpPr>
        <xdr:cNvPr id="81" name="人件費該当値テキスト"/>
        <xdr:cNvSpPr txBox="1"/>
      </xdr:nvSpPr>
      <xdr:spPr>
        <a:xfrm>
          <a:off x="4686300" y="62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85877</xdr:rowOff>
    </xdr:from>
    <xdr:to>
      <xdr:col>20</xdr:col>
      <xdr:colOff>38100</xdr:colOff>
      <xdr:row>37</xdr:row>
      <xdr:rowOff>16027</xdr:rowOff>
    </xdr:to>
    <xdr:sp macro="" textlink="">
      <xdr:nvSpPr>
        <xdr:cNvPr id="82" name="楕円 81"/>
        <xdr:cNvSpPr/>
      </xdr:nvSpPr>
      <xdr:spPr>
        <a:xfrm>
          <a:off x="3746500" y="62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7154</xdr:rowOff>
    </xdr:from>
    <xdr:ext cx="534377" cy="259045"/>
    <xdr:sp macro="" textlink="">
      <xdr:nvSpPr>
        <xdr:cNvPr id="83" name="テキスト ボックス 82"/>
        <xdr:cNvSpPr txBox="1"/>
      </xdr:nvSpPr>
      <xdr:spPr>
        <a:xfrm>
          <a:off x="3530111" y="63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91135</xdr:rowOff>
    </xdr:from>
    <xdr:to>
      <xdr:col>15</xdr:col>
      <xdr:colOff>101600</xdr:colOff>
      <xdr:row>37</xdr:row>
      <xdr:rowOff>21285</xdr:rowOff>
    </xdr:to>
    <xdr:sp macro="" textlink="">
      <xdr:nvSpPr>
        <xdr:cNvPr id="84" name="楕円 83"/>
        <xdr:cNvSpPr/>
      </xdr:nvSpPr>
      <xdr:spPr>
        <a:xfrm>
          <a:off x="2857500" y="62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12412</xdr:rowOff>
    </xdr:from>
    <xdr:ext cx="534377" cy="259045"/>
    <xdr:sp macro="" textlink="">
      <xdr:nvSpPr>
        <xdr:cNvPr id="85" name="テキスト ボックス 84"/>
        <xdr:cNvSpPr txBox="1"/>
      </xdr:nvSpPr>
      <xdr:spPr>
        <a:xfrm>
          <a:off x="2641111" y="63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45682</xdr:rowOff>
    </xdr:from>
    <xdr:to>
      <xdr:col>10</xdr:col>
      <xdr:colOff>165100</xdr:colOff>
      <xdr:row>36</xdr:row>
      <xdr:rowOff>147282</xdr:rowOff>
    </xdr:to>
    <xdr:sp macro="" textlink="">
      <xdr:nvSpPr>
        <xdr:cNvPr id="86" name="楕円 85"/>
        <xdr:cNvSpPr/>
      </xdr:nvSpPr>
      <xdr:spPr>
        <a:xfrm>
          <a:off x="1968500" y="62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138409</xdr:rowOff>
    </xdr:from>
    <xdr:ext cx="534377" cy="259045"/>
    <xdr:sp macro="" textlink="">
      <xdr:nvSpPr>
        <xdr:cNvPr id="87" name="テキスト ボックス 86"/>
        <xdr:cNvSpPr txBox="1"/>
      </xdr:nvSpPr>
      <xdr:spPr>
        <a:xfrm>
          <a:off x="1752111" y="63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110033</xdr:rowOff>
    </xdr:from>
    <xdr:to>
      <xdr:col>6</xdr:col>
      <xdr:colOff>38100</xdr:colOff>
      <xdr:row>37</xdr:row>
      <xdr:rowOff>40183</xdr:rowOff>
    </xdr:to>
    <xdr:sp macro="" textlink="">
      <xdr:nvSpPr>
        <xdr:cNvPr id="88" name="楕円 87"/>
        <xdr:cNvSpPr/>
      </xdr:nvSpPr>
      <xdr:spPr>
        <a:xfrm>
          <a:off x="1079500" y="62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31310</xdr:rowOff>
    </xdr:from>
    <xdr:ext cx="534377" cy="259045"/>
    <xdr:sp macro="" textlink="">
      <xdr:nvSpPr>
        <xdr:cNvPr id="89" name="テキスト ボックス 88"/>
        <xdr:cNvSpPr txBox="1"/>
      </xdr:nvSpPr>
      <xdr:spPr>
        <a:xfrm>
          <a:off x="863111" y="63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139967</xdr:rowOff>
    </xdr:from>
    <xdr:to>
      <xdr:col>24</xdr:col>
      <xdr:colOff>63500</xdr:colOff>
      <xdr:row>55</xdr:row>
      <xdr:rowOff>144285</xdr:rowOff>
    </xdr:to>
    <xdr:cxnSp macro="">
      <xdr:nvCxnSpPr>
        <xdr:cNvPr id="119" name="直線コネクタ 118"/>
        <xdr:cNvCxnSpPr/>
      </xdr:nvCxnSpPr>
      <xdr:spPr>
        <a:xfrm flipV="1">
          <a:off x="3797300" y="9569717"/>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144285</xdr:rowOff>
    </xdr:from>
    <xdr:to>
      <xdr:col>19</xdr:col>
      <xdr:colOff>177800</xdr:colOff>
      <xdr:row>55</xdr:row>
      <xdr:rowOff>152794</xdr:rowOff>
    </xdr:to>
    <xdr:cxnSp macro="">
      <xdr:nvCxnSpPr>
        <xdr:cNvPr id="122" name="直線コネクタ 121"/>
        <xdr:cNvCxnSpPr/>
      </xdr:nvCxnSpPr>
      <xdr:spPr>
        <a:xfrm flipV="1">
          <a:off x="2908300" y="9574035"/>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152794</xdr:rowOff>
    </xdr:from>
    <xdr:to>
      <xdr:col>15</xdr:col>
      <xdr:colOff>50800</xdr:colOff>
      <xdr:row>55</xdr:row>
      <xdr:rowOff>161379</xdr:rowOff>
    </xdr:to>
    <xdr:cxnSp macro="">
      <xdr:nvCxnSpPr>
        <xdr:cNvPr id="125" name="直線コネクタ 124"/>
        <xdr:cNvCxnSpPr/>
      </xdr:nvCxnSpPr>
      <xdr:spPr>
        <a:xfrm flipV="1">
          <a:off x="2019300" y="9582544"/>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161379</xdr:rowOff>
    </xdr:from>
    <xdr:to>
      <xdr:col>10</xdr:col>
      <xdr:colOff>114300</xdr:colOff>
      <xdr:row>56</xdr:row>
      <xdr:rowOff>66446</xdr:rowOff>
    </xdr:to>
    <xdr:cxnSp macro="">
      <xdr:nvCxnSpPr>
        <xdr:cNvPr id="128" name="直線コネクタ 127"/>
        <xdr:cNvCxnSpPr/>
      </xdr:nvCxnSpPr>
      <xdr:spPr>
        <a:xfrm flipV="1">
          <a:off x="1130300" y="9591129"/>
          <a:ext cx="889000" cy="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0" name="テキスト ボックス 129"/>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2" name="テキスト ボックス 131"/>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89167</xdr:rowOff>
    </xdr:from>
    <xdr:to>
      <xdr:col>24</xdr:col>
      <xdr:colOff>114300</xdr:colOff>
      <xdr:row>56</xdr:row>
      <xdr:rowOff>19317</xdr:rowOff>
    </xdr:to>
    <xdr:sp macro="" textlink="">
      <xdr:nvSpPr>
        <xdr:cNvPr id="138" name="楕円 137"/>
        <xdr:cNvSpPr/>
      </xdr:nvSpPr>
      <xdr:spPr>
        <a:xfrm>
          <a:off x="4584700" y="951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67594</xdr:rowOff>
    </xdr:from>
    <xdr:ext cx="534377" cy="259045"/>
    <xdr:sp macro="" textlink="">
      <xdr:nvSpPr>
        <xdr:cNvPr id="139" name="物件費該当値テキスト"/>
        <xdr:cNvSpPr txBox="1"/>
      </xdr:nvSpPr>
      <xdr:spPr>
        <a:xfrm>
          <a:off x="4686300" y="94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93485</xdr:rowOff>
    </xdr:from>
    <xdr:to>
      <xdr:col>20</xdr:col>
      <xdr:colOff>38100</xdr:colOff>
      <xdr:row>56</xdr:row>
      <xdr:rowOff>23635</xdr:rowOff>
    </xdr:to>
    <xdr:sp macro="" textlink="">
      <xdr:nvSpPr>
        <xdr:cNvPr id="140" name="楕円 139"/>
        <xdr:cNvSpPr/>
      </xdr:nvSpPr>
      <xdr:spPr>
        <a:xfrm>
          <a:off x="3746500" y="95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40162</xdr:rowOff>
    </xdr:from>
    <xdr:ext cx="534377" cy="259045"/>
    <xdr:sp macro="" textlink="">
      <xdr:nvSpPr>
        <xdr:cNvPr id="141" name="テキスト ボックス 140"/>
        <xdr:cNvSpPr txBox="1"/>
      </xdr:nvSpPr>
      <xdr:spPr>
        <a:xfrm>
          <a:off x="3530111" y="92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101994</xdr:rowOff>
    </xdr:from>
    <xdr:to>
      <xdr:col>15</xdr:col>
      <xdr:colOff>101600</xdr:colOff>
      <xdr:row>56</xdr:row>
      <xdr:rowOff>32144</xdr:rowOff>
    </xdr:to>
    <xdr:sp macro="" textlink="">
      <xdr:nvSpPr>
        <xdr:cNvPr id="142" name="楕円 141"/>
        <xdr:cNvSpPr/>
      </xdr:nvSpPr>
      <xdr:spPr>
        <a:xfrm>
          <a:off x="2857500" y="95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48671</xdr:rowOff>
    </xdr:from>
    <xdr:ext cx="534377" cy="259045"/>
    <xdr:sp macro="" textlink="">
      <xdr:nvSpPr>
        <xdr:cNvPr id="143" name="テキスト ボックス 142"/>
        <xdr:cNvSpPr txBox="1"/>
      </xdr:nvSpPr>
      <xdr:spPr>
        <a:xfrm>
          <a:off x="2641111" y="930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110579</xdr:rowOff>
    </xdr:from>
    <xdr:to>
      <xdr:col>10</xdr:col>
      <xdr:colOff>165100</xdr:colOff>
      <xdr:row>56</xdr:row>
      <xdr:rowOff>40729</xdr:rowOff>
    </xdr:to>
    <xdr:sp macro="" textlink="">
      <xdr:nvSpPr>
        <xdr:cNvPr id="144" name="楕円 143"/>
        <xdr:cNvSpPr/>
      </xdr:nvSpPr>
      <xdr:spPr>
        <a:xfrm>
          <a:off x="1968500" y="95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57256</xdr:rowOff>
    </xdr:from>
    <xdr:ext cx="534377" cy="259045"/>
    <xdr:sp macro="" textlink="">
      <xdr:nvSpPr>
        <xdr:cNvPr id="145" name="テキスト ボックス 144"/>
        <xdr:cNvSpPr txBox="1"/>
      </xdr:nvSpPr>
      <xdr:spPr>
        <a:xfrm>
          <a:off x="1752111" y="93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15646</xdr:rowOff>
    </xdr:from>
    <xdr:to>
      <xdr:col>6</xdr:col>
      <xdr:colOff>38100</xdr:colOff>
      <xdr:row>56</xdr:row>
      <xdr:rowOff>117246</xdr:rowOff>
    </xdr:to>
    <xdr:sp macro="" textlink="">
      <xdr:nvSpPr>
        <xdr:cNvPr id="146" name="楕円 145"/>
        <xdr:cNvSpPr/>
      </xdr:nvSpPr>
      <xdr:spPr>
        <a:xfrm>
          <a:off x="1079500" y="96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108373</xdr:rowOff>
    </xdr:from>
    <xdr:ext cx="534377" cy="259045"/>
    <xdr:sp macro="" textlink="">
      <xdr:nvSpPr>
        <xdr:cNvPr id="147" name="テキスト ボックス 146"/>
        <xdr:cNvSpPr txBox="1"/>
      </xdr:nvSpPr>
      <xdr:spPr>
        <a:xfrm>
          <a:off x="863111" y="97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154045</xdr:rowOff>
    </xdr:from>
    <xdr:to>
      <xdr:col>24</xdr:col>
      <xdr:colOff>63500</xdr:colOff>
      <xdr:row>78</xdr:row>
      <xdr:rowOff>156254</xdr:rowOff>
    </xdr:to>
    <xdr:cxnSp macro="">
      <xdr:nvCxnSpPr>
        <xdr:cNvPr id="176" name="直線コネクタ 175"/>
        <xdr:cNvCxnSpPr/>
      </xdr:nvCxnSpPr>
      <xdr:spPr>
        <a:xfrm flipV="1">
          <a:off x="3797300" y="13527145"/>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156254</xdr:rowOff>
    </xdr:from>
    <xdr:to>
      <xdr:col>19</xdr:col>
      <xdr:colOff>177800</xdr:colOff>
      <xdr:row>78</xdr:row>
      <xdr:rowOff>156883</xdr:rowOff>
    </xdr:to>
    <xdr:cxnSp macro="">
      <xdr:nvCxnSpPr>
        <xdr:cNvPr id="179" name="直線コネクタ 178"/>
        <xdr:cNvCxnSpPr/>
      </xdr:nvCxnSpPr>
      <xdr:spPr>
        <a:xfrm flipV="1">
          <a:off x="2908300" y="13529354"/>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156883</xdr:rowOff>
    </xdr:from>
    <xdr:to>
      <xdr:col>15</xdr:col>
      <xdr:colOff>50800</xdr:colOff>
      <xdr:row>78</xdr:row>
      <xdr:rowOff>168294</xdr:rowOff>
    </xdr:to>
    <xdr:cxnSp macro="">
      <xdr:nvCxnSpPr>
        <xdr:cNvPr id="182" name="直線コネクタ 181"/>
        <xdr:cNvCxnSpPr/>
      </xdr:nvCxnSpPr>
      <xdr:spPr>
        <a:xfrm flipV="1">
          <a:off x="2019300" y="13529983"/>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152353</xdr:rowOff>
    </xdr:from>
    <xdr:ext cx="469744" cy="259045"/>
    <xdr:sp macro="" textlink="">
      <xdr:nvSpPr>
        <xdr:cNvPr id="184" name="テキスト ボックス 183"/>
        <xdr:cNvSpPr txBox="1"/>
      </xdr:nvSpPr>
      <xdr:spPr>
        <a:xfrm>
          <a:off x="2673428" y="13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144463</xdr:rowOff>
    </xdr:from>
    <xdr:to>
      <xdr:col>10</xdr:col>
      <xdr:colOff>114300</xdr:colOff>
      <xdr:row>78</xdr:row>
      <xdr:rowOff>168294</xdr:rowOff>
    </xdr:to>
    <xdr:cxnSp macro="">
      <xdr:nvCxnSpPr>
        <xdr:cNvPr id="185" name="直線コネクタ 184"/>
        <xdr:cNvCxnSpPr/>
      </xdr:nvCxnSpPr>
      <xdr:spPr>
        <a:xfrm>
          <a:off x="1130300" y="13517563"/>
          <a:ext cx="889000" cy="2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150353</xdr:rowOff>
    </xdr:from>
    <xdr:ext cx="469744" cy="259045"/>
    <xdr:sp macro="" textlink="">
      <xdr:nvSpPr>
        <xdr:cNvPr id="187" name="テキスト ボックス 186"/>
        <xdr:cNvSpPr txBox="1"/>
      </xdr:nvSpPr>
      <xdr:spPr>
        <a:xfrm>
          <a:off x="1784428" y="13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165155</xdr:rowOff>
    </xdr:from>
    <xdr:ext cx="469744" cy="259045"/>
    <xdr:sp macro="" textlink="">
      <xdr:nvSpPr>
        <xdr:cNvPr id="189" name="テキスト ボックス 188"/>
        <xdr:cNvSpPr txBox="1"/>
      </xdr:nvSpPr>
      <xdr:spPr>
        <a:xfrm>
          <a:off x="895428" y="13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103245</xdr:rowOff>
    </xdr:from>
    <xdr:to>
      <xdr:col>24</xdr:col>
      <xdr:colOff>114300</xdr:colOff>
      <xdr:row>79</xdr:row>
      <xdr:rowOff>33395</xdr:rowOff>
    </xdr:to>
    <xdr:sp macro="" textlink="">
      <xdr:nvSpPr>
        <xdr:cNvPr id="195" name="楕円 194"/>
        <xdr:cNvSpPr/>
      </xdr:nvSpPr>
      <xdr:spPr>
        <a:xfrm>
          <a:off x="4584700" y="134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18172</xdr:rowOff>
    </xdr:from>
    <xdr:ext cx="469744" cy="259045"/>
    <xdr:sp macro="" textlink="">
      <xdr:nvSpPr>
        <xdr:cNvPr id="196" name="維持補修費該当値テキスト"/>
        <xdr:cNvSpPr txBox="1"/>
      </xdr:nvSpPr>
      <xdr:spPr>
        <a:xfrm>
          <a:off x="4686300" y="1339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105454</xdr:rowOff>
    </xdr:from>
    <xdr:to>
      <xdr:col>20</xdr:col>
      <xdr:colOff>38100</xdr:colOff>
      <xdr:row>79</xdr:row>
      <xdr:rowOff>35604</xdr:rowOff>
    </xdr:to>
    <xdr:sp macro="" textlink="">
      <xdr:nvSpPr>
        <xdr:cNvPr id="197" name="楕円 196"/>
        <xdr:cNvSpPr/>
      </xdr:nvSpPr>
      <xdr:spPr>
        <a:xfrm>
          <a:off x="3746500" y="13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26731</xdr:rowOff>
    </xdr:from>
    <xdr:ext cx="469744" cy="259045"/>
    <xdr:sp macro="" textlink="">
      <xdr:nvSpPr>
        <xdr:cNvPr id="198" name="テキスト ボックス 197"/>
        <xdr:cNvSpPr txBox="1"/>
      </xdr:nvSpPr>
      <xdr:spPr>
        <a:xfrm>
          <a:off x="3562428" y="135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106083</xdr:rowOff>
    </xdr:from>
    <xdr:to>
      <xdr:col>15</xdr:col>
      <xdr:colOff>101600</xdr:colOff>
      <xdr:row>79</xdr:row>
      <xdr:rowOff>36233</xdr:rowOff>
    </xdr:to>
    <xdr:sp macro="" textlink="">
      <xdr:nvSpPr>
        <xdr:cNvPr id="199" name="楕円 198"/>
        <xdr:cNvSpPr/>
      </xdr:nvSpPr>
      <xdr:spPr>
        <a:xfrm>
          <a:off x="2857500" y="134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27360</xdr:rowOff>
    </xdr:from>
    <xdr:ext cx="469744" cy="259045"/>
    <xdr:sp macro="" textlink="">
      <xdr:nvSpPr>
        <xdr:cNvPr id="200" name="テキスト ボックス 199"/>
        <xdr:cNvSpPr txBox="1"/>
      </xdr:nvSpPr>
      <xdr:spPr>
        <a:xfrm>
          <a:off x="2673428" y="1357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117494</xdr:rowOff>
    </xdr:from>
    <xdr:to>
      <xdr:col>10</xdr:col>
      <xdr:colOff>165100</xdr:colOff>
      <xdr:row>79</xdr:row>
      <xdr:rowOff>47644</xdr:rowOff>
    </xdr:to>
    <xdr:sp macro="" textlink="">
      <xdr:nvSpPr>
        <xdr:cNvPr id="201" name="楕円 200"/>
        <xdr:cNvSpPr/>
      </xdr:nvSpPr>
      <xdr:spPr>
        <a:xfrm>
          <a:off x="1968500" y="134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38771</xdr:rowOff>
    </xdr:from>
    <xdr:ext cx="469744" cy="259045"/>
    <xdr:sp macro="" textlink="">
      <xdr:nvSpPr>
        <xdr:cNvPr id="202" name="テキスト ボックス 201"/>
        <xdr:cNvSpPr txBox="1"/>
      </xdr:nvSpPr>
      <xdr:spPr>
        <a:xfrm>
          <a:off x="1784428" y="1358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93663</xdr:rowOff>
    </xdr:from>
    <xdr:to>
      <xdr:col>6</xdr:col>
      <xdr:colOff>38100</xdr:colOff>
      <xdr:row>79</xdr:row>
      <xdr:rowOff>23813</xdr:rowOff>
    </xdr:to>
    <xdr:sp macro="" textlink="">
      <xdr:nvSpPr>
        <xdr:cNvPr id="203" name="楕円 202"/>
        <xdr:cNvSpPr/>
      </xdr:nvSpPr>
      <xdr:spPr>
        <a:xfrm>
          <a:off x="1079500" y="1346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14940</xdr:rowOff>
    </xdr:from>
    <xdr:ext cx="469744" cy="259045"/>
    <xdr:sp macro="" textlink="">
      <xdr:nvSpPr>
        <xdr:cNvPr id="204" name="テキスト ボックス 203"/>
        <xdr:cNvSpPr txBox="1"/>
      </xdr:nvSpPr>
      <xdr:spPr>
        <a:xfrm>
          <a:off x="895428" y="1355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65481</xdr:rowOff>
    </xdr:from>
    <xdr:to>
      <xdr:col>24</xdr:col>
      <xdr:colOff>63500</xdr:colOff>
      <xdr:row>98</xdr:row>
      <xdr:rowOff>76288</xdr:rowOff>
    </xdr:to>
    <xdr:cxnSp macro="">
      <xdr:nvCxnSpPr>
        <xdr:cNvPr id="234" name="直線コネクタ 233"/>
        <xdr:cNvCxnSpPr/>
      </xdr:nvCxnSpPr>
      <xdr:spPr>
        <a:xfrm flipV="1">
          <a:off x="3797300" y="16867581"/>
          <a:ext cx="8382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76288</xdr:rowOff>
    </xdr:from>
    <xdr:to>
      <xdr:col>19</xdr:col>
      <xdr:colOff>177800</xdr:colOff>
      <xdr:row>98</xdr:row>
      <xdr:rowOff>121438</xdr:rowOff>
    </xdr:to>
    <xdr:cxnSp macro="">
      <xdr:nvCxnSpPr>
        <xdr:cNvPr id="237" name="直線コネクタ 236"/>
        <xdr:cNvCxnSpPr/>
      </xdr:nvCxnSpPr>
      <xdr:spPr>
        <a:xfrm flipV="1">
          <a:off x="2908300" y="16878388"/>
          <a:ext cx="889000" cy="4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121438</xdr:rowOff>
    </xdr:from>
    <xdr:to>
      <xdr:col>15</xdr:col>
      <xdr:colOff>50800</xdr:colOff>
      <xdr:row>98</xdr:row>
      <xdr:rowOff>123673</xdr:rowOff>
    </xdr:to>
    <xdr:cxnSp macro="">
      <xdr:nvCxnSpPr>
        <xdr:cNvPr id="240" name="直線コネクタ 239"/>
        <xdr:cNvCxnSpPr/>
      </xdr:nvCxnSpPr>
      <xdr:spPr>
        <a:xfrm flipV="1">
          <a:off x="2019300" y="16923538"/>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151947</xdr:rowOff>
    </xdr:from>
    <xdr:ext cx="534377" cy="259045"/>
    <xdr:sp macro="" textlink="">
      <xdr:nvSpPr>
        <xdr:cNvPr id="242" name="テキスト ボックス 241"/>
        <xdr:cNvSpPr txBox="1"/>
      </xdr:nvSpPr>
      <xdr:spPr>
        <a:xfrm>
          <a:off x="2641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123673</xdr:rowOff>
    </xdr:from>
    <xdr:to>
      <xdr:col>10</xdr:col>
      <xdr:colOff>114300</xdr:colOff>
      <xdr:row>98</xdr:row>
      <xdr:rowOff>166345</xdr:rowOff>
    </xdr:to>
    <xdr:cxnSp macro="">
      <xdr:nvCxnSpPr>
        <xdr:cNvPr id="243" name="直線コネクタ 242"/>
        <xdr:cNvCxnSpPr/>
      </xdr:nvCxnSpPr>
      <xdr:spPr>
        <a:xfrm flipV="1">
          <a:off x="1130300" y="1692577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76674</xdr:rowOff>
    </xdr:from>
    <xdr:ext cx="534377" cy="259045"/>
    <xdr:sp macro="" textlink="">
      <xdr:nvSpPr>
        <xdr:cNvPr id="245" name="テキスト ボックス 244"/>
        <xdr:cNvSpPr txBox="1"/>
      </xdr:nvSpPr>
      <xdr:spPr>
        <a:xfrm>
          <a:off x="1752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151401</xdr:rowOff>
    </xdr:from>
    <xdr:ext cx="534377" cy="259045"/>
    <xdr:sp macro="" textlink="">
      <xdr:nvSpPr>
        <xdr:cNvPr id="247" name="テキスト ボックス 246"/>
        <xdr:cNvSpPr txBox="1"/>
      </xdr:nvSpPr>
      <xdr:spPr>
        <a:xfrm>
          <a:off x="863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14681</xdr:rowOff>
    </xdr:from>
    <xdr:to>
      <xdr:col>24</xdr:col>
      <xdr:colOff>114300</xdr:colOff>
      <xdr:row>98</xdr:row>
      <xdr:rowOff>116281</xdr:rowOff>
    </xdr:to>
    <xdr:sp macro="" textlink="">
      <xdr:nvSpPr>
        <xdr:cNvPr id="253" name="楕円 252"/>
        <xdr:cNvSpPr/>
      </xdr:nvSpPr>
      <xdr:spPr>
        <a:xfrm>
          <a:off x="4584700" y="168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164558</xdr:rowOff>
    </xdr:from>
    <xdr:ext cx="534377" cy="259045"/>
    <xdr:sp macro="" textlink="">
      <xdr:nvSpPr>
        <xdr:cNvPr id="254" name="扶助費該当値テキスト"/>
        <xdr:cNvSpPr txBox="1"/>
      </xdr:nvSpPr>
      <xdr:spPr>
        <a:xfrm>
          <a:off x="4686300" y="1679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25488</xdr:rowOff>
    </xdr:from>
    <xdr:to>
      <xdr:col>20</xdr:col>
      <xdr:colOff>38100</xdr:colOff>
      <xdr:row>98</xdr:row>
      <xdr:rowOff>127088</xdr:rowOff>
    </xdr:to>
    <xdr:sp macro="" textlink="">
      <xdr:nvSpPr>
        <xdr:cNvPr id="255" name="楕円 254"/>
        <xdr:cNvSpPr/>
      </xdr:nvSpPr>
      <xdr:spPr>
        <a:xfrm>
          <a:off x="3746500" y="16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118215</xdr:rowOff>
    </xdr:from>
    <xdr:ext cx="534377" cy="259045"/>
    <xdr:sp macro="" textlink="">
      <xdr:nvSpPr>
        <xdr:cNvPr id="256" name="テキスト ボックス 255"/>
        <xdr:cNvSpPr txBox="1"/>
      </xdr:nvSpPr>
      <xdr:spPr>
        <a:xfrm>
          <a:off x="3530111" y="1692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70638</xdr:rowOff>
    </xdr:from>
    <xdr:to>
      <xdr:col>15</xdr:col>
      <xdr:colOff>101600</xdr:colOff>
      <xdr:row>99</xdr:row>
      <xdr:rowOff>788</xdr:rowOff>
    </xdr:to>
    <xdr:sp macro="" textlink="">
      <xdr:nvSpPr>
        <xdr:cNvPr id="257" name="楕円 256"/>
        <xdr:cNvSpPr/>
      </xdr:nvSpPr>
      <xdr:spPr>
        <a:xfrm>
          <a:off x="2857500" y="16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163365</xdr:rowOff>
    </xdr:from>
    <xdr:ext cx="534377" cy="259045"/>
    <xdr:sp macro="" textlink="">
      <xdr:nvSpPr>
        <xdr:cNvPr id="258" name="テキスト ボックス 257"/>
        <xdr:cNvSpPr txBox="1"/>
      </xdr:nvSpPr>
      <xdr:spPr>
        <a:xfrm>
          <a:off x="2641111" y="169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72873</xdr:rowOff>
    </xdr:from>
    <xdr:to>
      <xdr:col>10</xdr:col>
      <xdr:colOff>165100</xdr:colOff>
      <xdr:row>99</xdr:row>
      <xdr:rowOff>3023</xdr:rowOff>
    </xdr:to>
    <xdr:sp macro="" textlink="">
      <xdr:nvSpPr>
        <xdr:cNvPr id="259" name="楕円 258"/>
        <xdr:cNvSpPr/>
      </xdr:nvSpPr>
      <xdr:spPr>
        <a:xfrm>
          <a:off x="1968500" y="16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165600</xdr:rowOff>
    </xdr:from>
    <xdr:ext cx="534377" cy="259045"/>
    <xdr:sp macro="" textlink="">
      <xdr:nvSpPr>
        <xdr:cNvPr id="260" name="テキスト ボックス 259"/>
        <xdr:cNvSpPr txBox="1"/>
      </xdr:nvSpPr>
      <xdr:spPr>
        <a:xfrm>
          <a:off x="1752111" y="169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115545</xdr:rowOff>
    </xdr:from>
    <xdr:to>
      <xdr:col>6</xdr:col>
      <xdr:colOff>38100</xdr:colOff>
      <xdr:row>99</xdr:row>
      <xdr:rowOff>45695</xdr:rowOff>
    </xdr:to>
    <xdr:sp macro="" textlink="">
      <xdr:nvSpPr>
        <xdr:cNvPr id="261" name="楕円 260"/>
        <xdr:cNvSpPr/>
      </xdr:nvSpPr>
      <xdr:spPr>
        <a:xfrm>
          <a:off x="1079500" y="169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36822</xdr:rowOff>
    </xdr:from>
    <xdr:ext cx="534377" cy="259045"/>
    <xdr:sp macro="" textlink="">
      <xdr:nvSpPr>
        <xdr:cNvPr id="262" name="テキスト ボックス 261"/>
        <xdr:cNvSpPr txBox="1"/>
      </xdr:nvSpPr>
      <xdr:spPr>
        <a:xfrm>
          <a:off x="863111" y="1701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57351</xdr:rowOff>
    </xdr:from>
    <xdr:to>
      <xdr:col>55</xdr:col>
      <xdr:colOff>0</xdr:colOff>
      <xdr:row>36</xdr:row>
      <xdr:rowOff>86299</xdr:rowOff>
    </xdr:to>
    <xdr:cxnSp macro="">
      <xdr:nvCxnSpPr>
        <xdr:cNvPr id="291" name="直線コネクタ 290"/>
        <xdr:cNvCxnSpPr/>
      </xdr:nvCxnSpPr>
      <xdr:spPr>
        <a:xfrm>
          <a:off x="9639300" y="6229551"/>
          <a:ext cx="838200" cy="2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39794</xdr:rowOff>
    </xdr:from>
    <xdr:to>
      <xdr:col>50</xdr:col>
      <xdr:colOff>114300</xdr:colOff>
      <xdr:row>36</xdr:row>
      <xdr:rowOff>57351</xdr:rowOff>
    </xdr:to>
    <xdr:cxnSp macro="">
      <xdr:nvCxnSpPr>
        <xdr:cNvPr id="294" name="直線コネクタ 293"/>
        <xdr:cNvCxnSpPr/>
      </xdr:nvCxnSpPr>
      <xdr:spPr>
        <a:xfrm>
          <a:off x="8750300" y="6211994"/>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39794</xdr:rowOff>
    </xdr:from>
    <xdr:to>
      <xdr:col>45</xdr:col>
      <xdr:colOff>177800</xdr:colOff>
      <xdr:row>36</xdr:row>
      <xdr:rowOff>85621</xdr:rowOff>
    </xdr:to>
    <xdr:cxnSp macro="">
      <xdr:nvCxnSpPr>
        <xdr:cNvPr id="297" name="直線コネクタ 296"/>
        <xdr:cNvCxnSpPr/>
      </xdr:nvCxnSpPr>
      <xdr:spPr>
        <a:xfrm flipV="1">
          <a:off x="7861300" y="6211994"/>
          <a:ext cx="889000" cy="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299" name="テキスト ボックス 298"/>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85621</xdr:rowOff>
    </xdr:from>
    <xdr:to>
      <xdr:col>41</xdr:col>
      <xdr:colOff>50800</xdr:colOff>
      <xdr:row>36</xdr:row>
      <xdr:rowOff>111430</xdr:rowOff>
    </xdr:to>
    <xdr:cxnSp macro="">
      <xdr:nvCxnSpPr>
        <xdr:cNvPr id="300" name="直線コネクタ 299"/>
        <xdr:cNvCxnSpPr/>
      </xdr:nvCxnSpPr>
      <xdr:spPr>
        <a:xfrm flipV="1">
          <a:off x="6972300" y="6257821"/>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152191</xdr:rowOff>
    </xdr:from>
    <xdr:ext cx="534377" cy="259045"/>
    <xdr:sp macro="" textlink="">
      <xdr:nvSpPr>
        <xdr:cNvPr id="302" name="テキスト ボックス 301"/>
        <xdr:cNvSpPr txBox="1"/>
      </xdr:nvSpPr>
      <xdr:spPr>
        <a:xfrm>
          <a:off x="7594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158310</xdr:rowOff>
    </xdr:from>
    <xdr:ext cx="534377" cy="259045"/>
    <xdr:sp macro="" textlink="">
      <xdr:nvSpPr>
        <xdr:cNvPr id="304" name="テキスト ボックス 303"/>
        <xdr:cNvSpPr txBox="1"/>
      </xdr:nvSpPr>
      <xdr:spPr>
        <a:xfrm>
          <a:off x="6705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35499</xdr:rowOff>
    </xdr:from>
    <xdr:to>
      <xdr:col>55</xdr:col>
      <xdr:colOff>50800</xdr:colOff>
      <xdr:row>36</xdr:row>
      <xdr:rowOff>137099</xdr:rowOff>
    </xdr:to>
    <xdr:sp macro="" textlink="">
      <xdr:nvSpPr>
        <xdr:cNvPr id="310" name="楕円 309"/>
        <xdr:cNvSpPr/>
      </xdr:nvSpPr>
      <xdr:spPr>
        <a:xfrm>
          <a:off x="10426700" y="620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13926</xdr:rowOff>
    </xdr:from>
    <xdr:ext cx="534377" cy="259045"/>
    <xdr:sp macro="" textlink="">
      <xdr:nvSpPr>
        <xdr:cNvPr id="311" name="補助費等該当値テキスト"/>
        <xdr:cNvSpPr txBox="1"/>
      </xdr:nvSpPr>
      <xdr:spPr>
        <a:xfrm>
          <a:off x="10528300" y="618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6551</xdr:rowOff>
    </xdr:from>
    <xdr:to>
      <xdr:col>50</xdr:col>
      <xdr:colOff>165100</xdr:colOff>
      <xdr:row>36</xdr:row>
      <xdr:rowOff>108151</xdr:rowOff>
    </xdr:to>
    <xdr:sp macro="" textlink="">
      <xdr:nvSpPr>
        <xdr:cNvPr id="312" name="楕円 311"/>
        <xdr:cNvSpPr/>
      </xdr:nvSpPr>
      <xdr:spPr>
        <a:xfrm>
          <a:off x="9588500" y="61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124678</xdr:rowOff>
    </xdr:from>
    <xdr:ext cx="534377" cy="259045"/>
    <xdr:sp macro="" textlink="">
      <xdr:nvSpPr>
        <xdr:cNvPr id="313" name="テキスト ボックス 312"/>
        <xdr:cNvSpPr txBox="1"/>
      </xdr:nvSpPr>
      <xdr:spPr>
        <a:xfrm>
          <a:off x="9372111" y="59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160444</xdr:rowOff>
    </xdr:from>
    <xdr:to>
      <xdr:col>46</xdr:col>
      <xdr:colOff>38100</xdr:colOff>
      <xdr:row>36</xdr:row>
      <xdr:rowOff>90594</xdr:rowOff>
    </xdr:to>
    <xdr:sp macro="" textlink="">
      <xdr:nvSpPr>
        <xdr:cNvPr id="314" name="楕円 313"/>
        <xdr:cNvSpPr/>
      </xdr:nvSpPr>
      <xdr:spPr>
        <a:xfrm>
          <a:off x="8699500" y="61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107121</xdr:rowOff>
    </xdr:from>
    <xdr:ext cx="534377" cy="259045"/>
    <xdr:sp macro="" textlink="">
      <xdr:nvSpPr>
        <xdr:cNvPr id="315" name="テキスト ボックス 314"/>
        <xdr:cNvSpPr txBox="1"/>
      </xdr:nvSpPr>
      <xdr:spPr>
        <a:xfrm>
          <a:off x="8483111" y="59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34821</xdr:rowOff>
    </xdr:from>
    <xdr:to>
      <xdr:col>41</xdr:col>
      <xdr:colOff>101600</xdr:colOff>
      <xdr:row>36</xdr:row>
      <xdr:rowOff>136421</xdr:rowOff>
    </xdr:to>
    <xdr:sp macro="" textlink="">
      <xdr:nvSpPr>
        <xdr:cNvPr id="316" name="楕円 315"/>
        <xdr:cNvSpPr/>
      </xdr:nvSpPr>
      <xdr:spPr>
        <a:xfrm>
          <a:off x="7810500" y="620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152948</xdr:rowOff>
    </xdr:from>
    <xdr:ext cx="534377" cy="259045"/>
    <xdr:sp macro="" textlink="">
      <xdr:nvSpPr>
        <xdr:cNvPr id="317" name="テキスト ボックス 316"/>
        <xdr:cNvSpPr txBox="1"/>
      </xdr:nvSpPr>
      <xdr:spPr>
        <a:xfrm>
          <a:off x="7594111" y="598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60630</xdr:rowOff>
    </xdr:from>
    <xdr:to>
      <xdr:col>36</xdr:col>
      <xdr:colOff>165100</xdr:colOff>
      <xdr:row>36</xdr:row>
      <xdr:rowOff>162230</xdr:rowOff>
    </xdr:to>
    <xdr:sp macro="" textlink="">
      <xdr:nvSpPr>
        <xdr:cNvPr id="318" name="楕円 317"/>
        <xdr:cNvSpPr/>
      </xdr:nvSpPr>
      <xdr:spPr>
        <a:xfrm>
          <a:off x="6921500" y="62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7307</xdr:rowOff>
    </xdr:from>
    <xdr:ext cx="534377" cy="259045"/>
    <xdr:sp macro="" textlink="">
      <xdr:nvSpPr>
        <xdr:cNvPr id="319" name="テキスト ボックス 318"/>
        <xdr:cNvSpPr txBox="1"/>
      </xdr:nvSpPr>
      <xdr:spPr>
        <a:xfrm>
          <a:off x="6705111" y="600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25638</xdr:rowOff>
    </xdr:from>
    <xdr:to>
      <xdr:col>55</xdr:col>
      <xdr:colOff>0</xdr:colOff>
      <xdr:row>57</xdr:row>
      <xdr:rowOff>32134</xdr:rowOff>
    </xdr:to>
    <xdr:cxnSp macro="">
      <xdr:nvCxnSpPr>
        <xdr:cNvPr id="346" name="直線コネクタ 345"/>
        <xdr:cNvCxnSpPr/>
      </xdr:nvCxnSpPr>
      <xdr:spPr>
        <a:xfrm flipV="1">
          <a:off x="9639300" y="9798288"/>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32134</xdr:rowOff>
    </xdr:from>
    <xdr:to>
      <xdr:col>50</xdr:col>
      <xdr:colOff>114300</xdr:colOff>
      <xdr:row>58</xdr:row>
      <xdr:rowOff>7263</xdr:rowOff>
    </xdr:to>
    <xdr:cxnSp macro="">
      <xdr:nvCxnSpPr>
        <xdr:cNvPr id="349" name="直線コネクタ 348"/>
        <xdr:cNvCxnSpPr/>
      </xdr:nvCxnSpPr>
      <xdr:spPr>
        <a:xfrm flipV="1">
          <a:off x="8750300" y="9804784"/>
          <a:ext cx="889000" cy="1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65885</xdr:rowOff>
    </xdr:from>
    <xdr:to>
      <xdr:col>45</xdr:col>
      <xdr:colOff>177800</xdr:colOff>
      <xdr:row>58</xdr:row>
      <xdr:rowOff>7263</xdr:rowOff>
    </xdr:to>
    <xdr:cxnSp macro="">
      <xdr:nvCxnSpPr>
        <xdr:cNvPr id="352" name="直線コネクタ 351"/>
        <xdr:cNvCxnSpPr/>
      </xdr:nvCxnSpPr>
      <xdr:spPr>
        <a:xfrm>
          <a:off x="7861300" y="9838535"/>
          <a:ext cx="889000" cy="1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147710</xdr:rowOff>
    </xdr:from>
    <xdr:ext cx="534377" cy="259045"/>
    <xdr:sp macro="" textlink="">
      <xdr:nvSpPr>
        <xdr:cNvPr id="354" name="テキスト ボックス 353"/>
        <xdr:cNvSpPr txBox="1"/>
      </xdr:nvSpPr>
      <xdr:spPr>
        <a:xfrm>
          <a:off x="8483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65885</xdr:rowOff>
    </xdr:from>
    <xdr:to>
      <xdr:col>41</xdr:col>
      <xdr:colOff>50800</xdr:colOff>
      <xdr:row>57</xdr:row>
      <xdr:rowOff>67339</xdr:rowOff>
    </xdr:to>
    <xdr:cxnSp macro="">
      <xdr:nvCxnSpPr>
        <xdr:cNvPr id="355" name="直線コネクタ 354"/>
        <xdr:cNvCxnSpPr/>
      </xdr:nvCxnSpPr>
      <xdr:spPr>
        <a:xfrm flipV="1">
          <a:off x="6972300" y="9838535"/>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167602</xdr:rowOff>
    </xdr:from>
    <xdr:ext cx="534377" cy="259045"/>
    <xdr:sp macro="" textlink="">
      <xdr:nvSpPr>
        <xdr:cNvPr id="357" name="テキスト ボックス 356"/>
        <xdr:cNvSpPr txBox="1"/>
      </xdr:nvSpPr>
      <xdr:spPr>
        <a:xfrm>
          <a:off x="7594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164100</xdr:rowOff>
    </xdr:from>
    <xdr:ext cx="534377" cy="259045"/>
    <xdr:sp macro="" textlink="">
      <xdr:nvSpPr>
        <xdr:cNvPr id="359" name="テキスト ボックス 358"/>
        <xdr:cNvSpPr txBox="1"/>
      </xdr:nvSpPr>
      <xdr:spPr>
        <a:xfrm>
          <a:off x="6705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146288</xdr:rowOff>
    </xdr:from>
    <xdr:to>
      <xdr:col>55</xdr:col>
      <xdr:colOff>50800</xdr:colOff>
      <xdr:row>57</xdr:row>
      <xdr:rowOff>76438</xdr:rowOff>
    </xdr:to>
    <xdr:sp macro="" textlink="">
      <xdr:nvSpPr>
        <xdr:cNvPr id="365" name="楕円 364"/>
        <xdr:cNvSpPr/>
      </xdr:nvSpPr>
      <xdr:spPr>
        <a:xfrm>
          <a:off x="10426700" y="97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124715</xdr:rowOff>
    </xdr:from>
    <xdr:ext cx="534377" cy="259045"/>
    <xdr:sp macro="" textlink="">
      <xdr:nvSpPr>
        <xdr:cNvPr id="366" name="普通建設事業費該当値テキスト"/>
        <xdr:cNvSpPr txBox="1"/>
      </xdr:nvSpPr>
      <xdr:spPr>
        <a:xfrm>
          <a:off x="10528300" y="97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152784</xdr:rowOff>
    </xdr:from>
    <xdr:to>
      <xdr:col>50</xdr:col>
      <xdr:colOff>165100</xdr:colOff>
      <xdr:row>57</xdr:row>
      <xdr:rowOff>82934</xdr:rowOff>
    </xdr:to>
    <xdr:sp macro="" textlink="">
      <xdr:nvSpPr>
        <xdr:cNvPr id="367" name="楕円 366"/>
        <xdr:cNvSpPr/>
      </xdr:nvSpPr>
      <xdr:spPr>
        <a:xfrm>
          <a:off x="9588500" y="97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74061</xdr:rowOff>
    </xdr:from>
    <xdr:ext cx="534377" cy="259045"/>
    <xdr:sp macro="" textlink="">
      <xdr:nvSpPr>
        <xdr:cNvPr id="368" name="テキスト ボックス 367"/>
        <xdr:cNvSpPr txBox="1"/>
      </xdr:nvSpPr>
      <xdr:spPr>
        <a:xfrm>
          <a:off x="9372111" y="984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127913</xdr:rowOff>
    </xdr:from>
    <xdr:to>
      <xdr:col>46</xdr:col>
      <xdr:colOff>38100</xdr:colOff>
      <xdr:row>58</xdr:row>
      <xdr:rowOff>58063</xdr:rowOff>
    </xdr:to>
    <xdr:sp macro="" textlink="">
      <xdr:nvSpPr>
        <xdr:cNvPr id="369" name="楕円 368"/>
        <xdr:cNvSpPr/>
      </xdr:nvSpPr>
      <xdr:spPr>
        <a:xfrm>
          <a:off x="8699500" y="99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49190</xdr:rowOff>
    </xdr:from>
    <xdr:ext cx="534377" cy="259045"/>
    <xdr:sp macro="" textlink="">
      <xdr:nvSpPr>
        <xdr:cNvPr id="370" name="テキスト ボックス 369"/>
        <xdr:cNvSpPr txBox="1"/>
      </xdr:nvSpPr>
      <xdr:spPr>
        <a:xfrm>
          <a:off x="8483111" y="99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15085</xdr:rowOff>
    </xdr:from>
    <xdr:to>
      <xdr:col>41</xdr:col>
      <xdr:colOff>101600</xdr:colOff>
      <xdr:row>57</xdr:row>
      <xdr:rowOff>116685</xdr:rowOff>
    </xdr:to>
    <xdr:sp macro="" textlink="">
      <xdr:nvSpPr>
        <xdr:cNvPr id="371" name="楕円 370"/>
        <xdr:cNvSpPr/>
      </xdr:nvSpPr>
      <xdr:spPr>
        <a:xfrm>
          <a:off x="7810500" y="97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107812</xdr:rowOff>
    </xdr:from>
    <xdr:ext cx="534377" cy="259045"/>
    <xdr:sp macro="" textlink="">
      <xdr:nvSpPr>
        <xdr:cNvPr id="372" name="テキスト ボックス 371"/>
        <xdr:cNvSpPr txBox="1"/>
      </xdr:nvSpPr>
      <xdr:spPr>
        <a:xfrm>
          <a:off x="7594111" y="988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xdr:rowOff>
    </xdr:from>
    <xdr:to>
      <xdr:col>36</xdr:col>
      <xdr:colOff>165100</xdr:colOff>
      <xdr:row>57</xdr:row>
      <xdr:rowOff>118139</xdr:rowOff>
    </xdr:to>
    <xdr:sp macro="" textlink="">
      <xdr:nvSpPr>
        <xdr:cNvPr id="373" name="楕円 372"/>
        <xdr:cNvSpPr/>
      </xdr:nvSpPr>
      <xdr:spPr>
        <a:xfrm>
          <a:off x="6921500" y="97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109266</xdr:rowOff>
    </xdr:from>
    <xdr:ext cx="534377" cy="259045"/>
    <xdr:sp macro="" textlink="">
      <xdr:nvSpPr>
        <xdr:cNvPr id="374" name="テキスト ボックス 373"/>
        <xdr:cNvSpPr txBox="1"/>
      </xdr:nvSpPr>
      <xdr:spPr>
        <a:xfrm>
          <a:off x="6705111" y="98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140919</xdr:rowOff>
    </xdr:from>
    <xdr:to>
      <xdr:col>55</xdr:col>
      <xdr:colOff>0</xdr:colOff>
      <xdr:row>78</xdr:row>
      <xdr:rowOff>152719</xdr:rowOff>
    </xdr:to>
    <xdr:cxnSp macro="">
      <xdr:nvCxnSpPr>
        <xdr:cNvPr id="405" name="直線コネクタ 404"/>
        <xdr:cNvCxnSpPr/>
      </xdr:nvCxnSpPr>
      <xdr:spPr>
        <a:xfrm flipV="1">
          <a:off x="9639300" y="13514019"/>
          <a:ext cx="8382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152719</xdr:rowOff>
    </xdr:from>
    <xdr:to>
      <xdr:col>50</xdr:col>
      <xdr:colOff>114300</xdr:colOff>
      <xdr:row>79</xdr:row>
      <xdr:rowOff>20360</xdr:rowOff>
    </xdr:to>
    <xdr:cxnSp macro="">
      <xdr:nvCxnSpPr>
        <xdr:cNvPr id="408" name="直線コネクタ 407"/>
        <xdr:cNvCxnSpPr/>
      </xdr:nvCxnSpPr>
      <xdr:spPr>
        <a:xfrm flipV="1">
          <a:off x="8750300" y="13525819"/>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132733</xdr:rowOff>
    </xdr:from>
    <xdr:to>
      <xdr:col>45</xdr:col>
      <xdr:colOff>177800</xdr:colOff>
      <xdr:row>79</xdr:row>
      <xdr:rowOff>20360</xdr:rowOff>
    </xdr:to>
    <xdr:cxnSp macro="">
      <xdr:nvCxnSpPr>
        <xdr:cNvPr id="411" name="直線コネクタ 410"/>
        <xdr:cNvCxnSpPr/>
      </xdr:nvCxnSpPr>
      <xdr:spPr>
        <a:xfrm>
          <a:off x="7861300" y="13334383"/>
          <a:ext cx="889000" cy="23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162102</xdr:rowOff>
    </xdr:from>
    <xdr:ext cx="534377" cy="259045"/>
    <xdr:sp macro="" textlink="">
      <xdr:nvSpPr>
        <xdr:cNvPr id="413" name="テキスト ボックス 412"/>
        <xdr:cNvSpPr txBox="1"/>
      </xdr:nvSpPr>
      <xdr:spPr>
        <a:xfrm>
          <a:off x="8483111" y="128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119158</xdr:rowOff>
    </xdr:from>
    <xdr:ext cx="534377" cy="259045"/>
    <xdr:sp macro="" textlink="">
      <xdr:nvSpPr>
        <xdr:cNvPr id="415" name="テキスト ボックス 414"/>
        <xdr:cNvSpPr txBox="1"/>
      </xdr:nvSpPr>
      <xdr:spPr>
        <a:xfrm>
          <a:off x="7594111" y="129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90119</xdr:rowOff>
    </xdr:from>
    <xdr:to>
      <xdr:col>55</xdr:col>
      <xdr:colOff>50800</xdr:colOff>
      <xdr:row>79</xdr:row>
      <xdr:rowOff>20269</xdr:rowOff>
    </xdr:to>
    <xdr:sp macro="" textlink="">
      <xdr:nvSpPr>
        <xdr:cNvPr id="421" name="楕円 420"/>
        <xdr:cNvSpPr/>
      </xdr:nvSpPr>
      <xdr:spPr>
        <a:xfrm>
          <a:off x="104267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68546</xdr:rowOff>
    </xdr:from>
    <xdr:ext cx="534377" cy="259045"/>
    <xdr:sp macro="" textlink="">
      <xdr:nvSpPr>
        <xdr:cNvPr id="422" name="普通建設事業費 （ うち新規整備　）該当値テキスト"/>
        <xdr:cNvSpPr txBox="1"/>
      </xdr:nvSpPr>
      <xdr:spPr>
        <a:xfrm>
          <a:off x="10528300" y="134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101919</xdr:rowOff>
    </xdr:from>
    <xdr:to>
      <xdr:col>50</xdr:col>
      <xdr:colOff>165100</xdr:colOff>
      <xdr:row>79</xdr:row>
      <xdr:rowOff>32069</xdr:rowOff>
    </xdr:to>
    <xdr:sp macro="" textlink="">
      <xdr:nvSpPr>
        <xdr:cNvPr id="423" name="楕円 422"/>
        <xdr:cNvSpPr/>
      </xdr:nvSpPr>
      <xdr:spPr>
        <a:xfrm>
          <a:off x="9588500" y="134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23196</xdr:rowOff>
    </xdr:from>
    <xdr:ext cx="534377" cy="259045"/>
    <xdr:sp macro="" textlink="">
      <xdr:nvSpPr>
        <xdr:cNvPr id="424" name="テキスト ボックス 423"/>
        <xdr:cNvSpPr txBox="1"/>
      </xdr:nvSpPr>
      <xdr:spPr>
        <a:xfrm>
          <a:off x="9372111" y="135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141010</xdr:rowOff>
    </xdr:from>
    <xdr:to>
      <xdr:col>46</xdr:col>
      <xdr:colOff>38100</xdr:colOff>
      <xdr:row>79</xdr:row>
      <xdr:rowOff>71160</xdr:rowOff>
    </xdr:to>
    <xdr:sp macro="" textlink="">
      <xdr:nvSpPr>
        <xdr:cNvPr id="425" name="楕円 424"/>
        <xdr:cNvSpPr/>
      </xdr:nvSpPr>
      <xdr:spPr>
        <a:xfrm>
          <a:off x="8699500" y="135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62287</xdr:rowOff>
    </xdr:from>
    <xdr:ext cx="469744" cy="259045"/>
    <xdr:sp macro="" textlink="">
      <xdr:nvSpPr>
        <xdr:cNvPr id="426" name="テキスト ボックス 425"/>
        <xdr:cNvSpPr txBox="1"/>
      </xdr:nvSpPr>
      <xdr:spPr>
        <a:xfrm>
          <a:off x="8515428" y="1360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81933</xdr:rowOff>
    </xdr:from>
    <xdr:to>
      <xdr:col>41</xdr:col>
      <xdr:colOff>101600</xdr:colOff>
      <xdr:row>78</xdr:row>
      <xdr:rowOff>12083</xdr:rowOff>
    </xdr:to>
    <xdr:sp macro="" textlink="">
      <xdr:nvSpPr>
        <xdr:cNvPr id="427" name="楕円 426"/>
        <xdr:cNvSpPr/>
      </xdr:nvSpPr>
      <xdr:spPr>
        <a:xfrm>
          <a:off x="7810500" y="132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3210</xdr:rowOff>
    </xdr:from>
    <xdr:ext cx="534377" cy="259045"/>
    <xdr:sp macro="" textlink="">
      <xdr:nvSpPr>
        <xdr:cNvPr id="428" name="テキスト ボックス 427"/>
        <xdr:cNvSpPr txBox="1"/>
      </xdr:nvSpPr>
      <xdr:spPr>
        <a:xfrm>
          <a:off x="7594111" y="133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71982</xdr:rowOff>
    </xdr:from>
    <xdr:to>
      <xdr:col>55</xdr:col>
      <xdr:colOff>0</xdr:colOff>
      <xdr:row>97</xdr:row>
      <xdr:rowOff>76766</xdr:rowOff>
    </xdr:to>
    <xdr:cxnSp macro="">
      <xdr:nvCxnSpPr>
        <xdr:cNvPr id="457" name="直線コネクタ 456"/>
        <xdr:cNvCxnSpPr/>
      </xdr:nvCxnSpPr>
      <xdr:spPr>
        <a:xfrm flipV="1">
          <a:off x="9639300" y="16702632"/>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76766</xdr:rowOff>
    </xdr:from>
    <xdr:to>
      <xdr:col>50</xdr:col>
      <xdr:colOff>114300</xdr:colOff>
      <xdr:row>98</xdr:row>
      <xdr:rowOff>104054</xdr:rowOff>
    </xdr:to>
    <xdr:cxnSp macro="">
      <xdr:nvCxnSpPr>
        <xdr:cNvPr id="460" name="直線コネクタ 459"/>
        <xdr:cNvCxnSpPr/>
      </xdr:nvCxnSpPr>
      <xdr:spPr>
        <a:xfrm flipV="1">
          <a:off x="8750300" y="16707416"/>
          <a:ext cx="889000" cy="19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95146</xdr:rowOff>
    </xdr:from>
    <xdr:to>
      <xdr:col>45</xdr:col>
      <xdr:colOff>177800</xdr:colOff>
      <xdr:row>98</xdr:row>
      <xdr:rowOff>104054</xdr:rowOff>
    </xdr:to>
    <xdr:cxnSp macro="">
      <xdr:nvCxnSpPr>
        <xdr:cNvPr id="463" name="直線コネクタ 462"/>
        <xdr:cNvCxnSpPr/>
      </xdr:nvCxnSpPr>
      <xdr:spPr>
        <a:xfrm>
          <a:off x="7861300" y="16897246"/>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99920</xdr:rowOff>
    </xdr:from>
    <xdr:ext cx="534377" cy="259045"/>
    <xdr:sp macro="" textlink="">
      <xdr:nvSpPr>
        <xdr:cNvPr id="465" name="テキスト ボックス 464"/>
        <xdr:cNvSpPr txBox="1"/>
      </xdr:nvSpPr>
      <xdr:spPr>
        <a:xfrm>
          <a:off x="8483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26052</xdr:rowOff>
    </xdr:from>
    <xdr:ext cx="534377" cy="259045"/>
    <xdr:sp macro="" textlink="">
      <xdr:nvSpPr>
        <xdr:cNvPr id="467" name="テキスト ボックス 466"/>
        <xdr:cNvSpPr txBox="1"/>
      </xdr:nvSpPr>
      <xdr:spPr>
        <a:xfrm>
          <a:off x="7594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21182</xdr:rowOff>
    </xdr:from>
    <xdr:to>
      <xdr:col>55</xdr:col>
      <xdr:colOff>50800</xdr:colOff>
      <xdr:row>97</xdr:row>
      <xdr:rowOff>122782</xdr:rowOff>
    </xdr:to>
    <xdr:sp macro="" textlink="">
      <xdr:nvSpPr>
        <xdr:cNvPr id="473" name="楕円 472"/>
        <xdr:cNvSpPr/>
      </xdr:nvSpPr>
      <xdr:spPr>
        <a:xfrm>
          <a:off x="10426700" y="166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171059</xdr:rowOff>
    </xdr:from>
    <xdr:ext cx="534377" cy="259045"/>
    <xdr:sp macro="" textlink="">
      <xdr:nvSpPr>
        <xdr:cNvPr id="474" name="普通建設事業費 （ うち更新整備　）該当値テキスト"/>
        <xdr:cNvSpPr txBox="1"/>
      </xdr:nvSpPr>
      <xdr:spPr>
        <a:xfrm>
          <a:off x="10528300" y="166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25966</xdr:rowOff>
    </xdr:from>
    <xdr:to>
      <xdr:col>50</xdr:col>
      <xdr:colOff>165100</xdr:colOff>
      <xdr:row>97</xdr:row>
      <xdr:rowOff>127566</xdr:rowOff>
    </xdr:to>
    <xdr:sp macro="" textlink="">
      <xdr:nvSpPr>
        <xdr:cNvPr id="475" name="楕円 474"/>
        <xdr:cNvSpPr/>
      </xdr:nvSpPr>
      <xdr:spPr>
        <a:xfrm>
          <a:off x="9588500" y="166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144093</xdr:rowOff>
    </xdr:from>
    <xdr:ext cx="534377" cy="259045"/>
    <xdr:sp macro="" textlink="">
      <xdr:nvSpPr>
        <xdr:cNvPr id="476" name="テキスト ボックス 475"/>
        <xdr:cNvSpPr txBox="1"/>
      </xdr:nvSpPr>
      <xdr:spPr>
        <a:xfrm>
          <a:off x="9372111" y="164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53254</xdr:rowOff>
    </xdr:from>
    <xdr:to>
      <xdr:col>46</xdr:col>
      <xdr:colOff>38100</xdr:colOff>
      <xdr:row>98</xdr:row>
      <xdr:rowOff>154854</xdr:rowOff>
    </xdr:to>
    <xdr:sp macro="" textlink="">
      <xdr:nvSpPr>
        <xdr:cNvPr id="477" name="楕円 476"/>
        <xdr:cNvSpPr/>
      </xdr:nvSpPr>
      <xdr:spPr>
        <a:xfrm>
          <a:off x="8699500" y="168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145981</xdr:rowOff>
    </xdr:from>
    <xdr:ext cx="534377" cy="259045"/>
    <xdr:sp macro="" textlink="">
      <xdr:nvSpPr>
        <xdr:cNvPr id="478" name="テキスト ボックス 477"/>
        <xdr:cNvSpPr txBox="1"/>
      </xdr:nvSpPr>
      <xdr:spPr>
        <a:xfrm>
          <a:off x="8483111" y="1694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44346</xdr:rowOff>
    </xdr:from>
    <xdr:to>
      <xdr:col>41</xdr:col>
      <xdr:colOff>101600</xdr:colOff>
      <xdr:row>98</xdr:row>
      <xdr:rowOff>145946</xdr:rowOff>
    </xdr:to>
    <xdr:sp macro="" textlink="">
      <xdr:nvSpPr>
        <xdr:cNvPr id="479" name="楕円 478"/>
        <xdr:cNvSpPr/>
      </xdr:nvSpPr>
      <xdr:spPr>
        <a:xfrm>
          <a:off x="7810500" y="1684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137073</xdr:rowOff>
    </xdr:from>
    <xdr:ext cx="534377" cy="259045"/>
    <xdr:sp macro="" textlink="">
      <xdr:nvSpPr>
        <xdr:cNvPr id="480" name="テキスト ボックス 479"/>
        <xdr:cNvSpPr txBox="1"/>
      </xdr:nvSpPr>
      <xdr:spPr>
        <a:xfrm>
          <a:off x="7594111" y="169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42863</xdr:rowOff>
    </xdr:from>
    <xdr:to>
      <xdr:col>85</xdr:col>
      <xdr:colOff>127000</xdr:colOff>
      <xdr:row>39</xdr:row>
      <xdr:rowOff>44272</xdr:rowOff>
    </xdr:to>
    <xdr:cxnSp macro="">
      <xdr:nvCxnSpPr>
        <xdr:cNvPr id="509" name="直線コネクタ 508"/>
        <xdr:cNvCxnSpPr/>
      </xdr:nvCxnSpPr>
      <xdr:spPr>
        <a:xfrm flipV="1">
          <a:off x="15481300" y="6729413"/>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44209</xdr:rowOff>
    </xdr:from>
    <xdr:to>
      <xdr:col>81</xdr:col>
      <xdr:colOff>50800</xdr:colOff>
      <xdr:row>39</xdr:row>
      <xdr:rowOff>44272</xdr:rowOff>
    </xdr:to>
    <xdr:cxnSp macro="">
      <xdr:nvCxnSpPr>
        <xdr:cNvPr id="512" name="直線コネクタ 511"/>
        <xdr:cNvCxnSpPr/>
      </xdr:nvCxnSpPr>
      <xdr:spPr>
        <a:xfrm>
          <a:off x="14592300" y="6730759"/>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37998</xdr:rowOff>
    </xdr:from>
    <xdr:to>
      <xdr:col>76</xdr:col>
      <xdr:colOff>114300</xdr:colOff>
      <xdr:row>39</xdr:row>
      <xdr:rowOff>44209</xdr:rowOff>
    </xdr:to>
    <xdr:cxnSp macro="">
      <xdr:nvCxnSpPr>
        <xdr:cNvPr id="515" name="直線コネクタ 514"/>
        <xdr:cNvCxnSpPr/>
      </xdr:nvCxnSpPr>
      <xdr:spPr>
        <a:xfrm>
          <a:off x="13703300" y="6724548"/>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7" name="テキスト ボックス 516"/>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37998</xdr:rowOff>
    </xdr:from>
    <xdr:to>
      <xdr:col>71</xdr:col>
      <xdr:colOff>177800</xdr:colOff>
      <xdr:row>39</xdr:row>
      <xdr:rowOff>42545</xdr:rowOff>
    </xdr:to>
    <xdr:cxnSp macro="">
      <xdr:nvCxnSpPr>
        <xdr:cNvPr id="518" name="直線コネクタ 517"/>
        <xdr:cNvCxnSpPr/>
      </xdr:nvCxnSpPr>
      <xdr:spPr>
        <a:xfrm flipV="1">
          <a:off x="12814300" y="6724548"/>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55097</xdr:rowOff>
    </xdr:from>
    <xdr:ext cx="469744" cy="259045"/>
    <xdr:sp macro="" textlink="">
      <xdr:nvSpPr>
        <xdr:cNvPr id="520" name="テキスト ボックス 519"/>
        <xdr:cNvSpPr txBox="1"/>
      </xdr:nvSpPr>
      <xdr:spPr>
        <a:xfrm>
          <a:off x="13468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23449</xdr:rowOff>
    </xdr:from>
    <xdr:ext cx="469744" cy="259045"/>
    <xdr:sp macro="" textlink="">
      <xdr:nvSpPr>
        <xdr:cNvPr id="522" name="テキスト ボックス 521"/>
        <xdr:cNvSpPr txBox="1"/>
      </xdr:nvSpPr>
      <xdr:spPr>
        <a:xfrm>
          <a:off x="12579428" y="636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163513</xdr:rowOff>
    </xdr:from>
    <xdr:to>
      <xdr:col>85</xdr:col>
      <xdr:colOff>177800</xdr:colOff>
      <xdr:row>39</xdr:row>
      <xdr:rowOff>93663</xdr:rowOff>
    </xdr:to>
    <xdr:sp macro="" textlink="">
      <xdr:nvSpPr>
        <xdr:cNvPr id="528" name="楕円 527"/>
        <xdr:cNvSpPr/>
      </xdr:nvSpPr>
      <xdr:spPr>
        <a:xfrm>
          <a:off x="16268700" y="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78440</xdr:rowOff>
    </xdr:from>
    <xdr:ext cx="378565" cy="259045"/>
    <xdr:sp macro="" textlink="">
      <xdr:nvSpPr>
        <xdr:cNvPr id="529" name="災害復旧事業費該当値テキスト"/>
        <xdr:cNvSpPr txBox="1"/>
      </xdr:nvSpPr>
      <xdr:spPr>
        <a:xfrm>
          <a:off x="16370300" y="65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164922</xdr:rowOff>
    </xdr:from>
    <xdr:to>
      <xdr:col>81</xdr:col>
      <xdr:colOff>101600</xdr:colOff>
      <xdr:row>39</xdr:row>
      <xdr:rowOff>95072</xdr:rowOff>
    </xdr:to>
    <xdr:sp macro="" textlink="">
      <xdr:nvSpPr>
        <xdr:cNvPr id="530" name="楕円 529"/>
        <xdr:cNvSpPr/>
      </xdr:nvSpPr>
      <xdr:spPr>
        <a:xfrm>
          <a:off x="15430500" y="66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86199</xdr:rowOff>
    </xdr:from>
    <xdr:ext cx="313932" cy="259045"/>
    <xdr:sp macro="" textlink="">
      <xdr:nvSpPr>
        <xdr:cNvPr id="531" name="テキスト ボックス 530"/>
        <xdr:cNvSpPr txBox="1"/>
      </xdr:nvSpPr>
      <xdr:spPr>
        <a:xfrm>
          <a:off x="15324333" y="6772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164859</xdr:rowOff>
    </xdr:from>
    <xdr:to>
      <xdr:col>76</xdr:col>
      <xdr:colOff>165100</xdr:colOff>
      <xdr:row>39</xdr:row>
      <xdr:rowOff>95009</xdr:rowOff>
    </xdr:to>
    <xdr:sp macro="" textlink="">
      <xdr:nvSpPr>
        <xdr:cNvPr id="532" name="楕円 531"/>
        <xdr:cNvSpPr/>
      </xdr:nvSpPr>
      <xdr:spPr>
        <a:xfrm>
          <a:off x="14541500" y="66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86136</xdr:rowOff>
    </xdr:from>
    <xdr:ext cx="313932" cy="259045"/>
    <xdr:sp macro="" textlink="">
      <xdr:nvSpPr>
        <xdr:cNvPr id="533" name="テキスト ボックス 532"/>
        <xdr:cNvSpPr txBox="1"/>
      </xdr:nvSpPr>
      <xdr:spPr>
        <a:xfrm>
          <a:off x="14435333" y="6772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158648</xdr:rowOff>
    </xdr:from>
    <xdr:to>
      <xdr:col>72</xdr:col>
      <xdr:colOff>38100</xdr:colOff>
      <xdr:row>39</xdr:row>
      <xdr:rowOff>88798</xdr:rowOff>
    </xdr:to>
    <xdr:sp macro="" textlink="">
      <xdr:nvSpPr>
        <xdr:cNvPr id="534" name="楕円 533"/>
        <xdr:cNvSpPr/>
      </xdr:nvSpPr>
      <xdr:spPr>
        <a:xfrm>
          <a:off x="13652500" y="66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79925</xdr:rowOff>
    </xdr:from>
    <xdr:ext cx="378565" cy="259045"/>
    <xdr:sp macro="" textlink="">
      <xdr:nvSpPr>
        <xdr:cNvPr id="535" name="テキスト ボックス 534"/>
        <xdr:cNvSpPr txBox="1"/>
      </xdr:nvSpPr>
      <xdr:spPr>
        <a:xfrm>
          <a:off x="13514017" y="6766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163195</xdr:rowOff>
    </xdr:from>
    <xdr:to>
      <xdr:col>67</xdr:col>
      <xdr:colOff>101600</xdr:colOff>
      <xdr:row>39</xdr:row>
      <xdr:rowOff>93345</xdr:rowOff>
    </xdr:to>
    <xdr:sp macro="" textlink="">
      <xdr:nvSpPr>
        <xdr:cNvPr id="536" name="楕円 535"/>
        <xdr:cNvSpPr/>
      </xdr:nvSpPr>
      <xdr:spPr>
        <a:xfrm>
          <a:off x="1276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84472</xdr:rowOff>
    </xdr:from>
    <xdr:ext cx="378565" cy="259045"/>
    <xdr:sp macro="" textlink="">
      <xdr:nvSpPr>
        <xdr:cNvPr id="537" name="テキスト ボックス 536"/>
        <xdr:cNvSpPr txBox="1"/>
      </xdr:nvSpPr>
      <xdr:spPr>
        <a:xfrm>
          <a:off x="12625017" y="6771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26726</xdr:rowOff>
    </xdr:from>
    <xdr:to>
      <xdr:col>85</xdr:col>
      <xdr:colOff>127000</xdr:colOff>
      <xdr:row>78</xdr:row>
      <xdr:rowOff>32730</xdr:rowOff>
    </xdr:to>
    <xdr:cxnSp macro="">
      <xdr:nvCxnSpPr>
        <xdr:cNvPr id="623" name="直線コネクタ 622"/>
        <xdr:cNvCxnSpPr/>
      </xdr:nvCxnSpPr>
      <xdr:spPr>
        <a:xfrm flipV="1">
          <a:off x="15481300" y="13399826"/>
          <a:ext cx="8382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32730</xdr:rowOff>
    </xdr:from>
    <xdr:to>
      <xdr:col>81</xdr:col>
      <xdr:colOff>50800</xdr:colOff>
      <xdr:row>78</xdr:row>
      <xdr:rowOff>48180</xdr:rowOff>
    </xdr:to>
    <xdr:cxnSp macro="">
      <xdr:nvCxnSpPr>
        <xdr:cNvPr id="626" name="直線コネクタ 625"/>
        <xdr:cNvCxnSpPr/>
      </xdr:nvCxnSpPr>
      <xdr:spPr>
        <a:xfrm flipV="1">
          <a:off x="14592300" y="13405830"/>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43582</xdr:rowOff>
    </xdr:from>
    <xdr:to>
      <xdr:col>76</xdr:col>
      <xdr:colOff>114300</xdr:colOff>
      <xdr:row>78</xdr:row>
      <xdr:rowOff>48180</xdr:rowOff>
    </xdr:to>
    <xdr:cxnSp macro="">
      <xdr:nvCxnSpPr>
        <xdr:cNvPr id="629" name="直線コネクタ 628"/>
        <xdr:cNvCxnSpPr/>
      </xdr:nvCxnSpPr>
      <xdr:spPr>
        <a:xfrm>
          <a:off x="13703300" y="13416682"/>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31363</xdr:rowOff>
    </xdr:from>
    <xdr:ext cx="534377" cy="259045"/>
    <xdr:sp macro="" textlink="">
      <xdr:nvSpPr>
        <xdr:cNvPr id="631" name="テキスト ボックス 630"/>
        <xdr:cNvSpPr txBox="1"/>
      </xdr:nvSpPr>
      <xdr:spPr>
        <a:xfrm>
          <a:off x="14325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40968</xdr:rowOff>
    </xdr:from>
    <xdr:to>
      <xdr:col>71</xdr:col>
      <xdr:colOff>177800</xdr:colOff>
      <xdr:row>78</xdr:row>
      <xdr:rowOff>43582</xdr:rowOff>
    </xdr:to>
    <xdr:cxnSp macro="">
      <xdr:nvCxnSpPr>
        <xdr:cNvPr id="632" name="直線コネクタ 631"/>
        <xdr:cNvCxnSpPr/>
      </xdr:nvCxnSpPr>
      <xdr:spPr>
        <a:xfrm>
          <a:off x="12814300" y="1341406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36965</xdr:rowOff>
    </xdr:from>
    <xdr:ext cx="534377" cy="259045"/>
    <xdr:sp macro="" textlink="">
      <xdr:nvSpPr>
        <xdr:cNvPr id="634" name="テキスト ボックス 633"/>
        <xdr:cNvSpPr txBox="1"/>
      </xdr:nvSpPr>
      <xdr:spPr>
        <a:xfrm>
          <a:off x="13436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39132</xdr:rowOff>
    </xdr:from>
    <xdr:ext cx="534377" cy="259045"/>
    <xdr:sp macro="" textlink="">
      <xdr:nvSpPr>
        <xdr:cNvPr id="636" name="テキスト ボックス 635"/>
        <xdr:cNvSpPr txBox="1"/>
      </xdr:nvSpPr>
      <xdr:spPr>
        <a:xfrm>
          <a:off x="12547111" y="130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147376</xdr:rowOff>
    </xdr:from>
    <xdr:to>
      <xdr:col>85</xdr:col>
      <xdr:colOff>177800</xdr:colOff>
      <xdr:row>78</xdr:row>
      <xdr:rowOff>77526</xdr:rowOff>
    </xdr:to>
    <xdr:sp macro="" textlink="">
      <xdr:nvSpPr>
        <xdr:cNvPr id="642" name="楕円 641"/>
        <xdr:cNvSpPr/>
      </xdr:nvSpPr>
      <xdr:spPr>
        <a:xfrm>
          <a:off x="162687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62303</xdr:rowOff>
    </xdr:from>
    <xdr:ext cx="534377" cy="259045"/>
    <xdr:sp macro="" textlink="">
      <xdr:nvSpPr>
        <xdr:cNvPr id="643" name="公債費該当値テキスト"/>
        <xdr:cNvSpPr txBox="1"/>
      </xdr:nvSpPr>
      <xdr:spPr>
        <a:xfrm>
          <a:off x="16370300" y="132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153380</xdr:rowOff>
    </xdr:from>
    <xdr:to>
      <xdr:col>81</xdr:col>
      <xdr:colOff>101600</xdr:colOff>
      <xdr:row>78</xdr:row>
      <xdr:rowOff>83530</xdr:rowOff>
    </xdr:to>
    <xdr:sp macro="" textlink="">
      <xdr:nvSpPr>
        <xdr:cNvPr id="644" name="楕円 643"/>
        <xdr:cNvSpPr/>
      </xdr:nvSpPr>
      <xdr:spPr>
        <a:xfrm>
          <a:off x="15430500" y="133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74657</xdr:rowOff>
    </xdr:from>
    <xdr:ext cx="534377" cy="259045"/>
    <xdr:sp macro="" textlink="">
      <xdr:nvSpPr>
        <xdr:cNvPr id="645" name="テキスト ボックス 644"/>
        <xdr:cNvSpPr txBox="1"/>
      </xdr:nvSpPr>
      <xdr:spPr>
        <a:xfrm>
          <a:off x="15214111" y="134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168830</xdr:rowOff>
    </xdr:from>
    <xdr:to>
      <xdr:col>76</xdr:col>
      <xdr:colOff>165100</xdr:colOff>
      <xdr:row>78</xdr:row>
      <xdr:rowOff>98980</xdr:rowOff>
    </xdr:to>
    <xdr:sp macro="" textlink="">
      <xdr:nvSpPr>
        <xdr:cNvPr id="646" name="楕円 645"/>
        <xdr:cNvSpPr/>
      </xdr:nvSpPr>
      <xdr:spPr>
        <a:xfrm>
          <a:off x="14541500" y="133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90107</xdr:rowOff>
    </xdr:from>
    <xdr:ext cx="534377" cy="259045"/>
    <xdr:sp macro="" textlink="">
      <xdr:nvSpPr>
        <xdr:cNvPr id="647" name="テキスト ボックス 646"/>
        <xdr:cNvSpPr txBox="1"/>
      </xdr:nvSpPr>
      <xdr:spPr>
        <a:xfrm>
          <a:off x="14325111" y="134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164232</xdr:rowOff>
    </xdr:from>
    <xdr:to>
      <xdr:col>72</xdr:col>
      <xdr:colOff>38100</xdr:colOff>
      <xdr:row>78</xdr:row>
      <xdr:rowOff>94382</xdr:rowOff>
    </xdr:to>
    <xdr:sp macro="" textlink="">
      <xdr:nvSpPr>
        <xdr:cNvPr id="648" name="楕円 647"/>
        <xdr:cNvSpPr/>
      </xdr:nvSpPr>
      <xdr:spPr>
        <a:xfrm>
          <a:off x="13652500" y="1336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85509</xdr:rowOff>
    </xdr:from>
    <xdr:ext cx="534377" cy="259045"/>
    <xdr:sp macro="" textlink="">
      <xdr:nvSpPr>
        <xdr:cNvPr id="649" name="テキスト ボックス 648"/>
        <xdr:cNvSpPr txBox="1"/>
      </xdr:nvSpPr>
      <xdr:spPr>
        <a:xfrm>
          <a:off x="13436111" y="1345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161618</xdr:rowOff>
    </xdr:from>
    <xdr:to>
      <xdr:col>67</xdr:col>
      <xdr:colOff>101600</xdr:colOff>
      <xdr:row>78</xdr:row>
      <xdr:rowOff>91768</xdr:rowOff>
    </xdr:to>
    <xdr:sp macro="" textlink="">
      <xdr:nvSpPr>
        <xdr:cNvPr id="650" name="楕円 649"/>
        <xdr:cNvSpPr/>
      </xdr:nvSpPr>
      <xdr:spPr>
        <a:xfrm>
          <a:off x="12763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82895</xdr:rowOff>
    </xdr:from>
    <xdr:ext cx="534377" cy="259045"/>
    <xdr:sp macro="" textlink="">
      <xdr:nvSpPr>
        <xdr:cNvPr id="651" name="テキスト ボックス 650"/>
        <xdr:cNvSpPr txBox="1"/>
      </xdr:nvSpPr>
      <xdr:spPr>
        <a:xfrm>
          <a:off x="12547111" y="134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129527</xdr:rowOff>
    </xdr:from>
    <xdr:to>
      <xdr:col>85</xdr:col>
      <xdr:colOff>127000</xdr:colOff>
      <xdr:row>98</xdr:row>
      <xdr:rowOff>138626</xdr:rowOff>
    </xdr:to>
    <xdr:cxnSp macro="">
      <xdr:nvCxnSpPr>
        <xdr:cNvPr id="680" name="直線コネクタ 679"/>
        <xdr:cNvCxnSpPr/>
      </xdr:nvCxnSpPr>
      <xdr:spPr>
        <a:xfrm flipV="1">
          <a:off x="15481300" y="16931627"/>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103291</xdr:rowOff>
    </xdr:from>
    <xdr:to>
      <xdr:col>81</xdr:col>
      <xdr:colOff>50800</xdr:colOff>
      <xdr:row>98</xdr:row>
      <xdr:rowOff>138626</xdr:rowOff>
    </xdr:to>
    <xdr:cxnSp macro="">
      <xdr:nvCxnSpPr>
        <xdr:cNvPr id="683" name="直線コネクタ 682"/>
        <xdr:cNvCxnSpPr/>
      </xdr:nvCxnSpPr>
      <xdr:spPr>
        <a:xfrm>
          <a:off x="14592300" y="16905391"/>
          <a:ext cx="8890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103291</xdr:rowOff>
    </xdr:from>
    <xdr:to>
      <xdr:col>76</xdr:col>
      <xdr:colOff>114300</xdr:colOff>
      <xdr:row>98</xdr:row>
      <xdr:rowOff>156128</xdr:rowOff>
    </xdr:to>
    <xdr:cxnSp macro="">
      <xdr:nvCxnSpPr>
        <xdr:cNvPr id="686" name="直線コネクタ 685"/>
        <xdr:cNvCxnSpPr/>
      </xdr:nvCxnSpPr>
      <xdr:spPr>
        <a:xfrm flipV="1">
          <a:off x="13703300" y="16905391"/>
          <a:ext cx="889000" cy="5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88" name="テキスト ボックス 687"/>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144264</xdr:rowOff>
    </xdr:from>
    <xdr:to>
      <xdr:col>71</xdr:col>
      <xdr:colOff>177800</xdr:colOff>
      <xdr:row>98</xdr:row>
      <xdr:rowOff>156128</xdr:rowOff>
    </xdr:to>
    <xdr:cxnSp macro="">
      <xdr:nvCxnSpPr>
        <xdr:cNvPr id="689" name="直線コネクタ 688"/>
        <xdr:cNvCxnSpPr/>
      </xdr:nvCxnSpPr>
      <xdr:spPr>
        <a:xfrm>
          <a:off x="12814300" y="16946364"/>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91" name="テキスト ボックス 690"/>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93" name="テキスト ボックス 692"/>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78727</xdr:rowOff>
    </xdr:from>
    <xdr:to>
      <xdr:col>85</xdr:col>
      <xdr:colOff>177800</xdr:colOff>
      <xdr:row>99</xdr:row>
      <xdr:rowOff>8877</xdr:rowOff>
    </xdr:to>
    <xdr:sp macro="" textlink="">
      <xdr:nvSpPr>
        <xdr:cNvPr id="699" name="楕円 698"/>
        <xdr:cNvSpPr/>
      </xdr:nvSpPr>
      <xdr:spPr>
        <a:xfrm>
          <a:off x="16268700" y="168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165104</xdr:rowOff>
    </xdr:from>
    <xdr:ext cx="534377" cy="259045"/>
    <xdr:sp macro="" textlink="">
      <xdr:nvSpPr>
        <xdr:cNvPr id="700" name="積立金該当値テキスト"/>
        <xdr:cNvSpPr txBox="1"/>
      </xdr:nvSpPr>
      <xdr:spPr>
        <a:xfrm>
          <a:off x="16370300" y="1679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87826</xdr:rowOff>
    </xdr:from>
    <xdr:to>
      <xdr:col>81</xdr:col>
      <xdr:colOff>101600</xdr:colOff>
      <xdr:row>99</xdr:row>
      <xdr:rowOff>17976</xdr:rowOff>
    </xdr:to>
    <xdr:sp macro="" textlink="">
      <xdr:nvSpPr>
        <xdr:cNvPr id="701" name="楕円 700"/>
        <xdr:cNvSpPr/>
      </xdr:nvSpPr>
      <xdr:spPr>
        <a:xfrm>
          <a:off x="15430500" y="168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9103</xdr:rowOff>
    </xdr:from>
    <xdr:ext cx="534377" cy="259045"/>
    <xdr:sp macro="" textlink="">
      <xdr:nvSpPr>
        <xdr:cNvPr id="702" name="テキスト ボックス 701"/>
        <xdr:cNvSpPr txBox="1"/>
      </xdr:nvSpPr>
      <xdr:spPr>
        <a:xfrm>
          <a:off x="15214111" y="1698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52491</xdr:rowOff>
    </xdr:from>
    <xdr:to>
      <xdr:col>76</xdr:col>
      <xdr:colOff>165100</xdr:colOff>
      <xdr:row>98</xdr:row>
      <xdr:rowOff>154091</xdr:rowOff>
    </xdr:to>
    <xdr:sp macro="" textlink="">
      <xdr:nvSpPr>
        <xdr:cNvPr id="703" name="楕円 702"/>
        <xdr:cNvSpPr/>
      </xdr:nvSpPr>
      <xdr:spPr>
        <a:xfrm>
          <a:off x="14541500" y="168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145218</xdr:rowOff>
    </xdr:from>
    <xdr:ext cx="534377" cy="259045"/>
    <xdr:sp macro="" textlink="">
      <xdr:nvSpPr>
        <xdr:cNvPr id="704" name="テキスト ボックス 703"/>
        <xdr:cNvSpPr txBox="1"/>
      </xdr:nvSpPr>
      <xdr:spPr>
        <a:xfrm>
          <a:off x="14325111" y="169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105328</xdr:rowOff>
    </xdr:from>
    <xdr:to>
      <xdr:col>72</xdr:col>
      <xdr:colOff>38100</xdr:colOff>
      <xdr:row>99</xdr:row>
      <xdr:rowOff>35478</xdr:rowOff>
    </xdr:to>
    <xdr:sp macro="" textlink="">
      <xdr:nvSpPr>
        <xdr:cNvPr id="705" name="楕円 704"/>
        <xdr:cNvSpPr/>
      </xdr:nvSpPr>
      <xdr:spPr>
        <a:xfrm>
          <a:off x="13652500" y="169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26605</xdr:rowOff>
    </xdr:from>
    <xdr:ext cx="469744" cy="259045"/>
    <xdr:sp macro="" textlink="">
      <xdr:nvSpPr>
        <xdr:cNvPr id="706" name="テキスト ボックス 705"/>
        <xdr:cNvSpPr txBox="1"/>
      </xdr:nvSpPr>
      <xdr:spPr>
        <a:xfrm>
          <a:off x="13468428" y="170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93464</xdr:rowOff>
    </xdr:from>
    <xdr:to>
      <xdr:col>67</xdr:col>
      <xdr:colOff>101600</xdr:colOff>
      <xdr:row>99</xdr:row>
      <xdr:rowOff>23614</xdr:rowOff>
    </xdr:to>
    <xdr:sp macro="" textlink="">
      <xdr:nvSpPr>
        <xdr:cNvPr id="707" name="楕円 706"/>
        <xdr:cNvSpPr/>
      </xdr:nvSpPr>
      <xdr:spPr>
        <a:xfrm>
          <a:off x="12763500" y="168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14741</xdr:rowOff>
    </xdr:from>
    <xdr:ext cx="469744" cy="259045"/>
    <xdr:sp macro="" textlink="">
      <xdr:nvSpPr>
        <xdr:cNvPr id="708" name="テキスト ボックス 707"/>
        <xdr:cNvSpPr txBox="1"/>
      </xdr:nvSpPr>
      <xdr:spPr>
        <a:xfrm>
          <a:off x="12579428" y="1698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22809</xdr:rowOff>
    </xdr:from>
    <xdr:to>
      <xdr:col>116</xdr:col>
      <xdr:colOff>63500</xdr:colOff>
      <xdr:row>39</xdr:row>
      <xdr:rowOff>25057</xdr:rowOff>
    </xdr:to>
    <xdr:cxnSp macro="">
      <xdr:nvCxnSpPr>
        <xdr:cNvPr id="737" name="直線コネクタ 736"/>
        <xdr:cNvCxnSpPr/>
      </xdr:nvCxnSpPr>
      <xdr:spPr>
        <a:xfrm>
          <a:off x="21323300" y="6709359"/>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11037</xdr:rowOff>
    </xdr:from>
    <xdr:to>
      <xdr:col>111</xdr:col>
      <xdr:colOff>177800</xdr:colOff>
      <xdr:row>39</xdr:row>
      <xdr:rowOff>22809</xdr:rowOff>
    </xdr:to>
    <xdr:cxnSp macro="">
      <xdr:nvCxnSpPr>
        <xdr:cNvPr id="740" name="直線コネクタ 739"/>
        <xdr:cNvCxnSpPr/>
      </xdr:nvCxnSpPr>
      <xdr:spPr>
        <a:xfrm>
          <a:off x="20434300" y="6697587"/>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11037</xdr:rowOff>
    </xdr:from>
    <xdr:to>
      <xdr:col>107</xdr:col>
      <xdr:colOff>50800</xdr:colOff>
      <xdr:row>39</xdr:row>
      <xdr:rowOff>11874</xdr:rowOff>
    </xdr:to>
    <xdr:cxnSp macro="">
      <xdr:nvCxnSpPr>
        <xdr:cNvPr id="743" name="直線コネクタ 742"/>
        <xdr:cNvCxnSpPr/>
      </xdr:nvCxnSpPr>
      <xdr:spPr>
        <a:xfrm flipV="1">
          <a:off x="19545300" y="6697587"/>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11874</xdr:rowOff>
    </xdr:from>
    <xdr:to>
      <xdr:col>102</xdr:col>
      <xdr:colOff>114300</xdr:colOff>
      <xdr:row>39</xdr:row>
      <xdr:rowOff>44450</xdr:rowOff>
    </xdr:to>
    <xdr:cxnSp macro="">
      <xdr:nvCxnSpPr>
        <xdr:cNvPr id="746" name="直線コネクタ 745"/>
        <xdr:cNvCxnSpPr/>
      </xdr:nvCxnSpPr>
      <xdr:spPr>
        <a:xfrm flipV="1">
          <a:off x="18656300" y="6698424"/>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48" name="テキスト ボックス 747"/>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0" name="テキスト ボックス 749"/>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145707</xdr:rowOff>
    </xdr:from>
    <xdr:to>
      <xdr:col>116</xdr:col>
      <xdr:colOff>114300</xdr:colOff>
      <xdr:row>39</xdr:row>
      <xdr:rowOff>75857</xdr:rowOff>
    </xdr:to>
    <xdr:sp macro="" textlink="">
      <xdr:nvSpPr>
        <xdr:cNvPr id="756" name="楕円 755"/>
        <xdr:cNvSpPr/>
      </xdr:nvSpPr>
      <xdr:spPr>
        <a:xfrm>
          <a:off x="22110700" y="66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60888</xdr:rowOff>
    </xdr:from>
    <xdr:ext cx="378565" cy="259045"/>
    <xdr:sp macro="" textlink="">
      <xdr:nvSpPr>
        <xdr:cNvPr id="757" name="投資及び出資金該当値テキスト"/>
        <xdr:cNvSpPr txBox="1"/>
      </xdr:nvSpPr>
      <xdr:spPr>
        <a:xfrm>
          <a:off x="22212300" y="6575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143459</xdr:rowOff>
    </xdr:from>
    <xdr:to>
      <xdr:col>112</xdr:col>
      <xdr:colOff>38100</xdr:colOff>
      <xdr:row>39</xdr:row>
      <xdr:rowOff>73609</xdr:rowOff>
    </xdr:to>
    <xdr:sp macro="" textlink="">
      <xdr:nvSpPr>
        <xdr:cNvPr id="758" name="楕円 757"/>
        <xdr:cNvSpPr/>
      </xdr:nvSpPr>
      <xdr:spPr>
        <a:xfrm>
          <a:off x="21272500" y="66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64736</xdr:rowOff>
    </xdr:from>
    <xdr:ext cx="378565" cy="259045"/>
    <xdr:sp macro="" textlink="">
      <xdr:nvSpPr>
        <xdr:cNvPr id="759" name="テキスト ボックス 758"/>
        <xdr:cNvSpPr txBox="1"/>
      </xdr:nvSpPr>
      <xdr:spPr>
        <a:xfrm>
          <a:off x="21134017" y="675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131687</xdr:rowOff>
    </xdr:from>
    <xdr:to>
      <xdr:col>107</xdr:col>
      <xdr:colOff>101600</xdr:colOff>
      <xdr:row>39</xdr:row>
      <xdr:rowOff>61837</xdr:rowOff>
    </xdr:to>
    <xdr:sp macro="" textlink="">
      <xdr:nvSpPr>
        <xdr:cNvPr id="760" name="楕円 759"/>
        <xdr:cNvSpPr/>
      </xdr:nvSpPr>
      <xdr:spPr>
        <a:xfrm>
          <a:off x="20383500" y="66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52964</xdr:rowOff>
    </xdr:from>
    <xdr:ext cx="378565" cy="259045"/>
    <xdr:sp macro="" textlink="">
      <xdr:nvSpPr>
        <xdr:cNvPr id="761" name="テキスト ボックス 760"/>
        <xdr:cNvSpPr txBox="1"/>
      </xdr:nvSpPr>
      <xdr:spPr>
        <a:xfrm>
          <a:off x="20245017" y="673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132524</xdr:rowOff>
    </xdr:from>
    <xdr:to>
      <xdr:col>102</xdr:col>
      <xdr:colOff>165100</xdr:colOff>
      <xdr:row>39</xdr:row>
      <xdr:rowOff>62674</xdr:rowOff>
    </xdr:to>
    <xdr:sp macro="" textlink="">
      <xdr:nvSpPr>
        <xdr:cNvPr id="762" name="楕円 761"/>
        <xdr:cNvSpPr/>
      </xdr:nvSpPr>
      <xdr:spPr>
        <a:xfrm>
          <a:off x="194945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53801</xdr:rowOff>
    </xdr:from>
    <xdr:ext cx="378565" cy="259045"/>
    <xdr:sp macro="" textlink="">
      <xdr:nvSpPr>
        <xdr:cNvPr id="763" name="テキスト ボックス 762"/>
        <xdr:cNvSpPr txBox="1"/>
      </xdr:nvSpPr>
      <xdr:spPr>
        <a:xfrm>
          <a:off x="19356017" y="6740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20942</xdr:rowOff>
    </xdr:from>
    <xdr:to>
      <xdr:col>116</xdr:col>
      <xdr:colOff>63500</xdr:colOff>
      <xdr:row>58</xdr:row>
      <xdr:rowOff>134808</xdr:rowOff>
    </xdr:to>
    <xdr:cxnSp macro="">
      <xdr:nvCxnSpPr>
        <xdr:cNvPr id="792" name="直線コネクタ 791"/>
        <xdr:cNvCxnSpPr/>
      </xdr:nvCxnSpPr>
      <xdr:spPr>
        <a:xfrm flipV="1">
          <a:off x="21323300" y="9279242"/>
          <a:ext cx="838200" cy="79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134808</xdr:rowOff>
    </xdr:from>
    <xdr:to>
      <xdr:col>111</xdr:col>
      <xdr:colOff>177800</xdr:colOff>
      <xdr:row>58</xdr:row>
      <xdr:rowOff>135837</xdr:rowOff>
    </xdr:to>
    <xdr:cxnSp macro="">
      <xdr:nvCxnSpPr>
        <xdr:cNvPr id="795" name="直線コネクタ 794"/>
        <xdr:cNvCxnSpPr/>
      </xdr:nvCxnSpPr>
      <xdr:spPr>
        <a:xfrm flipV="1">
          <a:off x="20434300" y="1007890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135586</xdr:rowOff>
    </xdr:from>
    <xdr:to>
      <xdr:col>107</xdr:col>
      <xdr:colOff>50800</xdr:colOff>
      <xdr:row>58</xdr:row>
      <xdr:rowOff>135837</xdr:rowOff>
    </xdr:to>
    <xdr:cxnSp macro="">
      <xdr:nvCxnSpPr>
        <xdr:cNvPr id="798" name="直線コネクタ 797"/>
        <xdr:cNvCxnSpPr/>
      </xdr:nvCxnSpPr>
      <xdr:spPr>
        <a:xfrm>
          <a:off x="19545300" y="1007968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0" name="テキスト ボックス 799"/>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135586</xdr:rowOff>
    </xdr:from>
    <xdr:to>
      <xdr:col>102</xdr:col>
      <xdr:colOff>114300</xdr:colOff>
      <xdr:row>58</xdr:row>
      <xdr:rowOff>136362</xdr:rowOff>
    </xdr:to>
    <xdr:cxnSp macro="">
      <xdr:nvCxnSpPr>
        <xdr:cNvPr id="801" name="直線コネクタ 800"/>
        <xdr:cNvCxnSpPr/>
      </xdr:nvCxnSpPr>
      <xdr:spPr>
        <a:xfrm flipV="1">
          <a:off x="18656300" y="10079686"/>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3" name="テキスト ボックス 802"/>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5" name="テキスト ボックス 804"/>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141592</xdr:rowOff>
    </xdr:from>
    <xdr:to>
      <xdr:col>116</xdr:col>
      <xdr:colOff>114300</xdr:colOff>
      <xdr:row>54</xdr:row>
      <xdr:rowOff>71742</xdr:rowOff>
    </xdr:to>
    <xdr:sp macro="" textlink="">
      <xdr:nvSpPr>
        <xdr:cNvPr id="811" name="楕円 810"/>
        <xdr:cNvSpPr/>
      </xdr:nvSpPr>
      <xdr:spPr>
        <a:xfrm>
          <a:off x="22110700" y="92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164469</xdr:rowOff>
    </xdr:from>
    <xdr:ext cx="534377" cy="259045"/>
    <xdr:sp macro="" textlink="">
      <xdr:nvSpPr>
        <xdr:cNvPr id="812" name="貸付金該当値テキスト"/>
        <xdr:cNvSpPr txBox="1"/>
      </xdr:nvSpPr>
      <xdr:spPr>
        <a:xfrm>
          <a:off x="22212300" y="90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84008</xdr:rowOff>
    </xdr:from>
    <xdr:to>
      <xdr:col>112</xdr:col>
      <xdr:colOff>38100</xdr:colOff>
      <xdr:row>59</xdr:row>
      <xdr:rowOff>14158</xdr:rowOff>
    </xdr:to>
    <xdr:sp macro="" textlink="">
      <xdr:nvSpPr>
        <xdr:cNvPr id="813" name="楕円 812"/>
        <xdr:cNvSpPr/>
      </xdr:nvSpPr>
      <xdr:spPr>
        <a:xfrm>
          <a:off x="21272500" y="1002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5285</xdr:rowOff>
    </xdr:from>
    <xdr:ext cx="378565" cy="259045"/>
    <xdr:sp macro="" textlink="">
      <xdr:nvSpPr>
        <xdr:cNvPr id="814" name="テキスト ボックス 813"/>
        <xdr:cNvSpPr txBox="1"/>
      </xdr:nvSpPr>
      <xdr:spPr>
        <a:xfrm>
          <a:off x="21134017" y="1012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85037</xdr:rowOff>
    </xdr:from>
    <xdr:to>
      <xdr:col>107</xdr:col>
      <xdr:colOff>101600</xdr:colOff>
      <xdr:row>59</xdr:row>
      <xdr:rowOff>15187</xdr:rowOff>
    </xdr:to>
    <xdr:sp macro="" textlink="">
      <xdr:nvSpPr>
        <xdr:cNvPr id="815" name="楕円 814"/>
        <xdr:cNvSpPr/>
      </xdr:nvSpPr>
      <xdr:spPr>
        <a:xfrm>
          <a:off x="20383500" y="100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6314</xdr:rowOff>
    </xdr:from>
    <xdr:ext cx="378565" cy="259045"/>
    <xdr:sp macro="" textlink="">
      <xdr:nvSpPr>
        <xdr:cNvPr id="816" name="テキスト ボックス 815"/>
        <xdr:cNvSpPr txBox="1"/>
      </xdr:nvSpPr>
      <xdr:spPr>
        <a:xfrm>
          <a:off x="20245017" y="1012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84786</xdr:rowOff>
    </xdr:from>
    <xdr:to>
      <xdr:col>102</xdr:col>
      <xdr:colOff>165100</xdr:colOff>
      <xdr:row>59</xdr:row>
      <xdr:rowOff>14936</xdr:rowOff>
    </xdr:to>
    <xdr:sp macro="" textlink="">
      <xdr:nvSpPr>
        <xdr:cNvPr id="817" name="楕円 816"/>
        <xdr:cNvSpPr/>
      </xdr:nvSpPr>
      <xdr:spPr>
        <a:xfrm>
          <a:off x="19494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6063</xdr:rowOff>
    </xdr:from>
    <xdr:ext cx="378565" cy="259045"/>
    <xdr:sp macro="" textlink="">
      <xdr:nvSpPr>
        <xdr:cNvPr id="818" name="テキスト ボックス 817"/>
        <xdr:cNvSpPr txBox="1"/>
      </xdr:nvSpPr>
      <xdr:spPr>
        <a:xfrm>
          <a:off x="19356017" y="10121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85562</xdr:rowOff>
    </xdr:from>
    <xdr:to>
      <xdr:col>98</xdr:col>
      <xdr:colOff>38100</xdr:colOff>
      <xdr:row>59</xdr:row>
      <xdr:rowOff>15712</xdr:rowOff>
    </xdr:to>
    <xdr:sp macro="" textlink="">
      <xdr:nvSpPr>
        <xdr:cNvPr id="819" name="楕円 818"/>
        <xdr:cNvSpPr/>
      </xdr:nvSpPr>
      <xdr:spPr>
        <a:xfrm>
          <a:off x="18605500" y="100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6839</xdr:rowOff>
    </xdr:from>
    <xdr:ext cx="378565" cy="259045"/>
    <xdr:sp macro="" textlink="">
      <xdr:nvSpPr>
        <xdr:cNvPr id="820" name="テキスト ボックス 819"/>
        <xdr:cNvSpPr txBox="1"/>
      </xdr:nvSpPr>
      <xdr:spPr>
        <a:xfrm>
          <a:off x="18467017" y="10122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134328</xdr:rowOff>
    </xdr:from>
    <xdr:to>
      <xdr:col>116</xdr:col>
      <xdr:colOff>63500</xdr:colOff>
      <xdr:row>76</xdr:row>
      <xdr:rowOff>149938</xdr:rowOff>
    </xdr:to>
    <xdr:cxnSp macro="">
      <xdr:nvCxnSpPr>
        <xdr:cNvPr id="852" name="直線コネクタ 851"/>
        <xdr:cNvCxnSpPr/>
      </xdr:nvCxnSpPr>
      <xdr:spPr>
        <a:xfrm flipV="1">
          <a:off x="21323300" y="13164528"/>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140043</xdr:rowOff>
    </xdr:from>
    <xdr:to>
      <xdr:col>111</xdr:col>
      <xdr:colOff>177800</xdr:colOff>
      <xdr:row>76</xdr:row>
      <xdr:rowOff>149938</xdr:rowOff>
    </xdr:to>
    <xdr:cxnSp macro="">
      <xdr:nvCxnSpPr>
        <xdr:cNvPr id="855" name="直線コネクタ 854"/>
        <xdr:cNvCxnSpPr/>
      </xdr:nvCxnSpPr>
      <xdr:spPr>
        <a:xfrm>
          <a:off x="20434300" y="13170243"/>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140043</xdr:rowOff>
    </xdr:from>
    <xdr:to>
      <xdr:col>107</xdr:col>
      <xdr:colOff>50800</xdr:colOff>
      <xdr:row>76</xdr:row>
      <xdr:rowOff>145121</xdr:rowOff>
    </xdr:to>
    <xdr:cxnSp macro="">
      <xdr:nvCxnSpPr>
        <xdr:cNvPr id="858" name="直線コネクタ 857"/>
        <xdr:cNvCxnSpPr/>
      </xdr:nvCxnSpPr>
      <xdr:spPr>
        <a:xfrm flipV="1">
          <a:off x="19545300" y="13170243"/>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20391</xdr:rowOff>
    </xdr:from>
    <xdr:ext cx="534377" cy="259045"/>
    <xdr:sp macro="" textlink="">
      <xdr:nvSpPr>
        <xdr:cNvPr id="860" name="テキスト ボックス 859"/>
        <xdr:cNvSpPr txBox="1"/>
      </xdr:nvSpPr>
      <xdr:spPr>
        <a:xfrm>
          <a:off x="20167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140370</xdr:rowOff>
    </xdr:from>
    <xdr:to>
      <xdr:col>102</xdr:col>
      <xdr:colOff>114300</xdr:colOff>
      <xdr:row>76</xdr:row>
      <xdr:rowOff>145121</xdr:rowOff>
    </xdr:to>
    <xdr:cxnSp macro="">
      <xdr:nvCxnSpPr>
        <xdr:cNvPr id="861" name="直線コネクタ 860"/>
        <xdr:cNvCxnSpPr/>
      </xdr:nvCxnSpPr>
      <xdr:spPr>
        <a:xfrm>
          <a:off x="18656300" y="13170570"/>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112370</xdr:rowOff>
    </xdr:from>
    <xdr:ext cx="534377" cy="259045"/>
    <xdr:sp macro="" textlink="">
      <xdr:nvSpPr>
        <xdr:cNvPr id="863" name="テキスト ボックス 862"/>
        <xdr:cNvSpPr txBox="1"/>
      </xdr:nvSpPr>
      <xdr:spPr>
        <a:xfrm>
          <a:off x="19278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134185</xdr:rowOff>
    </xdr:from>
    <xdr:ext cx="534377" cy="259045"/>
    <xdr:sp macro="" textlink="">
      <xdr:nvSpPr>
        <xdr:cNvPr id="865" name="テキスト ボックス 864"/>
        <xdr:cNvSpPr txBox="1"/>
      </xdr:nvSpPr>
      <xdr:spPr>
        <a:xfrm>
          <a:off x="18389111" y="12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83528</xdr:rowOff>
    </xdr:from>
    <xdr:to>
      <xdr:col>116</xdr:col>
      <xdr:colOff>114300</xdr:colOff>
      <xdr:row>77</xdr:row>
      <xdr:rowOff>13678</xdr:rowOff>
    </xdr:to>
    <xdr:sp macro="" textlink="">
      <xdr:nvSpPr>
        <xdr:cNvPr id="871" name="楕円 870"/>
        <xdr:cNvSpPr/>
      </xdr:nvSpPr>
      <xdr:spPr>
        <a:xfrm>
          <a:off x="22110700" y="13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61955</xdr:rowOff>
    </xdr:from>
    <xdr:ext cx="534377" cy="259045"/>
    <xdr:sp macro="" textlink="">
      <xdr:nvSpPr>
        <xdr:cNvPr id="872" name="繰出金該当値テキスト"/>
        <xdr:cNvSpPr txBox="1"/>
      </xdr:nvSpPr>
      <xdr:spPr>
        <a:xfrm>
          <a:off x="22212300" y="130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99138</xdr:rowOff>
    </xdr:from>
    <xdr:to>
      <xdr:col>112</xdr:col>
      <xdr:colOff>38100</xdr:colOff>
      <xdr:row>77</xdr:row>
      <xdr:rowOff>29288</xdr:rowOff>
    </xdr:to>
    <xdr:sp macro="" textlink="">
      <xdr:nvSpPr>
        <xdr:cNvPr id="873" name="楕円 872"/>
        <xdr:cNvSpPr/>
      </xdr:nvSpPr>
      <xdr:spPr>
        <a:xfrm>
          <a:off x="21272500" y="13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20415</xdr:rowOff>
    </xdr:from>
    <xdr:ext cx="534377" cy="259045"/>
    <xdr:sp macro="" textlink="">
      <xdr:nvSpPr>
        <xdr:cNvPr id="874" name="テキスト ボックス 873"/>
        <xdr:cNvSpPr txBox="1"/>
      </xdr:nvSpPr>
      <xdr:spPr>
        <a:xfrm>
          <a:off x="21056111" y="1322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89243</xdr:rowOff>
    </xdr:from>
    <xdr:to>
      <xdr:col>107</xdr:col>
      <xdr:colOff>101600</xdr:colOff>
      <xdr:row>77</xdr:row>
      <xdr:rowOff>19393</xdr:rowOff>
    </xdr:to>
    <xdr:sp macro="" textlink="">
      <xdr:nvSpPr>
        <xdr:cNvPr id="875" name="楕円 874"/>
        <xdr:cNvSpPr/>
      </xdr:nvSpPr>
      <xdr:spPr>
        <a:xfrm>
          <a:off x="20383500" y="131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10520</xdr:rowOff>
    </xdr:from>
    <xdr:ext cx="534377" cy="259045"/>
    <xdr:sp macro="" textlink="">
      <xdr:nvSpPr>
        <xdr:cNvPr id="876" name="テキスト ボックス 875"/>
        <xdr:cNvSpPr txBox="1"/>
      </xdr:nvSpPr>
      <xdr:spPr>
        <a:xfrm>
          <a:off x="20167111" y="132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94321</xdr:rowOff>
    </xdr:from>
    <xdr:to>
      <xdr:col>102</xdr:col>
      <xdr:colOff>165100</xdr:colOff>
      <xdr:row>77</xdr:row>
      <xdr:rowOff>24471</xdr:rowOff>
    </xdr:to>
    <xdr:sp macro="" textlink="">
      <xdr:nvSpPr>
        <xdr:cNvPr id="877" name="楕円 876"/>
        <xdr:cNvSpPr/>
      </xdr:nvSpPr>
      <xdr:spPr>
        <a:xfrm>
          <a:off x="19494500" y="131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15598</xdr:rowOff>
    </xdr:from>
    <xdr:ext cx="534377" cy="259045"/>
    <xdr:sp macro="" textlink="">
      <xdr:nvSpPr>
        <xdr:cNvPr id="878" name="テキスト ボックス 877"/>
        <xdr:cNvSpPr txBox="1"/>
      </xdr:nvSpPr>
      <xdr:spPr>
        <a:xfrm>
          <a:off x="19278111" y="132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89570</xdr:rowOff>
    </xdr:from>
    <xdr:to>
      <xdr:col>98</xdr:col>
      <xdr:colOff>38100</xdr:colOff>
      <xdr:row>77</xdr:row>
      <xdr:rowOff>19720</xdr:rowOff>
    </xdr:to>
    <xdr:sp macro="" textlink="">
      <xdr:nvSpPr>
        <xdr:cNvPr id="879" name="楕円 878"/>
        <xdr:cNvSpPr/>
      </xdr:nvSpPr>
      <xdr:spPr>
        <a:xfrm>
          <a:off x="18605500" y="131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10847</xdr:rowOff>
    </xdr:from>
    <xdr:ext cx="534377" cy="259045"/>
    <xdr:sp macro="" textlink="">
      <xdr:nvSpPr>
        <xdr:cNvPr id="880" name="テキスト ボックス 879"/>
        <xdr:cNvSpPr txBox="1"/>
      </xdr:nvSpPr>
      <xdr:spPr>
        <a:xfrm>
          <a:off x="18389111" y="1321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484,149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61,978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万円代前半程度で推移しており、類似団体と比較して職員数が少ないことから類似団体平均よりも大幅に低くなっている。今後も定員適正化計画に基き、人件費の抑制に努めていく。</a:t>
          </a:r>
        </a:p>
        <a:p>
          <a:r>
            <a:rPr kumimoji="1" lang="ja-JP" altLang="en-US" sz="1300">
              <a:latin typeface="ＭＳ Ｐゴシック" panose="020B0600070205080204" pitchFamily="50" charset="-128"/>
              <a:ea typeface="ＭＳ Ｐゴシック" panose="020B0600070205080204" pitchFamily="50" charset="-128"/>
            </a:rPr>
            <a:t>　一方、貸付金は、住民一人当たり</a:t>
          </a:r>
          <a:r>
            <a:rPr kumimoji="1" lang="en-US" altLang="ja-JP" sz="1300">
              <a:latin typeface="ＭＳ Ｐゴシック" panose="020B0600070205080204" pitchFamily="50" charset="-128"/>
              <a:ea typeface="ＭＳ Ｐゴシック" panose="020B0600070205080204" pitchFamily="50" charset="-128"/>
            </a:rPr>
            <a:t>35,195</a:t>
          </a:r>
          <a:r>
            <a:rPr kumimoji="1" lang="ja-JP" altLang="en-US" sz="1300">
              <a:latin typeface="ＭＳ Ｐゴシック" panose="020B0600070205080204" pitchFamily="50" charset="-128"/>
              <a:ea typeface="ＭＳ Ｐゴシック" panose="020B0600070205080204" pitchFamily="50" charset="-128"/>
            </a:rPr>
            <a:t>円となっており、対前年度から大幅増、類似団体と比較しても相当高い状況となっている。これは、市内に新たに事業所を建設する法人に対し、地域総合整備資金を約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億円貸し付けたことが要因である。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今後も行政改革や外部評価等を通して事業を精査するとともに、職員一人ひとりのコスト意識を更に改革し、自主財源の確保に努めるなど、健全な財政運営を図っていく。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30,045
29,516
143.69
14,998,670
14,546,287
348,171
8,197,932
18,180,962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107696</xdr:rowOff>
    </xdr:from>
    <xdr:to>
      <xdr:col>24</xdr:col>
      <xdr:colOff>63500</xdr:colOff>
      <xdr:row>35</xdr:row>
      <xdr:rowOff>111506</xdr:rowOff>
    </xdr:to>
    <xdr:cxnSp macro="">
      <xdr:nvCxnSpPr>
        <xdr:cNvPr id="61" name="直線コネクタ 60"/>
        <xdr:cNvCxnSpPr/>
      </xdr:nvCxnSpPr>
      <xdr:spPr>
        <a:xfrm flipV="1">
          <a:off x="3797300" y="610844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64262</xdr:rowOff>
    </xdr:from>
    <xdr:to>
      <xdr:col>19</xdr:col>
      <xdr:colOff>177800</xdr:colOff>
      <xdr:row>35</xdr:row>
      <xdr:rowOff>111506</xdr:rowOff>
    </xdr:to>
    <xdr:cxnSp macro="">
      <xdr:nvCxnSpPr>
        <xdr:cNvPr id="64" name="直線コネクタ 63"/>
        <xdr:cNvCxnSpPr/>
      </xdr:nvCxnSpPr>
      <xdr:spPr>
        <a:xfrm>
          <a:off x="2908300" y="6065012"/>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64262</xdr:rowOff>
    </xdr:from>
    <xdr:to>
      <xdr:col>15</xdr:col>
      <xdr:colOff>50800</xdr:colOff>
      <xdr:row>35</xdr:row>
      <xdr:rowOff>72453</xdr:rowOff>
    </xdr:to>
    <xdr:cxnSp macro="">
      <xdr:nvCxnSpPr>
        <xdr:cNvPr id="67" name="直線コネクタ 66"/>
        <xdr:cNvCxnSpPr/>
      </xdr:nvCxnSpPr>
      <xdr:spPr>
        <a:xfrm flipV="1">
          <a:off x="2019300" y="6065012"/>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72453</xdr:rowOff>
    </xdr:from>
    <xdr:to>
      <xdr:col>10</xdr:col>
      <xdr:colOff>114300</xdr:colOff>
      <xdr:row>35</xdr:row>
      <xdr:rowOff>126936</xdr:rowOff>
    </xdr:to>
    <xdr:cxnSp macro="">
      <xdr:nvCxnSpPr>
        <xdr:cNvPr id="70" name="直線コネクタ 69"/>
        <xdr:cNvCxnSpPr/>
      </xdr:nvCxnSpPr>
      <xdr:spPr>
        <a:xfrm flipV="1">
          <a:off x="1130300" y="6073203"/>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56896</xdr:rowOff>
    </xdr:from>
    <xdr:to>
      <xdr:col>24</xdr:col>
      <xdr:colOff>114300</xdr:colOff>
      <xdr:row>35</xdr:row>
      <xdr:rowOff>158496</xdr:rowOff>
    </xdr:to>
    <xdr:sp macro="" textlink="">
      <xdr:nvSpPr>
        <xdr:cNvPr id="80" name="楕円 79"/>
        <xdr:cNvSpPr/>
      </xdr:nvSpPr>
      <xdr:spPr>
        <a:xfrm>
          <a:off x="45847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79773</xdr:rowOff>
    </xdr:from>
    <xdr:ext cx="469744" cy="259045"/>
    <xdr:sp macro="" textlink="">
      <xdr:nvSpPr>
        <xdr:cNvPr id="81" name="議会費該当値テキスト"/>
        <xdr:cNvSpPr txBox="1"/>
      </xdr:nvSpPr>
      <xdr:spPr>
        <a:xfrm>
          <a:off x="4686300" y="590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60706</xdr:rowOff>
    </xdr:from>
    <xdr:to>
      <xdr:col>20</xdr:col>
      <xdr:colOff>38100</xdr:colOff>
      <xdr:row>35</xdr:row>
      <xdr:rowOff>162306</xdr:rowOff>
    </xdr:to>
    <xdr:sp macro="" textlink="">
      <xdr:nvSpPr>
        <xdr:cNvPr id="82" name="楕円 81"/>
        <xdr:cNvSpPr/>
      </xdr:nvSpPr>
      <xdr:spPr>
        <a:xfrm>
          <a:off x="3746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7383</xdr:rowOff>
    </xdr:from>
    <xdr:ext cx="469744" cy="259045"/>
    <xdr:sp macro="" textlink="">
      <xdr:nvSpPr>
        <xdr:cNvPr id="83" name="テキスト ボックス 82"/>
        <xdr:cNvSpPr txBox="1"/>
      </xdr:nvSpPr>
      <xdr:spPr>
        <a:xfrm>
          <a:off x="3562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xdr:rowOff>
    </xdr:from>
    <xdr:to>
      <xdr:col>15</xdr:col>
      <xdr:colOff>101600</xdr:colOff>
      <xdr:row>35</xdr:row>
      <xdr:rowOff>115062</xdr:rowOff>
    </xdr:to>
    <xdr:sp macro="" textlink="">
      <xdr:nvSpPr>
        <xdr:cNvPr id="84" name="楕円 83"/>
        <xdr:cNvSpPr/>
      </xdr:nvSpPr>
      <xdr:spPr>
        <a:xfrm>
          <a:off x="2857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131589</xdr:rowOff>
    </xdr:from>
    <xdr:ext cx="469744" cy="259045"/>
    <xdr:sp macro="" textlink="">
      <xdr:nvSpPr>
        <xdr:cNvPr id="85" name="テキスト ボックス 84"/>
        <xdr:cNvSpPr txBox="1"/>
      </xdr:nvSpPr>
      <xdr:spPr>
        <a:xfrm>
          <a:off x="2673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21653</xdr:rowOff>
    </xdr:from>
    <xdr:to>
      <xdr:col>10</xdr:col>
      <xdr:colOff>165100</xdr:colOff>
      <xdr:row>35</xdr:row>
      <xdr:rowOff>123253</xdr:rowOff>
    </xdr:to>
    <xdr:sp macro="" textlink="">
      <xdr:nvSpPr>
        <xdr:cNvPr id="86" name="楕円 85"/>
        <xdr:cNvSpPr/>
      </xdr:nvSpPr>
      <xdr:spPr>
        <a:xfrm>
          <a:off x="1968500" y="60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139780</xdr:rowOff>
    </xdr:from>
    <xdr:ext cx="469744" cy="259045"/>
    <xdr:sp macro="" textlink="">
      <xdr:nvSpPr>
        <xdr:cNvPr id="87" name="テキスト ボックス 86"/>
        <xdr:cNvSpPr txBox="1"/>
      </xdr:nvSpPr>
      <xdr:spPr>
        <a:xfrm>
          <a:off x="1784428" y="579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76136</xdr:rowOff>
    </xdr:from>
    <xdr:to>
      <xdr:col>6</xdr:col>
      <xdr:colOff>38100</xdr:colOff>
      <xdr:row>36</xdr:row>
      <xdr:rowOff>6286</xdr:rowOff>
    </xdr:to>
    <xdr:sp macro="" textlink="">
      <xdr:nvSpPr>
        <xdr:cNvPr id="88" name="楕円 87"/>
        <xdr:cNvSpPr/>
      </xdr:nvSpPr>
      <xdr:spPr>
        <a:xfrm>
          <a:off x="1079500" y="60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22813</xdr:rowOff>
    </xdr:from>
    <xdr:ext cx="469744" cy="259045"/>
    <xdr:sp macro="" textlink="">
      <xdr:nvSpPr>
        <xdr:cNvPr id="89" name="テキスト ボックス 88"/>
        <xdr:cNvSpPr txBox="1"/>
      </xdr:nvSpPr>
      <xdr:spPr>
        <a:xfrm>
          <a:off x="895428" y="585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1512</xdr:rowOff>
    </xdr:from>
    <xdr:to>
      <xdr:col>24</xdr:col>
      <xdr:colOff>63500</xdr:colOff>
      <xdr:row>57</xdr:row>
      <xdr:rowOff>30104</xdr:rowOff>
    </xdr:to>
    <xdr:cxnSp macro="">
      <xdr:nvCxnSpPr>
        <xdr:cNvPr id="116" name="直線コネクタ 115"/>
        <xdr:cNvCxnSpPr/>
      </xdr:nvCxnSpPr>
      <xdr:spPr>
        <a:xfrm>
          <a:off x="3797300" y="9774162"/>
          <a:ext cx="8382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1512</xdr:rowOff>
    </xdr:from>
    <xdr:to>
      <xdr:col>19</xdr:col>
      <xdr:colOff>177800</xdr:colOff>
      <xdr:row>57</xdr:row>
      <xdr:rowOff>12329</xdr:rowOff>
    </xdr:to>
    <xdr:cxnSp macro="">
      <xdr:nvCxnSpPr>
        <xdr:cNvPr id="119" name="直線コネクタ 118"/>
        <xdr:cNvCxnSpPr/>
      </xdr:nvCxnSpPr>
      <xdr:spPr>
        <a:xfrm flipV="1">
          <a:off x="2908300" y="9774162"/>
          <a:ext cx="889000" cy="1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12329</xdr:rowOff>
    </xdr:from>
    <xdr:to>
      <xdr:col>15</xdr:col>
      <xdr:colOff>50800</xdr:colOff>
      <xdr:row>57</xdr:row>
      <xdr:rowOff>44904</xdr:rowOff>
    </xdr:to>
    <xdr:cxnSp macro="">
      <xdr:nvCxnSpPr>
        <xdr:cNvPr id="122" name="直線コネクタ 121"/>
        <xdr:cNvCxnSpPr/>
      </xdr:nvCxnSpPr>
      <xdr:spPr>
        <a:xfrm flipV="1">
          <a:off x="2019300" y="9784979"/>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152871</xdr:rowOff>
    </xdr:from>
    <xdr:ext cx="534377" cy="259045"/>
    <xdr:sp macro="" textlink="">
      <xdr:nvSpPr>
        <xdr:cNvPr id="124" name="テキスト ボックス 123"/>
        <xdr:cNvSpPr txBox="1"/>
      </xdr:nvSpPr>
      <xdr:spPr>
        <a:xfrm>
          <a:off x="2641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44904</xdr:rowOff>
    </xdr:from>
    <xdr:to>
      <xdr:col>10</xdr:col>
      <xdr:colOff>114300</xdr:colOff>
      <xdr:row>57</xdr:row>
      <xdr:rowOff>74092</xdr:rowOff>
    </xdr:to>
    <xdr:cxnSp macro="">
      <xdr:nvCxnSpPr>
        <xdr:cNvPr id="125" name="直線コネクタ 124"/>
        <xdr:cNvCxnSpPr/>
      </xdr:nvCxnSpPr>
      <xdr:spPr>
        <a:xfrm flipV="1">
          <a:off x="1130300" y="9817554"/>
          <a:ext cx="889000" cy="2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7" name="テキスト ボックス 126"/>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29" name="テキスト ボックス 128"/>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150754</xdr:rowOff>
    </xdr:from>
    <xdr:to>
      <xdr:col>24</xdr:col>
      <xdr:colOff>114300</xdr:colOff>
      <xdr:row>57</xdr:row>
      <xdr:rowOff>80904</xdr:rowOff>
    </xdr:to>
    <xdr:sp macro="" textlink="">
      <xdr:nvSpPr>
        <xdr:cNvPr id="135" name="楕円 134"/>
        <xdr:cNvSpPr/>
      </xdr:nvSpPr>
      <xdr:spPr>
        <a:xfrm>
          <a:off x="4584700" y="97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129181</xdr:rowOff>
    </xdr:from>
    <xdr:ext cx="534377" cy="259045"/>
    <xdr:sp macro="" textlink="">
      <xdr:nvSpPr>
        <xdr:cNvPr id="136" name="総務費該当値テキスト"/>
        <xdr:cNvSpPr txBox="1"/>
      </xdr:nvSpPr>
      <xdr:spPr>
        <a:xfrm>
          <a:off x="4686300" y="973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122162</xdr:rowOff>
    </xdr:from>
    <xdr:to>
      <xdr:col>20</xdr:col>
      <xdr:colOff>38100</xdr:colOff>
      <xdr:row>57</xdr:row>
      <xdr:rowOff>52312</xdr:rowOff>
    </xdr:to>
    <xdr:sp macro="" textlink="">
      <xdr:nvSpPr>
        <xdr:cNvPr id="137" name="楕円 136"/>
        <xdr:cNvSpPr/>
      </xdr:nvSpPr>
      <xdr:spPr>
        <a:xfrm>
          <a:off x="3746500" y="9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43439</xdr:rowOff>
    </xdr:from>
    <xdr:ext cx="534377" cy="259045"/>
    <xdr:sp macro="" textlink="">
      <xdr:nvSpPr>
        <xdr:cNvPr id="138" name="テキスト ボックス 137"/>
        <xdr:cNvSpPr txBox="1"/>
      </xdr:nvSpPr>
      <xdr:spPr>
        <a:xfrm>
          <a:off x="3530111" y="98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132979</xdr:rowOff>
    </xdr:from>
    <xdr:to>
      <xdr:col>15</xdr:col>
      <xdr:colOff>101600</xdr:colOff>
      <xdr:row>57</xdr:row>
      <xdr:rowOff>63129</xdr:rowOff>
    </xdr:to>
    <xdr:sp macro="" textlink="">
      <xdr:nvSpPr>
        <xdr:cNvPr id="139" name="楕円 138"/>
        <xdr:cNvSpPr/>
      </xdr:nvSpPr>
      <xdr:spPr>
        <a:xfrm>
          <a:off x="2857500" y="97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54256</xdr:rowOff>
    </xdr:from>
    <xdr:ext cx="534377" cy="259045"/>
    <xdr:sp macro="" textlink="">
      <xdr:nvSpPr>
        <xdr:cNvPr id="140" name="テキスト ボックス 139"/>
        <xdr:cNvSpPr txBox="1"/>
      </xdr:nvSpPr>
      <xdr:spPr>
        <a:xfrm>
          <a:off x="2641111" y="982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165554</xdr:rowOff>
    </xdr:from>
    <xdr:to>
      <xdr:col>10</xdr:col>
      <xdr:colOff>165100</xdr:colOff>
      <xdr:row>57</xdr:row>
      <xdr:rowOff>95704</xdr:rowOff>
    </xdr:to>
    <xdr:sp macro="" textlink="">
      <xdr:nvSpPr>
        <xdr:cNvPr id="141" name="楕円 140"/>
        <xdr:cNvSpPr/>
      </xdr:nvSpPr>
      <xdr:spPr>
        <a:xfrm>
          <a:off x="1968500" y="97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86831</xdr:rowOff>
    </xdr:from>
    <xdr:ext cx="534377" cy="259045"/>
    <xdr:sp macro="" textlink="">
      <xdr:nvSpPr>
        <xdr:cNvPr id="142" name="テキスト ボックス 141"/>
        <xdr:cNvSpPr txBox="1"/>
      </xdr:nvSpPr>
      <xdr:spPr>
        <a:xfrm>
          <a:off x="1752111" y="985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23292</xdr:rowOff>
    </xdr:from>
    <xdr:to>
      <xdr:col>6</xdr:col>
      <xdr:colOff>38100</xdr:colOff>
      <xdr:row>57</xdr:row>
      <xdr:rowOff>124892</xdr:rowOff>
    </xdr:to>
    <xdr:sp macro="" textlink="">
      <xdr:nvSpPr>
        <xdr:cNvPr id="143" name="楕円 142"/>
        <xdr:cNvSpPr/>
      </xdr:nvSpPr>
      <xdr:spPr>
        <a:xfrm>
          <a:off x="1079500" y="97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116019</xdr:rowOff>
    </xdr:from>
    <xdr:ext cx="534377" cy="259045"/>
    <xdr:sp macro="" textlink="">
      <xdr:nvSpPr>
        <xdr:cNvPr id="144" name="テキスト ボックス 143"/>
        <xdr:cNvSpPr txBox="1"/>
      </xdr:nvSpPr>
      <xdr:spPr>
        <a:xfrm>
          <a:off x="863111" y="98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90711</xdr:rowOff>
    </xdr:from>
    <xdr:to>
      <xdr:col>24</xdr:col>
      <xdr:colOff>63500</xdr:colOff>
      <xdr:row>77</xdr:row>
      <xdr:rowOff>114157</xdr:rowOff>
    </xdr:to>
    <xdr:cxnSp macro="">
      <xdr:nvCxnSpPr>
        <xdr:cNvPr id="174" name="直線コネクタ 173"/>
        <xdr:cNvCxnSpPr/>
      </xdr:nvCxnSpPr>
      <xdr:spPr>
        <a:xfrm flipV="1">
          <a:off x="3797300" y="13292361"/>
          <a:ext cx="8382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114157</xdr:rowOff>
    </xdr:from>
    <xdr:to>
      <xdr:col>19</xdr:col>
      <xdr:colOff>177800</xdr:colOff>
      <xdr:row>77</xdr:row>
      <xdr:rowOff>150437</xdr:rowOff>
    </xdr:to>
    <xdr:cxnSp macro="">
      <xdr:nvCxnSpPr>
        <xdr:cNvPr id="177" name="直線コネクタ 176"/>
        <xdr:cNvCxnSpPr/>
      </xdr:nvCxnSpPr>
      <xdr:spPr>
        <a:xfrm flipV="1">
          <a:off x="2908300" y="13315807"/>
          <a:ext cx="889000" cy="3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19129</xdr:rowOff>
    </xdr:from>
    <xdr:to>
      <xdr:col>15</xdr:col>
      <xdr:colOff>50800</xdr:colOff>
      <xdr:row>77</xdr:row>
      <xdr:rowOff>150437</xdr:rowOff>
    </xdr:to>
    <xdr:cxnSp macro="">
      <xdr:nvCxnSpPr>
        <xdr:cNvPr id="180" name="直線コネクタ 179"/>
        <xdr:cNvCxnSpPr/>
      </xdr:nvCxnSpPr>
      <xdr:spPr>
        <a:xfrm>
          <a:off x="2019300" y="13220779"/>
          <a:ext cx="889000" cy="1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18767</xdr:rowOff>
    </xdr:from>
    <xdr:ext cx="599010" cy="259045"/>
    <xdr:sp macro="" textlink="">
      <xdr:nvSpPr>
        <xdr:cNvPr id="182" name="テキスト ボックス 181"/>
        <xdr:cNvSpPr txBox="1"/>
      </xdr:nvSpPr>
      <xdr:spPr>
        <a:xfrm>
          <a:off x="2608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19129</xdr:rowOff>
    </xdr:from>
    <xdr:to>
      <xdr:col>10</xdr:col>
      <xdr:colOff>114300</xdr:colOff>
      <xdr:row>78</xdr:row>
      <xdr:rowOff>37303</xdr:rowOff>
    </xdr:to>
    <xdr:cxnSp macro="">
      <xdr:nvCxnSpPr>
        <xdr:cNvPr id="183" name="直線コネクタ 182"/>
        <xdr:cNvCxnSpPr/>
      </xdr:nvCxnSpPr>
      <xdr:spPr>
        <a:xfrm flipV="1">
          <a:off x="1130300" y="13220779"/>
          <a:ext cx="889000" cy="1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66179</xdr:rowOff>
    </xdr:from>
    <xdr:ext cx="599010" cy="259045"/>
    <xdr:sp macro="" textlink="">
      <xdr:nvSpPr>
        <xdr:cNvPr id="185" name="テキスト ボックス 184"/>
        <xdr:cNvSpPr txBox="1"/>
      </xdr:nvSpPr>
      <xdr:spPr>
        <a:xfrm>
          <a:off x="1719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125196</xdr:rowOff>
    </xdr:from>
    <xdr:ext cx="599010" cy="259045"/>
    <xdr:sp macro="" textlink="">
      <xdr:nvSpPr>
        <xdr:cNvPr id="187" name="テキスト ボックス 186"/>
        <xdr:cNvSpPr txBox="1"/>
      </xdr:nvSpPr>
      <xdr:spPr>
        <a:xfrm>
          <a:off x="830795" y="1298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39911</xdr:rowOff>
    </xdr:from>
    <xdr:to>
      <xdr:col>24</xdr:col>
      <xdr:colOff>114300</xdr:colOff>
      <xdr:row>77</xdr:row>
      <xdr:rowOff>141511</xdr:rowOff>
    </xdr:to>
    <xdr:sp macro="" textlink="">
      <xdr:nvSpPr>
        <xdr:cNvPr id="193" name="楕円 192"/>
        <xdr:cNvSpPr/>
      </xdr:nvSpPr>
      <xdr:spPr>
        <a:xfrm>
          <a:off x="4584700" y="132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18338</xdr:rowOff>
    </xdr:from>
    <xdr:ext cx="599010" cy="259045"/>
    <xdr:sp macro="" textlink="">
      <xdr:nvSpPr>
        <xdr:cNvPr id="194" name="民生費該当値テキスト"/>
        <xdr:cNvSpPr txBox="1"/>
      </xdr:nvSpPr>
      <xdr:spPr>
        <a:xfrm>
          <a:off x="4686300" y="1321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63357</xdr:rowOff>
    </xdr:from>
    <xdr:to>
      <xdr:col>20</xdr:col>
      <xdr:colOff>38100</xdr:colOff>
      <xdr:row>77</xdr:row>
      <xdr:rowOff>164957</xdr:rowOff>
    </xdr:to>
    <xdr:sp macro="" textlink="">
      <xdr:nvSpPr>
        <xdr:cNvPr id="195" name="楕円 194"/>
        <xdr:cNvSpPr/>
      </xdr:nvSpPr>
      <xdr:spPr>
        <a:xfrm>
          <a:off x="3746500" y="1326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156084</xdr:rowOff>
    </xdr:from>
    <xdr:ext cx="599010" cy="259045"/>
    <xdr:sp macro="" textlink="">
      <xdr:nvSpPr>
        <xdr:cNvPr id="196" name="テキスト ボックス 195"/>
        <xdr:cNvSpPr txBox="1"/>
      </xdr:nvSpPr>
      <xdr:spPr>
        <a:xfrm>
          <a:off x="3497795" y="133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99637</xdr:rowOff>
    </xdr:from>
    <xdr:to>
      <xdr:col>15</xdr:col>
      <xdr:colOff>101600</xdr:colOff>
      <xdr:row>78</xdr:row>
      <xdr:rowOff>29787</xdr:rowOff>
    </xdr:to>
    <xdr:sp macro="" textlink="">
      <xdr:nvSpPr>
        <xdr:cNvPr id="197" name="楕円 196"/>
        <xdr:cNvSpPr/>
      </xdr:nvSpPr>
      <xdr:spPr>
        <a:xfrm>
          <a:off x="2857500" y="133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20914</xdr:rowOff>
    </xdr:from>
    <xdr:ext cx="599010" cy="259045"/>
    <xdr:sp macro="" textlink="">
      <xdr:nvSpPr>
        <xdr:cNvPr id="198" name="テキスト ボックス 197"/>
        <xdr:cNvSpPr txBox="1"/>
      </xdr:nvSpPr>
      <xdr:spPr>
        <a:xfrm>
          <a:off x="2608795" y="1339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139779</xdr:rowOff>
    </xdr:from>
    <xdr:to>
      <xdr:col>10</xdr:col>
      <xdr:colOff>165100</xdr:colOff>
      <xdr:row>77</xdr:row>
      <xdr:rowOff>69929</xdr:rowOff>
    </xdr:to>
    <xdr:sp macro="" textlink="">
      <xdr:nvSpPr>
        <xdr:cNvPr id="199" name="楕円 198"/>
        <xdr:cNvSpPr/>
      </xdr:nvSpPr>
      <xdr:spPr>
        <a:xfrm>
          <a:off x="1968500" y="131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61056</xdr:rowOff>
    </xdr:from>
    <xdr:ext cx="599010" cy="259045"/>
    <xdr:sp macro="" textlink="">
      <xdr:nvSpPr>
        <xdr:cNvPr id="200" name="テキスト ボックス 199"/>
        <xdr:cNvSpPr txBox="1"/>
      </xdr:nvSpPr>
      <xdr:spPr>
        <a:xfrm>
          <a:off x="1719795" y="1326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157953</xdr:rowOff>
    </xdr:from>
    <xdr:to>
      <xdr:col>6</xdr:col>
      <xdr:colOff>38100</xdr:colOff>
      <xdr:row>78</xdr:row>
      <xdr:rowOff>88103</xdr:rowOff>
    </xdr:to>
    <xdr:sp macro="" textlink="">
      <xdr:nvSpPr>
        <xdr:cNvPr id="201" name="楕円 200"/>
        <xdr:cNvSpPr/>
      </xdr:nvSpPr>
      <xdr:spPr>
        <a:xfrm>
          <a:off x="1079500" y="133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79230</xdr:rowOff>
    </xdr:from>
    <xdr:ext cx="599010" cy="259045"/>
    <xdr:sp macro="" textlink="">
      <xdr:nvSpPr>
        <xdr:cNvPr id="202" name="テキスト ボックス 201"/>
        <xdr:cNvSpPr txBox="1"/>
      </xdr:nvSpPr>
      <xdr:spPr>
        <a:xfrm>
          <a:off x="830795" y="1345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144828</xdr:rowOff>
    </xdr:from>
    <xdr:to>
      <xdr:col>24</xdr:col>
      <xdr:colOff>63500</xdr:colOff>
      <xdr:row>97</xdr:row>
      <xdr:rowOff>13666</xdr:rowOff>
    </xdr:to>
    <xdr:cxnSp macro="">
      <xdr:nvCxnSpPr>
        <xdr:cNvPr id="231" name="直線コネクタ 230"/>
        <xdr:cNvCxnSpPr/>
      </xdr:nvCxnSpPr>
      <xdr:spPr>
        <a:xfrm>
          <a:off x="3797300" y="16604028"/>
          <a:ext cx="838200" cy="4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133924</xdr:rowOff>
    </xdr:from>
    <xdr:to>
      <xdr:col>19</xdr:col>
      <xdr:colOff>177800</xdr:colOff>
      <xdr:row>96</xdr:row>
      <xdr:rowOff>144828</xdr:rowOff>
    </xdr:to>
    <xdr:cxnSp macro="">
      <xdr:nvCxnSpPr>
        <xdr:cNvPr id="234" name="直線コネクタ 233"/>
        <xdr:cNvCxnSpPr/>
      </xdr:nvCxnSpPr>
      <xdr:spPr>
        <a:xfrm>
          <a:off x="2908300" y="16593124"/>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125016</xdr:rowOff>
    </xdr:from>
    <xdr:to>
      <xdr:col>15</xdr:col>
      <xdr:colOff>50800</xdr:colOff>
      <xdr:row>96</xdr:row>
      <xdr:rowOff>133924</xdr:rowOff>
    </xdr:to>
    <xdr:cxnSp macro="">
      <xdr:nvCxnSpPr>
        <xdr:cNvPr id="237" name="直線コネクタ 236"/>
        <xdr:cNvCxnSpPr/>
      </xdr:nvCxnSpPr>
      <xdr:spPr>
        <a:xfrm>
          <a:off x="2019300" y="16584216"/>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56064</xdr:rowOff>
    </xdr:from>
    <xdr:ext cx="534377" cy="259045"/>
    <xdr:sp macro="" textlink="">
      <xdr:nvSpPr>
        <xdr:cNvPr id="239" name="テキスト ボックス 238"/>
        <xdr:cNvSpPr txBox="1"/>
      </xdr:nvSpPr>
      <xdr:spPr>
        <a:xfrm>
          <a:off x="2641111" y="166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125016</xdr:rowOff>
    </xdr:from>
    <xdr:to>
      <xdr:col>10</xdr:col>
      <xdr:colOff>114300</xdr:colOff>
      <xdr:row>96</xdr:row>
      <xdr:rowOff>160313</xdr:rowOff>
    </xdr:to>
    <xdr:cxnSp macro="">
      <xdr:nvCxnSpPr>
        <xdr:cNvPr id="240" name="直線コネクタ 239"/>
        <xdr:cNvCxnSpPr/>
      </xdr:nvCxnSpPr>
      <xdr:spPr>
        <a:xfrm flipV="1">
          <a:off x="1130300" y="16584216"/>
          <a:ext cx="889000" cy="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69347</xdr:rowOff>
    </xdr:from>
    <xdr:ext cx="534377" cy="259045"/>
    <xdr:sp macro="" textlink="">
      <xdr:nvSpPr>
        <xdr:cNvPr id="242" name="テキスト ボックス 241"/>
        <xdr:cNvSpPr txBox="1"/>
      </xdr:nvSpPr>
      <xdr:spPr>
        <a:xfrm>
          <a:off x="1752111" y="166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76685</xdr:rowOff>
    </xdr:from>
    <xdr:ext cx="534377" cy="259045"/>
    <xdr:sp macro="" textlink="">
      <xdr:nvSpPr>
        <xdr:cNvPr id="244" name="テキスト ボックス 243"/>
        <xdr:cNvSpPr txBox="1"/>
      </xdr:nvSpPr>
      <xdr:spPr>
        <a:xfrm>
          <a:off x="863111" y="1670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134316</xdr:rowOff>
    </xdr:from>
    <xdr:to>
      <xdr:col>24</xdr:col>
      <xdr:colOff>114300</xdr:colOff>
      <xdr:row>97</xdr:row>
      <xdr:rowOff>64466</xdr:rowOff>
    </xdr:to>
    <xdr:sp macro="" textlink="">
      <xdr:nvSpPr>
        <xdr:cNvPr id="250" name="楕円 249"/>
        <xdr:cNvSpPr/>
      </xdr:nvSpPr>
      <xdr:spPr>
        <a:xfrm>
          <a:off x="4584700" y="165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112743</xdr:rowOff>
    </xdr:from>
    <xdr:ext cx="534377" cy="259045"/>
    <xdr:sp macro="" textlink="">
      <xdr:nvSpPr>
        <xdr:cNvPr id="251" name="衛生費該当値テキスト"/>
        <xdr:cNvSpPr txBox="1"/>
      </xdr:nvSpPr>
      <xdr:spPr>
        <a:xfrm>
          <a:off x="4686300" y="165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94028</xdr:rowOff>
    </xdr:from>
    <xdr:to>
      <xdr:col>20</xdr:col>
      <xdr:colOff>38100</xdr:colOff>
      <xdr:row>97</xdr:row>
      <xdr:rowOff>24178</xdr:rowOff>
    </xdr:to>
    <xdr:sp macro="" textlink="">
      <xdr:nvSpPr>
        <xdr:cNvPr id="252" name="楕円 251"/>
        <xdr:cNvSpPr/>
      </xdr:nvSpPr>
      <xdr:spPr>
        <a:xfrm>
          <a:off x="3746500" y="165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40705</xdr:rowOff>
    </xdr:from>
    <xdr:ext cx="534377" cy="259045"/>
    <xdr:sp macro="" textlink="">
      <xdr:nvSpPr>
        <xdr:cNvPr id="253" name="テキスト ボックス 252"/>
        <xdr:cNvSpPr txBox="1"/>
      </xdr:nvSpPr>
      <xdr:spPr>
        <a:xfrm>
          <a:off x="3530111" y="163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83124</xdr:rowOff>
    </xdr:from>
    <xdr:to>
      <xdr:col>15</xdr:col>
      <xdr:colOff>101600</xdr:colOff>
      <xdr:row>97</xdr:row>
      <xdr:rowOff>13274</xdr:rowOff>
    </xdr:to>
    <xdr:sp macro="" textlink="">
      <xdr:nvSpPr>
        <xdr:cNvPr id="254" name="楕円 253"/>
        <xdr:cNvSpPr/>
      </xdr:nvSpPr>
      <xdr:spPr>
        <a:xfrm>
          <a:off x="2857500" y="165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29801</xdr:rowOff>
    </xdr:from>
    <xdr:ext cx="534377" cy="259045"/>
    <xdr:sp macro="" textlink="">
      <xdr:nvSpPr>
        <xdr:cNvPr id="255" name="テキスト ボックス 254"/>
        <xdr:cNvSpPr txBox="1"/>
      </xdr:nvSpPr>
      <xdr:spPr>
        <a:xfrm>
          <a:off x="2641111" y="163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74216</xdr:rowOff>
    </xdr:from>
    <xdr:to>
      <xdr:col>10</xdr:col>
      <xdr:colOff>165100</xdr:colOff>
      <xdr:row>97</xdr:row>
      <xdr:rowOff>4366</xdr:rowOff>
    </xdr:to>
    <xdr:sp macro="" textlink="">
      <xdr:nvSpPr>
        <xdr:cNvPr id="256" name="楕円 255"/>
        <xdr:cNvSpPr/>
      </xdr:nvSpPr>
      <xdr:spPr>
        <a:xfrm>
          <a:off x="1968500" y="165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20893</xdr:rowOff>
    </xdr:from>
    <xdr:ext cx="534377" cy="259045"/>
    <xdr:sp macro="" textlink="">
      <xdr:nvSpPr>
        <xdr:cNvPr id="257" name="テキスト ボックス 256"/>
        <xdr:cNvSpPr txBox="1"/>
      </xdr:nvSpPr>
      <xdr:spPr>
        <a:xfrm>
          <a:off x="1752111" y="1630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109513</xdr:rowOff>
    </xdr:from>
    <xdr:to>
      <xdr:col>6</xdr:col>
      <xdr:colOff>38100</xdr:colOff>
      <xdr:row>97</xdr:row>
      <xdr:rowOff>39663</xdr:rowOff>
    </xdr:to>
    <xdr:sp macro="" textlink="">
      <xdr:nvSpPr>
        <xdr:cNvPr id="258" name="楕円 257"/>
        <xdr:cNvSpPr/>
      </xdr:nvSpPr>
      <xdr:spPr>
        <a:xfrm>
          <a:off x="1079500" y="165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56190</xdr:rowOff>
    </xdr:from>
    <xdr:ext cx="534377" cy="259045"/>
    <xdr:sp macro="" textlink="">
      <xdr:nvSpPr>
        <xdr:cNvPr id="259" name="テキスト ボックス 258"/>
        <xdr:cNvSpPr txBox="1"/>
      </xdr:nvSpPr>
      <xdr:spPr>
        <a:xfrm>
          <a:off x="863111" y="163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51199</xdr:rowOff>
    </xdr:from>
    <xdr:to>
      <xdr:col>55</xdr:col>
      <xdr:colOff>0</xdr:colOff>
      <xdr:row>38</xdr:row>
      <xdr:rowOff>128923</xdr:rowOff>
    </xdr:to>
    <xdr:cxnSp macro="">
      <xdr:nvCxnSpPr>
        <xdr:cNvPr id="290" name="直線コネクタ 289"/>
        <xdr:cNvCxnSpPr/>
      </xdr:nvCxnSpPr>
      <xdr:spPr>
        <a:xfrm flipV="1">
          <a:off x="9639300" y="6566299"/>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87775</xdr:rowOff>
    </xdr:from>
    <xdr:to>
      <xdr:col>50</xdr:col>
      <xdr:colOff>114300</xdr:colOff>
      <xdr:row>38</xdr:row>
      <xdr:rowOff>128923</xdr:rowOff>
    </xdr:to>
    <xdr:cxnSp macro="">
      <xdr:nvCxnSpPr>
        <xdr:cNvPr id="293" name="直線コネクタ 292"/>
        <xdr:cNvCxnSpPr/>
      </xdr:nvCxnSpPr>
      <xdr:spPr>
        <a:xfrm>
          <a:off x="8750300" y="660287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3193</xdr:rowOff>
    </xdr:from>
    <xdr:to>
      <xdr:col>45</xdr:col>
      <xdr:colOff>177800</xdr:colOff>
      <xdr:row>38</xdr:row>
      <xdr:rowOff>87775</xdr:rowOff>
    </xdr:to>
    <xdr:cxnSp macro="">
      <xdr:nvCxnSpPr>
        <xdr:cNvPr id="296" name="直線コネクタ 295"/>
        <xdr:cNvCxnSpPr/>
      </xdr:nvCxnSpPr>
      <xdr:spPr>
        <a:xfrm>
          <a:off x="7861300" y="6518293"/>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102198</xdr:rowOff>
    </xdr:from>
    <xdr:ext cx="469744" cy="259045"/>
    <xdr:sp macro="" textlink="">
      <xdr:nvSpPr>
        <xdr:cNvPr id="298" name="テキスト ボックス 297"/>
        <xdr:cNvSpPr txBox="1"/>
      </xdr:nvSpPr>
      <xdr:spPr>
        <a:xfrm>
          <a:off x="8515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48913</xdr:rowOff>
    </xdr:from>
    <xdr:to>
      <xdr:col>41</xdr:col>
      <xdr:colOff>50800</xdr:colOff>
      <xdr:row>38</xdr:row>
      <xdr:rowOff>3193</xdr:rowOff>
    </xdr:to>
    <xdr:cxnSp macro="">
      <xdr:nvCxnSpPr>
        <xdr:cNvPr id="299" name="直線コネクタ 298"/>
        <xdr:cNvCxnSpPr/>
      </xdr:nvCxnSpPr>
      <xdr:spPr>
        <a:xfrm>
          <a:off x="6972300" y="639256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136161</xdr:rowOff>
    </xdr:from>
    <xdr:ext cx="469744" cy="259045"/>
    <xdr:sp macro="" textlink="">
      <xdr:nvSpPr>
        <xdr:cNvPr id="301" name="テキスト ボックス 300"/>
        <xdr:cNvSpPr txBox="1"/>
      </xdr:nvSpPr>
      <xdr:spPr>
        <a:xfrm>
          <a:off x="7626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92400</xdr:rowOff>
    </xdr:from>
    <xdr:ext cx="469744" cy="259045"/>
    <xdr:sp macro="" textlink="">
      <xdr:nvSpPr>
        <xdr:cNvPr id="303" name="テキスト ボックス 302"/>
        <xdr:cNvSpPr txBox="1"/>
      </xdr:nvSpPr>
      <xdr:spPr>
        <a:xfrm>
          <a:off x="6737428"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399</xdr:rowOff>
    </xdr:from>
    <xdr:to>
      <xdr:col>55</xdr:col>
      <xdr:colOff>50800</xdr:colOff>
      <xdr:row>38</xdr:row>
      <xdr:rowOff>101999</xdr:rowOff>
    </xdr:to>
    <xdr:sp macro="" textlink="">
      <xdr:nvSpPr>
        <xdr:cNvPr id="309" name="楕円 308"/>
        <xdr:cNvSpPr/>
      </xdr:nvSpPr>
      <xdr:spPr>
        <a:xfrm>
          <a:off x="10426700" y="65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150276</xdr:rowOff>
    </xdr:from>
    <xdr:ext cx="378565" cy="259045"/>
    <xdr:sp macro="" textlink="">
      <xdr:nvSpPr>
        <xdr:cNvPr id="310" name="労働費該当値テキスト"/>
        <xdr:cNvSpPr txBox="1"/>
      </xdr:nvSpPr>
      <xdr:spPr>
        <a:xfrm>
          <a:off x="10528300" y="64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78123</xdr:rowOff>
    </xdr:from>
    <xdr:to>
      <xdr:col>50</xdr:col>
      <xdr:colOff>165100</xdr:colOff>
      <xdr:row>39</xdr:row>
      <xdr:rowOff>8273</xdr:rowOff>
    </xdr:to>
    <xdr:sp macro="" textlink="">
      <xdr:nvSpPr>
        <xdr:cNvPr id="311" name="楕円 310"/>
        <xdr:cNvSpPr/>
      </xdr:nvSpPr>
      <xdr:spPr>
        <a:xfrm>
          <a:off x="9588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170850</xdr:rowOff>
    </xdr:from>
    <xdr:ext cx="378565" cy="259045"/>
    <xdr:sp macro="" textlink="">
      <xdr:nvSpPr>
        <xdr:cNvPr id="312" name="テキスト ボックス 311"/>
        <xdr:cNvSpPr txBox="1"/>
      </xdr:nvSpPr>
      <xdr:spPr>
        <a:xfrm>
          <a:off x="9450017" y="66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36975</xdr:rowOff>
    </xdr:from>
    <xdr:to>
      <xdr:col>46</xdr:col>
      <xdr:colOff>38100</xdr:colOff>
      <xdr:row>38</xdr:row>
      <xdr:rowOff>138575</xdr:rowOff>
    </xdr:to>
    <xdr:sp macro="" textlink="">
      <xdr:nvSpPr>
        <xdr:cNvPr id="313" name="楕円 312"/>
        <xdr:cNvSpPr/>
      </xdr:nvSpPr>
      <xdr:spPr>
        <a:xfrm>
          <a:off x="8699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129702</xdr:rowOff>
    </xdr:from>
    <xdr:ext cx="378565" cy="259045"/>
    <xdr:sp macro="" textlink="">
      <xdr:nvSpPr>
        <xdr:cNvPr id="314" name="テキスト ボックス 313"/>
        <xdr:cNvSpPr txBox="1"/>
      </xdr:nvSpPr>
      <xdr:spPr>
        <a:xfrm>
          <a:off x="8561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123843</xdr:rowOff>
    </xdr:from>
    <xdr:to>
      <xdr:col>41</xdr:col>
      <xdr:colOff>101600</xdr:colOff>
      <xdr:row>38</xdr:row>
      <xdr:rowOff>53994</xdr:rowOff>
    </xdr:to>
    <xdr:sp macro="" textlink="">
      <xdr:nvSpPr>
        <xdr:cNvPr id="315" name="楕円 314"/>
        <xdr:cNvSpPr/>
      </xdr:nvSpPr>
      <xdr:spPr>
        <a:xfrm>
          <a:off x="78105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45120</xdr:rowOff>
    </xdr:from>
    <xdr:ext cx="378565" cy="259045"/>
    <xdr:sp macro="" textlink="">
      <xdr:nvSpPr>
        <xdr:cNvPr id="316" name="テキスト ボックス 315"/>
        <xdr:cNvSpPr txBox="1"/>
      </xdr:nvSpPr>
      <xdr:spPr>
        <a:xfrm>
          <a:off x="7672017" y="6560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169563</xdr:rowOff>
    </xdr:from>
    <xdr:to>
      <xdr:col>36</xdr:col>
      <xdr:colOff>165100</xdr:colOff>
      <xdr:row>37</xdr:row>
      <xdr:rowOff>99713</xdr:rowOff>
    </xdr:to>
    <xdr:sp macro="" textlink="">
      <xdr:nvSpPr>
        <xdr:cNvPr id="317" name="楕円 316"/>
        <xdr:cNvSpPr/>
      </xdr:nvSpPr>
      <xdr:spPr>
        <a:xfrm>
          <a:off x="6921500" y="63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90840</xdr:rowOff>
    </xdr:from>
    <xdr:ext cx="469744" cy="259045"/>
    <xdr:sp macro="" textlink="">
      <xdr:nvSpPr>
        <xdr:cNvPr id="318" name="テキスト ボックス 317"/>
        <xdr:cNvSpPr txBox="1"/>
      </xdr:nvSpPr>
      <xdr:spPr>
        <a:xfrm>
          <a:off x="6737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50230</xdr:rowOff>
    </xdr:from>
    <xdr:to>
      <xdr:col>55</xdr:col>
      <xdr:colOff>0</xdr:colOff>
      <xdr:row>58</xdr:row>
      <xdr:rowOff>54824</xdr:rowOff>
    </xdr:to>
    <xdr:cxnSp macro="">
      <xdr:nvCxnSpPr>
        <xdr:cNvPr id="349" name="直線コネクタ 348"/>
        <xdr:cNvCxnSpPr/>
      </xdr:nvCxnSpPr>
      <xdr:spPr>
        <a:xfrm flipV="1">
          <a:off x="9639300" y="9994330"/>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54824</xdr:rowOff>
    </xdr:from>
    <xdr:to>
      <xdr:col>50</xdr:col>
      <xdr:colOff>114300</xdr:colOff>
      <xdr:row>58</xdr:row>
      <xdr:rowOff>62727</xdr:rowOff>
    </xdr:to>
    <xdr:cxnSp macro="">
      <xdr:nvCxnSpPr>
        <xdr:cNvPr id="352" name="直線コネクタ 351"/>
        <xdr:cNvCxnSpPr/>
      </xdr:nvCxnSpPr>
      <xdr:spPr>
        <a:xfrm flipV="1">
          <a:off x="8750300" y="9998924"/>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44200</xdr:rowOff>
    </xdr:from>
    <xdr:to>
      <xdr:col>45</xdr:col>
      <xdr:colOff>177800</xdr:colOff>
      <xdr:row>58</xdr:row>
      <xdr:rowOff>62727</xdr:rowOff>
    </xdr:to>
    <xdr:cxnSp macro="">
      <xdr:nvCxnSpPr>
        <xdr:cNvPr id="355" name="直線コネクタ 354"/>
        <xdr:cNvCxnSpPr/>
      </xdr:nvCxnSpPr>
      <xdr:spPr>
        <a:xfrm>
          <a:off x="7861300" y="9988300"/>
          <a:ext cx="889000" cy="1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7" name="テキスト ボックス 356"/>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44200</xdr:rowOff>
    </xdr:from>
    <xdr:to>
      <xdr:col>41</xdr:col>
      <xdr:colOff>50800</xdr:colOff>
      <xdr:row>58</xdr:row>
      <xdr:rowOff>66211</xdr:rowOff>
    </xdr:to>
    <xdr:cxnSp macro="">
      <xdr:nvCxnSpPr>
        <xdr:cNvPr id="358" name="直線コネクタ 357"/>
        <xdr:cNvCxnSpPr/>
      </xdr:nvCxnSpPr>
      <xdr:spPr>
        <a:xfrm flipV="1">
          <a:off x="6972300" y="9988300"/>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0" name="テキスト ボックス 359"/>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2" name="テキスト ボックス 361"/>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170880</xdr:rowOff>
    </xdr:from>
    <xdr:to>
      <xdr:col>55</xdr:col>
      <xdr:colOff>50800</xdr:colOff>
      <xdr:row>58</xdr:row>
      <xdr:rowOff>101030</xdr:rowOff>
    </xdr:to>
    <xdr:sp macro="" textlink="">
      <xdr:nvSpPr>
        <xdr:cNvPr id="368" name="楕円 367"/>
        <xdr:cNvSpPr/>
      </xdr:nvSpPr>
      <xdr:spPr>
        <a:xfrm>
          <a:off x="10426700" y="99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149307</xdr:rowOff>
    </xdr:from>
    <xdr:ext cx="534377" cy="259045"/>
    <xdr:sp macro="" textlink="">
      <xdr:nvSpPr>
        <xdr:cNvPr id="369" name="農林水産業費該当値テキスト"/>
        <xdr:cNvSpPr txBox="1"/>
      </xdr:nvSpPr>
      <xdr:spPr>
        <a:xfrm>
          <a:off x="10528300" y="992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4024</xdr:rowOff>
    </xdr:from>
    <xdr:to>
      <xdr:col>50</xdr:col>
      <xdr:colOff>165100</xdr:colOff>
      <xdr:row>58</xdr:row>
      <xdr:rowOff>105624</xdr:rowOff>
    </xdr:to>
    <xdr:sp macro="" textlink="">
      <xdr:nvSpPr>
        <xdr:cNvPr id="370" name="楕円 369"/>
        <xdr:cNvSpPr/>
      </xdr:nvSpPr>
      <xdr:spPr>
        <a:xfrm>
          <a:off x="9588500" y="99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96751</xdr:rowOff>
    </xdr:from>
    <xdr:ext cx="534377" cy="259045"/>
    <xdr:sp macro="" textlink="">
      <xdr:nvSpPr>
        <xdr:cNvPr id="371" name="テキスト ボックス 370"/>
        <xdr:cNvSpPr txBox="1"/>
      </xdr:nvSpPr>
      <xdr:spPr>
        <a:xfrm>
          <a:off x="9372111" y="1004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11927</xdr:rowOff>
    </xdr:from>
    <xdr:to>
      <xdr:col>46</xdr:col>
      <xdr:colOff>38100</xdr:colOff>
      <xdr:row>58</xdr:row>
      <xdr:rowOff>113527</xdr:rowOff>
    </xdr:to>
    <xdr:sp macro="" textlink="">
      <xdr:nvSpPr>
        <xdr:cNvPr id="372" name="楕円 371"/>
        <xdr:cNvSpPr/>
      </xdr:nvSpPr>
      <xdr:spPr>
        <a:xfrm>
          <a:off x="8699500" y="99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104654</xdr:rowOff>
    </xdr:from>
    <xdr:ext cx="534377" cy="259045"/>
    <xdr:sp macro="" textlink="">
      <xdr:nvSpPr>
        <xdr:cNvPr id="373" name="テキスト ボックス 372"/>
        <xdr:cNvSpPr txBox="1"/>
      </xdr:nvSpPr>
      <xdr:spPr>
        <a:xfrm>
          <a:off x="8483111" y="100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164850</xdr:rowOff>
    </xdr:from>
    <xdr:to>
      <xdr:col>41</xdr:col>
      <xdr:colOff>101600</xdr:colOff>
      <xdr:row>58</xdr:row>
      <xdr:rowOff>95000</xdr:rowOff>
    </xdr:to>
    <xdr:sp macro="" textlink="">
      <xdr:nvSpPr>
        <xdr:cNvPr id="374" name="楕円 373"/>
        <xdr:cNvSpPr/>
      </xdr:nvSpPr>
      <xdr:spPr>
        <a:xfrm>
          <a:off x="7810500" y="993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86127</xdr:rowOff>
    </xdr:from>
    <xdr:ext cx="534377" cy="259045"/>
    <xdr:sp macro="" textlink="">
      <xdr:nvSpPr>
        <xdr:cNvPr id="375" name="テキスト ボックス 374"/>
        <xdr:cNvSpPr txBox="1"/>
      </xdr:nvSpPr>
      <xdr:spPr>
        <a:xfrm>
          <a:off x="7594111" y="1003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15411</xdr:rowOff>
    </xdr:from>
    <xdr:to>
      <xdr:col>36</xdr:col>
      <xdr:colOff>165100</xdr:colOff>
      <xdr:row>58</xdr:row>
      <xdr:rowOff>117011</xdr:rowOff>
    </xdr:to>
    <xdr:sp macro="" textlink="">
      <xdr:nvSpPr>
        <xdr:cNvPr id="376" name="楕円 375"/>
        <xdr:cNvSpPr/>
      </xdr:nvSpPr>
      <xdr:spPr>
        <a:xfrm>
          <a:off x="6921500" y="99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108138</xdr:rowOff>
    </xdr:from>
    <xdr:ext cx="534377" cy="259045"/>
    <xdr:sp macro="" textlink="">
      <xdr:nvSpPr>
        <xdr:cNvPr id="377" name="テキスト ボックス 376"/>
        <xdr:cNvSpPr txBox="1"/>
      </xdr:nvSpPr>
      <xdr:spPr>
        <a:xfrm>
          <a:off x="6705111" y="100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83951</xdr:rowOff>
    </xdr:from>
    <xdr:to>
      <xdr:col>55</xdr:col>
      <xdr:colOff>0</xdr:colOff>
      <xdr:row>78</xdr:row>
      <xdr:rowOff>170721</xdr:rowOff>
    </xdr:to>
    <xdr:cxnSp macro="">
      <xdr:nvCxnSpPr>
        <xdr:cNvPr id="406" name="直線コネクタ 405"/>
        <xdr:cNvCxnSpPr/>
      </xdr:nvCxnSpPr>
      <xdr:spPr>
        <a:xfrm flipV="1">
          <a:off x="9639300" y="13285601"/>
          <a:ext cx="838200" cy="25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170721</xdr:rowOff>
    </xdr:from>
    <xdr:to>
      <xdr:col>50</xdr:col>
      <xdr:colOff>114300</xdr:colOff>
      <xdr:row>79</xdr:row>
      <xdr:rowOff>8331</xdr:rowOff>
    </xdr:to>
    <xdr:cxnSp macro="">
      <xdr:nvCxnSpPr>
        <xdr:cNvPr id="409" name="直線コネクタ 408"/>
        <xdr:cNvCxnSpPr/>
      </xdr:nvCxnSpPr>
      <xdr:spPr>
        <a:xfrm flipV="1">
          <a:off x="8750300" y="13543821"/>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8331</xdr:rowOff>
    </xdr:from>
    <xdr:to>
      <xdr:col>45</xdr:col>
      <xdr:colOff>177800</xdr:colOff>
      <xdr:row>79</xdr:row>
      <xdr:rowOff>11280</xdr:rowOff>
    </xdr:to>
    <xdr:cxnSp macro="">
      <xdr:nvCxnSpPr>
        <xdr:cNvPr id="412" name="直線コネクタ 411"/>
        <xdr:cNvCxnSpPr/>
      </xdr:nvCxnSpPr>
      <xdr:spPr>
        <a:xfrm flipV="1">
          <a:off x="7861300" y="13552881"/>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161786</xdr:rowOff>
    </xdr:from>
    <xdr:ext cx="534377" cy="259045"/>
    <xdr:sp macro="" textlink="">
      <xdr:nvSpPr>
        <xdr:cNvPr id="414" name="テキスト ボックス 413"/>
        <xdr:cNvSpPr txBox="1"/>
      </xdr:nvSpPr>
      <xdr:spPr>
        <a:xfrm>
          <a:off x="8483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11280</xdr:rowOff>
    </xdr:from>
    <xdr:to>
      <xdr:col>41</xdr:col>
      <xdr:colOff>50800</xdr:colOff>
      <xdr:row>79</xdr:row>
      <xdr:rowOff>14084</xdr:rowOff>
    </xdr:to>
    <xdr:cxnSp macro="">
      <xdr:nvCxnSpPr>
        <xdr:cNvPr id="415" name="直線コネクタ 414"/>
        <xdr:cNvCxnSpPr/>
      </xdr:nvCxnSpPr>
      <xdr:spPr>
        <a:xfrm flipV="1">
          <a:off x="6972300" y="13555830"/>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10675</xdr:rowOff>
    </xdr:from>
    <xdr:ext cx="534377" cy="259045"/>
    <xdr:sp macro="" textlink="">
      <xdr:nvSpPr>
        <xdr:cNvPr id="417" name="テキスト ボックス 416"/>
        <xdr:cNvSpPr txBox="1"/>
      </xdr:nvSpPr>
      <xdr:spPr>
        <a:xfrm>
          <a:off x="7594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13174</xdr:rowOff>
    </xdr:from>
    <xdr:ext cx="534377" cy="259045"/>
    <xdr:sp macro="" textlink="">
      <xdr:nvSpPr>
        <xdr:cNvPr id="419" name="テキスト ボックス 418"/>
        <xdr:cNvSpPr txBox="1"/>
      </xdr:nvSpPr>
      <xdr:spPr>
        <a:xfrm>
          <a:off x="6705111" y="132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33151</xdr:rowOff>
    </xdr:from>
    <xdr:to>
      <xdr:col>55</xdr:col>
      <xdr:colOff>50800</xdr:colOff>
      <xdr:row>77</xdr:row>
      <xdr:rowOff>134751</xdr:rowOff>
    </xdr:to>
    <xdr:sp macro="" textlink="">
      <xdr:nvSpPr>
        <xdr:cNvPr id="425" name="楕円 424"/>
        <xdr:cNvSpPr/>
      </xdr:nvSpPr>
      <xdr:spPr>
        <a:xfrm>
          <a:off x="10426700" y="1323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56028</xdr:rowOff>
    </xdr:from>
    <xdr:ext cx="534377" cy="259045"/>
    <xdr:sp macro="" textlink="">
      <xdr:nvSpPr>
        <xdr:cNvPr id="426" name="商工費該当値テキスト"/>
        <xdr:cNvSpPr txBox="1"/>
      </xdr:nvSpPr>
      <xdr:spPr>
        <a:xfrm>
          <a:off x="10528300" y="1308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119921</xdr:rowOff>
    </xdr:from>
    <xdr:to>
      <xdr:col>50</xdr:col>
      <xdr:colOff>165100</xdr:colOff>
      <xdr:row>79</xdr:row>
      <xdr:rowOff>50071</xdr:rowOff>
    </xdr:to>
    <xdr:sp macro="" textlink="">
      <xdr:nvSpPr>
        <xdr:cNvPr id="427" name="楕円 426"/>
        <xdr:cNvSpPr/>
      </xdr:nvSpPr>
      <xdr:spPr>
        <a:xfrm>
          <a:off x="9588500" y="134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41198</xdr:rowOff>
    </xdr:from>
    <xdr:ext cx="469744" cy="259045"/>
    <xdr:sp macro="" textlink="">
      <xdr:nvSpPr>
        <xdr:cNvPr id="428" name="テキスト ボックス 427"/>
        <xdr:cNvSpPr txBox="1"/>
      </xdr:nvSpPr>
      <xdr:spPr>
        <a:xfrm>
          <a:off x="9404428" y="135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128981</xdr:rowOff>
    </xdr:from>
    <xdr:to>
      <xdr:col>46</xdr:col>
      <xdr:colOff>38100</xdr:colOff>
      <xdr:row>79</xdr:row>
      <xdr:rowOff>59131</xdr:rowOff>
    </xdr:to>
    <xdr:sp macro="" textlink="">
      <xdr:nvSpPr>
        <xdr:cNvPr id="429" name="楕円 428"/>
        <xdr:cNvSpPr/>
      </xdr:nvSpPr>
      <xdr:spPr>
        <a:xfrm>
          <a:off x="8699500" y="135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50258</xdr:rowOff>
    </xdr:from>
    <xdr:ext cx="469744" cy="259045"/>
    <xdr:sp macro="" textlink="">
      <xdr:nvSpPr>
        <xdr:cNvPr id="430" name="テキスト ボックス 429"/>
        <xdr:cNvSpPr txBox="1"/>
      </xdr:nvSpPr>
      <xdr:spPr>
        <a:xfrm>
          <a:off x="8515428" y="135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131930</xdr:rowOff>
    </xdr:from>
    <xdr:to>
      <xdr:col>41</xdr:col>
      <xdr:colOff>101600</xdr:colOff>
      <xdr:row>79</xdr:row>
      <xdr:rowOff>62080</xdr:rowOff>
    </xdr:to>
    <xdr:sp macro="" textlink="">
      <xdr:nvSpPr>
        <xdr:cNvPr id="431" name="楕円 430"/>
        <xdr:cNvSpPr/>
      </xdr:nvSpPr>
      <xdr:spPr>
        <a:xfrm>
          <a:off x="7810500" y="135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53207</xdr:rowOff>
    </xdr:from>
    <xdr:ext cx="469744" cy="259045"/>
    <xdr:sp macro="" textlink="">
      <xdr:nvSpPr>
        <xdr:cNvPr id="432" name="テキスト ボックス 431"/>
        <xdr:cNvSpPr txBox="1"/>
      </xdr:nvSpPr>
      <xdr:spPr>
        <a:xfrm>
          <a:off x="7626428" y="1359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134734</xdr:rowOff>
    </xdr:from>
    <xdr:to>
      <xdr:col>36</xdr:col>
      <xdr:colOff>165100</xdr:colOff>
      <xdr:row>79</xdr:row>
      <xdr:rowOff>64884</xdr:rowOff>
    </xdr:to>
    <xdr:sp macro="" textlink="">
      <xdr:nvSpPr>
        <xdr:cNvPr id="433" name="楕円 432"/>
        <xdr:cNvSpPr/>
      </xdr:nvSpPr>
      <xdr:spPr>
        <a:xfrm>
          <a:off x="6921500" y="135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56011</xdr:rowOff>
    </xdr:from>
    <xdr:ext cx="469744" cy="259045"/>
    <xdr:sp macro="" textlink="">
      <xdr:nvSpPr>
        <xdr:cNvPr id="434" name="テキスト ボックス 433"/>
        <xdr:cNvSpPr txBox="1"/>
      </xdr:nvSpPr>
      <xdr:spPr>
        <a:xfrm>
          <a:off x="6737428" y="136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7676</xdr:rowOff>
    </xdr:from>
    <xdr:to>
      <xdr:col>55</xdr:col>
      <xdr:colOff>0</xdr:colOff>
      <xdr:row>97</xdr:row>
      <xdr:rowOff>60802</xdr:rowOff>
    </xdr:to>
    <xdr:cxnSp macro="">
      <xdr:nvCxnSpPr>
        <xdr:cNvPr id="463" name="直線コネクタ 462"/>
        <xdr:cNvCxnSpPr/>
      </xdr:nvCxnSpPr>
      <xdr:spPr>
        <a:xfrm flipV="1">
          <a:off x="9639300" y="16638326"/>
          <a:ext cx="838200" cy="5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60802</xdr:rowOff>
    </xdr:from>
    <xdr:to>
      <xdr:col>50</xdr:col>
      <xdr:colOff>114300</xdr:colOff>
      <xdr:row>97</xdr:row>
      <xdr:rowOff>81552</xdr:rowOff>
    </xdr:to>
    <xdr:cxnSp macro="">
      <xdr:nvCxnSpPr>
        <xdr:cNvPr id="466" name="直線コネクタ 465"/>
        <xdr:cNvCxnSpPr/>
      </xdr:nvCxnSpPr>
      <xdr:spPr>
        <a:xfrm flipV="1">
          <a:off x="8750300" y="16691452"/>
          <a:ext cx="8890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73200</xdr:rowOff>
    </xdr:from>
    <xdr:to>
      <xdr:col>45</xdr:col>
      <xdr:colOff>177800</xdr:colOff>
      <xdr:row>97</xdr:row>
      <xdr:rowOff>81552</xdr:rowOff>
    </xdr:to>
    <xdr:cxnSp macro="">
      <xdr:nvCxnSpPr>
        <xdr:cNvPr id="469" name="直線コネクタ 468"/>
        <xdr:cNvCxnSpPr/>
      </xdr:nvCxnSpPr>
      <xdr:spPr>
        <a:xfrm>
          <a:off x="7861300" y="16703850"/>
          <a:ext cx="8890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30038</xdr:rowOff>
    </xdr:from>
    <xdr:ext cx="534377" cy="259045"/>
    <xdr:sp macro="" textlink="">
      <xdr:nvSpPr>
        <xdr:cNvPr id="471" name="テキスト ボックス 470"/>
        <xdr:cNvSpPr txBox="1"/>
      </xdr:nvSpPr>
      <xdr:spPr>
        <a:xfrm>
          <a:off x="8483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86170</xdr:rowOff>
    </xdr:from>
    <xdr:to>
      <xdr:col>41</xdr:col>
      <xdr:colOff>50800</xdr:colOff>
      <xdr:row>97</xdr:row>
      <xdr:rowOff>73200</xdr:rowOff>
    </xdr:to>
    <xdr:cxnSp macro="">
      <xdr:nvCxnSpPr>
        <xdr:cNvPr id="472" name="直線コネクタ 471"/>
        <xdr:cNvCxnSpPr/>
      </xdr:nvCxnSpPr>
      <xdr:spPr>
        <a:xfrm>
          <a:off x="6972300" y="16545370"/>
          <a:ext cx="889000" cy="15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43677</xdr:rowOff>
    </xdr:from>
    <xdr:ext cx="534377" cy="259045"/>
    <xdr:sp macro="" textlink="">
      <xdr:nvSpPr>
        <xdr:cNvPr id="474" name="テキスト ボックス 473"/>
        <xdr:cNvSpPr txBox="1"/>
      </xdr:nvSpPr>
      <xdr:spPr>
        <a:xfrm>
          <a:off x="7594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168787</xdr:rowOff>
    </xdr:from>
    <xdr:ext cx="534377" cy="259045"/>
    <xdr:sp macro="" textlink="">
      <xdr:nvSpPr>
        <xdr:cNvPr id="476" name="テキスト ボックス 475"/>
        <xdr:cNvSpPr txBox="1"/>
      </xdr:nvSpPr>
      <xdr:spPr>
        <a:xfrm>
          <a:off x="6705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128326</xdr:rowOff>
    </xdr:from>
    <xdr:to>
      <xdr:col>55</xdr:col>
      <xdr:colOff>50800</xdr:colOff>
      <xdr:row>97</xdr:row>
      <xdr:rowOff>58476</xdr:rowOff>
    </xdr:to>
    <xdr:sp macro="" textlink="">
      <xdr:nvSpPr>
        <xdr:cNvPr id="482" name="楕円 481"/>
        <xdr:cNvSpPr/>
      </xdr:nvSpPr>
      <xdr:spPr>
        <a:xfrm>
          <a:off x="10426700" y="1658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106753</xdr:rowOff>
    </xdr:from>
    <xdr:ext cx="534377" cy="259045"/>
    <xdr:sp macro="" textlink="">
      <xdr:nvSpPr>
        <xdr:cNvPr id="483" name="土木費該当値テキスト"/>
        <xdr:cNvSpPr txBox="1"/>
      </xdr:nvSpPr>
      <xdr:spPr>
        <a:xfrm>
          <a:off x="10528300" y="1656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10002</xdr:rowOff>
    </xdr:from>
    <xdr:to>
      <xdr:col>50</xdr:col>
      <xdr:colOff>165100</xdr:colOff>
      <xdr:row>97</xdr:row>
      <xdr:rowOff>111602</xdr:rowOff>
    </xdr:to>
    <xdr:sp macro="" textlink="">
      <xdr:nvSpPr>
        <xdr:cNvPr id="484" name="楕円 483"/>
        <xdr:cNvSpPr/>
      </xdr:nvSpPr>
      <xdr:spPr>
        <a:xfrm>
          <a:off x="9588500" y="166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102729</xdr:rowOff>
    </xdr:from>
    <xdr:ext cx="534377" cy="259045"/>
    <xdr:sp macro="" textlink="">
      <xdr:nvSpPr>
        <xdr:cNvPr id="485" name="テキスト ボックス 484"/>
        <xdr:cNvSpPr txBox="1"/>
      </xdr:nvSpPr>
      <xdr:spPr>
        <a:xfrm>
          <a:off x="9372111" y="167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30752</xdr:rowOff>
    </xdr:from>
    <xdr:to>
      <xdr:col>46</xdr:col>
      <xdr:colOff>38100</xdr:colOff>
      <xdr:row>97</xdr:row>
      <xdr:rowOff>132352</xdr:rowOff>
    </xdr:to>
    <xdr:sp macro="" textlink="">
      <xdr:nvSpPr>
        <xdr:cNvPr id="486" name="楕円 485"/>
        <xdr:cNvSpPr/>
      </xdr:nvSpPr>
      <xdr:spPr>
        <a:xfrm>
          <a:off x="8699500" y="1666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123479</xdr:rowOff>
    </xdr:from>
    <xdr:ext cx="534377" cy="259045"/>
    <xdr:sp macro="" textlink="">
      <xdr:nvSpPr>
        <xdr:cNvPr id="487" name="テキスト ボックス 486"/>
        <xdr:cNvSpPr txBox="1"/>
      </xdr:nvSpPr>
      <xdr:spPr>
        <a:xfrm>
          <a:off x="8483111" y="1675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22400</xdr:rowOff>
    </xdr:from>
    <xdr:to>
      <xdr:col>41</xdr:col>
      <xdr:colOff>101600</xdr:colOff>
      <xdr:row>97</xdr:row>
      <xdr:rowOff>124000</xdr:rowOff>
    </xdr:to>
    <xdr:sp macro="" textlink="">
      <xdr:nvSpPr>
        <xdr:cNvPr id="488" name="楕円 487"/>
        <xdr:cNvSpPr/>
      </xdr:nvSpPr>
      <xdr:spPr>
        <a:xfrm>
          <a:off x="7810500" y="166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115127</xdr:rowOff>
    </xdr:from>
    <xdr:ext cx="534377" cy="259045"/>
    <xdr:sp macro="" textlink="">
      <xdr:nvSpPr>
        <xdr:cNvPr id="489" name="テキスト ボックス 488"/>
        <xdr:cNvSpPr txBox="1"/>
      </xdr:nvSpPr>
      <xdr:spPr>
        <a:xfrm>
          <a:off x="7594111" y="167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35370</xdr:rowOff>
    </xdr:from>
    <xdr:to>
      <xdr:col>36</xdr:col>
      <xdr:colOff>165100</xdr:colOff>
      <xdr:row>96</xdr:row>
      <xdr:rowOff>136970</xdr:rowOff>
    </xdr:to>
    <xdr:sp macro="" textlink="">
      <xdr:nvSpPr>
        <xdr:cNvPr id="490" name="楕円 489"/>
        <xdr:cNvSpPr/>
      </xdr:nvSpPr>
      <xdr:spPr>
        <a:xfrm>
          <a:off x="6921500" y="164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153497</xdr:rowOff>
    </xdr:from>
    <xdr:ext cx="534377" cy="259045"/>
    <xdr:sp macro="" textlink="">
      <xdr:nvSpPr>
        <xdr:cNvPr id="491" name="テキスト ボックス 490"/>
        <xdr:cNvSpPr txBox="1"/>
      </xdr:nvSpPr>
      <xdr:spPr>
        <a:xfrm>
          <a:off x="6705111" y="162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3128</xdr:rowOff>
    </xdr:from>
    <xdr:to>
      <xdr:col>85</xdr:col>
      <xdr:colOff>127000</xdr:colOff>
      <xdr:row>38</xdr:row>
      <xdr:rowOff>16990</xdr:rowOff>
    </xdr:to>
    <xdr:cxnSp macro="">
      <xdr:nvCxnSpPr>
        <xdr:cNvPr id="522" name="直線コネクタ 521"/>
        <xdr:cNvCxnSpPr/>
      </xdr:nvCxnSpPr>
      <xdr:spPr>
        <a:xfrm flipV="1">
          <a:off x="15481300" y="6518228"/>
          <a:ext cx="8382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16990</xdr:rowOff>
    </xdr:from>
    <xdr:to>
      <xdr:col>81</xdr:col>
      <xdr:colOff>50800</xdr:colOff>
      <xdr:row>38</xdr:row>
      <xdr:rowOff>31752</xdr:rowOff>
    </xdr:to>
    <xdr:cxnSp macro="">
      <xdr:nvCxnSpPr>
        <xdr:cNvPr id="525" name="直線コネクタ 524"/>
        <xdr:cNvCxnSpPr/>
      </xdr:nvCxnSpPr>
      <xdr:spPr>
        <a:xfrm flipV="1">
          <a:off x="14592300" y="6532090"/>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31752</xdr:rowOff>
    </xdr:from>
    <xdr:to>
      <xdr:col>76</xdr:col>
      <xdr:colOff>114300</xdr:colOff>
      <xdr:row>38</xdr:row>
      <xdr:rowOff>41761</xdr:rowOff>
    </xdr:to>
    <xdr:cxnSp macro="">
      <xdr:nvCxnSpPr>
        <xdr:cNvPr id="528" name="直線コネクタ 527"/>
        <xdr:cNvCxnSpPr/>
      </xdr:nvCxnSpPr>
      <xdr:spPr>
        <a:xfrm flipV="1">
          <a:off x="13703300" y="6546852"/>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22999</xdr:rowOff>
    </xdr:from>
    <xdr:to>
      <xdr:col>71</xdr:col>
      <xdr:colOff>177800</xdr:colOff>
      <xdr:row>38</xdr:row>
      <xdr:rowOff>41761</xdr:rowOff>
    </xdr:to>
    <xdr:cxnSp macro="">
      <xdr:nvCxnSpPr>
        <xdr:cNvPr id="531" name="直線コネクタ 530"/>
        <xdr:cNvCxnSpPr/>
      </xdr:nvCxnSpPr>
      <xdr:spPr>
        <a:xfrm>
          <a:off x="12814300" y="6538099"/>
          <a:ext cx="8890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103438</xdr:rowOff>
    </xdr:from>
    <xdr:ext cx="534377" cy="259045"/>
    <xdr:sp macro="" textlink="">
      <xdr:nvSpPr>
        <xdr:cNvPr id="533" name="テキスト ボックス 532"/>
        <xdr:cNvSpPr txBox="1"/>
      </xdr:nvSpPr>
      <xdr:spPr>
        <a:xfrm>
          <a:off x="13436111" y="61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113138</xdr:rowOff>
    </xdr:from>
    <xdr:ext cx="534377" cy="259045"/>
    <xdr:sp macro="" textlink="">
      <xdr:nvSpPr>
        <xdr:cNvPr id="535" name="テキスト ボックス 534"/>
        <xdr:cNvSpPr txBox="1"/>
      </xdr:nvSpPr>
      <xdr:spPr>
        <a:xfrm>
          <a:off x="12547111" y="61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123778</xdr:rowOff>
    </xdr:from>
    <xdr:to>
      <xdr:col>85</xdr:col>
      <xdr:colOff>177800</xdr:colOff>
      <xdr:row>38</xdr:row>
      <xdr:rowOff>53928</xdr:rowOff>
    </xdr:to>
    <xdr:sp macro="" textlink="">
      <xdr:nvSpPr>
        <xdr:cNvPr id="541" name="楕円 540"/>
        <xdr:cNvSpPr/>
      </xdr:nvSpPr>
      <xdr:spPr>
        <a:xfrm>
          <a:off x="16268700" y="64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38705</xdr:rowOff>
    </xdr:from>
    <xdr:ext cx="534377" cy="259045"/>
    <xdr:sp macro="" textlink="">
      <xdr:nvSpPr>
        <xdr:cNvPr id="542" name="消防費該当値テキスト"/>
        <xdr:cNvSpPr txBox="1"/>
      </xdr:nvSpPr>
      <xdr:spPr>
        <a:xfrm>
          <a:off x="16370300" y="63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137641</xdr:rowOff>
    </xdr:from>
    <xdr:to>
      <xdr:col>81</xdr:col>
      <xdr:colOff>101600</xdr:colOff>
      <xdr:row>38</xdr:row>
      <xdr:rowOff>67791</xdr:rowOff>
    </xdr:to>
    <xdr:sp macro="" textlink="">
      <xdr:nvSpPr>
        <xdr:cNvPr id="543" name="楕円 542"/>
        <xdr:cNvSpPr/>
      </xdr:nvSpPr>
      <xdr:spPr>
        <a:xfrm>
          <a:off x="15430500" y="64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58917</xdr:rowOff>
    </xdr:from>
    <xdr:ext cx="534377" cy="259045"/>
    <xdr:sp macro="" textlink="">
      <xdr:nvSpPr>
        <xdr:cNvPr id="544" name="テキスト ボックス 543"/>
        <xdr:cNvSpPr txBox="1"/>
      </xdr:nvSpPr>
      <xdr:spPr>
        <a:xfrm>
          <a:off x="15214111" y="6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152402</xdr:rowOff>
    </xdr:from>
    <xdr:to>
      <xdr:col>76</xdr:col>
      <xdr:colOff>165100</xdr:colOff>
      <xdr:row>38</xdr:row>
      <xdr:rowOff>82552</xdr:rowOff>
    </xdr:to>
    <xdr:sp macro="" textlink="">
      <xdr:nvSpPr>
        <xdr:cNvPr id="545" name="楕円 544"/>
        <xdr:cNvSpPr/>
      </xdr:nvSpPr>
      <xdr:spPr>
        <a:xfrm>
          <a:off x="14541500" y="64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73679</xdr:rowOff>
    </xdr:from>
    <xdr:ext cx="534377" cy="259045"/>
    <xdr:sp macro="" textlink="">
      <xdr:nvSpPr>
        <xdr:cNvPr id="546" name="テキスト ボックス 545"/>
        <xdr:cNvSpPr txBox="1"/>
      </xdr:nvSpPr>
      <xdr:spPr>
        <a:xfrm>
          <a:off x="14325111" y="658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162411</xdr:rowOff>
    </xdr:from>
    <xdr:to>
      <xdr:col>72</xdr:col>
      <xdr:colOff>38100</xdr:colOff>
      <xdr:row>38</xdr:row>
      <xdr:rowOff>92561</xdr:rowOff>
    </xdr:to>
    <xdr:sp macro="" textlink="">
      <xdr:nvSpPr>
        <xdr:cNvPr id="547" name="楕円 546"/>
        <xdr:cNvSpPr/>
      </xdr:nvSpPr>
      <xdr:spPr>
        <a:xfrm>
          <a:off x="13652500" y="65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83688</xdr:rowOff>
    </xdr:from>
    <xdr:ext cx="534377" cy="259045"/>
    <xdr:sp macro="" textlink="">
      <xdr:nvSpPr>
        <xdr:cNvPr id="548" name="テキスト ボックス 547"/>
        <xdr:cNvSpPr txBox="1"/>
      </xdr:nvSpPr>
      <xdr:spPr>
        <a:xfrm>
          <a:off x="13436111" y="65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143650</xdr:rowOff>
    </xdr:from>
    <xdr:to>
      <xdr:col>67</xdr:col>
      <xdr:colOff>101600</xdr:colOff>
      <xdr:row>38</xdr:row>
      <xdr:rowOff>73800</xdr:rowOff>
    </xdr:to>
    <xdr:sp macro="" textlink="">
      <xdr:nvSpPr>
        <xdr:cNvPr id="549" name="楕円 548"/>
        <xdr:cNvSpPr/>
      </xdr:nvSpPr>
      <xdr:spPr>
        <a:xfrm>
          <a:off x="12763500" y="64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64926</xdr:rowOff>
    </xdr:from>
    <xdr:ext cx="534377" cy="259045"/>
    <xdr:sp macro="" textlink="">
      <xdr:nvSpPr>
        <xdr:cNvPr id="550" name="テキスト ボックス 549"/>
        <xdr:cNvSpPr txBox="1"/>
      </xdr:nvSpPr>
      <xdr:spPr>
        <a:xfrm>
          <a:off x="12547111" y="65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156707</xdr:rowOff>
    </xdr:from>
    <xdr:to>
      <xdr:col>85</xdr:col>
      <xdr:colOff>127000</xdr:colOff>
      <xdr:row>56</xdr:row>
      <xdr:rowOff>162933</xdr:rowOff>
    </xdr:to>
    <xdr:cxnSp macro="">
      <xdr:nvCxnSpPr>
        <xdr:cNvPr id="579" name="直線コネクタ 578"/>
        <xdr:cNvCxnSpPr/>
      </xdr:nvCxnSpPr>
      <xdr:spPr>
        <a:xfrm flipV="1">
          <a:off x="15481300" y="9757907"/>
          <a:ext cx="8382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162933</xdr:rowOff>
    </xdr:from>
    <xdr:to>
      <xdr:col>81</xdr:col>
      <xdr:colOff>50800</xdr:colOff>
      <xdr:row>57</xdr:row>
      <xdr:rowOff>129101</xdr:rowOff>
    </xdr:to>
    <xdr:cxnSp macro="">
      <xdr:nvCxnSpPr>
        <xdr:cNvPr id="582" name="直線コネクタ 581"/>
        <xdr:cNvCxnSpPr/>
      </xdr:nvCxnSpPr>
      <xdr:spPr>
        <a:xfrm flipV="1">
          <a:off x="14592300" y="9764133"/>
          <a:ext cx="8890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127203</xdr:rowOff>
    </xdr:from>
    <xdr:to>
      <xdr:col>76</xdr:col>
      <xdr:colOff>114300</xdr:colOff>
      <xdr:row>57</xdr:row>
      <xdr:rowOff>129101</xdr:rowOff>
    </xdr:to>
    <xdr:cxnSp macro="">
      <xdr:nvCxnSpPr>
        <xdr:cNvPr id="585" name="直線コネクタ 584"/>
        <xdr:cNvCxnSpPr/>
      </xdr:nvCxnSpPr>
      <xdr:spPr>
        <a:xfrm>
          <a:off x="13703300" y="9899853"/>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7" name="テキスト ボックス 586"/>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124940</xdr:rowOff>
    </xdr:from>
    <xdr:to>
      <xdr:col>71</xdr:col>
      <xdr:colOff>177800</xdr:colOff>
      <xdr:row>57</xdr:row>
      <xdr:rowOff>127203</xdr:rowOff>
    </xdr:to>
    <xdr:cxnSp macro="">
      <xdr:nvCxnSpPr>
        <xdr:cNvPr id="588" name="直線コネクタ 587"/>
        <xdr:cNvCxnSpPr/>
      </xdr:nvCxnSpPr>
      <xdr:spPr>
        <a:xfrm>
          <a:off x="12814300" y="9897590"/>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90" name="テキスト ボックス 589"/>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2" name="テキスト ボックス 591"/>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105907</xdr:rowOff>
    </xdr:from>
    <xdr:to>
      <xdr:col>85</xdr:col>
      <xdr:colOff>177800</xdr:colOff>
      <xdr:row>57</xdr:row>
      <xdr:rowOff>36057</xdr:rowOff>
    </xdr:to>
    <xdr:sp macro="" textlink="">
      <xdr:nvSpPr>
        <xdr:cNvPr id="598" name="楕円 597"/>
        <xdr:cNvSpPr/>
      </xdr:nvSpPr>
      <xdr:spPr>
        <a:xfrm>
          <a:off x="16268700" y="97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84334</xdr:rowOff>
    </xdr:from>
    <xdr:ext cx="534377" cy="259045"/>
    <xdr:sp macro="" textlink="">
      <xdr:nvSpPr>
        <xdr:cNvPr id="599" name="教育費該当値テキスト"/>
        <xdr:cNvSpPr txBox="1"/>
      </xdr:nvSpPr>
      <xdr:spPr>
        <a:xfrm>
          <a:off x="16370300" y="96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112133</xdr:rowOff>
    </xdr:from>
    <xdr:to>
      <xdr:col>81</xdr:col>
      <xdr:colOff>101600</xdr:colOff>
      <xdr:row>57</xdr:row>
      <xdr:rowOff>42283</xdr:rowOff>
    </xdr:to>
    <xdr:sp macro="" textlink="">
      <xdr:nvSpPr>
        <xdr:cNvPr id="600" name="楕円 599"/>
        <xdr:cNvSpPr/>
      </xdr:nvSpPr>
      <xdr:spPr>
        <a:xfrm>
          <a:off x="15430500" y="97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33410</xdr:rowOff>
    </xdr:from>
    <xdr:ext cx="534377" cy="259045"/>
    <xdr:sp macro="" textlink="">
      <xdr:nvSpPr>
        <xdr:cNvPr id="601" name="テキスト ボックス 600"/>
        <xdr:cNvSpPr txBox="1"/>
      </xdr:nvSpPr>
      <xdr:spPr>
        <a:xfrm>
          <a:off x="15214111" y="98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78301</xdr:rowOff>
    </xdr:from>
    <xdr:to>
      <xdr:col>76</xdr:col>
      <xdr:colOff>165100</xdr:colOff>
      <xdr:row>58</xdr:row>
      <xdr:rowOff>8451</xdr:rowOff>
    </xdr:to>
    <xdr:sp macro="" textlink="">
      <xdr:nvSpPr>
        <xdr:cNvPr id="602" name="楕円 601"/>
        <xdr:cNvSpPr/>
      </xdr:nvSpPr>
      <xdr:spPr>
        <a:xfrm>
          <a:off x="14541500" y="98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171028</xdr:rowOff>
    </xdr:from>
    <xdr:ext cx="534377" cy="259045"/>
    <xdr:sp macro="" textlink="">
      <xdr:nvSpPr>
        <xdr:cNvPr id="603" name="テキスト ボックス 602"/>
        <xdr:cNvSpPr txBox="1"/>
      </xdr:nvSpPr>
      <xdr:spPr>
        <a:xfrm>
          <a:off x="14325111" y="994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76403</xdr:rowOff>
    </xdr:from>
    <xdr:to>
      <xdr:col>72</xdr:col>
      <xdr:colOff>38100</xdr:colOff>
      <xdr:row>58</xdr:row>
      <xdr:rowOff>6553</xdr:rowOff>
    </xdr:to>
    <xdr:sp macro="" textlink="">
      <xdr:nvSpPr>
        <xdr:cNvPr id="604" name="楕円 603"/>
        <xdr:cNvSpPr/>
      </xdr:nvSpPr>
      <xdr:spPr>
        <a:xfrm>
          <a:off x="13652500" y="98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169130</xdr:rowOff>
    </xdr:from>
    <xdr:ext cx="534377" cy="259045"/>
    <xdr:sp macro="" textlink="">
      <xdr:nvSpPr>
        <xdr:cNvPr id="605" name="テキスト ボックス 604"/>
        <xdr:cNvSpPr txBox="1"/>
      </xdr:nvSpPr>
      <xdr:spPr>
        <a:xfrm>
          <a:off x="13436111" y="99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74140</xdr:rowOff>
    </xdr:from>
    <xdr:to>
      <xdr:col>67</xdr:col>
      <xdr:colOff>101600</xdr:colOff>
      <xdr:row>58</xdr:row>
      <xdr:rowOff>4290</xdr:rowOff>
    </xdr:to>
    <xdr:sp macro="" textlink="">
      <xdr:nvSpPr>
        <xdr:cNvPr id="606" name="楕円 605"/>
        <xdr:cNvSpPr/>
      </xdr:nvSpPr>
      <xdr:spPr>
        <a:xfrm>
          <a:off x="12763500" y="98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166867</xdr:rowOff>
    </xdr:from>
    <xdr:ext cx="534377" cy="259045"/>
    <xdr:sp macro="" textlink="">
      <xdr:nvSpPr>
        <xdr:cNvPr id="607" name="テキスト ボックス 606"/>
        <xdr:cNvSpPr txBox="1"/>
      </xdr:nvSpPr>
      <xdr:spPr>
        <a:xfrm>
          <a:off x="12547111" y="99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42863</xdr:rowOff>
    </xdr:from>
    <xdr:to>
      <xdr:col>85</xdr:col>
      <xdr:colOff>127000</xdr:colOff>
      <xdr:row>79</xdr:row>
      <xdr:rowOff>44272</xdr:rowOff>
    </xdr:to>
    <xdr:cxnSp macro="">
      <xdr:nvCxnSpPr>
        <xdr:cNvPr id="636" name="直線コネクタ 635"/>
        <xdr:cNvCxnSpPr/>
      </xdr:nvCxnSpPr>
      <xdr:spPr>
        <a:xfrm flipV="1">
          <a:off x="15481300" y="13587413"/>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44208</xdr:rowOff>
    </xdr:from>
    <xdr:to>
      <xdr:col>81</xdr:col>
      <xdr:colOff>50800</xdr:colOff>
      <xdr:row>79</xdr:row>
      <xdr:rowOff>44272</xdr:rowOff>
    </xdr:to>
    <xdr:cxnSp macro="">
      <xdr:nvCxnSpPr>
        <xdr:cNvPr id="639" name="直線コネクタ 638"/>
        <xdr:cNvCxnSpPr/>
      </xdr:nvCxnSpPr>
      <xdr:spPr>
        <a:xfrm>
          <a:off x="14592300" y="13588758"/>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37998</xdr:rowOff>
    </xdr:from>
    <xdr:to>
      <xdr:col>76</xdr:col>
      <xdr:colOff>114300</xdr:colOff>
      <xdr:row>79</xdr:row>
      <xdr:rowOff>44208</xdr:rowOff>
    </xdr:to>
    <xdr:cxnSp macro="">
      <xdr:nvCxnSpPr>
        <xdr:cNvPr id="642" name="直線コネクタ 641"/>
        <xdr:cNvCxnSpPr/>
      </xdr:nvCxnSpPr>
      <xdr:spPr>
        <a:xfrm>
          <a:off x="13703300" y="13582548"/>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37998</xdr:rowOff>
    </xdr:from>
    <xdr:to>
      <xdr:col>71</xdr:col>
      <xdr:colOff>177800</xdr:colOff>
      <xdr:row>79</xdr:row>
      <xdr:rowOff>42545</xdr:rowOff>
    </xdr:to>
    <xdr:cxnSp macro="">
      <xdr:nvCxnSpPr>
        <xdr:cNvPr id="645" name="直線コネクタ 644"/>
        <xdr:cNvCxnSpPr/>
      </xdr:nvCxnSpPr>
      <xdr:spPr>
        <a:xfrm flipV="1">
          <a:off x="12814300" y="13582548"/>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55097</xdr:rowOff>
    </xdr:from>
    <xdr:ext cx="469744" cy="259045"/>
    <xdr:sp macro="" textlink="">
      <xdr:nvSpPr>
        <xdr:cNvPr id="647" name="テキスト ボックス 646"/>
        <xdr:cNvSpPr txBox="1"/>
      </xdr:nvSpPr>
      <xdr:spPr>
        <a:xfrm>
          <a:off x="13468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23449</xdr:rowOff>
    </xdr:from>
    <xdr:ext cx="469744" cy="259045"/>
    <xdr:sp macro="" textlink="">
      <xdr:nvSpPr>
        <xdr:cNvPr id="649" name="テキスト ボックス 648"/>
        <xdr:cNvSpPr txBox="1"/>
      </xdr:nvSpPr>
      <xdr:spPr>
        <a:xfrm>
          <a:off x="12579428" y="132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163513</xdr:rowOff>
    </xdr:from>
    <xdr:to>
      <xdr:col>85</xdr:col>
      <xdr:colOff>177800</xdr:colOff>
      <xdr:row>79</xdr:row>
      <xdr:rowOff>93663</xdr:rowOff>
    </xdr:to>
    <xdr:sp macro="" textlink="">
      <xdr:nvSpPr>
        <xdr:cNvPr id="655" name="楕円 654"/>
        <xdr:cNvSpPr/>
      </xdr:nvSpPr>
      <xdr:spPr>
        <a:xfrm>
          <a:off x="162687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78440</xdr:rowOff>
    </xdr:from>
    <xdr:ext cx="378565" cy="259045"/>
    <xdr:sp macro="" textlink="">
      <xdr:nvSpPr>
        <xdr:cNvPr id="656" name="災害復旧費該当値テキスト"/>
        <xdr:cNvSpPr txBox="1"/>
      </xdr:nvSpPr>
      <xdr:spPr>
        <a:xfrm>
          <a:off x="16370300" y="13451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164922</xdr:rowOff>
    </xdr:from>
    <xdr:to>
      <xdr:col>81</xdr:col>
      <xdr:colOff>101600</xdr:colOff>
      <xdr:row>79</xdr:row>
      <xdr:rowOff>95072</xdr:rowOff>
    </xdr:to>
    <xdr:sp macro="" textlink="">
      <xdr:nvSpPr>
        <xdr:cNvPr id="657" name="楕円 656"/>
        <xdr:cNvSpPr/>
      </xdr:nvSpPr>
      <xdr:spPr>
        <a:xfrm>
          <a:off x="15430500" y="13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86199</xdr:rowOff>
    </xdr:from>
    <xdr:ext cx="313932" cy="259045"/>
    <xdr:sp macro="" textlink="">
      <xdr:nvSpPr>
        <xdr:cNvPr id="658" name="テキスト ボックス 657"/>
        <xdr:cNvSpPr txBox="1"/>
      </xdr:nvSpPr>
      <xdr:spPr>
        <a:xfrm>
          <a:off x="15324333" y="13630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164858</xdr:rowOff>
    </xdr:from>
    <xdr:to>
      <xdr:col>76</xdr:col>
      <xdr:colOff>165100</xdr:colOff>
      <xdr:row>79</xdr:row>
      <xdr:rowOff>95008</xdr:rowOff>
    </xdr:to>
    <xdr:sp macro="" textlink="">
      <xdr:nvSpPr>
        <xdr:cNvPr id="659" name="楕円 658"/>
        <xdr:cNvSpPr/>
      </xdr:nvSpPr>
      <xdr:spPr>
        <a:xfrm>
          <a:off x="14541500" y="135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86135</xdr:rowOff>
    </xdr:from>
    <xdr:ext cx="313932" cy="259045"/>
    <xdr:sp macro="" textlink="">
      <xdr:nvSpPr>
        <xdr:cNvPr id="660" name="テキスト ボックス 659"/>
        <xdr:cNvSpPr txBox="1"/>
      </xdr:nvSpPr>
      <xdr:spPr>
        <a:xfrm>
          <a:off x="14435333" y="13630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158648</xdr:rowOff>
    </xdr:from>
    <xdr:to>
      <xdr:col>72</xdr:col>
      <xdr:colOff>38100</xdr:colOff>
      <xdr:row>79</xdr:row>
      <xdr:rowOff>88798</xdr:rowOff>
    </xdr:to>
    <xdr:sp macro="" textlink="">
      <xdr:nvSpPr>
        <xdr:cNvPr id="661" name="楕円 660"/>
        <xdr:cNvSpPr/>
      </xdr:nvSpPr>
      <xdr:spPr>
        <a:xfrm>
          <a:off x="13652500" y="135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79925</xdr:rowOff>
    </xdr:from>
    <xdr:ext cx="378565" cy="259045"/>
    <xdr:sp macro="" textlink="">
      <xdr:nvSpPr>
        <xdr:cNvPr id="662" name="テキスト ボックス 661"/>
        <xdr:cNvSpPr txBox="1"/>
      </xdr:nvSpPr>
      <xdr:spPr>
        <a:xfrm>
          <a:off x="13514017" y="1362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163195</xdr:rowOff>
    </xdr:from>
    <xdr:to>
      <xdr:col>67</xdr:col>
      <xdr:colOff>101600</xdr:colOff>
      <xdr:row>79</xdr:row>
      <xdr:rowOff>93345</xdr:rowOff>
    </xdr:to>
    <xdr:sp macro="" textlink="">
      <xdr:nvSpPr>
        <xdr:cNvPr id="663" name="楕円 662"/>
        <xdr:cNvSpPr/>
      </xdr:nvSpPr>
      <xdr:spPr>
        <a:xfrm>
          <a:off x="12763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84472</xdr:rowOff>
    </xdr:from>
    <xdr:ext cx="378565" cy="259045"/>
    <xdr:sp macro="" textlink="">
      <xdr:nvSpPr>
        <xdr:cNvPr id="664" name="テキスト ボックス 663"/>
        <xdr:cNvSpPr txBox="1"/>
      </xdr:nvSpPr>
      <xdr:spPr>
        <a:xfrm>
          <a:off x="12625017" y="13629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26726</xdr:rowOff>
    </xdr:from>
    <xdr:to>
      <xdr:col>85</xdr:col>
      <xdr:colOff>127000</xdr:colOff>
      <xdr:row>98</xdr:row>
      <xdr:rowOff>32730</xdr:rowOff>
    </xdr:to>
    <xdr:cxnSp macro="">
      <xdr:nvCxnSpPr>
        <xdr:cNvPr id="693" name="直線コネクタ 692"/>
        <xdr:cNvCxnSpPr/>
      </xdr:nvCxnSpPr>
      <xdr:spPr>
        <a:xfrm flipV="1">
          <a:off x="15481300" y="16828826"/>
          <a:ext cx="8382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32730</xdr:rowOff>
    </xdr:from>
    <xdr:to>
      <xdr:col>81</xdr:col>
      <xdr:colOff>50800</xdr:colOff>
      <xdr:row>98</xdr:row>
      <xdr:rowOff>48180</xdr:rowOff>
    </xdr:to>
    <xdr:cxnSp macro="">
      <xdr:nvCxnSpPr>
        <xdr:cNvPr id="696" name="直線コネクタ 695"/>
        <xdr:cNvCxnSpPr/>
      </xdr:nvCxnSpPr>
      <xdr:spPr>
        <a:xfrm flipV="1">
          <a:off x="14592300" y="16834830"/>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43582</xdr:rowOff>
    </xdr:from>
    <xdr:to>
      <xdr:col>76</xdr:col>
      <xdr:colOff>114300</xdr:colOff>
      <xdr:row>98</xdr:row>
      <xdr:rowOff>48180</xdr:rowOff>
    </xdr:to>
    <xdr:cxnSp macro="">
      <xdr:nvCxnSpPr>
        <xdr:cNvPr id="699" name="直線コネクタ 698"/>
        <xdr:cNvCxnSpPr/>
      </xdr:nvCxnSpPr>
      <xdr:spPr>
        <a:xfrm>
          <a:off x="13703300" y="16845682"/>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31256</xdr:rowOff>
    </xdr:from>
    <xdr:ext cx="534377" cy="259045"/>
    <xdr:sp macro="" textlink="">
      <xdr:nvSpPr>
        <xdr:cNvPr id="701" name="テキスト ボックス 700"/>
        <xdr:cNvSpPr txBox="1"/>
      </xdr:nvSpPr>
      <xdr:spPr>
        <a:xfrm>
          <a:off x="14325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40968</xdr:rowOff>
    </xdr:from>
    <xdr:to>
      <xdr:col>71</xdr:col>
      <xdr:colOff>177800</xdr:colOff>
      <xdr:row>98</xdr:row>
      <xdr:rowOff>43582</xdr:rowOff>
    </xdr:to>
    <xdr:cxnSp macro="">
      <xdr:nvCxnSpPr>
        <xdr:cNvPr id="702" name="直線コネクタ 701"/>
        <xdr:cNvCxnSpPr/>
      </xdr:nvCxnSpPr>
      <xdr:spPr>
        <a:xfrm>
          <a:off x="12814300" y="1684306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36903</xdr:rowOff>
    </xdr:from>
    <xdr:ext cx="534377" cy="259045"/>
    <xdr:sp macro="" textlink="">
      <xdr:nvSpPr>
        <xdr:cNvPr id="704" name="テキスト ボックス 703"/>
        <xdr:cNvSpPr txBox="1"/>
      </xdr:nvSpPr>
      <xdr:spPr>
        <a:xfrm>
          <a:off x="13436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39121</xdr:rowOff>
    </xdr:from>
    <xdr:ext cx="534377" cy="259045"/>
    <xdr:sp macro="" textlink="">
      <xdr:nvSpPr>
        <xdr:cNvPr id="706" name="テキスト ボックス 705"/>
        <xdr:cNvSpPr txBox="1"/>
      </xdr:nvSpPr>
      <xdr:spPr>
        <a:xfrm>
          <a:off x="12547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147376</xdr:rowOff>
    </xdr:from>
    <xdr:to>
      <xdr:col>85</xdr:col>
      <xdr:colOff>177800</xdr:colOff>
      <xdr:row>98</xdr:row>
      <xdr:rowOff>77526</xdr:rowOff>
    </xdr:to>
    <xdr:sp macro="" textlink="">
      <xdr:nvSpPr>
        <xdr:cNvPr id="712" name="楕円 711"/>
        <xdr:cNvSpPr/>
      </xdr:nvSpPr>
      <xdr:spPr>
        <a:xfrm>
          <a:off x="16268700" y="167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62303</xdr:rowOff>
    </xdr:from>
    <xdr:ext cx="534377" cy="259045"/>
    <xdr:sp macro="" textlink="">
      <xdr:nvSpPr>
        <xdr:cNvPr id="713" name="公債費該当値テキスト"/>
        <xdr:cNvSpPr txBox="1"/>
      </xdr:nvSpPr>
      <xdr:spPr>
        <a:xfrm>
          <a:off x="16370300" y="166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153380</xdr:rowOff>
    </xdr:from>
    <xdr:to>
      <xdr:col>81</xdr:col>
      <xdr:colOff>101600</xdr:colOff>
      <xdr:row>98</xdr:row>
      <xdr:rowOff>83530</xdr:rowOff>
    </xdr:to>
    <xdr:sp macro="" textlink="">
      <xdr:nvSpPr>
        <xdr:cNvPr id="714" name="楕円 713"/>
        <xdr:cNvSpPr/>
      </xdr:nvSpPr>
      <xdr:spPr>
        <a:xfrm>
          <a:off x="15430500" y="167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74657</xdr:rowOff>
    </xdr:from>
    <xdr:ext cx="534377" cy="259045"/>
    <xdr:sp macro="" textlink="">
      <xdr:nvSpPr>
        <xdr:cNvPr id="715" name="テキスト ボックス 714"/>
        <xdr:cNvSpPr txBox="1"/>
      </xdr:nvSpPr>
      <xdr:spPr>
        <a:xfrm>
          <a:off x="15214111" y="168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168830</xdr:rowOff>
    </xdr:from>
    <xdr:to>
      <xdr:col>76</xdr:col>
      <xdr:colOff>165100</xdr:colOff>
      <xdr:row>98</xdr:row>
      <xdr:rowOff>98980</xdr:rowOff>
    </xdr:to>
    <xdr:sp macro="" textlink="">
      <xdr:nvSpPr>
        <xdr:cNvPr id="716" name="楕円 715"/>
        <xdr:cNvSpPr/>
      </xdr:nvSpPr>
      <xdr:spPr>
        <a:xfrm>
          <a:off x="14541500" y="167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90107</xdr:rowOff>
    </xdr:from>
    <xdr:ext cx="534377" cy="259045"/>
    <xdr:sp macro="" textlink="">
      <xdr:nvSpPr>
        <xdr:cNvPr id="717" name="テキスト ボックス 716"/>
        <xdr:cNvSpPr txBox="1"/>
      </xdr:nvSpPr>
      <xdr:spPr>
        <a:xfrm>
          <a:off x="14325111" y="168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164232</xdr:rowOff>
    </xdr:from>
    <xdr:to>
      <xdr:col>72</xdr:col>
      <xdr:colOff>38100</xdr:colOff>
      <xdr:row>98</xdr:row>
      <xdr:rowOff>94382</xdr:rowOff>
    </xdr:to>
    <xdr:sp macro="" textlink="">
      <xdr:nvSpPr>
        <xdr:cNvPr id="718" name="楕円 717"/>
        <xdr:cNvSpPr/>
      </xdr:nvSpPr>
      <xdr:spPr>
        <a:xfrm>
          <a:off x="13652500" y="167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85509</xdr:rowOff>
    </xdr:from>
    <xdr:ext cx="534377" cy="259045"/>
    <xdr:sp macro="" textlink="">
      <xdr:nvSpPr>
        <xdr:cNvPr id="719" name="テキスト ボックス 718"/>
        <xdr:cNvSpPr txBox="1"/>
      </xdr:nvSpPr>
      <xdr:spPr>
        <a:xfrm>
          <a:off x="13436111" y="168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161618</xdr:rowOff>
    </xdr:from>
    <xdr:to>
      <xdr:col>67</xdr:col>
      <xdr:colOff>101600</xdr:colOff>
      <xdr:row>98</xdr:row>
      <xdr:rowOff>91768</xdr:rowOff>
    </xdr:to>
    <xdr:sp macro="" textlink="">
      <xdr:nvSpPr>
        <xdr:cNvPr id="720" name="楕円 719"/>
        <xdr:cNvSpPr/>
      </xdr:nvSpPr>
      <xdr:spPr>
        <a:xfrm>
          <a:off x="12763500" y="167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82895</xdr:rowOff>
    </xdr:from>
    <xdr:ext cx="534377" cy="259045"/>
    <xdr:sp macro="" textlink="">
      <xdr:nvSpPr>
        <xdr:cNvPr id="721" name="テキスト ボックス 720"/>
        <xdr:cNvSpPr txBox="1"/>
      </xdr:nvSpPr>
      <xdr:spPr>
        <a:xfrm>
          <a:off x="12547111" y="168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49,040</a:t>
          </a:r>
          <a:r>
            <a:rPr kumimoji="1" lang="ja-JP" altLang="en-US" sz="1300">
              <a:latin typeface="ＭＳ Ｐゴシック" panose="020B0600070205080204" pitchFamily="50" charset="-128"/>
              <a:ea typeface="ＭＳ Ｐゴシック" panose="020B0600070205080204" pitchFamily="50" charset="-128"/>
            </a:rPr>
            <a:t>円となっており、前年度から減となっている。これは、峡北広域行政事務組合が発行した一般廃棄物処理事業債の償還終了等に伴う負担金の減である。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39,816</a:t>
          </a:r>
          <a:r>
            <a:rPr kumimoji="1" lang="ja-JP" altLang="en-US" sz="1300">
              <a:latin typeface="ＭＳ Ｐゴシック" panose="020B0600070205080204" pitchFamily="50" charset="-128"/>
              <a:ea typeface="ＭＳ Ｐゴシック" panose="020B0600070205080204" pitchFamily="50" charset="-128"/>
            </a:rPr>
            <a:t>円となっており、対前年度から大幅増、類似団体と比較しても相当高い状況となっている。これは、市内に新たに事業所を建設する法人に対し、地域総合整備資金を約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億円貸し付けたことが要因である。</a:t>
          </a:r>
        </a:p>
        <a:p>
          <a:r>
            <a:rPr kumimoji="1" lang="ja-JP" altLang="en-US" sz="1300">
              <a:latin typeface="ＭＳ Ｐゴシック" panose="020B0600070205080204" pitchFamily="50" charset="-128"/>
              <a:ea typeface="ＭＳ Ｐゴシック" panose="020B0600070205080204" pitchFamily="50" charset="-128"/>
            </a:rPr>
            <a:t>　民生費は、平成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年度において前年度から増となっているが、公民館と保育園の複合施設の建設費が増となったことが要因である。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年度以降、市税の増収により基金からの繰入金が減少しているため、緩やかに増加している。</a:t>
          </a: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年度連続で赤字になっていたが、黒字に改善した。</a:t>
          </a:r>
        </a:p>
        <a:p>
          <a:r>
            <a:rPr kumimoji="1" lang="ja-JP" altLang="en-US" sz="1400">
              <a:latin typeface="ＭＳ ゴシック" pitchFamily="49" charset="-128"/>
              <a:ea typeface="ＭＳ ゴシック" pitchFamily="49" charset="-128"/>
            </a:rPr>
            <a:t>　歳出の抑制等や税の徴収強化や企業誘致などによる歳入の確保により一層努めていく。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年度の一般会計については、法人税等の税収増加による黒字比率の増加、平成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年度の一般会計については、法人税等の増収による歳入の増加の一方、歳出も増となったことが対前年減となった要因と推察される。</a:t>
          </a:r>
        </a:p>
        <a:p>
          <a:r>
            <a:rPr kumimoji="1" lang="ja-JP" altLang="en-US" sz="1400">
              <a:latin typeface="ＭＳ ゴシック" pitchFamily="49" charset="-128"/>
              <a:ea typeface="ＭＳ ゴシック" pitchFamily="49" charset="-128"/>
            </a:rPr>
            <a:t>　引き続き、企業誘致による法人税の増収や税の徴収強化に努め、新規投資的事業については十分に精査し、地方債の発行の抑制に努めていく必要がある。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14998670</v>
      </c>
      <c r="BO4" s="410"/>
      <c r="BP4" s="410"/>
      <c r="BQ4" s="410"/>
      <c r="BR4" s="410"/>
      <c r="BS4" s="410"/>
      <c r="BT4" s="410"/>
      <c r="BU4" s="411"/>
      <c r="BV4" s="409">
        <v>14143797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4.2</v>
      </c>
      <c r="CU4" s="416"/>
      <c r="CV4" s="416"/>
      <c r="CW4" s="416"/>
      <c r="CX4" s="416"/>
      <c r="CY4" s="416"/>
      <c r="CZ4" s="416"/>
      <c r="DA4" s="417"/>
      <c r="DB4" s="415">
        <v>5.2</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14546287</v>
      </c>
      <c r="BO5" s="447"/>
      <c r="BP5" s="447"/>
      <c r="BQ5" s="447"/>
      <c r="BR5" s="447"/>
      <c r="BS5" s="447"/>
      <c r="BT5" s="447"/>
      <c r="BU5" s="448"/>
      <c r="BV5" s="446">
        <v>13565008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88.5</v>
      </c>
      <c r="CU5" s="444"/>
      <c r="CV5" s="444"/>
      <c r="CW5" s="444"/>
      <c r="CX5" s="444"/>
      <c r="CY5" s="444"/>
      <c r="CZ5" s="444"/>
      <c r="DA5" s="445"/>
      <c r="DB5" s="443">
        <v>89.6</v>
      </c>
      <c r="DC5" s="444"/>
      <c r="DD5" s="444"/>
      <c r="DE5" s="444"/>
      <c r="DF5" s="444"/>
      <c r="DG5" s="444"/>
      <c r="DH5" s="444"/>
      <c r="DI5" s="445"/>
      <c r="DJ5" s="165"/>
      <c r="DK5" s="165"/>
      <c r="DL5" s="165"/>
      <c r="DM5" s="165"/>
      <c r="DN5" s="165"/>
      <c r="DO5" s="165"/>
    </row>
    <row r="6" spans="1:119" ht="18.75" customHeight="1" x14ac:dyDescent="0.2">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452383</v>
      </c>
      <c r="BO6" s="447"/>
      <c r="BP6" s="447"/>
      <c r="BQ6" s="447"/>
      <c r="BR6" s="447"/>
      <c r="BS6" s="447"/>
      <c r="BT6" s="447"/>
      <c r="BU6" s="448"/>
      <c r="BV6" s="446">
        <v>578789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94.5</v>
      </c>
      <c r="CU6" s="484"/>
      <c r="CV6" s="484"/>
      <c r="CW6" s="484"/>
      <c r="CX6" s="484"/>
      <c r="CY6" s="484"/>
      <c r="CZ6" s="484"/>
      <c r="DA6" s="485"/>
      <c r="DB6" s="483">
        <v>96.8</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104212</v>
      </c>
      <c r="BO7" s="447"/>
      <c r="BP7" s="447"/>
      <c r="BQ7" s="447"/>
      <c r="BR7" s="447"/>
      <c r="BS7" s="447"/>
      <c r="BT7" s="447"/>
      <c r="BU7" s="448"/>
      <c r="BV7" s="446">
        <v>149993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8197932</v>
      </c>
      <c r="CU7" s="447"/>
      <c r="CV7" s="447"/>
      <c r="CW7" s="447"/>
      <c r="CX7" s="447"/>
      <c r="CY7" s="447"/>
      <c r="CZ7" s="447"/>
      <c r="DA7" s="448"/>
      <c r="DB7" s="446">
        <v>8173319</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348171</v>
      </c>
      <c r="BO8" s="447"/>
      <c r="BP8" s="447"/>
      <c r="BQ8" s="447"/>
      <c r="BR8" s="447"/>
      <c r="BS8" s="447"/>
      <c r="BT8" s="447"/>
      <c r="BU8" s="448"/>
      <c r="BV8" s="446">
        <v>428796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0.64</v>
      </c>
      <c r="CU8" s="487"/>
      <c r="CV8" s="487"/>
      <c r="CW8" s="487"/>
      <c r="CX8" s="487"/>
      <c r="CY8" s="487"/>
      <c r="CZ8" s="487"/>
      <c r="DA8" s="488"/>
      <c r="DB8" s="486">
        <v>0.63</v>
      </c>
      <c r="DC8" s="487"/>
      <c r="DD8" s="487"/>
      <c r="DE8" s="487"/>
      <c r="DF8" s="487"/>
      <c r="DG8" s="487"/>
      <c r="DH8" s="487"/>
      <c r="DI8" s="488"/>
      <c r="DJ8" s="165"/>
      <c r="DK8" s="165"/>
      <c r="DL8" s="165"/>
      <c r="DM8" s="165"/>
      <c r="DN8" s="165"/>
      <c r="DO8" s="165"/>
    </row>
    <row r="9" spans="1:119" ht="18.75" customHeight="1" thickBot="1" x14ac:dyDescent="0.25">
      <c r="A9" s="166"/>
      <c r="B9" s="440" t="s">
        <v>106</v>
      </c>
      <c r="C9" s="441"/>
      <c r="D9" s="441"/>
      <c r="E9" s="441"/>
      <c r="F9" s="441"/>
      <c r="G9" s="441"/>
      <c r="H9" s="441"/>
      <c r="I9" s="441"/>
      <c r="J9" s="441"/>
      <c r="K9" s="489"/>
      <c r="L9" s="490" t="s">
        <v>107</v>
      </c>
      <c r="M9" s="491"/>
      <c r="N9" s="491"/>
      <c r="O9" s="491"/>
      <c r="P9" s="491"/>
      <c r="Q9" s="492"/>
      <c r="R9" s="493">
        <v>30680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87</v>
      </c>
      <c r="AV9" s="479"/>
      <c r="AW9" s="479"/>
      <c r="AX9" s="479"/>
      <c r="AY9" s="480" t="s">
        <v>110</v>
      </c>
      <c r="AZ9" s="481"/>
      <c r="BA9" s="481"/>
      <c r="BB9" s="481"/>
      <c r="BC9" s="481"/>
      <c r="BD9" s="481"/>
      <c r="BE9" s="481"/>
      <c r="BF9" s="481"/>
      <c r="BG9" s="481"/>
      <c r="BH9" s="481"/>
      <c r="BI9" s="481"/>
      <c r="BJ9" s="481"/>
      <c r="BK9" s="481"/>
      <c r="BL9" s="481"/>
      <c r="BM9" s="482"/>
      <c r="BN9" s="446">
        <v>-80625</v>
      </c>
      <c r="BO9" s="447"/>
      <c r="BP9" s="447"/>
      <c r="BQ9" s="447"/>
      <c r="BR9" s="447"/>
      <c r="BS9" s="447"/>
      <c r="BT9" s="447"/>
      <c r="BU9" s="448"/>
      <c r="BV9" s="446">
        <v>111767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14.2</v>
      </c>
      <c r="CU9" s="444"/>
      <c r="CV9" s="444"/>
      <c r="CW9" s="444"/>
      <c r="CX9" s="444"/>
      <c r="CY9" s="444"/>
      <c r="CZ9" s="444"/>
      <c r="DA9" s="445"/>
      <c r="DB9" s="443">
        <v>13.7</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112</v>
      </c>
      <c r="M10" s="476"/>
      <c r="N10" s="476"/>
      <c r="O10" s="476"/>
      <c r="P10" s="476"/>
      <c r="Q10" s="477"/>
      <c r="R10" s="497">
        <v>32477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87</v>
      </c>
      <c r="AV10" s="479"/>
      <c r="AW10" s="479"/>
      <c r="AX10" s="479"/>
      <c r="AY10" s="480" t="s">
        <v>114</v>
      </c>
      <c r="AZ10" s="481"/>
      <c r="BA10" s="481"/>
      <c r="BB10" s="481"/>
      <c r="BC10" s="481"/>
      <c r="BD10" s="481"/>
      <c r="BE10" s="481"/>
      <c r="BF10" s="481"/>
      <c r="BG10" s="481"/>
      <c r="BH10" s="481"/>
      <c r="BI10" s="481"/>
      <c r="BJ10" s="481"/>
      <c r="BK10" s="481"/>
      <c r="BL10" s="481"/>
      <c r="BM10" s="482"/>
      <c r="BN10" s="446">
        <v>282916</v>
      </c>
      <c r="BO10" s="447"/>
      <c r="BP10" s="447"/>
      <c r="BQ10" s="447"/>
      <c r="BR10" s="447"/>
      <c r="BS10" s="447"/>
      <c r="BT10" s="447"/>
      <c r="BU10" s="448"/>
      <c r="BV10" s="446">
        <v>251633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2">
      <c r="A12" s="166"/>
      <c r="B12" s="506" t="s">
        <v>123</v>
      </c>
      <c r="C12" s="507"/>
      <c r="D12" s="507"/>
      <c r="E12" s="507"/>
      <c r="F12" s="507"/>
      <c r="G12" s="507"/>
      <c r="H12" s="507"/>
      <c r="I12" s="507"/>
      <c r="J12" s="507"/>
      <c r="K12" s="508"/>
      <c r="L12" s="515" t="s">
        <v>124</v>
      </c>
      <c r="M12" s="516"/>
      <c r="N12" s="516"/>
      <c r="O12" s="516"/>
      <c r="P12" s="516"/>
      <c r="Q12" s="517"/>
      <c r="R12" s="518">
        <v>30045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173534</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133</v>
      </c>
      <c r="N13" s="535"/>
      <c r="O13" s="535"/>
      <c r="P13" s="535"/>
      <c r="Q13" s="536"/>
      <c r="R13" s="527">
        <v>29516</v>
      </c>
      <c r="S13" s="528"/>
      <c r="T13" s="528"/>
      <c r="U13" s="528"/>
      <c r="V13" s="529"/>
      <c r="W13" s="462" t="s">
        <v>134</v>
      </c>
      <c r="X13" s="463"/>
      <c r="Y13" s="463"/>
      <c r="Z13" s="463"/>
      <c r="AA13" s="463"/>
      <c r="AB13" s="453"/>
      <c r="AC13" s="497">
        <v>1533</v>
      </c>
      <c r="AD13" s="498"/>
      <c r="AE13" s="498"/>
      <c r="AF13" s="498"/>
      <c r="AG13" s="537"/>
      <c r="AH13" s="497">
        <v>1447</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202291</v>
      </c>
      <c r="BO13" s="447"/>
      <c r="BP13" s="447"/>
      <c r="BQ13" s="447"/>
      <c r="BR13" s="447"/>
      <c r="BS13" s="447"/>
      <c r="BT13" s="447"/>
      <c r="BU13" s="448"/>
      <c r="BV13" s="446">
        <v>189866</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9.9</v>
      </c>
      <c r="CU13" s="444"/>
      <c r="CV13" s="444"/>
      <c r="CW13" s="444"/>
      <c r="CX13" s="444"/>
      <c r="CY13" s="444"/>
      <c r="CZ13" s="444"/>
      <c r="DA13" s="445"/>
      <c r="DB13" s="443">
        <v>10</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139</v>
      </c>
      <c r="M14" s="525"/>
      <c r="N14" s="525"/>
      <c r="O14" s="525"/>
      <c r="P14" s="525"/>
      <c r="Q14" s="526"/>
      <c r="R14" s="527">
        <v>30298</v>
      </c>
      <c r="S14" s="528"/>
      <c r="T14" s="528"/>
      <c r="U14" s="528"/>
      <c r="V14" s="529"/>
      <c r="W14" s="436"/>
      <c r="X14" s="437"/>
      <c r="Y14" s="437"/>
      <c r="Z14" s="437"/>
      <c r="AA14" s="437"/>
      <c r="AB14" s="426"/>
      <c r="AC14" s="530">
        <v>10.5</v>
      </c>
      <c r="AD14" s="531"/>
      <c r="AE14" s="531"/>
      <c r="AF14" s="531"/>
      <c r="AG14" s="532"/>
      <c r="AH14" s="530">
        <v>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79.400000000000006</v>
      </c>
      <c r="CU14" s="542"/>
      <c r="CV14" s="542"/>
      <c r="CW14" s="542"/>
      <c r="CX14" s="542"/>
      <c r="CY14" s="542"/>
      <c r="CZ14" s="542"/>
      <c r="DA14" s="543"/>
      <c r="DB14" s="541">
        <v>87.2</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141</v>
      </c>
      <c r="N15" s="535"/>
      <c r="O15" s="535"/>
      <c r="P15" s="535"/>
      <c r="Q15" s="536"/>
      <c r="R15" s="527">
        <v>29832</v>
      </c>
      <c r="S15" s="528"/>
      <c r="T15" s="528"/>
      <c r="U15" s="528"/>
      <c r="V15" s="529"/>
      <c r="W15" s="462" t="s">
        <v>142</v>
      </c>
      <c r="X15" s="463"/>
      <c r="Y15" s="463"/>
      <c r="Z15" s="463"/>
      <c r="AA15" s="463"/>
      <c r="AB15" s="453"/>
      <c r="AC15" s="497">
        <v>4775</v>
      </c>
      <c r="AD15" s="498"/>
      <c r="AE15" s="498"/>
      <c r="AF15" s="498"/>
      <c r="AG15" s="537"/>
      <c r="AH15" s="497">
        <v>5398</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4335698</v>
      </c>
      <c r="BO15" s="410"/>
      <c r="BP15" s="410"/>
      <c r="BQ15" s="410"/>
      <c r="BR15" s="410"/>
      <c r="BS15" s="410"/>
      <c r="BT15" s="410"/>
      <c r="BU15" s="411"/>
      <c r="BV15" s="409">
        <v>4038187</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32.799999999999997</v>
      </c>
      <c r="AD16" s="531"/>
      <c r="AE16" s="531"/>
      <c r="AF16" s="531"/>
      <c r="AG16" s="532"/>
      <c r="AH16" s="530">
        <v>35.799999999999997</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6430438</v>
      </c>
      <c r="BO16" s="447"/>
      <c r="BP16" s="447"/>
      <c r="BQ16" s="447"/>
      <c r="BR16" s="447"/>
      <c r="BS16" s="447"/>
      <c r="BT16" s="447"/>
      <c r="BU16" s="448"/>
      <c r="BV16" s="446">
        <v>6428754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8238</v>
      </c>
      <c r="AD17" s="498"/>
      <c r="AE17" s="498"/>
      <c r="AF17" s="498"/>
      <c r="AG17" s="537"/>
      <c r="AH17" s="497">
        <v>8251</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5563399</v>
      </c>
      <c r="BO17" s="447"/>
      <c r="BP17" s="447"/>
      <c r="BQ17" s="447"/>
      <c r="BR17" s="447"/>
      <c r="BS17" s="447"/>
      <c r="BT17" s="447"/>
      <c r="BU17" s="448"/>
      <c r="BV17" s="446">
        <v>5159205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152</v>
      </c>
      <c r="C18" s="489"/>
      <c r="D18" s="489"/>
      <c r="E18" s="558"/>
      <c r="F18" s="558"/>
      <c r="G18" s="558"/>
      <c r="H18" s="558"/>
      <c r="I18" s="558"/>
      <c r="J18" s="558"/>
      <c r="K18" s="558"/>
      <c r="L18" s="559">
        <v>143.69</v>
      </c>
      <c r="M18" s="559"/>
      <c r="N18" s="559"/>
      <c r="O18" s="559"/>
      <c r="P18" s="559"/>
      <c r="Q18" s="559"/>
      <c r="R18" s="560"/>
      <c r="S18" s="560"/>
      <c r="T18" s="560"/>
      <c r="U18" s="560"/>
      <c r="V18" s="561"/>
      <c r="W18" s="464"/>
      <c r="X18" s="465"/>
      <c r="Y18" s="465"/>
      <c r="Z18" s="465"/>
      <c r="AA18" s="465"/>
      <c r="AB18" s="456"/>
      <c r="AC18" s="562">
        <v>56.6</v>
      </c>
      <c r="AD18" s="563"/>
      <c r="AE18" s="563"/>
      <c r="AF18" s="563"/>
      <c r="AG18" s="564"/>
      <c r="AH18" s="562">
        <v>54.7</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7596688</v>
      </c>
      <c r="BO18" s="447"/>
      <c r="BP18" s="447"/>
      <c r="BQ18" s="447"/>
      <c r="BR18" s="447"/>
      <c r="BS18" s="447"/>
      <c r="BT18" s="447"/>
      <c r="BU18" s="448"/>
      <c r="BV18" s="446">
        <v>7561294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154</v>
      </c>
      <c r="C19" s="489"/>
      <c r="D19" s="489"/>
      <c r="E19" s="558"/>
      <c r="F19" s="558"/>
      <c r="G19" s="558"/>
      <c r="H19" s="558"/>
      <c r="I19" s="558"/>
      <c r="J19" s="558"/>
      <c r="K19" s="558"/>
      <c r="L19" s="566">
        <v>214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10017953</v>
      </c>
      <c r="BO19" s="447"/>
      <c r="BP19" s="447"/>
      <c r="BQ19" s="447"/>
      <c r="BR19" s="447"/>
      <c r="BS19" s="447"/>
      <c r="BT19" s="447"/>
      <c r="BU19" s="448"/>
      <c r="BV19" s="446">
        <v>10038963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156</v>
      </c>
      <c r="C20" s="489"/>
      <c r="D20" s="489"/>
      <c r="E20" s="558"/>
      <c r="F20" s="558"/>
      <c r="G20" s="558"/>
      <c r="H20" s="558"/>
      <c r="I20" s="558"/>
      <c r="J20" s="558"/>
      <c r="K20" s="558"/>
      <c r="L20" s="566">
        <v>11673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18180962</v>
      </c>
      <c r="BO23" s="447"/>
      <c r="BP23" s="447"/>
      <c r="BQ23" s="447"/>
      <c r="BR23" s="447"/>
      <c r="BS23" s="447"/>
      <c r="BT23" s="447"/>
      <c r="BU23" s="448"/>
      <c r="BV23" s="446">
        <v>17062370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165</v>
      </c>
      <c r="F24" s="476"/>
      <c r="G24" s="476"/>
      <c r="H24" s="476"/>
      <c r="I24" s="476"/>
      <c r="J24" s="476"/>
      <c r="K24" s="477"/>
      <c r="L24" s="497">
        <v>1</v>
      </c>
      <c r="M24" s="498"/>
      <c r="N24" s="498"/>
      <c r="O24" s="498"/>
      <c r="P24" s="537"/>
      <c r="Q24" s="497">
        <v>7620</v>
      </c>
      <c r="R24" s="498"/>
      <c r="S24" s="498"/>
      <c r="T24" s="498"/>
      <c r="U24" s="498"/>
      <c r="V24" s="537"/>
      <c r="W24" s="596"/>
      <c r="X24" s="584"/>
      <c r="Y24" s="585"/>
      <c r="Z24" s="496" t="s">
        <v>166</v>
      </c>
      <c r="AA24" s="476"/>
      <c r="AB24" s="476"/>
      <c r="AC24" s="476"/>
      <c r="AD24" s="476"/>
      <c r="AE24" s="476"/>
      <c r="AF24" s="476"/>
      <c r="AG24" s="477"/>
      <c r="AH24" s="497">
        <v>206</v>
      </c>
      <c r="AI24" s="498"/>
      <c r="AJ24" s="498"/>
      <c r="AK24" s="498"/>
      <c r="AL24" s="537"/>
      <c r="AM24" s="497">
        <v>641690</v>
      </c>
      <c r="AN24" s="498"/>
      <c r="AO24" s="498"/>
      <c r="AP24" s="498"/>
      <c r="AQ24" s="498"/>
      <c r="AR24" s="537"/>
      <c r="AS24" s="497">
        <v>3115</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14362205</v>
      </c>
      <c r="BO24" s="447"/>
      <c r="BP24" s="447"/>
      <c r="BQ24" s="447"/>
      <c r="BR24" s="447"/>
      <c r="BS24" s="447"/>
      <c r="BT24" s="447"/>
      <c r="BU24" s="448"/>
      <c r="BV24" s="446">
        <v>13204073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168</v>
      </c>
      <c r="F25" s="476"/>
      <c r="G25" s="476"/>
      <c r="H25" s="476"/>
      <c r="I25" s="476"/>
      <c r="J25" s="476"/>
      <c r="K25" s="477"/>
      <c r="L25" s="497">
        <v>1</v>
      </c>
      <c r="M25" s="498"/>
      <c r="N25" s="498"/>
      <c r="O25" s="498"/>
      <c r="P25" s="537"/>
      <c r="Q25" s="497">
        <v>6300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132</v>
      </c>
      <c r="AN25" s="498"/>
      <c r="AO25" s="498"/>
      <c r="AP25" s="498"/>
      <c r="AQ25" s="498"/>
      <c r="AR25" s="537"/>
      <c r="AS25" s="497" t="s">
        <v>131</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1633178</v>
      </c>
      <c r="BO25" s="410"/>
      <c r="BP25" s="410"/>
      <c r="BQ25" s="410"/>
      <c r="BR25" s="410"/>
      <c r="BS25" s="410"/>
      <c r="BT25" s="410"/>
      <c r="BU25" s="411"/>
      <c r="BV25" s="409">
        <v>1004525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172</v>
      </c>
      <c r="F26" s="476"/>
      <c r="G26" s="476"/>
      <c r="H26" s="476"/>
      <c r="I26" s="476"/>
      <c r="J26" s="476"/>
      <c r="K26" s="477"/>
      <c r="L26" s="497">
        <v>1</v>
      </c>
      <c r="M26" s="498"/>
      <c r="N26" s="498"/>
      <c r="O26" s="498"/>
      <c r="P26" s="537"/>
      <c r="Q26" s="497">
        <v>5730</v>
      </c>
      <c r="R26" s="498"/>
      <c r="S26" s="498"/>
      <c r="T26" s="498"/>
      <c r="U26" s="498"/>
      <c r="V26" s="537"/>
      <c r="W26" s="596"/>
      <c r="X26" s="584"/>
      <c r="Y26" s="585"/>
      <c r="Z26" s="496" t="s">
        <v>173</v>
      </c>
      <c r="AA26" s="606"/>
      <c r="AB26" s="606"/>
      <c r="AC26" s="606"/>
      <c r="AD26" s="606"/>
      <c r="AE26" s="606"/>
      <c r="AF26" s="606"/>
      <c r="AG26" s="607"/>
      <c r="AH26" s="497">
        <v>8</v>
      </c>
      <c r="AI26" s="498"/>
      <c r="AJ26" s="498"/>
      <c r="AK26" s="498"/>
      <c r="AL26" s="537"/>
      <c r="AM26" s="497">
        <v>23936</v>
      </c>
      <c r="AN26" s="498"/>
      <c r="AO26" s="498"/>
      <c r="AP26" s="498"/>
      <c r="AQ26" s="498"/>
      <c r="AR26" s="537"/>
      <c r="AS26" s="497">
        <v>2992</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175</v>
      </c>
      <c r="F27" s="476"/>
      <c r="G27" s="476"/>
      <c r="H27" s="476"/>
      <c r="I27" s="476"/>
      <c r="J27" s="476"/>
      <c r="K27" s="477"/>
      <c r="L27" s="497">
        <v>1</v>
      </c>
      <c r="M27" s="498"/>
      <c r="N27" s="498"/>
      <c r="O27" s="498"/>
      <c r="P27" s="537"/>
      <c r="Q27" s="497">
        <v>3690</v>
      </c>
      <c r="R27" s="498"/>
      <c r="S27" s="498"/>
      <c r="T27" s="498"/>
      <c r="U27" s="498"/>
      <c r="V27" s="537"/>
      <c r="W27" s="596"/>
      <c r="X27" s="584"/>
      <c r="Y27" s="585"/>
      <c r="Z27" s="496" t="s">
        <v>176</v>
      </c>
      <c r="AA27" s="476"/>
      <c r="AB27" s="476"/>
      <c r="AC27" s="476"/>
      <c r="AD27" s="476"/>
      <c r="AE27" s="476"/>
      <c r="AF27" s="476"/>
      <c r="AG27" s="477"/>
      <c r="AH27" s="497" t="s">
        <v>131</v>
      </c>
      <c r="AI27" s="498"/>
      <c r="AJ27" s="498"/>
      <c r="AK27" s="498"/>
      <c r="AL27" s="537"/>
      <c r="AM27" s="497" t="s">
        <v>131</v>
      </c>
      <c r="AN27" s="498"/>
      <c r="AO27" s="498"/>
      <c r="AP27" s="498"/>
      <c r="AQ27" s="498"/>
      <c r="AR27" s="537"/>
      <c r="AS27" s="497" t="s">
        <v>131</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131</v>
      </c>
      <c r="BO27" s="620"/>
      <c r="BP27" s="620"/>
      <c r="BQ27" s="620"/>
      <c r="BR27" s="620"/>
      <c r="BS27" s="620"/>
      <c r="BT27" s="620"/>
      <c r="BU27" s="621"/>
      <c r="BV27" s="619" t="s">
        <v>122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178</v>
      </c>
      <c r="F28" s="476"/>
      <c r="G28" s="476"/>
      <c r="H28" s="476"/>
      <c r="I28" s="476"/>
      <c r="J28" s="476"/>
      <c r="K28" s="477"/>
      <c r="L28" s="497">
        <v>1</v>
      </c>
      <c r="M28" s="498"/>
      <c r="N28" s="498"/>
      <c r="O28" s="498"/>
      <c r="P28" s="537"/>
      <c r="Q28" s="497">
        <v>3450</v>
      </c>
      <c r="R28" s="498"/>
      <c r="S28" s="498"/>
      <c r="T28" s="498"/>
      <c r="U28" s="498"/>
      <c r="V28" s="537"/>
      <c r="W28" s="596"/>
      <c r="X28" s="584"/>
      <c r="Y28" s="585"/>
      <c r="Z28" s="496" t="s">
        <v>179</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2229525</v>
      </c>
      <c r="BO28" s="410"/>
      <c r="BP28" s="410"/>
      <c r="BQ28" s="410"/>
      <c r="BR28" s="410"/>
      <c r="BS28" s="410"/>
      <c r="BT28" s="410"/>
      <c r="BU28" s="411"/>
      <c r="BV28" s="409">
        <v>1946609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181</v>
      </c>
      <c r="F29" s="476"/>
      <c r="G29" s="476"/>
      <c r="H29" s="476"/>
      <c r="I29" s="476"/>
      <c r="J29" s="476"/>
      <c r="K29" s="477"/>
      <c r="L29" s="497">
        <v>16</v>
      </c>
      <c r="M29" s="498"/>
      <c r="N29" s="498"/>
      <c r="O29" s="498"/>
      <c r="P29" s="537"/>
      <c r="Q29" s="497">
        <v>3360</v>
      </c>
      <c r="R29" s="498"/>
      <c r="S29" s="498"/>
      <c r="T29" s="498"/>
      <c r="U29" s="498"/>
      <c r="V29" s="537"/>
      <c r="W29" s="597"/>
      <c r="X29" s="598"/>
      <c r="Y29" s="599"/>
      <c r="Z29" s="496" t="s">
        <v>182</v>
      </c>
      <c r="AA29" s="476"/>
      <c r="AB29" s="476"/>
      <c r="AC29" s="476"/>
      <c r="AD29" s="476"/>
      <c r="AE29" s="476"/>
      <c r="AF29" s="476"/>
      <c r="AG29" s="477"/>
      <c r="AH29" s="497">
        <v>206</v>
      </c>
      <c r="AI29" s="498"/>
      <c r="AJ29" s="498"/>
      <c r="AK29" s="498"/>
      <c r="AL29" s="537"/>
      <c r="AM29" s="497">
        <v>641690</v>
      </c>
      <c r="AN29" s="498"/>
      <c r="AO29" s="498"/>
      <c r="AP29" s="498"/>
      <c r="AQ29" s="498"/>
      <c r="AR29" s="537"/>
      <c r="AS29" s="497">
        <v>3115</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400094</v>
      </c>
      <c r="BO29" s="447"/>
      <c r="BP29" s="447"/>
      <c r="BQ29" s="447"/>
      <c r="BR29" s="447"/>
      <c r="BS29" s="447"/>
      <c r="BT29" s="447"/>
      <c r="BU29" s="448"/>
      <c r="BV29" s="446">
        <v>397741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1920424</v>
      </c>
      <c r="BO30" s="620"/>
      <c r="BP30" s="620"/>
      <c r="BQ30" s="620"/>
      <c r="BR30" s="620"/>
      <c r="BS30" s="620"/>
      <c r="BT30" s="620"/>
      <c r="BU30" s="621"/>
      <c r="BV30" s="619">
        <v>1997039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194</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195</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峡北地域広域水道企業団</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韮崎市土地開発公社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国民健康保険韮崎市立病院事業会計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峡北広域行政事務組合　一般会計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武田の里文化振興協会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峡北広域行政事務組合　常備消防特別会計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峡北広域行政事務組合　ごみ処理特別会計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峡北広域行政事務組合　し尿処理特別会計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後期高齢者医療広域連合　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後期高齢者医療広域連合　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御勅使川入旧三十六ヶ村入会山恩賜林県有財産保護財産区</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山梨県市町村総合事務組合　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山梨県市町村総合事務組合　電子化事業及び会館管理・研修事業特別会計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205</v>
      </c>
    </row>
    <row r="50" spans="5:5" x14ac:dyDescent="0.2">
      <c r="E50" s="167" t="s">
        <v>206</v>
      </c>
    </row>
    <row r="51" spans="5:5" x14ac:dyDescent="0.2">
      <c r="E51" s="167" t="s">
        <v>207</v>
      </c>
    </row>
    <row r="52" spans="5:5" x14ac:dyDescent="0.2">
      <c r="E52" s="167" t="s">
        <v>208</v>
      </c>
    </row>
    <row r="53" spans="5:5" x14ac:dyDescent="0.2">
      <c r="E53" s="167" t="s">
        <v>209</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hS2j5jdYhMActkgKygUQvExcKbpFH+9CtvrJSovsrta3ur2KnYYanJWPHWdhYZ3IKGbYrZmH3e8azvgn8NBAg==" saltValue="7t75mlyKjQEVKc/qV39J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24" t="s">
        <v>558</v>
      </c>
      <c r="D34" s="1224"/>
      <c r="E34" s="1225"/>
      <c r="F34" s="32">
        <v>15.34</v>
      </c>
      <c r="G34" s="33">
        <v>16.53</v>
      </c>
      <c r="H34" s="33">
        <v>11.1</v>
      </c>
      <c r="I34" s="33">
        <v>8.83</v>
      </c>
      <c r="J34" s="34">
        <v>8.77</v>
      </c>
      <c r="K34" s="22"/>
      <c r="L34" s="22"/>
      <c r="M34" s="22"/>
      <c r="N34" s="22"/>
      <c r="O34" s="22"/>
      <c r="P34" s="22"/>
    </row>
    <row r="35" spans="1:16" ht="39" customHeight="1" x14ac:dyDescent="0.2">
      <c r="A35" s="22"/>
      <c r="B35" s="35"/>
      <c r="C35" s="1218" t="s">
        <v>559</v>
      </c>
      <c r="D35" s="1219"/>
      <c r="E35" s="1220"/>
      <c r="F35" s="36">
        <v>6.01</v>
      </c>
      <c r="G35" s="37">
        <v>5.5</v>
      </c>
      <c r="H35" s="37">
        <v>4.54</v>
      </c>
      <c r="I35" s="37">
        <v>4.41</v>
      </c>
      <c r="J35" s="38">
        <v>4.88</v>
      </c>
      <c r="K35" s="22"/>
      <c r="L35" s="22"/>
      <c r="M35" s="22"/>
      <c r="N35" s="22"/>
      <c r="O35" s="22"/>
      <c r="P35" s="22"/>
    </row>
    <row r="36" spans="1:16" ht="39" customHeight="1" x14ac:dyDescent="0.2">
      <c r="A36" s="22"/>
      <c r="B36" s="35"/>
      <c r="C36" s="1218" t="s">
        <v>560</v>
      </c>
      <c r="D36" s="1219"/>
      <c r="E36" s="1220"/>
      <c r="F36" s="36">
        <v>4.1399999999999997</v>
      </c>
      <c r="G36" s="37">
        <v>4.74</v>
      </c>
      <c r="H36" s="37">
        <v>3.86</v>
      </c>
      <c r="I36" s="37">
        <v>5.24</v>
      </c>
      <c r="J36" s="38">
        <v>4.24</v>
      </c>
      <c r="K36" s="22"/>
      <c r="L36" s="22"/>
      <c r="M36" s="22"/>
      <c r="N36" s="22"/>
      <c r="O36" s="22"/>
      <c r="P36" s="22"/>
    </row>
    <row r="37" spans="1:16" ht="39" customHeight="1" x14ac:dyDescent="0.2">
      <c r="A37" s="22"/>
      <c r="B37" s="35"/>
      <c r="C37" s="1218" t="s">
        <v>561</v>
      </c>
      <c r="D37" s="1219"/>
      <c r="E37" s="1220"/>
      <c r="F37" s="36">
        <v>2.5299999999999998</v>
      </c>
      <c r="G37" s="37">
        <v>3.16</v>
      </c>
      <c r="H37" s="37">
        <v>2.4</v>
      </c>
      <c r="I37" s="37">
        <v>2.78</v>
      </c>
      <c r="J37" s="38">
        <v>1.64</v>
      </c>
      <c r="K37" s="22"/>
      <c r="L37" s="22"/>
      <c r="M37" s="22"/>
      <c r="N37" s="22"/>
      <c r="O37" s="22"/>
      <c r="P37" s="22"/>
    </row>
    <row r="38" spans="1:16" ht="39" customHeight="1" x14ac:dyDescent="0.2">
      <c r="A38" s="22"/>
      <c r="B38" s="35"/>
      <c r="C38" s="1218" t="s">
        <v>562</v>
      </c>
      <c r="D38" s="1219"/>
      <c r="E38" s="1220"/>
      <c r="F38" s="36">
        <v>0.57999999999999996</v>
      </c>
      <c r="G38" s="37">
        <v>0.66</v>
      </c>
      <c r="H38" s="37">
        <v>1.19</v>
      </c>
      <c r="I38" s="37">
        <v>1.29</v>
      </c>
      <c r="J38" s="38">
        <v>0.84</v>
      </c>
      <c r="K38" s="22"/>
      <c r="L38" s="22"/>
      <c r="M38" s="22"/>
      <c r="N38" s="22"/>
      <c r="O38" s="22"/>
      <c r="P38" s="22"/>
    </row>
    <row r="39" spans="1:16" ht="39" customHeight="1" x14ac:dyDescent="0.2">
      <c r="A39" s="22"/>
      <c r="B39" s="35"/>
      <c r="C39" s="1218" t="s">
        <v>563</v>
      </c>
      <c r="D39" s="1219"/>
      <c r="E39" s="1220"/>
      <c r="F39" s="36">
        <v>0</v>
      </c>
      <c r="G39" s="37">
        <v>0.01</v>
      </c>
      <c r="H39" s="37">
        <v>0</v>
      </c>
      <c r="I39" s="37">
        <v>0</v>
      </c>
      <c r="J39" s="38">
        <v>0</v>
      </c>
      <c r="K39" s="22"/>
      <c r="L39" s="22"/>
      <c r="M39" s="22"/>
      <c r="N39" s="22"/>
      <c r="O39" s="22"/>
      <c r="P39" s="22"/>
    </row>
    <row r="40" spans="1:16" ht="39" customHeight="1" x14ac:dyDescent="0.2">
      <c r="A40" s="22"/>
      <c r="B40" s="35"/>
      <c r="C40" s="1218" t="s">
        <v>564</v>
      </c>
      <c r="D40" s="1219"/>
      <c r="E40" s="1220"/>
      <c r="F40" s="36">
        <v>0</v>
      </c>
      <c r="G40" s="37">
        <v>0</v>
      </c>
      <c r="H40" s="37">
        <v>0</v>
      </c>
      <c r="I40" s="37">
        <v>0</v>
      </c>
      <c r="J40" s="38">
        <v>0</v>
      </c>
      <c r="K40" s="22"/>
      <c r="L40" s="22"/>
      <c r="M40" s="22"/>
      <c r="N40" s="22"/>
      <c r="O40" s="22"/>
      <c r="P40" s="22"/>
    </row>
    <row r="41" spans="1:16" ht="39" customHeight="1" x14ac:dyDescent="0.2">
      <c r="A41" s="22"/>
      <c r="B41" s="35"/>
      <c r="C41" s="1218" t="s">
        <v>565</v>
      </c>
      <c r="D41" s="1219"/>
      <c r="E41" s="1220"/>
      <c r="F41" s="36" t="s">
        <v>566</v>
      </c>
      <c r="G41" s="37">
        <v>0</v>
      </c>
      <c r="H41" s="37">
        <v>0</v>
      </c>
      <c r="I41" s="37">
        <v>0</v>
      </c>
      <c r="J41" s="38">
        <v>0</v>
      </c>
      <c r="K41" s="22"/>
      <c r="L41" s="22"/>
      <c r="M41" s="22"/>
      <c r="N41" s="22"/>
      <c r="O41" s="22"/>
      <c r="P41" s="22"/>
    </row>
    <row r="42" spans="1:16" ht="39" customHeight="1" x14ac:dyDescent="0.2">
      <c r="A42" s="22"/>
      <c r="B42" s="39"/>
      <c r="C42" s="1218" t="s">
        <v>567</v>
      </c>
      <c r="D42" s="1219"/>
      <c r="E42" s="1220"/>
      <c r="F42" s="36" t="s">
        <v>508</v>
      </c>
      <c r="G42" s="37" t="s">
        <v>508</v>
      </c>
      <c r="H42" s="37" t="s">
        <v>508</v>
      </c>
      <c r="I42" s="37" t="s">
        <v>508</v>
      </c>
      <c r="J42" s="38" t="s">
        <v>508</v>
      </c>
      <c r="K42" s="22"/>
      <c r="L42" s="22"/>
      <c r="M42" s="22"/>
      <c r="N42" s="22"/>
      <c r="O42" s="22"/>
      <c r="P42" s="22"/>
    </row>
    <row r="43" spans="1:16" ht="39" customHeight="1" thickBot="1" x14ac:dyDescent="0.25">
      <c r="A43" s="22"/>
      <c r="B43" s="40"/>
      <c r="C43" s="1221" t="s">
        <v>568</v>
      </c>
      <c r="D43" s="1222"/>
      <c r="E43" s="122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OKCOkI8EVcdVzd6paP0JjfR3ktDiQ3V0jLm6H5wmN2J3CEHhHB0PT4suO6KA5JDHzv36mgMgMRQyB9E088A/g==" saltValue="i1th+Z09wdX5Nowhuimx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1416</v>
      </c>
      <c r="L45" s="60">
        <v>1391</v>
      </c>
      <c r="M45" s="60">
        <v>1346</v>
      </c>
      <c r="N45" s="60">
        <v>1457</v>
      </c>
      <c r="O45" s="61">
        <v>1492</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2">
      <c r="A48" s="48"/>
      <c r="B48" s="1236"/>
      <c r="C48" s="1237"/>
      <c r="D48" s="62"/>
      <c r="E48" s="1228" t="s">
        <v>15</v>
      </c>
      <c r="F48" s="1228"/>
      <c r="G48" s="1228"/>
      <c r="H48" s="1228"/>
      <c r="I48" s="1228"/>
      <c r="J48" s="1229"/>
      <c r="K48" s="63">
        <v>563</v>
      </c>
      <c r="L48" s="64">
        <v>527</v>
      </c>
      <c r="M48" s="64">
        <v>533</v>
      </c>
      <c r="N48" s="64">
        <v>549</v>
      </c>
      <c r="O48" s="65">
        <v>560</v>
      </c>
      <c r="P48" s="48"/>
      <c r="Q48" s="48"/>
      <c r="R48" s="48"/>
      <c r="S48" s="48"/>
      <c r="T48" s="48"/>
      <c r="U48" s="48"/>
    </row>
    <row r="49" spans="1:21" ht="30.75" customHeight="1" x14ac:dyDescent="0.2">
      <c r="A49" s="48"/>
      <c r="B49" s="1236"/>
      <c r="C49" s="1237"/>
      <c r="D49" s="62"/>
      <c r="E49" s="1228" t="s">
        <v>16</v>
      </c>
      <c r="F49" s="1228"/>
      <c r="G49" s="1228"/>
      <c r="H49" s="1228"/>
      <c r="I49" s="1228"/>
      <c r="J49" s="1229"/>
      <c r="K49" s="63">
        <v>412</v>
      </c>
      <c r="L49" s="64">
        <v>426</v>
      </c>
      <c r="M49" s="64">
        <v>413</v>
      </c>
      <c r="N49" s="64">
        <v>413</v>
      </c>
      <c r="O49" s="65">
        <v>251</v>
      </c>
      <c r="P49" s="48"/>
      <c r="Q49" s="48"/>
      <c r="R49" s="48"/>
      <c r="S49" s="48"/>
      <c r="T49" s="48"/>
      <c r="U49" s="48"/>
    </row>
    <row r="50" spans="1:21" ht="30.75" customHeight="1" x14ac:dyDescent="0.2">
      <c r="A50" s="48"/>
      <c r="B50" s="1236"/>
      <c r="C50" s="1237"/>
      <c r="D50" s="62"/>
      <c r="E50" s="1228" t="s">
        <v>17</v>
      </c>
      <c r="F50" s="1228"/>
      <c r="G50" s="1228"/>
      <c r="H50" s="1228"/>
      <c r="I50" s="1228"/>
      <c r="J50" s="1229"/>
      <c r="K50" s="63">
        <v>7</v>
      </c>
      <c r="L50" s="64">
        <v>4</v>
      </c>
      <c r="M50" s="64">
        <v>4</v>
      </c>
      <c r="N50" s="64">
        <v>3</v>
      </c>
      <c r="O50" s="65">
        <v>2</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1670</v>
      </c>
      <c r="L52" s="64">
        <v>1681</v>
      </c>
      <c r="M52" s="64">
        <v>1665</v>
      </c>
      <c r="N52" s="64">
        <v>1740</v>
      </c>
      <c r="O52" s="65">
        <v>1635</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728</v>
      </c>
      <c r="L53" s="69">
        <v>667</v>
      </c>
      <c r="M53" s="69">
        <v>631</v>
      </c>
      <c r="N53" s="69">
        <v>682</v>
      </c>
      <c r="O53" s="70">
        <v>670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j7MN8mMYuHITCHfRcf5lctwzcLb0C0iOcVgHISShuIiao3uNyPAlVbEwihyz9KADZCFyNpwMB+fPPAoNaK2DA==" saltValue="A6aQs7Jnj8w8TFck90Mx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550</v>
      </c>
      <c r="J40" s="79" t="s">
        <v>551</v>
      </c>
      <c r="K40" s="79" t="s">
        <v>552</v>
      </c>
      <c r="L40" s="79" t="s">
        <v>553</v>
      </c>
      <c r="M40" s="80" t="s">
        <v>554</v>
      </c>
    </row>
    <row r="41" spans="2:13" ht="27.75" customHeight="1" x14ac:dyDescent="0.2">
      <c r="B41" s="1242" t="s">
        <v>24</v>
      </c>
      <c r="C41" s="1243"/>
      <c r="D41" s="81"/>
      <c r="E41" s="1248" t="s">
        <v>25</v>
      </c>
      <c r="F41" s="1248"/>
      <c r="G41" s="1248"/>
      <c r="H41" s="1249"/>
      <c r="I41" s="82">
        <v>16665</v>
      </c>
      <c r="J41" s="83">
        <v>16842</v>
      </c>
      <c r="K41" s="83">
        <v>16740</v>
      </c>
      <c r="L41" s="83">
        <v>17062</v>
      </c>
      <c r="M41" s="84">
        <v>18181</v>
      </c>
    </row>
    <row r="42" spans="2:13" ht="27.75" customHeight="1" x14ac:dyDescent="0.2">
      <c r="B42" s="1244"/>
      <c r="C42" s="1245"/>
      <c r="D42" s="85"/>
      <c r="E42" s="1250" t="s">
        <v>26</v>
      </c>
      <c r="F42" s="1250"/>
      <c r="G42" s="1250"/>
      <c r="H42" s="1251"/>
      <c r="I42" s="86">
        <v>13</v>
      </c>
      <c r="J42" s="87">
        <v>10</v>
      </c>
      <c r="K42" s="87">
        <v>7</v>
      </c>
      <c r="L42" s="87">
        <v>4</v>
      </c>
      <c r="M42" s="88">
        <v>2</v>
      </c>
    </row>
    <row r="43" spans="2:13" ht="27.75" customHeight="1" x14ac:dyDescent="0.2">
      <c r="B43" s="1244"/>
      <c r="C43" s="1245"/>
      <c r="D43" s="85"/>
      <c r="E43" s="1250" t="s">
        <v>27</v>
      </c>
      <c r="F43" s="1250"/>
      <c r="G43" s="1250"/>
      <c r="H43" s="1251"/>
      <c r="I43" s="86">
        <v>9416</v>
      </c>
      <c r="J43" s="87">
        <v>9696</v>
      </c>
      <c r="K43" s="87">
        <v>9818</v>
      </c>
      <c r="L43" s="87">
        <v>10105</v>
      </c>
      <c r="M43" s="88">
        <v>10157</v>
      </c>
    </row>
    <row r="44" spans="2:13" ht="27.75" customHeight="1" x14ac:dyDescent="0.2">
      <c r="B44" s="1244"/>
      <c r="C44" s="1245"/>
      <c r="D44" s="85"/>
      <c r="E44" s="1250" t="s">
        <v>28</v>
      </c>
      <c r="F44" s="1250"/>
      <c r="G44" s="1250"/>
      <c r="H44" s="1251"/>
      <c r="I44" s="86">
        <v>1788</v>
      </c>
      <c r="J44" s="87">
        <v>1829</v>
      </c>
      <c r="K44" s="87">
        <v>1595</v>
      </c>
      <c r="L44" s="87">
        <v>1918</v>
      </c>
      <c r="M44" s="88">
        <v>1333</v>
      </c>
    </row>
    <row r="45" spans="2:13" ht="27.75" customHeight="1" x14ac:dyDescent="0.2">
      <c r="B45" s="1244"/>
      <c r="C45" s="1245"/>
      <c r="D45" s="85"/>
      <c r="E45" s="1250" t="s">
        <v>29</v>
      </c>
      <c r="F45" s="1250"/>
      <c r="G45" s="1250"/>
      <c r="H45" s="1251"/>
      <c r="I45" s="86">
        <v>1983</v>
      </c>
      <c r="J45" s="87">
        <v>1923</v>
      </c>
      <c r="K45" s="87">
        <v>1911</v>
      </c>
      <c r="L45" s="87">
        <v>1845</v>
      </c>
      <c r="M45" s="88">
        <v>1718</v>
      </c>
    </row>
    <row r="46" spans="2:13" ht="27.75" customHeight="1" x14ac:dyDescent="0.2">
      <c r="B46" s="1244"/>
      <c r="C46" s="1245"/>
      <c r="D46" s="89"/>
      <c r="E46" s="1250" t="s">
        <v>30</v>
      </c>
      <c r="F46" s="1250"/>
      <c r="G46" s="1250"/>
      <c r="H46" s="1251"/>
      <c r="I46" s="86" t="s">
        <v>508</v>
      </c>
      <c r="J46" s="87" t="s">
        <v>508</v>
      </c>
      <c r="K46" s="87" t="s">
        <v>508</v>
      </c>
      <c r="L46" s="87">
        <v>3</v>
      </c>
      <c r="M46" s="88">
        <v>293</v>
      </c>
    </row>
    <row r="47" spans="2:13" ht="27.75" customHeight="1" x14ac:dyDescent="0.2">
      <c r="B47" s="1244"/>
      <c r="C47" s="1245"/>
      <c r="D47" s="90"/>
      <c r="E47" s="1252" t="s">
        <v>31</v>
      </c>
      <c r="F47" s="1253"/>
      <c r="G47" s="1253"/>
      <c r="H47" s="1254"/>
      <c r="I47" s="86" t="s">
        <v>508</v>
      </c>
      <c r="J47" s="87" t="s">
        <v>508</v>
      </c>
      <c r="K47" s="87" t="s">
        <v>508</v>
      </c>
      <c r="L47" s="87" t="s">
        <v>508</v>
      </c>
      <c r="M47" s="88" t="s">
        <v>508</v>
      </c>
    </row>
    <row r="48" spans="2:13" ht="27.75" customHeight="1" x14ac:dyDescent="0.2">
      <c r="B48" s="1244"/>
      <c r="C48" s="1245"/>
      <c r="D48" s="85"/>
      <c r="E48" s="1250" t="s">
        <v>32</v>
      </c>
      <c r="F48" s="1250"/>
      <c r="G48" s="1250"/>
      <c r="H48" s="1251"/>
      <c r="I48" s="86" t="s">
        <v>508</v>
      </c>
      <c r="J48" s="87" t="s">
        <v>508</v>
      </c>
      <c r="K48" s="87" t="s">
        <v>508</v>
      </c>
      <c r="L48" s="87" t="s">
        <v>508</v>
      </c>
      <c r="M48" s="88" t="s">
        <v>508</v>
      </c>
    </row>
    <row r="49" spans="2:13" ht="27.75" customHeight="1" x14ac:dyDescent="0.2">
      <c r="B49" s="1246"/>
      <c r="C49" s="1247"/>
      <c r="D49" s="85"/>
      <c r="E49" s="1250" t="s">
        <v>33</v>
      </c>
      <c r="F49" s="1250"/>
      <c r="G49" s="1250"/>
      <c r="H49" s="1251"/>
      <c r="I49" s="86" t="s">
        <v>508</v>
      </c>
      <c r="J49" s="87" t="s">
        <v>508</v>
      </c>
      <c r="K49" s="87" t="s">
        <v>508</v>
      </c>
      <c r="L49" s="87" t="s">
        <v>508</v>
      </c>
      <c r="M49" s="88" t="s">
        <v>508</v>
      </c>
    </row>
    <row r="50" spans="2:13" ht="27.75" customHeight="1" x14ac:dyDescent="0.2">
      <c r="B50" s="1255" t="s">
        <v>34</v>
      </c>
      <c r="C50" s="1256"/>
      <c r="D50" s="91"/>
      <c r="E50" s="1250" t="s">
        <v>35</v>
      </c>
      <c r="F50" s="1250"/>
      <c r="G50" s="1250"/>
      <c r="H50" s="1251"/>
      <c r="I50" s="86">
        <v>4345</v>
      </c>
      <c r="J50" s="87">
        <v>4216</v>
      </c>
      <c r="K50" s="87">
        <v>4456</v>
      </c>
      <c r="L50" s="87">
        <v>4801</v>
      </c>
      <c r="M50" s="88">
        <v>5119</v>
      </c>
    </row>
    <row r="51" spans="2:13" ht="27.75" customHeight="1" x14ac:dyDescent="0.2">
      <c r="B51" s="1244"/>
      <c r="C51" s="1245"/>
      <c r="D51" s="85"/>
      <c r="E51" s="1250" t="s">
        <v>36</v>
      </c>
      <c r="F51" s="1250"/>
      <c r="G51" s="1250"/>
      <c r="H51" s="1251"/>
      <c r="I51" s="86">
        <v>1363</v>
      </c>
      <c r="J51" s="87">
        <v>1342</v>
      </c>
      <c r="K51" s="87">
        <v>1393</v>
      </c>
      <c r="L51" s="87">
        <v>1299</v>
      </c>
      <c r="M51" s="88">
        <v>2318</v>
      </c>
    </row>
    <row r="52" spans="2:13" ht="27.75" customHeight="1" x14ac:dyDescent="0.2">
      <c r="B52" s="1246"/>
      <c r="C52" s="1247"/>
      <c r="D52" s="85"/>
      <c r="E52" s="1250" t="s">
        <v>37</v>
      </c>
      <c r="F52" s="1250"/>
      <c r="G52" s="1250"/>
      <c r="H52" s="1251"/>
      <c r="I52" s="86">
        <v>18720</v>
      </c>
      <c r="J52" s="87">
        <v>19067</v>
      </c>
      <c r="K52" s="87">
        <v>19451</v>
      </c>
      <c r="L52" s="87">
        <v>19134</v>
      </c>
      <c r="M52" s="88">
        <v>18954</v>
      </c>
    </row>
    <row r="53" spans="2:13" ht="27.75" customHeight="1" thickBot="1" x14ac:dyDescent="0.25">
      <c r="B53" s="1257" t="s">
        <v>38</v>
      </c>
      <c r="C53" s="1258"/>
      <c r="D53" s="92"/>
      <c r="E53" s="1259" t="s">
        <v>39</v>
      </c>
      <c r="F53" s="1259"/>
      <c r="G53" s="1259"/>
      <c r="H53" s="1260"/>
      <c r="I53" s="93">
        <v>5438</v>
      </c>
      <c r="J53" s="94">
        <v>5676</v>
      </c>
      <c r="K53" s="94">
        <v>4771</v>
      </c>
      <c r="L53" s="94">
        <v>5703</v>
      </c>
      <c r="M53" s="95">
        <v>5293</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0ZbF2gyceTlaLRxdzoRNTvhnTb4r9n2splJ8a8OTbUtn1sA4HizUVsorMb+0EbAy9NQmF6szDzK7GtHsC8e+Bg==" saltValue="cK3gxBqdtdlVQkUDPQY6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552</v>
      </c>
      <c r="G54" s="104" t="s">
        <v>553</v>
      </c>
      <c r="H54" s="105" t="s">
        <v>554</v>
      </c>
    </row>
    <row r="55" spans="2:8" ht="52.5" customHeight="1" x14ac:dyDescent="0.2">
      <c r="B55" s="106"/>
      <c r="C55" s="1269" t="s">
        <v>42</v>
      </c>
      <c r="D55" s="1269"/>
      <c r="E55" s="1270"/>
      <c r="F55" s="107">
        <v>1869</v>
      </c>
      <c r="G55" s="107">
        <v>1947</v>
      </c>
      <c r="H55" s="108">
        <v>2230</v>
      </c>
    </row>
    <row r="56" spans="2:8" ht="52.5" customHeight="1" x14ac:dyDescent="0.2">
      <c r="B56" s="109"/>
      <c r="C56" s="1271" t="s">
        <v>43</v>
      </c>
      <c r="D56" s="1271"/>
      <c r="E56" s="1272"/>
      <c r="F56" s="110">
        <v>395</v>
      </c>
      <c r="G56" s="110">
        <v>398</v>
      </c>
      <c r="H56" s="111">
        <v>400</v>
      </c>
    </row>
    <row r="57" spans="2:8" ht="53.25" customHeight="1" x14ac:dyDescent="0.2">
      <c r="B57" s="109"/>
      <c r="C57" s="1273" t="s">
        <v>44</v>
      </c>
      <c r="D57" s="1273"/>
      <c r="E57" s="1274"/>
      <c r="F57" s="112">
        <v>2161</v>
      </c>
      <c r="G57" s="112">
        <v>1997</v>
      </c>
      <c r="H57" s="113">
        <v>1920</v>
      </c>
    </row>
    <row r="58" spans="2:8" ht="45.75" customHeight="1" x14ac:dyDescent="0.2">
      <c r="B58" s="114"/>
      <c r="C58" s="1261" t="s">
        <v>571</v>
      </c>
      <c r="D58" s="1262"/>
      <c r="E58" s="1263"/>
      <c r="F58" s="115">
        <v>640</v>
      </c>
      <c r="G58" s="115">
        <v>545</v>
      </c>
      <c r="H58" s="116">
        <v>550</v>
      </c>
    </row>
    <row r="59" spans="2:8" ht="45.75" customHeight="1" x14ac:dyDescent="0.2">
      <c r="B59" s="114"/>
      <c r="C59" s="1261" t="s">
        <v>572</v>
      </c>
      <c r="D59" s="1262"/>
      <c r="E59" s="1263"/>
      <c r="F59" s="115">
        <v>298</v>
      </c>
      <c r="G59" s="115">
        <v>298</v>
      </c>
      <c r="H59" s="116">
        <v>298</v>
      </c>
    </row>
    <row r="60" spans="2:8" ht="45.75" customHeight="1" x14ac:dyDescent="0.2">
      <c r="B60" s="114"/>
      <c r="C60" s="1261" t="s">
        <v>573</v>
      </c>
      <c r="D60" s="1262"/>
      <c r="E60" s="1263"/>
      <c r="F60" s="115">
        <v>247</v>
      </c>
      <c r="G60" s="115">
        <v>265</v>
      </c>
      <c r="H60" s="116">
        <v>278</v>
      </c>
    </row>
    <row r="61" spans="2:8" ht="45.75" customHeight="1" x14ac:dyDescent="0.2">
      <c r="B61" s="114"/>
      <c r="C61" s="1261" t="s">
        <v>574</v>
      </c>
      <c r="D61" s="1262"/>
      <c r="E61" s="1263"/>
      <c r="F61" s="115">
        <v>363</v>
      </c>
      <c r="G61" s="115">
        <v>316</v>
      </c>
      <c r="H61" s="116" t="s">
        <v>614</v>
      </c>
    </row>
    <row r="62" spans="2:8" ht="45.75" customHeight="1" thickBot="1" x14ac:dyDescent="0.25">
      <c r="B62" s="117"/>
      <c r="C62" s="1264" t="s">
        <v>575</v>
      </c>
      <c r="D62" s="1265"/>
      <c r="E62" s="1266"/>
      <c r="F62" s="118">
        <v>219</v>
      </c>
      <c r="G62" s="118">
        <v>226</v>
      </c>
      <c r="H62" s="119">
        <v>229</v>
      </c>
    </row>
    <row r="63" spans="2:8" ht="52.5" customHeight="1" thickBot="1" x14ac:dyDescent="0.25">
      <c r="B63" s="120"/>
      <c r="C63" s="1267" t="s">
        <v>45</v>
      </c>
      <c r="D63" s="1267"/>
      <c r="E63" s="1268"/>
      <c r="F63" s="121">
        <v>4425</v>
      </c>
      <c r="G63" s="121">
        <v>4341</v>
      </c>
      <c r="H63" s="122">
        <v>4550</v>
      </c>
    </row>
    <row r="64" spans="2:8" ht="15" customHeight="1" x14ac:dyDescent="0.2"/>
    <row r="65" ht="0" hidden="1" customHeight="1" x14ac:dyDescent="0.2"/>
    <row r="66" ht="0" hidden="1" customHeight="1" x14ac:dyDescent="0.2"/>
  </sheetData>
  <sheetProtection algorithmName="SHA-512" hashValue="lgG5R2vxWXXyDpopIZcvXyBpjkGHJZxwNb/qtUpwr7LYuv7Lrz+iTn7qhRPgst7W6dZtbdGOAezthth+AC1RWQ==" saltValue="3tWzg1Ny6iI9Y6LX1ng8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365" customWidth="1"/>
    <col min="2" max="107" width="2.44140625" style="365" customWidth="1"/>
    <col min="108" max="108" width="6.109375" style="367" customWidth="1"/>
    <col min="109" max="109" width="5.88671875" style="366" customWidth="1"/>
    <col min="110" max="110" width="19.109375" style="365" hidden="1"/>
    <col min="111" max="115" width="12.6640625" style="365" hidden="1"/>
    <col min="116" max="349" width="8.6640625" style="365" hidden="1"/>
    <col min="350" max="355" width="14.88671875" style="365" hidden="1"/>
    <col min="356" max="357" width="15.88671875" style="365" hidden="1"/>
    <col min="358" max="363" width="16.109375" style="365" hidden="1"/>
    <col min="364" max="364" width="6.109375" style="365" hidden="1"/>
    <col min="365" max="365" width="3" style="365" hidden="1"/>
    <col min="366" max="605" width="8.6640625" style="365" hidden="1"/>
    <col min="606" max="611" width="14.88671875" style="365" hidden="1"/>
    <col min="612" max="613" width="15.88671875" style="365" hidden="1"/>
    <col min="614" max="619" width="16.109375" style="365" hidden="1"/>
    <col min="620" max="620" width="6.109375" style="365" hidden="1"/>
    <col min="621" max="621" width="3" style="365" hidden="1"/>
    <col min="622" max="861" width="8.6640625" style="365" hidden="1"/>
    <col min="862" max="867" width="14.88671875" style="365" hidden="1"/>
    <col min="868" max="869" width="15.88671875" style="365" hidden="1"/>
    <col min="870" max="875" width="16.109375" style="365" hidden="1"/>
    <col min="876" max="876" width="6.109375" style="365" hidden="1"/>
    <col min="877" max="877" width="3" style="365" hidden="1"/>
    <col min="878" max="1117" width="8.6640625" style="365" hidden="1"/>
    <col min="1118" max="1123" width="14.88671875" style="365" hidden="1"/>
    <col min="1124" max="1125" width="15.88671875" style="365" hidden="1"/>
    <col min="1126" max="1131" width="16.109375" style="365" hidden="1"/>
    <col min="1132" max="1132" width="6.109375" style="365" hidden="1"/>
    <col min="1133" max="1133" width="3" style="365" hidden="1"/>
    <col min="1134" max="1373" width="8.6640625" style="365" hidden="1"/>
    <col min="1374" max="1379" width="14.88671875" style="365" hidden="1"/>
    <col min="1380" max="1381" width="15.88671875" style="365" hidden="1"/>
    <col min="1382" max="1387" width="16.109375" style="365" hidden="1"/>
    <col min="1388" max="1388" width="6.109375" style="365" hidden="1"/>
    <col min="1389" max="1389" width="3" style="365" hidden="1"/>
    <col min="1390" max="1629" width="8.6640625" style="365" hidden="1"/>
    <col min="1630" max="1635" width="14.88671875" style="365" hidden="1"/>
    <col min="1636" max="1637" width="15.88671875" style="365" hidden="1"/>
    <col min="1638" max="1643" width="16.109375" style="365" hidden="1"/>
    <col min="1644" max="1644" width="6.109375" style="365" hidden="1"/>
    <col min="1645" max="1645" width="3" style="365" hidden="1"/>
    <col min="1646" max="1885" width="8.6640625" style="365" hidden="1"/>
    <col min="1886" max="1891" width="14.88671875" style="365" hidden="1"/>
    <col min="1892" max="1893" width="15.88671875" style="365" hidden="1"/>
    <col min="1894" max="1899" width="16.109375" style="365" hidden="1"/>
    <col min="1900" max="1900" width="6.109375" style="365" hidden="1"/>
    <col min="1901" max="1901" width="3" style="365" hidden="1"/>
    <col min="1902" max="2141" width="8.6640625" style="365" hidden="1"/>
    <col min="2142" max="2147" width="14.88671875" style="365" hidden="1"/>
    <col min="2148" max="2149" width="15.88671875" style="365" hidden="1"/>
    <col min="2150" max="2155" width="16.109375" style="365" hidden="1"/>
    <col min="2156" max="2156" width="6.109375" style="365" hidden="1"/>
    <col min="2157" max="2157" width="3" style="365" hidden="1"/>
    <col min="2158" max="2397" width="8.6640625" style="365" hidden="1"/>
    <col min="2398" max="2403" width="14.88671875" style="365" hidden="1"/>
    <col min="2404" max="2405" width="15.88671875" style="365" hidden="1"/>
    <col min="2406" max="2411" width="16.109375" style="365" hidden="1"/>
    <col min="2412" max="2412" width="6.109375" style="365" hidden="1"/>
    <col min="2413" max="2413" width="3" style="365" hidden="1"/>
    <col min="2414" max="2653" width="8.6640625" style="365" hidden="1"/>
    <col min="2654" max="2659" width="14.88671875" style="365" hidden="1"/>
    <col min="2660" max="2661" width="15.88671875" style="365" hidden="1"/>
    <col min="2662" max="2667" width="16.109375" style="365" hidden="1"/>
    <col min="2668" max="2668" width="6.109375" style="365" hidden="1"/>
    <col min="2669" max="2669" width="3" style="365" hidden="1"/>
    <col min="2670" max="2909" width="8.6640625" style="365" hidden="1"/>
    <col min="2910" max="2915" width="14.88671875" style="365" hidden="1"/>
    <col min="2916" max="2917" width="15.88671875" style="365" hidden="1"/>
    <col min="2918" max="2923" width="16.109375" style="365" hidden="1"/>
    <col min="2924" max="2924" width="6.109375" style="365" hidden="1"/>
    <col min="2925" max="2925" width="3" style="365" hidden="1"/>
    <col min="2926" max="3165" width="8.6640625" style="365" hidden="1"/>
    <col min="3166" max="3171" width="14.88671875" style="365" hidden="1"/>
    <col min="3172" max="3173" width="15.88671875" style="365" hidden="1"/>
    <col min="3174" max="3179" width="16.109375" style="365" hidden="1"/>
    <col min="3180" max="3180" width="6.109375" style="365" hidden="1"/>
    <col min="3181" max="3181" width="3" style="365" hidden="1"/>
    <col min="3182" max="3421" width="8.6640625" style="365" hidden="1"/>
    <col min="3422" max="3427" width="14.88671875" style="365" hidden="1"/>
    <col min="3428" max="3429" width="15.88671875" style="365" hidden="1"/>
    <col min="3430" max="3435" width="16.109375" style="365" hidden="1"/>
    <col min="3436" max="3436" width="6.109375" style="365" hidden="1"/>
    <col min="3437" max="3437" width="3" style="365" hidden="1"/>
    <col min="3438" max="3677" width="8.6640625" style="365" hidden="1"/>
    <col min="3678" max="3683" width="14.88671875" style="365" hidden="1"/>
    <col min="3684" max="3685" width="15.88671875" style="365" hidden="1"/>
    <col min="3686" max="3691" width="16.109375" style="365" hidden="1"/>
    <col min="3692" max="3692" width="6.109375" style="365" hidden="1"/>
    <col min="3693" max="3693" width="3" style="365" hidden="1"/>
    <col min="3694" max="3933" width="8.6640625" style="365" hidden="1"/>
    <col min="3934" max="3939" width="14.88671875" style="365" hidden="1"/>
    <col min="3940" max="3941" width="15.88671875" style="365" hidden="1"/>
    <col min="3942" max="3947" width="16.109375" style="365" hidden="1"/>
    <col min="3948" max="3948" width="6.109375" style="365" hidden="1"/>
    <col min="3949" max="3949" width="3" style="365" hidden="1"/>
    <col min="3950" max="4189" width="8.6640625" style="365" hidden="1"/>
    <col min="4190" max="4195" width="14.88671875" style="365" hidden="1"/>
    <col min="4196" max="4197" width="15.88671875" style="365" hidden="1"/>
    <col min="4198" max="4203" width="16.109375" style="365" hidden="1"/>
    <col min="4204" max="4204" width="6.109375" style="365" hidden="1"/>
    <col min="4205" max="4205" width="3" style="365" hidden="1"/>
    <col min="4206" max="4445" width="8.6640625" style="365" hidden="1"/>
    <col min="4446" max="4451" width="14.88671875" style="365" hidden="1"/>
    <col min="4452" max="4453" width="15.88671875" style="365" hidden="1"/>
    <col min="4454" max="4459" width="16.109375" style="365" hidden="1"/>
    <col min="4460" max="4460" width="6.109375" style="365" hidden="1"/>
    <col min="4461" max="4461" width="3" style="365" hidden="1"/>
    <col min="4462" max="4701" width="8.6640625" style="365" hidden="1"/>
    <col min="4702" max="4707" width="14.88671875" style="365" hidden="1"/>
    <col min="4708" max="4709" width="15.88671875" style="365" hidden="1"/>
    <col min="4710" max="4715" width="16.109375" style="365" hidden="1"/>
    <col min="4716" max="4716" width="6.109375" style="365" hidden="1"/>
    <col min="4717" max="4717" width="3" style="365" hidden="1"/>
    <col min="4718" max="4957" width="8.6640625" style="365" hidden="1"/>
    <col min="4958" max="4963" width="14.88671875" style="365" hidden="1"/>
    <col min="4964" max="4965" width="15.88671875" style="365" hidden="1"/>
    <col min="4966" max="4971" width="16.109375" style="365" hidden="1"/>
    <col min="4972" max="4972" width="6.109375" style="365" hidden="1"/>
    <col min="4973" max="4973" width="3" style="365" hidden="1"/>
    <col min="4974" max="5213" width="8.6640625" style="365" hidden="1"/>
    <col min="5214" max="5219" width="14.88671875" style="365" hidden="1"/>
    <col min="5220" max="5221" width="15.88671875" style="365" hidden="1"/>
    <col min="5222" max="5227" width="16.109375" style="365" hidden="1"/>
    <col min="5228" max="5228" width="6.109375" style="365" hidden="1"/>
    <col min="5229" max="5229" width="3" style="365" hidden="1"/>
    <col min="5230" max="5469" width="8.6640625" style="365" hidden="1"/>
    <col min="5470" max="5475" width="14.88671875" style="365" hidden="1"/>
    <col min="5476" max="5477" width="15.88671875" style="365" hidden="1"/>
    <col min="5478" max="5483" width="16.109375" style="365" hidden="1"/>
    <col min="5484" max="5484" width="6.109375" style="365" hidden="1"/>
    <col min="5485" max="5485" width="3" style="365" hidden="1"/>
    <col min="5486" max="5725" width="8.6640625" style="365" hidden="1"/>
    <col min="5726" max="5731" width="14.88671875" style="365" hidden="1"/>
    <col min="5732" max="5733" width="15.88671875" style="365" hidden="1"/>
    <col min="5734" max="5739" width="16.109375" style="365" hidden="1"/>
    <col min="5740" max="5740" width="6.109375" style="365" hidden="1"/>
    <col min="5741" max="5741" width="3" style="365" hidden="1"/>
    <col min="5742" max="5981" width="8.6640625" style="365" hidden="1"/>
    <col min="5982" max="5987" width="14.88671875" style="365" hidden="1"/>
    <col min="5988" max="5989" width="15.88671875" style="365" hidden="1"/>
    <col min="5990" max="5995" width="16.109375" style="365" hidden="1"/>
    <col min="5996" max="5996" width="6.109375" style="365" hidden="1"/>
    <col min="5997" max="5997" width="3" style="365" hidden="1"/>
    <col min="5998" max="6237" width="8.6640625" style="365" hidden="1"/>
    <col min="6238" max="6243" width="14.88671875" style="365" hidden="1"/>
    <col min="6244" max="6245" width="15.88671875" style="365" hidden="1"/>
    <col min="6246" max="6251" width="16.109375" style="365" hidden="1"/>
    <col min="6252" max="6252" width="6.109375" style="365" hidden="1"/>
    <col min="6253" max="6253" width="3" style="365" hidden="1"/>
    <col min="6254" max="6493" width="8.6640625" style="365" hidden="1"/>
    <col min="6494" max="6499" width="14.88671875" style="365" hidden="1"/>
    <col min="6500" max="6501" width="15.88671875" style="365" hidden="1"/>
    <col min="6502" max="6507" width="16.109375" style="365" hidden="1"/>
    <col min="6508" max="6508" width="6.109375" style="365" hidden="1"/>
    <col min="6509" max="6509" width="3" style="365" hidden="1"/>
    <col min="6510" max="6749" width="8.6640625" style="365" hidden="1"/>
    <col min="6750" max="6755" width="14.88671875" style="365" hidden="1"/>
    <col min="6756" max="6757" width="15.88671875" style="365" hidden="1"/>
    <col min="6758" max="6763" width="16.109375" style="365" hidden="1"/>
    <col min="6764" max="6764" width="6.109375" style="365" hidden="1"/>
    <col min="6765" max="6765" width="3" style="365" hidden="1"/>
    <col min="6766" max="7005" width="8.6640625" style="365" hidden="1"/>
    <col min="7006" max="7011" width="14.88671875" style="365" hidden="1"/>
    <col min="7012" max="7013" width="15.88671875" style="365" hidden="1"/>
    <col min="7014" max="7019" width="16.109375" style="365" hidden="1"/>
    <col min="7020" max="7020" width="6.109375" style="365" hidden="1"/>
    <col min="7021" max="7021" width="3" style="365" hidden="1"/>
    <col min="7022" max="7261" width="8.6640625" style="365" hidden="1"/>
    <col min="7262" max="7267" width="14.88671875" style="365" hidden="1"/>
    <col min="7268" max="7269" width="15.88671875" style="365" hidden="1"/>
    <col min="7270" max="7275" width="16.109375" style="365" hidden="1"/>
    <col min="7276" max="7276" width="6.109375" style="365" hidden="1"/>
    <col min="7277" max="7277" width="3" style="365" hidden="1"/>
    <col min="7278" max="7517" width="8.6640625" style="365" hidden="1"/>
    <col min="7518" max="7523" width="14.88671875" style="365" hidden="1"/>
    <col min="7524" max="7525" width="15.88671875" style="365" hidden="1"/>
    <col min="7526" max="7531" width="16.109375" style="365" hidden="1"/>
    <col min="7532" max="7532" width="6.109375" style="365" hidden="1"/>
    <col min="7533" max="7533" width="3" style="365" hidden="1"/>
    <col min="7534" max="7773" width="8.6640625" style="365" hidden="1"/>
    <col min="7774" max="7779" width="14.88671875" style="365" hidden="1"/>
    <col min="7780" max="7781" width="15.88671875" style="365" hidden="1"/>
    <col min="7782" max="7787" width="16.109375" style="365" hidden="1"/>
    <col min="7788" max="7788" width="6.109375" style="365" hidden="1"/>
    <col min="7789" max="7789" width="3" style="365" hidden="1"/>
    <col min="7790" max="8029" width="8.6640625" style="365" hidden="1"/>
    <col min="8030" max="8035" width="14.88671875" style="365" hidden="1"/>
    <col min="8036" max="8037" width="15.88671875" style="365" hidden="1"/>
    <col min="8038" max="8043" width="16.109375" style="365" hidden="1"/>
    <col min="8044" max="8044" width="6.109375" style="365" hidden="1"/>
    <col min="8045" max="8045" width="3" style="365" hidden="1"/>
    <col min="8046" max="8285" width="8.6640625" style="365" hidden="1"/>
    <col min="8286" max="8291" width="14.88671875" style="365" hidden="1"/>
    <col min="8292" max="8293" width="15.88671875" style="365" hidden="1"/>
    <col min="8294" max="8299" width="16.109375" style="365" hidden="1"/>
    <col min="8300" max="8300" width="6.109375" style="365" hidden="1"/>
    <col min="8301" max="8301" width="3" style="365" hidden="1"/>
    <col min="8302" max="8541" width="8.6640625" style="365" hidden="1"/>
    <col min="8542" max="8547" width="14.88671875" style="365" hidden="1"/>
    <col min="8548" max="8549" width="15.88671875" style="365" hidden="1"/>
    <col min="8550" max="8555" width="16.109375" style="365" hidden="1"/>
    <col min="8556" max="8556" width="6.109375" style="365" hidden="1"/>
    <col min="8557" max="8557" width="3" style="365" hidden="1"/>
    <col min="8558" max="8797" width="8.6640625" style="365" hidden="1"/>
    <col min="8798" max="8803" width="14.88671875" style="365" hidden="1"/>
    <col min="8804" max="8805" width="15.88671875" style="365" hidden="1"/>
    <col min="8806" max="8811" width="16.109375" style="365" hidden="1"/>
    <col min="8812" max="8812" width="6.109375" style="365" hidden="1"/>
    <col min="8813" max="8813" width="3" style="365" hidden="1"/>
    <col min="8814" max="9053" width="8.6640625" style="365" hidden="1"/>
    <col min="9054" max="9059" width="14.88671875" style="365" hidden="1"/>
    <col min="9060" max="9061" width="15.88671875" style="365" hidden="1"/>
    <col min="9062" max="9067" width="16.109375" style="365" hidden="1"/>
    <col min="9068" max="9068" width="6.109375" style="365" hidden="1"/>
    <col min="9069" max="9069" width="3" style="365" hidden="1"/>
    <col min="9070" max="9309" width="8.6640625" style="365" hidden="1"/>
    <col min="9310" max="9315" width="14.88671875" style="365" hidden="1"/>
    <col min="9316" max="9317" width="15.88671875" style="365" hidden="1"/>
    <col min="9318" max="9323" width="16.109375" style="365" hidden="1"/>
    <col min="9324" max="9324" width="6.109375" style="365" hidden="1"/>
    <col min="9325" max="9325" width="3" style="365" hidden="1"/>
    <col min="9326" max="9565" width="8.6640625" style="365" hidden="1"/>
    <col min="9566" max="9571" width="14.88671875" style="365" hidden="1"/>
    <col min="9572" max="9573" width="15.88671875" style="365" hidden="1"/>
    <col min="9574" max="9579" width="16.109375" style="365" hidden="1"/>
    <col min="9580" max="9580" width="6.109375" style="365" hidden="1"/>
    <col min="9581" max="9581" width="3" style="365" hidden="1"/>
    <col min="9582" max="9821" width="8.6640625" style="365" hidden="1"/>
    <col min="9822" max="9827" width="14.88671875" style="365" hidden="1"/>
    <col min="9828" max="9829" width="15.88671875" style="365" hidden="1"/>
    <col min="9830" max="9835" width="16.109375" style="365" hidden="1"/>
    <col min="9836" max="9836" width="6.109375" style="365" hidden="1"/>
    <col min="9837" max="9837" width="3" style="365" hidden="1"/>
    <col min="9838" max="10077" width="8.6640625" style="365" hidden="1"/>
    <col min="10078" max="10083" width="14.88671875" style="365" hidden="1"/>
    <col min="10084" max="10085" width="15.88671875" style="365" hidden="1"/>
    <col min="10086" max="10091" width="16.109375" style="365" hidden="1"/>
    <col min="10092" max="10092" width="6.109375" style="365" hidden="1"/>
    <col min="10093" max="10093" width="3" style="365" hidden="1"/>
    <col min="10094" max="10333" width="8.6640625" style="365" hidden="1"/>
    <col min="10334" max="10339" width="14.88671875" style="365" hidden="1"/>
    <col min="10340" max="10341" width="15.88671875" style="365" hidden="1"/>
    <col min="10342" max="10347" width="16.109375" style="365" hidden="1"/>
    <col min="10348" max="10348" width="6.109375" style="365" hidden="1"/>
    <col min="10349" max="10349" width="3" style="365" hidden="1"/>
    <col min="10350" max="10589" width="8.6640625" style="365" hidden="1"/>
    <col min="10590" max="10595" width="14.88671875" style="365" hidden="1"/>
    <col min="10596" max="10597" width="15.88671875" style="365" hidden="1"/>
    <col min="10598" max="10603" width="16.109375" style="365" hidden="1"/>
    <col min="10604" max="10604" width="6.109375" style="365" hidden="1"/>
    <col min="10605" max="10605" width="3" style="365" hidden="1"/>
    <col min="10606" max="10845" width="8.6640625" style="365" hidden="1"/>
    <col min="10846" max="10851" width="14.88671875" style="365" hidden="1"/>
    <col min="10852" max="10853" width="15.88671875" style="365" hidden="1"/>
    <col min="10854" max="10859" width="16.109375" style="365" hidden="1"/>
    <col min="10860" max="10860" width="6.109375" style="365" hidden="1"/>
    <col min="10861" max="10861" width="3" style="365" hidden="1"/>
    <col min="10862" max="11101" width="8.6640625" style="365" hidden="1"/>
    <col min="11102" max="11107" width="14.88671875" style="365" hidden="1"/>
    <col min="11108" max="11109" width="15.88671875" style="365" hidden="1"/>
    <col min="11110" max="11115" width="16.109375" style="365" hidden="1"/>
    <col min="11116" max="11116" width="6.109375" style="365" hidden="1"/>
    <col min="11117" max="11117" width="3" style="365" hidden="1"/>
    <col min="11118" max="11357" width="8.6640625" style="365" hidden="1"/>
    <col min="11358" max="11363" width="14.88671875" style="365" hidden="1"/>
    <col min="11364" max="11365" width="15.88671875" style="365" hidden="1"/>
    <col min="11366" max="11371" width="16.109375" style="365" hidden="1"/>
    <col min="11372" max="11372" width="6.109375" style="365" hidden="1"/>
    <col min="11373" max="11373" width="3" style="365" hidden="1"/>
    <col min="11374" max="11613" width="8.6640625" style="365" hidden="1"/>
    <col min="11614" max="11619" width="14.88671875" style="365" hidden="1"/>
    <col min="11620" max="11621" width="15.88671875" style="365" hidden="1"/>
    <col min="11622" max="11627" width="16.109375" style="365" hidden="1"/>
    <col min="11628" max="11628" width="6.109375" style="365" hidden="1"/>
    <col min="11629" max="11629" width="3" style="365" hidden="1"/>
    <col min="11630" max="11869" width="8.6640625" style="365" hidden="1"/>
    <col min="11870" max="11875" width="14.88671875" style="365" hidden="1"/>
    <col min="11876" max="11877" width="15.88671875" style="365" hidden="1"/>
    <col min="11878" max="11883" width="16.109375" style="365" hidden="1"/>
    <col min="11884" max="11884" width="6.109375" style="365" hidden="1"/>
    <col min="11885" max="11885" width="3" style="365" hidden="1"/>
    <col min="11886" max="12125" width="8.6640625" style="365" hidden="1"/>
    <col min="12126" max="12131" width="14.88671875" style="365" hidden="1"/>
    <col min="12132" max="12133" width="15.88671875" style="365" hidden="1"/>
    <col min="12134" max="12139" width="16.109375" style="365" hidden="1"/>
    <col min="12140" max="12140" width="6.109375" style="365" hidden="1"/>
    <col min="12141" max="12141" width="3" style="365" hidden="1"/>
    <col min="12142" max="12381" width="8.6640625" style="365" hidden="1"/>
    <col min="12382" max="12387" width="14.88671875" style="365" hidden="1"/>
    <col min="12388" max="12389" width="15.88671875" style="365" hidden="1"/>
    <col min="12390" max="12395" width="16.109375" style="365" hidden="1"/>
    <col min="12396" max="12396" width="6.109375" style="365" hidden="1"/>
    <col min="12397" max="12397" width="3" style="365" hidden="1"/>
    <col min="12398" max="12637" width="8.6640625" style="365" hidden="1"/>
    <col min="12638" max="12643" width="14.88671875" style="365" hidden="1"/>
    <col min="12644" max="12645" width="15.88671875" style="365" hidden="1"/>
    <col min="12646" max="12651" width="16.109375" style="365" hidden="1"/>
    <col min="12652" max="12652" width="6.109375" style="365" hidden="1"/>
    <col min="12653" max="12653" width="3" style="365" hidden="1"/>
    <col min="12654" max="12893" width="8.6640625" style="365" hidden="1"/>
    <col min="12894" max="12899" width="14.88671875" style="365" hidden="1"/>
    <col min="12900" max="12901" width="15.88671875" style="365" hidden="1"/>
    <col min="12902" max="12907" width="16.109375" style="365" hidden="1"/>
    <col min="12908" max="12908" width="6.109375" style="365" hidden="1"/>
    <col min="12909" max="12909" width="3" style="365" hidden="1"/>
    <col min="12910" max="13149" width="8.6640625" style="365" hidden="1"/>
    <col min="13150" max="13155" width="14.88671875" style="365" hidden="1"/>
    <col min="13156" max="13157" width="15.88671875" style="365" hidden="1"/>
    <col min="13158" max="13163" width="16.109375" style="365" hidden="1"/>
    <col min="13164" max="13164" width="6.109375" style="365" hidden="1"/>
    <col min="13165" max="13165" width="3" style="365" hidden="1"/>
    <col min="13166" max="13405" width="8.6640625" style="365" hidden="1"/>
    <col min="13406" max="13411" width="14.88671875" style="365" hidden="1"/>
    <col min="13412" max="13413" width="15.88671875" style="365" hidden="1"/>
    <col min="13414" max="13419" width="16.109375" style="365" hidden="1"/>
    <col min="13420" max="13420" width="6.109375" style="365" hidden="1"/>
    <col min="13421" max="13421" width="3" style="365" hidden="1"/>
    <col min="13422" max="13661" width="8.6640625" style="365" hidden="1"/>
    <col min="13662" max="13667" width="14.88671875" style="365" hidden="1"/>
    <col min="13668" max="13669" width="15.88671875" style="365" hidden="1"/>
    <col min="13670" max="13675" width="16.109375" style="365" hidden="1"/>
    <col min="13676" max="13676" width="6.109375" style="365" hidden="1"/>
    <col min="13677" max="13677" width="3" style="365" hidden="1"/>
    <col min="13678" max="13917" width="8.6640625" style="365" hidden="1"/>
    <col min="13918" max="13923" width="14.88671875" style="365" hidden="1"/>
    <col min="13924" max="13925" width="15.88671875" style="365" hidden="1"/>
    <col min="13926" max="13931" width="16.109375" style="365" hidden="1"/>
    <col min="13932" max="13932" width="6.109375" style="365" hidden="1"/>
    <col min="13933" max="13933" width="3" style="365" hidden="1"/>
    <col min="13934" max="14173" width="8.6640625" style="365" hidden="1"/>
    <col min="14174" max="14179" width="14.88671875" style="365" hidden="1"/>
    <col min="14180" max="14181" width="15.88671875" style="365" hidden="1"/>
    <col min="14182" max="14187" width="16.109375" style="365" hidden="1"/>
    <col min="14188" max="14188" width="6.109375" style="365" hidden="1"/>
    <col min="14189" max="14189" width="3" style="365" hidden="1"/>
    <col min="14190" max="14429" width="8.6640625" style="365" hidden="1"/>
    <col min="14430" max="14435" width="14.88671875" style="365" hidden="1"/>
    <col min="14436" max="14437" width="15.88671875" style="365" hidden="1"/>
    <col min="14438" max="14443" width="16.109375" style="365" hidden="1"/>
    <col min="14444" max="14444" width="6.109375" style="365" hidden="1"/>
    <col min="14445" max="14445" width="3" style="365" hidden="1"/>
    <col min="14446" max="14685" width="8.6640625" style="365" hidden="1"/>
    <col min="14686" max="14691" width="14.88671875" style="365" hidden="1"/>
    <col min="14692" max="14693" width="15.88671875" style="365" hidden="1"/>
    <col min="14694" max="14699" width="16.109375" style="365" hidden="1"/>
    <col min="14700" max="14700" width="6.109375" style="365" hidden="1"/>
    <col min="14701" max="14701" width="3" style="365" hidden="1"/>
    <col min="14702" max="14941" width="8.6640625" style="365" hidden="1"/>
    <col min="14942" max="14947" width="14.88671875" style="365" hidden="1"/>
    <col min="14948" max="14949" width="15.88671875" style="365" hidden="1"/>
    <col min="14950" max="14955" width="16.109375" style="365" hidden="1"/>
    <col min="14956" max="14956" width="6.109375" style="365" hidden="1"/>
    <col min="14957" max="14957" width="3" style="365" hidden="1"/>
    <col min="14958" max="15197" width="8.6640625" style="365" hidden="1"/>
    <col min="15198" max="15203" width="14.88671875" style="365" hidden="1"/>
    <col min="15204" max="15205" width="15.88671875" style="365" hidden="1"/>
    <col min="15206" max="15211" width="16.109375" style="365" hidden="1"/>
    <col min="15212" max="15212" width="6.109375" style="365" hidden="1"/>
    <col min="15213" max="15213" width="3" style="365" hidden="1"/>
    <col min="15214" max="15453" width="8.6640625" style="365" hidden="1"/>
    <col min="15454" max="15459" width="14.88671875" style="365" hidden="1"/>
    <col min="15460" max="15461" width="15.88671875" style="365" hidden="1"/>
    <col min="15462" max="15467" width="16.109375" style="365" hidden="1"/>
    <col min="15468" max="15468" width="6.109375" style="365" hidden="1"/>
    <col min="15469" max="15469" width="3" style="365" hidden="1"/>
    <col min="15470" max="15709" width="8.6640625" style="365" hidden="1"/>
    <col min="15710" max="15715" width="14.88671875" style="365" hidden="1"/>
    <col min="15716" max="15717" width="15.88671875" style="365" hidden="1"/>
    <col min="15718" max="15723" width="16.109375" style="365" hidden="1"/>
    <col min="15724" max="15724" width="6.109375" style="365" hidden="1"/>
    <col min="15725" max="15725" width="3" style="365" hidden="1"/>
    <col min="15726" max="15965" width="8.6640625" style="365" hidden="1"/>
    <col min="15966" max="15971" width="14.88671875" style="365" hidden="1"/>
    <col min="15972" max="15973" width="15.88671875" style="365" hidden="1"/>
    <col min="15974" max="15979" width="16.109375" style="365" hidden="1"/>
    <col min="15980" max="15980" width="6.109375" style="365" hidden="1"/>
    <col min="15981" max="15981" width="3" style="365" hidden="1"/>
    <col min="15982" max="16221" width="8.6640625" style="365" hidden="1"/>
    <col min="16222" max="16227" width="14.88671875" style="365" hidden="1"/>
    <col min="16228" max="16229" width="15.88671875" style="365" hidden="1"/>
    <col min="16230" max="16235" width="16.109375" style="365" hidden="1"/>
    <col min="16236" max="16236" width="6.109375" style="365" hidden="1"/>
    <col min="16237" max="16237" width="3" style="365" hidden="1"/>
    <col min="16238" max="16384" width="8.66406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611</v>
      </c>
    </row>
    <row r="11" spans="1:143" s="270"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611</v>
      </c>
    </row>
    <row r="13" spans="1:143" s="270"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5"/>
      <c r="DE19" s="365"/>
    </row>
    <row r="20" spans="1:351" ht="13.2" x14ac:dyDescent="0.2">
      <c r="DD20" s="365"/>
      <c r="DE20" s="365"/>
    </row>
    <row r="21" spans="1:351" ht="16.2"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2" x14ac:dyDescent="0.2">
      <c r="B22" s="366"/>
      <c r="MM22" s="397"/>
    </row>
    <row r="23" spans="1:351" ht="13.2" x14ac:dyDescent="0.2">
      <c r="B23" s="366"/>
    </row>
    <row r="24" spans="1:351" ht="13.2" x14ac:dyDescent="0.2">
      <c r="B24" s="366"/>
    </row>
    <row r="25" spans="1:351" ht="13.2" x14ac:dyDescent="0.2">
      <c r="B25" s="366"/>
    </row>
    <row r="26" spans="1:351" ht="13.2" x14ac:dyDescent="0.2">
      <c r="B26" s="366"/>
    </row>
    <row r="27" spans="1:351" ht="13.2" x14ac:dyDescent="0.2">
      <c r="B27" s="366"/>
    </row>
    <row r="28" spans="1:351" ht="13.2" x14ac:dyDescent="0.2">
      <c r="B28" s="366"/>
    </row>
    <row r="29" spans="1:351" ht="13.2" x14ac:dyDescent="0.2">
      <c r="B29" s="366"/>
    </row>
    <row r="30" spans="1:351" ht="13.2" x14ac:dyDescent="0.2">
      <c r="B30" s="366"/>
    </row>
    <row r="31" spans="1:351" ht="13.2" x14ac:dyDescent="0.2">
      <c r="B31" s="366"/>
    </row>
    <row r="32" spans="1:351" ht="13.2" x14ac:dyDescent="0.2">
      <c r="B32" s="366"/>
    </row>
    <row r="33" spans="2:109" ht="13.2" x14ac:dyDescent="0.2">
      <c r="B33" s="366"/>
    </row>
    <row r="34" spans="2:109" ht="13.2" x14ac:dyDescent="0.2">
      <c r="B34" s="366"/>
    </row>
    <row r="35" spans="2:109" ht="13.2" x14ac:dyDescent="0.2">
      <c r="B35" s="366"/>
    </row>
    <row r="36" spans="2:109" ht="13.2" x14ac:dyDescent="0.2">
      <c r="B36" s="366"/>
    </row>
    <row r="37" spans="2:109" ht="13.2" x14ac:dyDescent="0.2">
      <c r="B37" s="366"/>
    </row>
    <row r="38" spans="2:109" ht="13.2" x14ac:dyDescent="0.2">
      <c r="B38" s="366"/>
    </row>
    <row r="39" spans="2:109" ht="13.2"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2" x14ac:dyDescent="0.2">
      <c r="B40" s="386"/>
      <c r="DD40" s="386"/>
      <c r="DE40" s="365"/>
    </row>
    <row r="41" spans="2:109" ht="16.2" x14ac:dyDescent="0.2">
      <c r="B41" s="396" t="s">
        <v>610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2" x14ac:dyDescent="0.2">
      <c r="B42" s="366"/>
      <c r="G42" s="382"/>
      <c r="I42" s="381"/>
      <c r="J42" s="381"/>
      <c r="K42" s="381"/>
      <c r="AM42" s="382"/>
      <c r="AN42" s="382" t="s">
        <v>607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75" t="s">
        <v>616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2" x14ac:dyDescent="0.2">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2" x14ac:dyDescent="0.2">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2" x14ac:dyDescent="0.2">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2" x14ac:dyDescent="0.2">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2"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2" x14ac:dyDescent="0.2">
      <c r="B49" s="366"/>
      <c r="AN49" s="365" t="s">
        <v>606</v>
      </c>
    </row>
    <row r="50" spans="1:109" ht="13.2" x14ac:dyDescent="0.2">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550</v>
      </c>
      <c r="BQ50" s="1288"/>
      <c r="BR50" s="1288"/>
      <c r="BS50" s="1288"/>
      <c r="BT50" s="1288"/>
      <c r="BU50" s="1288"/>
      <c r="BV50" s="1288"/>
      <c r="BW50" s="1288"/>
      <c r="BX50" s="1288" t="s">
        <v>551</v>
      </c>
      <c r="BY50" s="1288"/>
      <c r="BZ50" s="1288"/>
      <c r="CA50" s="1288"/>
      <c r="CB50" s="1288"/>
      <c r="CC50" s="1288"/>
      <c r="CD50" s="1288"/>
      <c r="CE50" s="1288"/>
      <c r="CF50" s="1288" t="s">
        <v>552</v>
      </c>
      <c r="CG50" s="1288"/>
      <c r="CH50" s="1288"/>
      <c r="CI50" s="1288"/>
      <c r="CJ50" s="1288"/>
      <c r="CK50" s="1288"/>
      <c r="CL50" s="1288"/>
      <c r="CM50" s="1288"/>
      <c r="CN50" s="1288" t="s">
        <v>553</v>
      </c>
      <c r="CO50" s="1288"/>
      <c r="CP50" s="1288"/>
      <c r="CQ50" s="1288"/>
      <c r="CR50" s="1288"/>
      <c r="CS50" s="1288"/>
      <c r="CT50" s="1288"/>
      <c r="CU50" s="1288"/>
      <c r="CV50" s="1288" t="s">
        <v>554</v>
      </c>
      <c r="CW50" s="1288"/>
      <c r="CX50" s="1288"/>
      <c r="CY50" s="1288"/>
      <c r="CZ50" s="1288"/>
      <c r="DA50" s="1288"/>
      <c r="DB50" s="1288"/>
      <c r="DC50" s="1288"/>
    </row>
    <row r="51" spans="1:109" ht="13.5" customHeight="1" x14ac:dyDescent="0.2">
      <c r="B51" s="366"/>
      <c r="G51" s="1292"/>
      <c r="H51" s="1292"/>
      <c r="I51" s="1294"/>
      <c r="J51" s="1294"/>
      <c r="K51" s="1293"/>
      <c r="L51" s="1293"/>
      <c r="M51" s="1293"/>
      <c r="N51" s="1293"/>
      <c r="AM51" s="373"/>
      <c r="AN51" s="1289" t="s">
        <v>605</v>
      </c>
      <c r="AO51" s="1289"/>
      <c r="AP51" s="1289"/>
      <c r="AQ51" s="1289"/>
      <c r="AR51" s="1289"/>
      <c r="AS51" s="1289"/>
      <c r="AT51" s="1289"/>
      <c r="AU51" s="1289"/>
      <c r="AV51" s="1289"/>
      <c r="AW51" s="1289"/>
      <c r="AX51" s="1289"/>
      <c r="AY51" s="1289"/>
      <c r="AZ51" s="1289"/>
      <c r="BA51" s="1289"/>
      <c r="BB51" s="1289" t="s">
        <v>601</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1">
        <v>71.8</v>
      </c>
      <c r="CG51" s="1291"/>
      <c r="CH51" s="1291"/>
      <c r="CI51" s="1291"/>
      <c r="CJ51" s="1291"/>
      <c r="CK51" s="1291"/>
      <c r="CL51" s="1291"/>
      <c r="CM51" s="1291"/>
      <c r="CN51" s="1291">
        <v>87.2</v>
      </c>
      <c r="CO51" s="1291"/>
      <c r="CP51" s="1291"/>
      <c r="CQ51" s="1291"/>
      <c r="CR51" s="1291"/>
      <c r="CS51" s="1291"/>
      <c r="CT51" s="1291"/>
      <c r="CU51" s="1291"/>
      <c r="CV51" s="1291">
        <v>79.400000000000006</v>
      </c>
      <c r="CW51" s="1291"/>
      <c r="CX51" s="1291"/>
      <c r="CY51" s="1291"/>
      <c r="CZ51" s="1291"/>
      <c r="DA51" s="1291"/>
      <c r="DB51" s="1291"/>
      <c r="DC51" s="1291"/>
    </row>
    <row r="52" spans="1:109" ht="13.2" x14ac:dyDescent="0.2">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609</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1">
        <v>43.2</v>
      </c>
      <c r="CG53" s="1291"/>
      <c r="CH53" s="1291"/>
      <c r="CI53" s="1291"/>
      <c r="CJ53" s="1291"/>
      <c r="CK53" s="1291"/>
      <c r="CL53" s="1291"/>
      <c r="CM53" s="1291"/>
      <c r="CN53" s="1291">
        <v>51.5</v>
      </c>
      <c r="CO53" s="1291"/>
      <c r="CP53" s="1291"/>
      <c r="CQ53" s="1291"/>
      <c r="CR53" s="1291"/>
      <c r="CS53" s="1291"/>
      <c r="CT53" s="1291"/>
      <c r="CU53" s="1291"/>
      <c r="CV53" s="1291">
        <v>52.8</v>
      </c>
      <c r="CW53" s="1291"/>
      <c r="CX53" s="1291"/>
      <c r="CY53" s="1291"/>
      <c r="CZ53" s="1291"/>
      <c r="DA53" s="1291"/>
      <c r="DB53" s="1291"/>
      <c r="DC53" s="1291"/>
    </row>
    <row r="54" spans="1:109" ht="13.2" x14ac:dyDescent="0.2">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1"/>
      <c r="B55" s="366"/>
      <c r="G55" s="1284"/>
      <c r="H55" s="1284"/>
      <c r="I55" s="1284"/>
      <c r="J55" s="1284"/>
      <c r="K55" s="1293"/>
      <c r="L55" s="1293"/>
      <c r="M55" s="1293"/>
      <c r="N55" s="1293"/>
      <c r="AN55" s="1288" t="s">
        <v>602</v>
      </c>
      <c r="AO55" s="1288"/>
      <c r="AP55" s="1288"/>
      <c r="AQ55" s="1288"/>
      <c r="AR55" s="1288"/>
      <c r="AS55" s="1288"/>
      <c r="AT55" s="1288"/>
      <c r="AU55" s="1288"/>
      <c r="AV55" s="1288"/>
      <c r="AW55" s="1288"/>
      <c r="AX55" s="1288"/>
      <c r="AY55" s="1288"/>
      <c r="AZ55" s="1288"/>
      <c r="BA55" s="1288"/>
      <c r="BB55" s="1289" t="s">
        <v>600</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1">
        <v>32.799999999999997</v>
      </c>
      <c r="CG55" s="1291"/>
      <c r="CH55" s="1291"/>
      <c r="CI55" s="1291"/>
      <c r="CJ55" s="1291"/>
      <c r="CK55" s="1291"/>
      <c r="CL55" s="1291"/>
      <c r="CM55" s="1291"/>
      <c r="CN55" s="1291">
        <v>54.6</v>
      </c>
      <c r="CO55" s="1291"/>
      <c r="CP55" s="1291"/>
      <c r="CQ55" s="1291"/>
      <c r="CR55" s="1291"/>
      <c r="CS55" s="1291"/>
      <c r="CT55" s="1291"/>
      <c r="CU55" s="1291"/>
      <c r="CV55" s="1291">
        <v>53.2</v>
      </c>
      <c r="CW55" s="1291"/>
      <c r="CX55" s="1291"/>
      <c r="CY55" s="1291"/>
      <c r="CZ55" s="1291"/>
      <c r="DA55" s="1291"/>
      <c r="DB55" s="1291"/>
      <c r="DC55" s="1291"/>
    </row>
    <row r="56" spans="1:109" ht="13.2" x14ac:dyDescent="0.2">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2" x14ac:dyDescent="0.2">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609</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1">
        <v>58.6</v>
      </c>
      <c r="CG57" s="1291"/>
      <c r="CH57" s="1291"/>
      <c r="CI57" s="1291"/>
      <c r="CJ57" s="1291"/>
      <c r="CK57" s="1291"/>
      <c r="CL57" s="1291"/>
      <c r="CM57" s="1291"/>
      <c r="CN57" s="1291">
        <v>58.3</v>
      </c>
      <c r="CO57" s="1291"/>
      <c r="CP57" s="1291"/>
      <c r="CQ57" s="1291"/>
      <c r="CR57" s="1291"/>
      <c r="CS57" s="1291"/>
      <c r="CT57" s="1291"/>
      <c r="CU57" s="1291"/>
      <c r="CV57" s="1291">
        <v>58.8</v>
      </c>
      <c r="CW57" s="1291"/>
      <c r="CX57" s="1291"/>
      <c r="CY57" s="1291"/>
      <c r="CZ57" s="1291"/>
      <c r="DA57" s="1291"/>
      <c r="DB57" s="1291"/>
      <c r="DC57" s="1291"/>
      <c r="DD57" s="392"/>
      <c r="DE57" s="387"/>
    </row>
    <row r="58" spans="1:109" s="381" customFormat="1" ht="13.2" x14ac:dyDescent="0.2">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2"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2"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2"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2"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2" x14ac:dyDescent="0.2">
      <c r="B63" s="385" t="s">
        <v>608</v>
      </c>
    </row>
    <row r="64" spans="1:109" ht="13.2" x14ac:dyDescent="0.2">
      <c r="B64" s="366"/>
      <c r="G64" s="382"/>
      <c r="I64" s="384"/>
      <c r="J64" s="384"/>
      <c r="K64" s="384"/>
      <c r="L64" s="384"/>
      <c r="M64" s="384"/>
      <c r="N64" s="383"/>
      <c r="AM64" s="382"/>
      <c r="AN64" s="382" t="s">
        <v>607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2" x14ac:dyDescent="0.2">
      <c r="B65" s="366"/>
      <c r="AN65" s="1275" t="s">
        <v>615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2" x14ac:dyDescent="0.2">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2" x14ac:dyDescent="0.2">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2" x14ac:dyDescent="0.2">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2" x14ac:dyDescent="0.2">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2"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2" x14ac:dyDescent="0.2">
      <c r="B71" s="366"/>
      <c r="G71" s="376"/>
      <c r="I71" s="379"/>
      <c r="J71" s="378"/>
      <c r="K71" s="378"/>
      <c r="L71" s="377"/>
      <c r="M71" s="378"/>
      <c r="N71" s="377"/>
      <c r="AM71" s="376"/>
      <c r="AN71" s="365" t="s">
        <v>606</v>
      </c>
    </row>
    <row r="72" spans="2:107" ht="13.2" x14ac:dyDescent="0.2">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550</v>
      </c>
      <c r="BQ72" s="1288"/>
      <c r="BR72" s="1288"/>
      <c r="BS72" s="1288"/>
      <c r="BT72" s="1288"/>
      <c r="BU72" s="1288"/>
      <c r="BV72" s="1288"/>
      <c r="BW72" s="1288"/>
      <c r="BX72" s="1288" t="s">
        <v>551</v>
      </c>
      <c r="BY72" s="1288"/>
      <c r="BZ72" s="1288"/>
      <c r="CA72" s="1288"/>
      <c r="CB72" s="1288"/>
      <c r="CC72" s="1288"/>
      <c r="CD72" s="1288"/>
      <c r="CE72" s="1288"/>
      <c r="CF72" s="1288" t="s">
        <v>552</v>
      </c>
      <c r="CG72" s="1288"/>
      <c r="CH72" s="1288"/>
      <c r="CI72" s="1288"/>
      <c r="CJ72" s="1288"/>
      <c r="CK72" s="1288"/>
      <c r="CL72" s="1288"/>
      <c r="CM72" s="1288"/>
      <c r="CN72" s="1288" t="s">
        <v>553</v>
      </c>
      <c r="CO72" s="1288"/>
      <c r="CP72" s="1288"/>
      <c r="CQ72" s="1288"/>
      <c r="CR72" s="1288"/>
      <c r="CS72" s="1288"/>
      <c r="CT72" s="1288"/>
      <c r="CU72" s="1288"/>
      <c r="CV72" s="1288" t="s">
        <v>554</v>
      </c>
      <c r="CW72" s="1288"/>
      <c r="CX72" s="1288"/>
      <c r="CY72" s="1288"/>
      <c r="CZ72" s="1288"/>
      <c r="DA72" s="1288"/>
      <c r="DB72" s="1288"/>
      <c r="DC72" s="1288"/>
    </row>
    <row r="73" spans="2:107" ht="13.2" x14ac:dyDescent="0.2">
      <c r="B73" s="366"/>
      <c r="G73" s="1292"/>
      <c r="H73" s="1292"/>
      <c r="I73" s="1292"/>
      <c r="J73" s="1292"/>
      <c r="K73" s="1296"/>
      <c r="L73" s="1296"/>
      <c r="M73" s="1296"/>
      <c r="N73" s="1296"/>
      <c r="AM73" s="373"/>
      <c r="AN73" s="1289" t="s">
        <v>605</v>
      </c>
      <c r="AO73" s="1289"/>
      <c r="AP73" s="1289"/>
      <c r="AQ73" s="1289"/>
      <c r="AR73" s="1289"/>
      <c r="AS73" s="1289"/>
      <c r="AT73" s="1289"/>
      <c r="AU73" s="1289"/>
      <c r="AV73" s="1289"/>
      <c r="AW73" s="1289"/>
      <c r="AX73" s="1289"/>
      <c r="AY73" s="1289"/>
      <c r="AZ73" s="1289"/>
      <c r="BA73" s="1289"/>
      <c r="BB73" s="1289" t="s">
        <v>604</v>
      </c>
      <c r="BC73" s="1289"/>
      <c r="BD73" s="1289"/>
      <c r="BE73" s="1289"/>
      <c r="BF73" s="1289"/>
      <c r="BG73" s="1289"/>
      <c r="BH73" s="1289"/>
      <c r="BI73" s="1289"/>
      <c r="BJ73" s="1289"/>
      <c r="BK73" s="1289"/>
      <c r="BL73" s="1289"/>
      <c r="BM73" s="1289"/>
      <c r="BN73" s="1289"/>
      <c r="BO73" s="1289"/>
      <c r="BP73" s="1291">
        <v>81.099999999999994</v>
      </c>
      <c r="BQ73" s="1291"/>
      <c r="BR73" s="1291"/>
      <c r="BS73" s="1291"/>
      <c r="BT73" s="1291"/>
      <c r="BU73" s="1291"/>
      <c r="BV73" s="1291"/>
      <c r="BW73" s="1291"/>
      <c r="BX73" s="1291">
        <v>87.2</v>
      </c>
      <c r="BY73" s="1291"/>
      <c r="BZ73" s="1291"/>
      <c r="CA73" s="1291"/>
      <c r="CB73" s="1291"/>
      <c r="CC73" s="1291"/>
      <c r="CD73" s="1291"/>
      <c r="CE73" s="1291"/>
      <c r="CF73" s="1291">
        <v>71.8</v>
      </c>
      <c r="CG73" s="1291"/>
      <c r="CH73" s="1291"/>
      <c r="CI73" s="1291"/>
      <c r="CJ73" s="1291"/>
      <c r="CK73" s="1291"/>
      <c r="CL73" s="1291"/>
      <c r="CM73" s="1291"/>
      <c r="CN73" s="1291">
        <v>87.2</v>
      </c>
      <c r="CO73" s="1291"/>
      <c r="CP73" s="1291"/>
      <c r="CQ73" s="1291"/>
      <c r="CR73" s="1291"/>
      <c r="CS73" s="1291"/>
      <c r="CT73" s="1291"/>
      <c r="CU73" s="1291"/>
      <c r="CV73" s="1291">
        <v>79.400000000000006</v>
      </c>
      <c r="CW73" s="1291"/>
      <c r="CX73" s="1291"/>
      <c r="CY73" s="1291"/>
      <c r="CZ73" s="1291"/>
      <c r="DA73" s="1291"/>
      <c r="DB73" s="1291"/>
      <c r="DC73" s="1291"/>
    </row>
    <row r="74" spans="2:107" ht="13.2" x14ac:dyDescent="0.2">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603</v>
      </c>
      <c r="BC75" s="1289"/>
      <c r="BD75" s="1289"/>
      <c r="BE75" s="1289"/>
      <c r="BF75" s="1289"/>
      <c r="BG75" s="1289"/>
      <c r="BH75" s="1289"/>
      <c r="BI75" s="1289"/>
      <c r="BJ75" s="1289"/>
      <c r="BK75" s="1289"/>
      <c r="BL75" s="1289"/>
      <c r="BM75" s="1289"/>
      <c r="BN75" s="1289"/>
      <c r="BO75" s="1289"/>
      <c r="BP75" s="1291">
        <v>11.2</v>
      </c>
      <c r="BQ75" s="1291"/>
      <c r="BR75" s="1291"/>
      <c r="BS75" s="1291"/>
      <c r="BT75" s="1291"/>
      <c r="BU75" s="1291"/>
      <c r="BV75" s="1291"/>
      <c r="BW75" s="1291"/>
      <c r="BX75" s="1291">
        <v>10.8</v>
      </c>
      <c r="BY75" s="1291"/>
      <c r="BZ75" s="1291"/>
      <c r="CA75" s="1291"/>
      <c r="CB75" s="1291"/>
      <c r="CC75" s="1291"/>
      <c r="CD75" s="1291"/>
      <c r="CE75" s="1291"/>
      <c r="CF75" s="1291">
        <v>10.199999999999999</v>
      </c>
      <c r="CG75" s="1291"/>
      <c r="CH75" s="1291"/>
      <c r="CI75" s="1291"/>
      <c r="CJ75" s="1291"/>
      <c r="CK75" s="1291"/>
      <c r="CL75" s="1291"/>
      <c r="CM75" s="1291"/>
      <c r="CN75" s="1291">
        <v>10</v>
      </c>
      <c r="CO75" s="1291"/>
      <c r="CP75" s="1291"/>
      <c r="CQ75" s="1291"/>
      <c r="CR75" s="1291"/>
      <c r="CS75" s="1291"/>
      <c r="CT75" s="1291"/>
      <c r="CU75" s="1291"/>
      <c r="CV75" s="1291">
        <v>9.9</v>
      </c>
      <c r="CW75" s="1291"/>
      <c r="CX75" s="1291"/>
      <c r="CY75" s="1291"/>
      <c r="CZ75" s="1291"/>
      <c r="DA75" s="1291"/>
      <c r="DB75" s="1291"/>
      <c r="DC75" s="1291"/>
    </row>
    <row r="76" spans="2:107" ht="13.2" x14ac:dyDescent="0.2">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66"/>
      <c r="G77" s="1284"/>
      <c r="H77" s="1284"/>
      <c r="I77" s="1284"/>
      <c r="J77" s="1284"/>
      <c r="K77" s="1296"/>
      <c r="L77" s="1296"/>
      <c r="M77" s="1296"/>
      <c r="N77" s="1296"/>
      <c r="AN77" s="1288" t="s">
        <v>602</v>
      </c>
      <c r="AO77" s="1288"/>
      <c r="AP77" s="1288"/>
      <c r="AQ77" s="1288"/>
      <c r="AR77" s="1288"/>
      <c r="AS77" s="1288"/>
      <c r="AT77" s="1288"/>
      <c r="AU77" s="1288"/>
      <c r="AV77" s="1288"/>
      <c r="AW77" s="1288"/>
      <c r="AX77" s="1288"/>
      <c r="AY77" s="1288"/>
      <c r="AZ77" s="1288"/>
      <c r="BA77" s="1288"/>
      <c r="BB77" s="1289" t="s">
        <v>601</v>
      </c>
      <c r="BC77" s="1289"/>
      <c r="BD77" s="1289"/>
      <c r="BE77" s="1289"/>
      <c r="BF77" s="1289"/>
      <c r="BG77" s="1289"/>
      <c r="BH77" s="1289"/>
      <c r="BI77" s="1289"/>
      <c r="BJ77" s="1289"/>
      <c r="BK77" s="1289"/>
      <c r="BL77" s="1289"/>
      <c r="BM77" s="1289"/>
      <c r="BN77" s="1289"/>
      <c r="BO77" s="1289"/>
      <c r="BP77" s="1291">
        <v>52.8</v>
      </c>
      <c r="BQ77" s="1291"/>
      <c r="BR77" s="1291"/>
      <c r="BS77" s="1291"/>
      <c r="BT77" s="1291"/>
      <c r="BU77" s="1291"/>
      <c r="BV77" s="1291"/>
      <c r="BW77" s="1291"/>
      <c r="BX77" s="1291">
        <v>48.6</v>
      </c>
      <c r="BY77" s="1291"/>
      <c r="BZ77" s="1291"/>
      <c r="CA77" s="1291"/>
      <c r="CB77" s="1291"/>
      <c r="CC77" s="1291"/>
      <c r="CD77" s="1291"/>
      <c r="CE77" s="1291"/>
      <c r="CF77" s="1291">
        <v>32.799999999999997</v>
      </c>
      <c r="CG77" s="1291"/>
      <c r="CH77" s="1291"/>
      <c r="CI77" s="1291"/>
      <c r="CJ77" s="1291"/>
      <c r="CK77" s="1291"/>
      <c r="CL77" s="1291"/>
      <c r="CM77" s="1291"/>
      <c r="CN77" s="1291">
        <v>54.6</v>
      </c>
      <c r="CO77" s="1291"/>
      <c r="CP77" s="1291"/>
      <c r="CQ77" s="1291"/>
      <c r="CR77" s="1291"/>
      <c r="CS77" s="1291"/>
      <c r="CT77" s="1291"/>
      <c r="CU77" s="1291"/>
      <c r="CV77" s="1291">
        <v>53.2</v>
      </c>
      <c r="CW77" s="1291"/>
      <c r="CX77" s="1291"/>
      <c r="CY77" s="1291"/>
      <c r="CZ77" s="1291"/>
      <c r="DA77" s="1291"/>
      <c r="DB77" s="1291"/>
      <c r="DC77" s="1291"/>
    </row>
    <row r="78" spans="2:107" ht="13.2" x14ac:dyDescent="0.2">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599</v>
      </c>
      <c r="BC79" s="1289"/>
      <c r="BD79" s="1289"/>
      <c r="BE79" s="1289"/>
      <c r="BF79" s="1289"/>
      <c r="BG79" s="1289"/>
      <c r="BH79" s="1289"/>
      <c r="BI79" s="1289"/>
      <c r="BJ79" s="1289"/>
      <c r="BK79" s="1289"/>
      <c r="BL79" s="1289"/>
      <c r="BM79" s="1289"/>
      <c r="BN79" s="1289"/>
      <c r="BO79" s="1289"/>
      <c r="BP79" s="1291">
        <v>11.5</v>
      </c>
      <c r="BQ79" s="1291"/>
      <c r="BR79" s="1291"/>
      <c r="BS79" s="1291"/>
      <c r="BT79" s="1291"/>
      <c r="BU79" s="1291"/>
      <c r="BV79" s="1291"/>
      <c r="BW79" s="1291"/>
      <c r="BX79" s="1291">
        <v>10.4</v>
      </c>
      <c r="BY79" s="1291"/>
      <c r="BZ79" s="1291"/>
      <c r="CA79" s="1291"/>
      <c r="CB79" s="1291"/>
      <c r="CC79" s="1291"/>
      <c r="CD79" s="1291"/>
      <c r="CE79" s="1291"/>
      <c r="CF79" s="1291">
        <v>9.5</v>
      </c>
      <c r="CG79" s="1291"/>
      <c r="CH79" s="1291"/>
      <c r="CI79" s="1291"/>
      <c r="CJ79" s="1291"/>
      <c r="CK79" s="1291"/>
      <c r="CL79" s="1291"/>
      <c r="CM79" s="1291"/>
      <c r="CN79" s="1291">
        <v>10</v>
      </c>
      <c r="CO79" s="1291"/>
      <c r="CP79" s="1291"/>
      <c r="CQ79" s="1291"/>
      <c r="CR79" s="1291"/>
      <c r="CS79" s="1291"/>
      <c r="CT79" s="1291"/>
      <c r="CU79" s="1291"/>
      <c r="CV79" s="1291">
        <v>9.8000000000000007</v>
      </c>
      <c r="CW79" s="1291"/>
      <c r="CX79" s="1291"/>
      <c r="CY79" s="1291"/>
      <c r="CZ79" s="1291"/>
      <c r="DA79" s="1291"/>
      <c r="DB79" s="1291"/>
      <c r="DC79" s="1291"/>
    </row>
    <row r="80" spans="2:107" ht="13.2" x14ac:dyDescent="0.2">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66"/>
    </row>
    <row r="82" spans="2:109" ht="16.2"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2"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2" x14ac:dyDescent="0.2">
      <c r="DD84" s="365"/>
      <c r="DE84" s="365"/>
    </row>
    <row r="85" spans="2:109" ht="13.2" x14ac:dyDescent="0.2">
      <c r="DD85" s="365"/>
      <c r="DE85" s="365"/>
    </row>
    <row r="86" spans="2:109" ht="13.2" hidden="1" x14ac:dyDescent="0.2">
      <c r="DD86" s="365"/>
      <c r="DE86" s="365"/>
    </row>
    <row r="87" spans="2:109" ht="13.2" hidden="1" x14ac:dyDescent="0.2">
      <c r="K87" s="368"/>
      <c r="AQ87" s="368"/>
      <c r="BC87" s="368"/>
      <c r="BO87" s="368"/>
      <c r="CA87" s="368"/>
      <c r="CM87" s="368"/>
      <c r="CY87" s="368"/>
      <c r="DD87" s="365"/>
      <c r="DE87" s="365"/>
    </row>
    <row r="88" spans="2:109" ht="13.2" hidden="1" x14ac:dyDescent="0.2">
      <c r="DD88" s="365"/>
      <c r="DE88" s="365"/>
    </row>
    <row r="89" spans="2:109" ht="13.2" hidden="1" x14ac:dyDescent="0.2">
      <c r="DD89" s="365"/>
      <c r="DE89" s="365"/>
    </row>
    <row r="90" spans="2:109" ht="13.2" hidden="1" x14ac:dyDescent="0.2">
      <c r="DD90" s="365"/>
      <c r="DE90" s="365"/>
    </row>
    <row r="91" spans="2:109" ht="13.2"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0P2LREI6sqI/9mLxjfkxTiUscdp4XqRK8zirNTb1m/5cAFK/FMnUC8ijuo7CDDquRp5nJaIuZFtRIT46+vphcA==" saltValue="tYAJ7OrQvOK/o0ylSceh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72:J72"/>
    <mergeCell ref="AN72:BO72"/>
    <mergeCell ref="BP72:BW72"/>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OoypKugX8blVChAU1fPbgpHj1J+YvgnFEFzAz7nwFq/7/oYLW5RSg74z29U9vQIM/UHAnhhNxpMZ6nelPZSIg==" saltValue="KusBzd/mnvCf3g4bKJ4S4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pMS0S8b8oyZ8l/PeekLvcePSk/rj0snwO3wce0h7m7T1wAPAE4GxkOlM6AwxCb58wdmj2V1x+86h5ZlktqVRg==" saltValue="KZEI9VTra4OzolcplRTCu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547</v>
      </c>
      <c r="G2" s="136"/>
      <c r="H2" s="137"/>
    </row>
    <row r="3" spans="1:8" x14ac:dyDescent="0.2">
      <c r="A3" s="133" t="s">
        <v>540</v>
      </c>
      <c r="B3" s="138"/>
      <c r="C3" s="139"/>
      <c r="D3" s="140">
        <v>53327</v>
      </c>
      <c r="E3" s="141"/>
      <c r="F3" s="142">
        <v>84389</v>
      </c>
      <c r="G3" s="143"/>
      <c r="H3" s="144"/>
    </row>
    <row r="4" spans="1:8" x14ac:dyDescent="0.2">
      <c r="A4" s="145"/>
      <c r="B4" s="146"/>
      <c r="C4" s="147"/>
      <c r="D4" s="148">
        <v>21660</v>
      </c>
      <c r="E4" s="149"/>
      <c r="F4" s="150">
        <v>44339</v>
      </c>
      <c r="G4" s="151"/>
      <c r="H4" s="152"/>
    </row>
    <row r="5" spans="1:8" x14ac:dyDescent="0.2">
      <c r="A5" s="133" t="s">
        <v>542</v>
      </c>
      <c r="B5" s="138"/>
      <c r="C5" s="139"/>
      <c r="D5" s="140">
        <v>53645</v>
      </c>
      <c r="E5" s="141"/>
      <c r="F5" s="142">
        <v>83623</v>
      </c>
      <c r="G5" s="143"/>
      <c r="H5" s="144"/>
    </row>
    <row r="6" spans="1:8" x14ac:dyDescent="0.2">
      <c r="A6" s="145"/>
      <c r="B6" s="146"/>
      <c r="C6" s="147"/>
      <c r="D6" s="148">
        <v>24866</v>
      </c>
      <c r="E6" s="149"/>
      <c r="F6" s="150">
        <v>48787</v>
      </c>
      <c r="G6" s="151"/>
      <c r="H6" s="152"/>
    </row>
    <row r="7" spans="1:8" x14ac:dyDescent="0.2">
      <c r="A7" s="133" t="s">
        <v>543</v>
      </c>
      <c r="B7" s="138"/>
      <c r="C7" s="139"/>
      <c r="D7" s="140">
        <v>28967</v>
      </c>
      <c r="E7" s="141"/>
      <c r="F7" s="142">
        <v>87974</v>
      </c>
      <c r="G7" s="143"/>
      <c r="H7" s="144"/>
    </row>
    <row r="8" spans="1:8" x14ac:dyDescent="0.2">
      <c r="A8" s="145"/>
      <c r="B8" s="146"/>
      <c r="C8" s="147"/>
      <c r="D8" s="148">
        <v>15089</v>
      </c>
      <c r="E8" s="149"/>
      <c r="F8" s="150">
        <v>48183</v>
      </c>
      <c r="G8" s="151"/>
      <c r="H8" s="152"/>
    </row>
    <row r="9" spans="1:8" x14ac:dyDescent="0.2">
      <c r="A9" s="133" t="s">
        <v>544</v>
      </c>
      <c r="B9" s="138"/>
      <c r="C9" s="139"/>
      <c r="D9" s="140">
        <v>61027</v>
      </c>
      <c r="E9" s="141"/>
      <c r="F9" s="142">
        <v>83280</v>
      </c>
      <c r="G9" s="143"/>
      <c r="H9" s="144"/>
    </row>
    <row r="10" spans="1:8" x14ac:dyDescent="0.2">
      <c r="A10" s="145"/>
      <c r="B10" s="146"/>
      <c r="C10" s="147"/>
      <c r="D10" s="148">
        <v>39312</v>
      </c>
      <c r="E10" s="149"/>
      <c r="F10" s="150">
        <v>43123</v>
      </c>
      <c r="G10" s="151"/>
      <c r="H10" s="152"/>
    </row>
    <row r="11" spans="1:8" x14ac:dyDescent="0.2">
      <c r="A11" s="133" t="s">
        <v>545</v>
      </c>
      <c r="B11" s="138"/>
      <c r="C11" s="139"/>
      <c r="D11" s="140">
        <v>62448</v>
      </c>
      <c r="E11" s="141"/>
      <c r="F11" s="142">
        <v>88968</v>
      </c>
      <c r="G11" s="143"/>
      <c r="H11" s="144"/>
    </row>
    <row r="12" spans="1:8" x14ac:dyDescent="0.2">
      <c r="A12" s="145"/>
      <c r="B12" s="146"/>
      <c r="C12" s="153"/>
      <c r="D12" s="148">
        <v>33738</v>
      </c>
      <c r="E12" s="149"/>
      <c r="F12" s="150">
        <v>45482</v>
      </c>
      <c r="G12" s="151"/>
      <c r="H12" s="152"/>
    </row>
    <row r="13" spans="1:8" x14ac:dyDescent="0.2">
      <c r="A13" s="133"/>
      <c r="B13" s="138"/>
      <c r="C13" s="154"/>
      <c r="D13" s="155">
        <v>51883</v>
      </c>
      <c r="E13" s="156"/>
      <c r="F13" s="157">
        <v>85647</v>
      </c>
      <c r="G13" s="158"/>
      <c r="H13" s="144"/>
    </row>
    <row r="14" spans="1:8" x14ac:dyDescent="0.2">
      <c r="A14" s="145"/>
      <c r="B14" s="146"/>
      <c r="C14" s="147"/>
      <c r="D14" s="148">
        <v>26933</v>
      </c>
      <c r="E14" s="149"/>
      <c r="F14" s="150">
        <v>45983</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4.1500000000000004</v>
      </c>
      <c r="C19" s="159">
        <f>ROUND(VALUE(SUBSTITUTE(実質収支比率等に係る経年分析!G$48,"▲","-")),2)</f>
        <v>4.75</v>
      </c>
      <c r="D19" s="159">
        <f>ROUND(VALUE(SUBSTITUTE(実質収支比率等に係る経年分析!H$48,"▲","-")),2)</f>
        <v>3.87</v>
      </c>
      <c r="E19" s="159">
        <f>ROUND(VALUE(SUBSTITUTE(実質収支比率等に係る経年分析!I$48,"▲","-")),2)</f>
        <v>5.25</v>
      </c>
      <c r="F19" s="159">
        <f>ROUND(VALUE(SUBSTITUTE(実質収支比率等に係る経年分析!J$48,"▲","-")),2)</f>
        <v>4.25</v>
      </c>
    </row>
    <row r="20" spans="1:11" x14ac:dyDescent="0.2">
      <c r="A20" s="159" t="s">
        <v>49</v>
      </c>
      <c r="B20" s="159">
        <f>ROUND(VALUE(SUBSTITUTE(実質収支比率等に係る経年分析!F$47,"▲","-")),2)</f>
        <v>22.96</v>
      </c>
      <c r="C20" s="159">
        <f>ROUND(VALUE(SUBSTITUTE(実質収支比率等に係る経年分析!G$47,"▲","-")),2)</f>
        <v>22.55</v>
      </c>
      <c r="D20" s="159">
        <f>ROUND(VALUE(SUBSTITUTE(実質収支比率等に係る経年分析!H$47,"▲","-")),2)</f>
        <v>22.8</v>
      </c>
      <c r="E20" s="159">
        <f>ROUND(VALUE(SUBSTITUTE(実質収支比率等に係る経年分析!I$47,"▲","-")),2)</f>
        <v>23.82</v>
      </c>
      <c r="F20" s="159">
        <f>ROUND(VALUE(SUBSTITUTE(実質収支比率等に係る経年分析!J$47,"▲","-")),2)</f>
        <v>27.2</v>
      </c>
    </row>
    <row r="21" spans="1:11" x14ac:dyDescent="0.2">
      <c r="A21" s="159" t="s">
        <v>50</v>
      </c>
      <c r="B21" s="159">
        <f>IF(ISNUMBER(VALUE(SUBSTITUTE(実質収支比率等に係る経年分析!F$49,"▲","-"))),ROUND(VALUE(SUBSTITUTE(実質収支比率等に係る経年分析!F$49,"▲","-")),2),NA())</f>
        <v>-1.58</v>
      </c>
      <c r="C21" s="159">
        <f>IF(ISNUMBER(VALUE(SUBSTITUTE(実質収支比率等に係る経年分析!G$49,"▲","-"))),ROUND(VALUE(SUBSTITUTE(実質収支比率等に係る経年分析!G$49,"▲","-")),2),NA())</f>
        <v>-0.43</v>
      </c>
      <c r="D21" s="159">
        <f>IF(ISNUMBER(VALUE(SUBSTITUTE(実質収支比率等に係る経年分析!H$49,"▲","-"))),ROUND(VALUE(SUBSTITUTE(実質収支比率等に係る経年分析!H$49,"▲","-")),2),NA())</f>
        <v>-0.2</v>
      </c>
      <c r="E21" s="159">
        <f>IF(ISNUMBER(VALUE(SUBSTITUTE(実質収支比率等に係る経年分析!I$49,"▲","-"))),ROUND(VALUE(SUBSTITUTE(実質収支比率等に係る経年分析!I$49,"▲","-")),2),NA())</f>
        <v>2.3199999999999998</v>
      </c>
      <c r="F21" s="159">
        <f>IF(ISNUMBER(VALUE(SUBSTITUTE(実質収支比率等に係る経年分析!J$49,"▲","-"))),ROUND(VALUE(SUBSTITUTE(実質収支比率等に係る経年分析!J$49,"▲","-")),2),NA())</f>
        <v>2.4700000000000002</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簡易水道特別会計</v>
      </c>
      <c r="B29" s="160">
        <f>IF(ROUND(VALUE(SUBSTITUTE(連結実質赤字比率に係る赤字・黒字の構成分析!F$41,"▲", "-")), 2) &lt; 0, ABS(ROUND(VALUE(SUBSTITUTE(連結実質赤字比率に係る赤字・黒字の構成分析!F$41,"▲", "-")), 2)), NA())</f>
        <v>0.11</v>
      </c>
      <c r="C29" s="160" t="e">
        <f>IF(ROUND(VALUE(SUBSTITUTE(連結実質赤字比率に係る赤字・黒字の構成分析!F$41,"▲", "-")), 2) &gt;= 0, ABS(ROUND(VALUE(SUBSTITUTE(連結実質赤字比率に係る赤字・黒字の構成分析!F$41,"▲", "-")), 2)), NA())</f>
        <v>#N/A</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2">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0.57999999999999996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0.84</v>
      </c>
    </row>
    <row r="33" spans="1:16" x14ac:dyDescent="0.2">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2.5299999999999998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1.64</v>
      </c>
    </row>
    <row r="34" spans="1:16" x14ac:dyDescent="0.2">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4.1399999999999997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4.74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4.24</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4.88</v>
      </c>
    </row>
    <row r="36" spans="1:16" x14ac:dyDescent="0.2">
      <c r="A36" s="160" t="str">
        <f>IF(連結実質赤字比率に係る赤字・黒字の構成分析!C$34="",NA(),連結実質赤字比率に係る赤字・黒字の構成分析!C$34)</f>
        <v>国民健康保険韮崎市立病院事業会計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15.34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8.77</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1670</v>
      </c>
      <c r="E42" s="161"/>
      <c r="F42" s="161"/>
      <c r="G42" s="161">
        <f>'実質公債費比率（分子）の構造'!L$52</f>
        <v>1681</v>
      </c>
      <c r="H42" s="161"/>
      <c r="I42" s="161"/>
      <c r="J42" s="161">
        <f>'実質公債費比率（分子）の構造'!M$52</f>
        <v>1665</v>
      </c>
      <c r="K42" s="161"/>
      <c r="L42" s="161"/>
      <c r="M42" s="161">
        <f>'実質公債費比率（分子）の構造'!N$52</f>
        <v>1740</v>
      </c>
      <c r="N42" s="161"/>
      <c r="O42" s="161"/>
      <c r="P42" s="161">
        <f>'実質公債費比率（分子）の構造'!O$52</f>
        <v>1635</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7</v>
      </c>
      <c r="C44" s="161"/>
      <c r="D44" s="161"/>
      <c r="E44" s="161">
        <f>'実質公債費比率（分子）の構造'!L$50</f>
        <v>4</v>
      </c>
      <c r="F44" s="161"/>
      <c r="G44" s="161"/>
      <c r="H44" s="161">
        <f>'実質公債費比率（分子）の構造'!M$50</f>
        <v>4</v>
      </c>
      <c r="I44" s="161"/>
      <c r="J44" s="161"/>
      <c r="K44" s="161">
        <f>'実質公債費比率（分子）の構造'!N$50</f>
        <v>3</v>
      </c>
      <c r="L44" s="161"/>
      <c r="M44" s="161"/>
      <c r="N44" s="161">
        <f>'実質公債費比率（分子）の構造'!O$50</f>
        <v>2</v>
      </c>
      <c r="O44" s="161"/>
      <c r="P44" s="161"/>
    </row>
    <row r="45" spans="1:16" x14ac:dyDescent="0.2">
      <c r="A45" s="161" t="s">
        <v>60</v>
      </c>
      <c r="B45" s="161">
        <f>'実質公債費比率（分子）の構造'!K$49</f>
        <v>412</v>
      </c>
      <c r="C45" s="161"/>
      <c r="D45" s="161"/>
      <c r="E45" s="161">
        <f>'実質公債費比率（分子）の構造'!L$49</f>
        <v>426</v>
      </c>
      <c r="F45" s="161"/>
      <c r="G45" s="161"/>
      <c r="H45" s="161">
        <f>'実質公債費比率（分子）の構造'!M$49</f>
        <v>413</v>
      </c>
      <c r="I45" s="161"/>
      <c r="J45" s="161"/>
      <c r="K45" s="161">
        <f>'実質公債費比率（分子）の構造'!N$49</f>
        <v>413</v>
      </c>
      <c r="L45" s="161"/>
      <c r="M45" s="161"/>
      <c r="N45" s="161">
        <f>'実質公債費比率（分子）の構造'!O$49</f>
        <v>251</v>
      </c>
      <c r="O45" s="161"/>
      <c r="P45" s="161"/>
    </row>
    <row r="46" spans="1:16" x14ac:dyDescent="0.2">
      <c r="A46" s="161" t="s">
        <v>61</v>
      </c>
      <c r="B46" s="161">
        <f>'実質公債費比率（分子）の構造'!K$48</f>
        <v>563</v>
      </c>
      <c r="C46" s="161"/>
      <c r="D46" s="161"/>
      <c r="E46" s="161">
        <f>'実質公債費比率（分子）の構造'!L$48</f>
        <v>527</v>
      </c>
      <c r="F46" s="161"/>
      <c r="G46" s="161"/>
      <c r="H46" s="161">
        <f>'実質公債費比率（分子）の構造'!M$48</f>
        <v>533</v>
      </c>
      <c r="I46" s="161"/>
      <c r="J46" s="161"/>
      <c r="K46" s="161">
        <f>'実質公債費比率（分子）の構造'!N$48</f>
        <v>549</v>
      </c>
      <c r="L46" s="161"/>
      <c r="M46" s="161"/>
      <c r="N46" s="161">
        <f>'実質公債費比率（分子）の構造'!O$48</f>
        <v>560</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1416</v>
      </c>
      <c r="C49" s="161"/>
      <c r="D49" s="161"/>
      <c r="E49" s="161">
        <f>'実質公債費比率（分子）の構造'!L$45</f>
        <v>1391</v>
      </c>
      <c r="F49" s="161"/>
      <c r="G49" s="161"/>
      <c r="H49" s="161">
        <f>'実質公債費比率（分子）の構造'!M$45</f>
        <v>1346</v>
      </c>
      <c r="I49" s="161"/>
      <c r="J49" s="161"/>
      <c r="K49" s="161">
        <f>'実質公債費比率（分子）の構造'!N$45</f>
        <v>1457</v>
      </c>
      <c r="L49" s="161"/>
      <c r="M49" s="161"/>
      <c r="N49" s="161">
        <f>'実質公債費比率（分子）の構造'!O$45</f>
        <v>1492</v>
      </c>
      <c r="O49" s="161"/>
      <c r="P49" s="161"/>
    </row>
    <row r="50" spans="1:16" x14ac:dyDescent="0.2">
      <c r="A50" s="161" t="s">
        <v>64</v>
      </c>
      <c r="B50" s="161" t="e">
        <f>NA()</f>
        <v>#N/A</v>
      </c>
      <c r="C50" s="161">
        <f>IF(ISNUMBER('実質公債費比率（分子）の構造'!K$53),'実質公債費比率（分子）の構造'!K$53,NA())</f>
        <v>728</v>
      </c>
      <c r="D50" s="161" t="e">
        <f>NA()</f>
        <v>#N/A</v>
      </c>
      <c r="E50" s="161" t="e">
        <f>NA()</f>
        <v>#N/A</v>
      </c>
      <c r="F50" s="161">
        <f>IF(ISNUMBER('実質公債費比率（分子）の構造'!L$53),'実質公債費比率（分子）の構造'!L$53,NA())</f>
        <v>667</v>
      </c>
      <c r="G50" s="161" t="e">
        <f>NA()</f>
        <v>#N/A</v>
      </c>
      <c r="H50" s="161" t="e">
        <f>NA()</f>
        <v>#N/A</v>
      </c>
      <c r="I50" s="161">
        <f>IF(ISNUMBER('実質公債費比率（分子）の構造'!M$53),'実質公債費比率（分子）の構造'!M$53,NA())</f>
        <v>631</v>
      </c>
      <c r="J50" s="161" t="e">
        <f>NA()</f>
        <v>#N/A</v>
      </c>
      <c r="K50" s="161" t="e">
        <f>NA()</f>
        <v>#N/A</v>
      </c>
      <c r="L50" s="161">
        <f>IF(ISNUMBER('実質公債費比率（分子）の構造'!N$53),'実質公債費比率（分子）の構造'!N$53,NA())</f>
        <v>682</v>
      </c>
      <c r="M50" s="161" t="e">
        <f>NA()</f>
        <v>#N/A</v>
      </c>
      <c r="N50" s="161" t="e">
        <f>NA()</f>
        <v>#N/A</v>
      </c>
      <c r="O50" s="161">
        <f>IF(ISNUMBER('実質公債費比率（分子）の構造'!O$53),'実質公債費比率（分子）の構造'!O$53,NA())</f>
        <v>670</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37</v>
      </c>
      <c r="B56" s="160"/>
      <c r="C56" s="160"/>
      <c r="D56" s="160">
        <f>'将来負担比率（分子）の構造'!I$52</f>
        <v>18720</v>
      </c>
      <c r="E56" s="160"/>
      <c r="F56" s="160"/>
      <c r="G56" s="160">
        <f>'将来負担比率（分子）の構造'!J$52</f>
        <v>19067</v>
      </c>
      <c r="H56" s="160"/>
      <c r="I56" s="160"/>
      <c r="J56" s="160">
        <f>'将来負担比率（分子）の構造'!K$52</f>
        <v>19451</v>
      </c>
      <c r="K56" s="160"/>
      <c r="L56" s="160"/>
      <c r="M56" s="160">
        <f>'将来負担比率（分子）の構造'!L$52</f>
        <v>19134</v>
      </c>
      <c r="N56" s="160"/>
      <c r="O56" s="160"/>
      <c r="P56" s="160">
        <f>'将来負担比率（分子）の構造'!M$52</f>
        <v>18954</v>
      </c>
    </row>
    <row r="57" spans="1:16" x14ac:dyDescent="0.2">
      <c r="A57" s="160" t="s">
        <v>36</v>
      </c>
      <c r="B57" s="160"/>
      <c r="C57" s="160"/>
      <c r="D57" s="160">
        <f>'将来負担比率（分子）の構造'!I$51</f>
        <v>1363</v>
      </c>
      <c r="E57" s="160"/>
      <c r="F57" s="160"/>
      <c r="G57" s="160">
        <f>'将来負担比率（分子）の構造'!J$51</f>
        <v>1342</v>
      </c>
      <c r="H57" s="160"/>
      <c r="I57" s="160"/>
      <c r="J57" s="160">
        <f>'将来負担比率（分子）の構造'!K$51</f>
        <v>1393</v>
      </c>
      <c r="K57" s="160"/>
      <c r="L57" s="160"/>
      <c r="M57" s="160">
        <f>'将来負担比率（分子）の構造'!L$51</f>
        <v>1299</v>
      </c>
      <c r="N57" s="160"/>
      <c r="O57" s="160"/>
      <c r="P57" s="160">
        <f>'将来負担比率（分子）の構造'!M$51</f>
        <v>2318</v>
      </c>
    </row>
    <row r="58" spans="1:16" x14ac:dyDescent="0.2">
      <c r="A58" s="160" t="s">
        <v>35</v>
      </c>
      <c r="B58" s="160"/>
      <c r="C58" s="160"/>
      <c r="D58" s="160">
        <f>'将来負担比率（分子）の構造'!I$50</f>
        <v>4345</v>
      </c>
      <c r="E58" s="160"/>
      <c r="F58" s="160"/>
      <c r="G58" s="160">
        <f>'将来負担比率（分子）の構造'!J$50</f>
        <v>4216</v>
      </c>
      <c r="H58" s="160"/>
      <c r="I58" s="160"/>
      <c r="J58" s="160">
        <f>'将来負担比率（分子）の構造'!K$50</f>
        <v>4456</v>
      </c>
      <c r="K58" s="160"/>
      <c r="L58" s="160"/>
      <c r="M58" s="160">
        <f>'将来負担比率（分子）の構造'!L$50</f>
        <v>4801</v>
      </c>
      <c r="N58" s="160"/>
      <c r="O58" s="160"/>
      <c r="P58" s="160">
        <f>'将来負担比率（分子）の構造'!M$50</f>
        <v>5119</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3</v>
      </c>
      <c r="L61" s="160"/>
      <c r="M61" s="160"/>
      <c r="N61" s="160">
        <f>'将来負担比率（分子）の構造'!M$46</f>
        <v>293</v>
      </c>
      <c r="O61" s="160"/>
      <c r="P61" s="160"/>
    </row>
    <row r="62" spans="1:16" x14ac:dyDescent="0.2">
      <c r="A62" s="160" t="s">
        <v>29</v>
      </c>
      <c r="B62" s="160">
        <f>'将来負担比率（分子）の構造'!I$45</f>
        <v>1983</v>
      </c>
      <c r="C62" s="160"/>
      <c r="D62" s="160"/>
      <c r="E62" s="160">
        <f>'将来負担比率（分子）の構造'!J$45</f>
        <v>1923</v>
      </c>
      <c r="F62" s="160"/>
      <c r="G62" s="160"/>
      <c r="H62" s="160">
        <f>'将来負担比率（分子）の構造'!K$45</f>
        <v>1911</v>
      </c>
      <c r="I62" s="160"/>
      <c r="J62" s="160"/>
      <c r="K62" s="160">
        <f>'将来負担比率（分子）の構造'!L$45</f>
        <v>1845</v>
      </c>
      <c r="L62" s="160"/>
      <c r="M62" s="160"/>
      <c r="N62" s="160">
        <f>'将来負担比率（分子）の構造'!M$45</f>
        <v>1718</v>
      </c>
      <c r="O62" s="160"/>
      <c r="P62" s="160"/>
    </row>
    <row r="63" spans="1:16" x14ac:dyDescent="0.2">
      <c r="A63" s="160" t="s">
        <v>28</v>
      </c>
      <c r="B63" s="160">
        <f>'将来負担比率（分子）の構造'!I$44</f>
        <v>1788</v>
      </c>
      <c r="C63" s="160"/>
      <c r="D63" s="160"/>
      <c r="E63" s="160">
        <f>'将来負担比率（分子）の構造'!J$44</f>
        <v>1829</v>
      </c>
      <c r="F63" s="160"/>
      <c r="G63" s="160"/>
      <c r="H63" s="160">
        <f>'将来負担比率（分子）の構造'!K$44</f>
        <v>1595</v>
      </c>
      <c r="I63" s="160"/>
      <c r="J63" s="160"/>
      <c r="K63" s="160">
        <f>'将来負担比率（分子）の構造'!L$44</f>
        <v>1918</v>
      </c>
      <c r="L63" s="160"/>
      <c r="M63" s="160"/>
      <c r="N63" s="160">
        <f>'将来負担比率（分子）の構造'!M$44</f>
        <v>1333</v>
      </c>
      <c r="O63" s="160"/>
      <c r="P63" s="160"/>
    </row>
    <row r="64" spans="1:16" x14ac:dyDescent="0.2">
      <c r="A64" s="160" t="s">
        <v>27</v>
      </c>
      <c r="B64" s="160">
        <f>'将来負担比率（分子）の構造'!I$43</f>
        <v>9416</v>
      </c>
      <c r="C64" s="160"/>
      <c r="D64" s="160"/>
      <c r="E64" s="160">
        <f>'将来負担比率（分子）の構造'!J$43</f>
        <v>9696</v>
      </c>
      <c r="F64" s="160"/>
      <c r="G64" s="160"/>
      <c r="H64" s="160">
        <f>'将来負担比率（分子）の構造'!K$43</f>
        <v>9818</v>
      </c>
      <c r="I64" s="160"/>
      <c r="J64" s="160"/>
      <c r="K64" s="160">
        <f>'将来負担比率（分子）の構造'!L$43</f>
        <v>10105</v>
      </c>
      <c r="L64" s="160"/>
      <c r="M64" s="160"/>
      <c r="N64" s="160">
        <f>'将来負担比率（分子）の構造'!M$43</f>
        <v>10157</v>
      </c>
      <c r="O64" s="160"/>
      <c r="P64" s="160"/>
    </row>
    <row r="65" spans="1:16" x14ac:dyDescent="0.2">
      <c r="A65" s="160" t="s">
        <v>26</v>
      </c>
      <c r="B65" s="160">
        <f>'将来負担比率（分子）の構造'!I$42</f>
        <v>13</v>
      </c>
      <c r="C65" s="160"/>
      <c r="D65" s="160"/>
      <c r="E65" s="160">
        <f>'将来負担比率（分子）の構造'!J$42</f>
        <v>10</v>
      </c>
      <c r="F65" s="160"/>
      <c r="G65" s="160"/>
      <c r="H65" s="160">
        <f>'将来負担比率（分子）の構造'!K$42</f>
        <v>7</v>
      </c>
      <c r="I65" s="160"/>
      <c r="J65" s="160"/>
      <c r="K65" s="160">
        <f>'将来負担比率（分子）の構造'!L$42</f>
        <v>4</v>
      </c>
      <c r="L65" s="160"/>
      <c r="M65" s="160"/>
      <c r="N65" s="160">
        <f>'将来負担比率（分子）の構造'!M$42</f>
        <v>2</v>
      </c>
      <c r="O65" s="160"/>
      <c r="P65" s="160"/>
    </row>
    <row r="66" spans="1:16" x14ac:dyDescent="0.2">
      <c r="A66" s="160" t="s">
        <v>25</v>
      </c>
      <c r="B66" s="160">
        <f>'将来負担比率（分子）の構造'!I$41</f>
        <v>16665</v>
      </c>
      <c r="C66" s="160"/>
      <c r="D66" s="160"/>
      <c r="E66" s="160">
        <f>'将来負担比率（分子）の構造'!J$41</f>
        <v>16842</v>
      </c>
      <c r="F66" s="160"/>
      <c r="G66" s="160"/>
      <c r="H66" s="160">
        <f>'将来負担比率（分子）の構造'!K$41</f>
        <v>16740</v>
      </c>
      <c r="I66" s="160"/>
      <c r="J66" s="160"/>
      <c r="K66" s="160">
        <f>'将来負担比率（分子）の構造'!L$41</f>
        <v>17062</v>
      </c>
      <c r="L66" s="160"/>
      <c r="M66" s="160"/>
      <c r="N66" s="160">
        <f>'将来負担比率（分子）の構造'!M$41</f>
        <v>18181</v>
      </c>
      <c r="O66" s="160"/>
      <c r="P66" s="160"/>
    </row>
    <row r="67" spans="1:16" x14ac:dyDescent="0.2">
      <c r="A67" s="160" t="s">
        <v>68</v>
      </c>
      <c r="B67" s="160" t="e">
        <f>NA()</f>
        <v>#N/A</v>
      </c>
      <c r="C67" s="160">
        <f>IF(ISNUMBER('将来負担比率（分子）の構造'!I$53), IF('将来負担比率（分子）の構造'!I$53 &lt; 0, 0, '将来負担比率（分子）の構造'!I$53), NA())</f>
        <v>5438</v>
      </c>
      <c r="D67" s="160" t="e">
        <f>NA()</f>
        <v>#N/A</v>
      </c>
      <c r="E67" s="160" t="e">
        <f>NA()</f>
        <v>#N/A</v>
      </c>
      <c r="F67" s="160">
        <f>IF(ISNUMBER('将来負担比率（分子）の構造'!J$53), IF('将来負担比率（分子）の構造'!J$53 &lt; 0, 0, '将来負担比率（分子）の構造'!J$53), NA())</f>
        <v>5676</v>
      </c>
      <c r="G67" s="160" t="e">
        <f>NA()</f>
        <v>#N/A</v>
      </c>
      <c r="H67" s="160" t="e">
        <f>NA()</f>
        <v>#N/A</v>
      </c>
      <c r="I67" s="160">
        <f>IF(ISNUMBER('将来負担比率（分子）の構造'!K$53), IF('将来負担比率（分子）の構造'!K$53 &lt; 0, 0, '将来負担比率（分子）の構造'!K$53), NA())</f>
        <v>4771</v>
      </c>
      <c r="J67" s="160" t="e">
        <f>NA()</f>
        <v>#N/A</v>
      </c>
      <c r="K67" s="160" t="e">
        <f>NA()</f>
        <v>#N/A</v>
      </c>
      <c r="L67" s="160">
        <f>IF(ISNUMBER('将来負担比率（分子）の構造'!L$53), IF('将来負担比率（分子）の構造'!L$53 &lt; 0, 0, '将来負担比率（分子）の構造'!L$53), NA())</f>
        <v>5703</v>
      </c>
      <c r="M67" s="160" t="e">
        <f>NA()</f>
        <v>#N/A</v>
      </c>
      <c r="N67" s="160" t="e">
        <f>NA()</f>
        <v>#N/A</v>
      </c>
      <c r="O67" s="160">
        <f>IF(ISNUMBER('将来負担比率（分子）の構造'!M$53), IF('将来負担比率（分子）の構造'!M$53 &lt; 0, 0, '将来負担比率（分子）の構造'!M$53), NA())</f>
        <v>5293</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1869</v>
      </c>
      <c r="C72" s="164">
        <f>基金残高に係る経年分析!G55</f>
        <v>1947</v>
      </c>
      <c r="D72" s="164">
        <f>基金残高に係る経年分析!H55</f>
        <v>2230</v>
      </c>
    </row>
    <row r="73" spans="1:16" x14ac:dyDescent="0.2">
      <c r="A73" s="163" t="s">
        <v>71</v>
      </c>
      <c r="B73" s="164">
        <f>基金残高に係る経年分析!F56</f>
        <v>395</v>
      </c>
      <c r="C73" s="164">
        <f>基金残高に係る経年分析!G56</f>
        <v>398</v>
      </c>
      <c r="D73" s="164">
        <f>基金残高に係る経年分析!H56</f>
        <v>400</v>
      </c>
    </row>
    <row r="74" spans="1:16" x14ac:dyDescent="0.2">
      <c r="A74" s="163" t="s">
        <v>72</v>
      </c>
      <c r="B74" s="164">
        <f>基金残高に係る経年分析!F57</f>
        <v>2161</v>
      </c>
      <c r="C74" s="164">
        <f>基金残高に係る経年分析!G57</f>
        <v>1997</v>
      </c>
      <c r="D74" s="164">
        <f>基金残高に係る経年分析!H57</f>
        <v>1920</v>
      </c>
    </row>
  </sheetData>
  <sheetProtection algorithmName="SHA-512" hashValue="npphg2+DHsnprcSRIrR/55Nq9Bxm68KgFQTb8JeWzkEHVofClZtDEBBYZdytJerwJJHjzEKMDrLST24jpg1TIg==" saltValue="fQWbUvQt56q4RjQOdtA3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223</v>
      </c>
      <c r="C5" s="646"/>
      <c r="D5" s="646"/>
      <c r="E5" s="646"/>
      <c r="F5" s="646"/>
      <c r="G5" s="646"/>
      <c r="H5" s="646"/>
      <c r="I5" s="646"/>
      <c r="J5" s="646"/>
      <c r="K5" s="646"/>
      <c r="L5" s="646"/>
      <c r="M5" s="646"/>
      <c r="N5" s="646"/>
      <c r="O5" s="646"/>
      <c r="P5" s="646"/>
      <c r="Q5" s="647"/>
      <c r="R5" s="648">
        <v>5148880</v>
      </c>
      <c r="S5" s="649"/>
      <c r="T5" s="649"/>
      <c r="U5" s="649"/>
      <c r="V5" s="649"/>
      <c r="W5" s="649"/>
      <c r="X5" s="649"/>
      <c r="Y5" s="650"/>
      <c r="Z5" s="651">
        <v>34.299999999999997</v>
      </c>
      <c r="AA5" s="651"/>
      <c r="AB5" s="651"/>
      <c r="AC5" s="651"/>
      <c r="AD5" s="652">
        <v>5113404</v>
      </c>
      <c r="AE5" s="652"/>
      <c r="AF5" s="652"/>
      <c r="AG5" s="652"/>
      <c r="AH5" s="652"/>
      <c r="AI5" s="652"/>
      <c r="AJ5" s="652"/>
      <c r="AK5" s="652"/>
      <c r="AL5" s="653">
        <v>63.6</v>
      </c>
      <c r="AM5" s="654"/>
      <c r="AN5" s="654"/>
      <c r="AO5" s="655"/>
      <c r="AP5" s="645" t="s">
        <v>224</v>
      </c>
      <c r="AQ5" s="646"/>
      <c r="AR5" s="646"/>
      <c r="AS5" s="646"/>
      <c r="AT5" s="646"/>
      <c r="AU5" s="646"/>
      <c r="AV5" s="646"/>
      <c r="AW5" s="646"/>
      <c r="AX5" s="646"/>
      <c r="AY5" s="646"/>
      <c r="AZ5" s="646"/>
      <c r="BA5" s="646"/>
      <c r="BB5" s="646"/>
      <c r="BC5" s="646"/>
      <c r="BD5" s="646"/>
      <c r="BE5" s="646"/>
      <c r="BF5" s="647"/>
      <c r="BG5" s="659">
        <v>5102671</v>
      </c>
      <c r="BH5" s="660"/>
      <c r="BI5" s="660"/>
      <c r="BJ5" s="660"/>
      <c r="BK5" s="660"/>
      <c r="BL5" s="660"/>
      <c r="BM5" s="660"/>
      <c r="BN5" s="661"/>
      <c r="BO5" s="662">
        <v>99.1</v>
      </c>
      <c r="BP5" s="662"/>
      <c r="BQ5" s="662"/>
      <c r="BR5" s="662"/>
      <c r="BS5" s="663">
        <v>71232</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2">
      <c r="B6" s="656" t="s">
        <v>228</v>
      </c>
      <c r="C6" s="657"/>
      <c r="D6" s="657"/>
      <c r="E6" s="657"/>
      <c r="F6" s="657"/>
      <c r="G6" s="657"/>
      <c r="H6" s="657"/>
      <c r="I6" s="657"/>
      <c r="J6" s="657"/>
      <c r="K6" s="657"/>
      <c r="L6" s="657"/>
      <c r="M6" s="657"/>
      <c r="N6" s="657"/>
      <c r="O6" s="657"/>
      <c r="P6" s="657"/>
      <c r="Q6" s="658"/>
      <c r="R6" s="659">
        <v>124383</v>
      </c>
      <c r="S6" s="660"/>
      <c r="T6" s="660"/>
      <c r="U6" s="660"/>
      <c r="V6" s="660"/>
      <c r="W6" s="660"/>
      <c r="X6" s="660"/>
      <c r="Y6" s="661"/>
      <c r="Z6" s="662">
        <v>0.8</v>
      </c>
      <c r="AA6" s="662"/>
      <c r="AB6" s="662"/>
      <c r="AC6" s="662"/>
      <c r="AD6" s="663">
        <v>124383</v>
      </c>
      <c r="AE6" s="663"/>
      <c r="AF6" s="663"/>
      <c r="AG6" s="663"/>
      <c r="AH6" s="663"/>
      <c r="AI6" s="663"/>
      <c r="AJ6" s="663"/>
      <c r="AK6" s="663"/>
      <c r="AL6" s="664">
        <v>1.5</v>
      </c>
      <c r="AM6" s="665"/>
      <c r="AN6" s="665"/>
      <c r="AO6" s="666"/>
      <c r="AP6" s="656" t="s">
        <v>229</v>
      </c>
      <c r="AQ6" s="657"/>
      <c r="AR6" s="657"/>
      <c r="AS6" s="657"/>
      <c r="AT6" s="657"/>
      <c r="AU6" s="657"/>
      <c r="AV6" s="657"/>
      <c r="AW6" s="657"/>
      <c r="AX6" s="657"/>
      <c r="AY6" s="657"/>
      <c r="AZ6" s="657"/>
      <c r="BA6" s="657"/>
      <c r="BB6" s="657"/>
      <c r="BC6" s="657"/>
      <c r="BD6" s="657"/>
      <c r="BE6" s="657"/>
      <c r="BF6" s="658"/>
      <c r="BG6" s="659">
        <v>5102671</v>
      </c>
      <c r="BH6" s="660"/>
      <c r="BI6" s="660"/>
      <c r="BJ6" s="660"/>
      <c r="BK6" s="660"/>
      <c r="BL6" s="660"/>
      <c r="BM6" s="660"/>
      <c r="BN6" s="661"/>
      <c r="BO6" s="662">
        <v>99.1</v>
      </c>
      <c r="BP6" s="662"/>
      <c r="BQ6" s="662"/>
      <c r="BR6" s="662"/>
      <c r="BS6" s="663">
        <v>71232</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158290</v>
      </c>
      <c r="CS6" s="660"/>
      <c r="CT6" s="660"/>
      <c r="CU6" s="660"/>
      <c r="CV6" s="660"/>
      <c r="CW6" s="660"/>
      <c r="CX6" s="660"/>
      <c r="CY6" s="661"/>
      <c r="CZ6" s="653">
        <v>1.1000000000000001</v>
      </c>
      <c r="DA6" s="654"/>
      <c r="DB6" s="654"/>
      <c r="DC6" s="673"/>
      <c r="DD6" s="668" t="s">
        <v>132</v>
      </c>
      <c r="DE6" s="660"/>
      <c r="DF6" s="660"/>
      <c r="DG6" s="660"/>
      <c r="DH6" s="660"/>
      <c r="DI6" s="660"/>
      <c r="DJ6" s="660"/>
      <c r="DK6" s="660"/>
      <c r="DL6" s="660"/>
      <c r="DM6" s="660"/>
      <c r="DN6" s="660"/>
      <c r="DO6" s="660"/>
      <c r="DP6" s="661"/>
      <c r="DQ6" s="668">
        <v>158290</v>
      </c>
      <c r="DR6" s="660"/>
      <c r="DS6" s="660"/>
      <c r="DT6" s="660"/>
      <c r="DU6" s="660"/>
      <c r="DV6" s="660"/>
      <c r="DW6" s="660"/>
      <c r="DX6" s="660"/>
      <c r="DY6" s="660"/>
      <c r="DZ6" s="660"/>
      <c r="EA6" s="660"/>
      <c r="EB6" s="660"/>
      <c r="EC6" s="669"/>
    </row>
    <row r="7" spans="2:143" ht="11.25" customHeight="1" x14ac:dyDescent="0.2">
      <c r="B7" s="656" t="s">
        <v>231</v>
      </c>
      <c r="C7" s="657"/>
      <c r="D7" s="657"/>
      <c r="E7" s="657"/>
      <c r="F7" s="657"/>
      <c r="G7" s="657"/>
      <c r="H7" s="657"/>
      <c r="I7" s="657"/>
      <c r="J7" s="657"/>
      <c r="K7" s="657"/>
      <c r="L7" s="657"/>
      <c r="M7" s="657"/>
      <c r="N7" s="657"/>
      <c r="O7" s="657"/>
      <c r="P7" s="657"/>
      <c r="Q7" s="658"/>
      <c r="R7" s="659">
        <v>5754</v>
      </c>
      <c r="S7" s="660"/>
      <c r="T7" s="660"/>
      <c r="U7" s="660"/>
      <c r="V7" s="660"/>
      <c r="W7" s="660"/>
      <c r="X7" s="660"/>
      <c r="Y7" s="661"/>
      <c r="Z7" s="662">
        <v>0</v>
      </c>
      <c r="AA7" s="662"/>
      <c r="AB7" s="662"/>
      <c r="AC7" s="662"/>
      <c r="AD7" s="663">
        <v>5754</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2492214</v>
      </c>
      <c r="BH7" s="660"/>
      <c r="BI7" s="660"/>
      <c r="BJ7" s="660"/>
      <c r="BK7" s="660"/>
      <c r="BL7" s="660"/>
      <c r="BM7" s="660"/>
      <c r="BN7" s="661"/>
      <c r="BO7" s="662">
        <v>48.4</v>
      </c>
      <c r="BP7" s="662"/>
      <c r="BQ7" s="662"/>
      <c r="BR7" s="662"/>
      <c r="BS7" s="663">
        <v>71232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1846905</v>
      </c>
      <c r="CS7" s="660"/>
      <c r="CT7" s="660"/>
      <c r="CU7" s="660"/>
      <c r="CV7" s="660"/>
      <c r="CW7" s="660"/>
      <c r="CX7" s="660"/>
      <c r="CY7" s="661"/>
      <c r="CZ7" s="662">
        <v>12.7</v>
      </c>
      <c r="DA7" s="662"/>
      <c r="DB7" s="662"/>
      <c r="DC7" s="662"/>
      <c r="DD7" s="668">
        <v>95212</v>
      </c>
      <c r="DE7" s="660"/>
      <c r="DF7" s="660"/>
      <c r="DG7" s="660"/>
      <c r="DH7" s="660"/>
      <c r="DI7" s="660"/>
      <c r="DJ7" s="660"/>
      <c r="DK7" s="660"/>
      <c r="DL7" s="660"/>
      <c r="DM7" s="660"/>
      <c r="DN7" s="660"/>
      <c r="DO7" s="660"/>
      <c r="DP7" s="661"/>
      <c r="DQ7" s="668">
        <v>1644982</v>
      </c>
      <c r="DR7" s="660"/>
      <c r="DS7" s="660"/>
      <c r="DT7" s="660"/>
      <c r="DU7" s="660"/>
      <c r="DV7" s="660"/>
      <c r="DW7" s="660"/>
      <c r="DX7" s="660"/>
      <c r="DY7" s="660"/>
      <c r="DZ7" s="660"/>
      <c r="EA7" s="660"/>
      <c r="EB7" s="660"/>
      <c r="EC7" s="669"/>
    </row>
    <row r="8" spans="2:143" ht="11.25" customHeight="1" x14ac:dyDescent="0.2">
      <c r="B8" s="656" t="s">
        <v>234</v>
      </c>
      <c r="C8" s="657"/>
      <c r="D8" s="657"/>
      <c r="E8" s="657"/>
      <c r="F8" s="657"/>
      <c r="G8" s="657"/>
      <c r="H8" s="657"/>
      <c r="I8" s="657"/>
      <c r="J8" s="657"/>
      <c r="K8" s="657"/>
      <c r="L8" s="657"/>
      <c r="M8" s="657"/>
      <c r="N8" s="657"/>
      <c r="O8" s="657"/>
      <c r="P8" s="657"/>
      <c r="Q8" s="658"/>
      <c r="R8" s="659">
        <v>15323</v>
      </c>
      <c r="S8" s="660"/>
      <c r="T8" s="660"/>
      <c r="U8" s="660"/>
      <c r="V8" s="660"/>
      <c r="W8" s="660"/>
      <c r="X8" s="660"/>
      <c r="Y8" s="661"/>
      <c r="Z8" s="662">
        <v>0.1</v>
      </c>
      <c r="AA8" s="662"/>
      <c r="AB8" s="662"/>
      <c r="AC8" s="662"/>
      <c r="AD8" s="663">
        <v>15323</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54277</v>
      </c>
      <c r="BH8" s="660"/>
      <c r="BI8" s="660"/>
      <c r="BJ8" s="660"/>
      <c r="BK8" s="660"/>
      <c r="BL8" s="660"/>
      <c r="BM8" s="660"/>
      <c r="BN8" s="661"/>
      <c r="BO8" s="662">
        <v>1.1000000000000001</v>
      </c>
      <c r="BP8" s="662"/>
      <c r="BQ8" s="662"/>
      <c r="BR8" s="662"/>
      <c r="BS8" s="668" t="s">
        <v>132</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4174120</v>
      </c>
      <c r="CS8" s="660"/>
      <c r="CT8" s="660"/>
      <c r="CU8" s="660"/>
      <c r="CV8" s="660"/>
      <c r="CW8" s="660"/>
      <c r="CX8" s="660"/>
      <c r="CY8" s="661"/>
      <c r="CZ8" s="662">
        <v>28.7</v>
      </c>
      <c r="DA8" s="662"/>
      <c r="DB8" s="662"/>
      <c r="DC8" s="662"/>
      <c r="DD8" s="668">
        <v>179194</v>
      </c>
      <c r="DE8" s="660"/>
      <c r="DF8" s="660"/>
      <c r="DG8" s="660"/>
      <c r="DH8" s="660"/>
      <c r="DI8" s="660"/>
      <c r="DJ8" s="660"/>
      <c r="DK8" s="660"/>
      <c r="DL8" s="660"/>
      <c r="DM8" s="660"/>
      <c r="DN8" s="660"/>
      <c r="DO8" s="660"/>
      <c r="DP8" s="661"/>
      <c r="DQ8" s="668">
        <v>2080647</v>
      </c>
      <c r="DR8" s="660"/>
      <c r="DS8" s="660"/>
      <c r="DT8" s="660"/>
      <c r="DU8" s="660"/>
      <c r="DV8" s="660"/>
      <c r="DW8" s="660"/>
      <c r="DX8" s="660"/>
      <c r="DY8" s="660"/>
      <c r="DZ8" s="660"/>
      <c r="EA8" s="660"/>
      <c r="EB8" s="660"/>
      <c r="EC8" s="669"/>
    </row>
    <row r="9" spans="2:143" ht="11.25" customHeight="1" x14ac:dyDescent="0.2">
      <c r="B9" s="656" t="s">
        <v>237</v>
      </c>
      <c r="C9" s="657"/>
      <c r="D9" s="657"/>
      <c r="E9" s="657"/>
      <c r="F9" s="657"/>
      <c r="G9" s="657"/>
      <c r="H9" s="657"/>
      <c r="I9" s="657"/>
      <c r="J9" s="657"/>
      <c r="K9" s="657"/>
      <c r="L9" s="657"/>
      <c r="M9" s="657"/>
      <c r="N9" s="657"/>
      <c r="O9" s="657"/>
      <c r="P9" s="657"/>
      <c r="Q9" s="658"/>
      <c r="R9" s="659">
        <v>16583</v>
      </c>
      <c r="S9" s="660"/>
      <c r="T9" s="660"/>
      <c r="U9" s="660"/>
      <c r="V9" s="660"/>
      <c r="W9" s="660"/>
      <c r="X9" s="660"/>
      <c r="Y9" s="661"/>
      <c r="Z9" s="662">
        <v>0.1</v>
      </c>
      <c r="AA9" s="662"/>
      <c r="AB9" s="662"/>
      <c r="AC9" s="662"/>
      <c r="AD9" s="663">
        <v>16583</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1395433</v>
      </c>
      <c r="BH9" s="660"/>
      <c r="BI9" s="660"/>
      <c r="BJ9" s="660"/>
      <c r="BK9" s="660"/>
      <c r="BL9" s="660"/>
      <c r="BM9" s="660"/>
      <c r="BN9" s="661"/>
      <c r="BO9" s="662">
        <v>27.1</v>
      </c>
      <c r="BP9" s="662"/>
      <c r="BQ9" s="662"/>
      <c r="BR9" s="662"/>
      <c r="BS9" s="668" t="s">
        <v>132</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1473392</v>
      </c>
      <c r="CS9" s="660"/>
      <c r="CT9" s="660"/>
      <c r="CU9" s="660"/>
      <c r="CV9" s="660"/>
      <c r="CW9" s="660"/>
      <c r="CX9" s="660"/>
      <c r="CY9" s="661"/>
      <c r="CZ9" s="662">
        <v>10.1</v>
      </c>
      <c r="DA9" s="662"/>
      <c r="DB9" s="662"/>
      <c r="DC9" s="662"/>
      <c r="DD9" s="668">
        <v>27762</v>
      </c>
      <c r="DE9" s="660"/>
      <c r="DF9" s="660"/>
      <c r="DG9" s="660"/>
      <c r="DH9" s="660"/>
      <c r="DI9" s="660"/>
      <c r="DJ9" s="660"/>
      <c r="DK9" s="660"/>
      <c r="DL9" s="660"/>
      <c r="DM9" s="660"/>
      <c r="DN9" s="660"/>
      <c r="DO9" s="660"/>
      <c r="DP9" s="661"/>
      <c r="DQ9" s="668">
        <v>1379844</v>
      </c>
      <c r="DR9" s="660"/>
      <c r="DS9" s="660"/>
      <c r="DT9" s="660"/>
      <c r="DU9" s="660"/>
      <c r="DV9" s="660"/>
      <c r="DW9" s="660"/>
      <c r="DX9" s="660"/>
      <c r="DY9" s="660"/>
      <c r="DZ9" s="660"/>
      <c r="EA9" s="660"/>
      <c r="EB9" s="660"/>
      <c r="EC9" s="669"/>
    </row>
    <row r="10" spans="2:143" ht="11.25" customHeight="1" x14ac:dyDescent="0.2">
      <c r="B10" s="656" t="s">
        <v>240</v>
      </c>
      <c r="C10" s="657"/>
      <c r="D10" s="657"/>
      <c r="E10" s="657"/>
      <c r="F10" s="657"/>
      <c r="G10" s="657"/>
      <c r="H10" s="657"/>
      <c r="I10" s="657"/>
      <c r="J10" s="657"/>
      <c r="K10" s="657"/>
      <c r="L10" s="657"/>
      <c r="M10" s="657"/>
      <c r="N10" s="657"/>
      <c r="O10" s="657"/>
      <c r="P10" s="657"/>
      <c r="Q10" s="658"/>
      <c r="R10" s="659" t="s">
        <v>132</v>
      </c>
      <c r="S10" s="660"/>
      <c r="T10" s="660"/>
      <c r="U10" s="660"/>
      <c r="V10" s="660"/>
      <c r="W10" s="660"/>
      <c r="X10" s="660"/>
      <c r="Y10" s="661"/>
      <c r="Z10" s="662" t="s">
        <v>132</v>
      </c>
      <c r="AA10" s="662"/>
      <c r="AB10" s="662"/>
      <c r="AC10" s="662"/>
      <c r="AD10" s="663" t="s">
        <v>131</v>
      </c>
      <c r="AE10" s="663"/>
      <c r="AF10" s="663"/>
      <c r="AG10" s="663"/>
      <c r="AH10" s="663"/>
      <c r="AI10" s="663"/>
      <c r="AJ10" s="663"/>
      <c r="AK10" s="663"/>
      <c r="AL10" s="664" t="s">
        <v>132</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106386</v>
      </c>
      <c r="BH10" s="660"/>
      <c r="BI10" s="660"/>
      <c r="BJ10" s="660"/>
      <c r="BK10" s="660"/>
      <c r="BL10" s="660"/>
      <c r="BM10" s="660"/>
      <c r="BN10" s="661"/>
      <c r="BO10" s="662">
        <v>2.1</v>
      </c>
      <c r="BP10" s="662"/>
      <c r="BQ10" s="662"/>
      <c r="BR10" s="662"/>
      <c r="BS10" s="668" t="s">
        <v>132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20149</v>
      </c>
      <c r="CS10" s="660"/>
      <c r="CT10" s="660"/>
      <c r="CU10" s="660"/>
      <c r="CV10" s="660"/>
      <c r="CW10" s="660"/>
      <c r="CX10" s="660"/>
      <c r="CY10" s="661"/>
      <c r="CZ10" s="662">
        <v>0.1</v>
      </c>
      <c r="DA10" s="662"/>
      <c r="DB10" s="662"/>
      <c r="DC10" s="662"/>
      <c r="DD10" s="668" t="s">
        <v>132</v>
      </c>
      <c r="DE10" s="660"/>
      <c r="DF10" s="660"/>
      <c r="DG10" s="660"/>
      <c r="DH10" s="660"/>
      <c r="DI10" s="660"/>
      <c r="DJ10" s="660"/>
      <c r="DK10" s="660"/>
      <c r="DL10" s="660"/>
      <c r="DM10" s="660"/>
      <c r="DN10" s="660"/>
      <c r="DO10" s="660"/>
      <c r="DP10" s="661"/>
      <c r="DQ10" s="668">
        <v>11506</v>
      </c>
      <c r="DR10" s="660"/>
      <c r="DS10" s="660"/>
      <c r="DT10" s="660"/>
      <c r="DU10" s="660"/>
      <c r="DV10" s="660"/>
      <c r="DW10" s="660"/>
      <c r="DX10" s="660"/>
      <c r="DY10" s="660"/>
      <c r="DZ10" s="660"/>
      <c r="EA10" s="660"/>
      <c r="EB10" s="660"/>
      <c r="EC10" s="669"/>
    </row>
    <row r="11" spans="2:143" ht="11.25" customHeight="1" x14ac:dyDescent="0.2">
      <c r="B11" s="656" t="s">
        <v>243</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132</v>
      </c>
      <c r="AA11" s="662"/>
      <c r="AB11" s="662"/>
      <c r="AC11" s="662"/>
      <c r="AD11" s="663" t="s">
        <v>132</v>
      </c>
      <c r="AE11" s="663"/>
      <c r="AF11" s="663"/>
      <c r="AG11" s="663"/>
      <c r="AH11" s="663"/>
      <c r="AI11" s="663"/>
      <c r="AJ11" s="663"/>
      <c r="AK11" s="663"/>
      <c r="AL11" s="664" t="s">
        <v>131</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936118</v>
      </c>
      <c r="BH11" s="660"/>
      <c r="BI11" s="660"/>
      <c r="BJ11" s="660"/>
      <c r="BK11" s="660"/>
      <c r="BL11" s="660"/>
      <c r="BM11" s="660"/>
      <c r="BN11" s="661"/>
      <c r="BO11" s="662">
        <v>18.2</v>
      </c>
      <c r="BP11" s="662"/>
      <c r="BQ11" s="662"/>
      <c r="BR11" s="662"/>
      <c r="BS11" s="668">
        <v>71232</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607480</v>
      </c>
      <c r="CS11" s="660"/>
      <c r="CT11" s="660"/>
      <c r="CU11" s="660"/>
      <c r="CV11" s="660"/>
      <c r="CW11" s="660"/>
      <c r="CX11" s="660"/>
      <c r="CY11" s="661"/>
      <c r="CZ11" s="662">
        <v>4.2</v>
      </c>
      <c r="DA11" s="662"/>
      <c r="DB11" s="662"/>
      <c r="DC11" s="662"/>
      <c r="DD11" s="668">
        <v>317005</v>
      </c>
      <c r="DE11" s="660"/>
      <c r="DF11" s="660"/>
      <c r="DG11" s="660"/>
      <c r="DH11" s="660"/>
      <c r="DI11" s="660"/>
      <c r="DJ11" s="660"/>
      <c r="DK11" s="660"/>
      <c r="DL11" s="660"/>
      <c r="DM11" s="660"/>
      <c r="DN11" s="660"/>
      <c r="DO11" s="660"/>
      <c r="DP11" s="661"/>
      <c r="DQ11" s="668">
        <v>289972</v>
      </c>
      <c r="DR11" s="660"/>
      <c r="DS11" s="660"/>
      <c r="DT11" s="660"/>
      <c r="DU11" s="660"/>
      <c r="DV11" s="660"/>
      <c r="DW11" s="660"/>
      <c r="DX11" s="660"/>
      <c r="DY11" s="660"/>
      <c r="DZ11" s="660"/>
      <c r="EA11" s="660"/>
      <c r="EB11" s="660"/>
      <c r="EC11" s="669"/>
    </row>
    <row r="12" spans="2:143" ht="11.25" customHeight="1" x14ac:dyDescent="0.2">
      <c r="B12" s="656" t="s">
        <v>246</v>
      </c>
      <c r="C12" s="657"/>
      <c r="D12" s="657"/>
      <c r="E12" s="657"/>
      <c r="F12" s="657"/>
      <c r="G12" s="657"/>
      <c r="H12" s="657"/>
      <c r="I12" s="657"/>
      <c r="J12" s="657"/>
      <c r="K12" s="657"/>
      <c r="L12" s="657"/>
      <c r="M12" s="657"/>
      <c r="N12" s="657"/>
      <c r="O12" s="657"/>
      <c r="P12" s="657"/>
      <c r="Q12" s="658"/>
      <c r="R12" s="659">
        <v>583211</v>
      </c>
      <c r="S12" s="660"/>
      <c r="T12" s="660"/>
      <c r="U12" s="660"/>
      <c r="V12" s="660"/>
      <c r="W12" s="660"/>
      <c r="X12" s="660"/>
      <c r="Y12" s="661"/>
      <c r="Z12" s="662">
        <v>3.9</v>
      </c>
      <c r="AA12" s="662"/>
      <c r="AB12" s="662"/>
      <c r="AC12" s="662"/>
      <c r="AD12" s="663">
        <v>583211</v>
      </c>
      <c r="AE12" s="663"/>
      <c r="AF12" s="663"/>
      <c r="AG12" s="663"/>
      <c r="AH12" s="663"/>
      <c r="AI12" s="663"/>
      <c r="AJ12" s="663"/>
      <c r="AK12" s="663"/>
      <c r="AL12" s="664">
        <v>7.3</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2265103</v>
      </c>
      <c r="BH12" s="660"/>
      <c r="BI12" s="660"/>
      <c r="BJ12" s="660"/>
      <c r="BK12" s="660"/>
      <c r="BL12" s="660"/>
      <c r="BM12" s="660"/>
      <c r="BN12" s="661"/>
      <c r="BO12" s="662">
        <v>44</v>
      </c>
      <c r="BP12" s="662"/>
      <c r="BQ12" s="662"/>
      <c r="BR12" s="662"/>
      <c r="BS12" s="668" t="s">
        <v>132</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1196267</v>
      </c>
      <c r="CS12" s="660"/>
      <c r="CT12" s="660"/>
      <c r="CU12" s="660"/>
      <c r="CV12" s="660"/>
      <c r="CW12" s="660"/>
      <c r="CX12" s="660"/>
      <c r="CY12" s="661"/>
      <c r="CZ12" s="662">
        <v>8.1999999999999993</v>
      </c>
      <c r="DA12" s="662"/>
      <c r="DB12" s="662"/>
      <c r="DC12" s="662"/>
      <c r="DD12" s="668">
        <v>1974</v>
      </c>
      <c r="DE12" s="660"/>
      <c r="DF12" s="660"/>
      <c r="DG12" s="660"/>
      <c r="DH12" s="660"/>
      <c r="DI12" s="660"/>
      <c r="DJ12" s="660"/>
      <c r="DK12" s="660"/>
      <c r="DL12" s="660"/>
      <c r="DM12" s="660"/>
      <c r="DN12" s="660"/>
      <c r="DO12" s="660"/>
      <c r="DP12" s="661"/>
      <c r="DQ12" s="668">
        <v>139429</v>
      </c>
      <c r="DR12" s="660"/>
      <c r="DS12" s="660"/>
      <c r="DT12" s="660"/>
      <c r="DU12" s="660"/>
      <c r="DV12" s="660"/>
      <c r="DW12" s="660"/>
      <c r="DX12" s="660"/>
      <c r="DY12" s="660"/>
      <c r="DZ12" s="660"/>
      <c r="EA12" s="660"/>
      <c r="EB12" s="660"/>
      <c r="EC12" s="669"/>
    </row>
    <row r="13" spans="2:143" ht="11.25" customHeight="1" x14ac:dyDescent="0.2">
      <c r="B13" s="656" t="s">
        <v>249</v>
      </c>
      <c r="C13" s="657"/>
      <c r="D13" s="657"/>
      <c r="E13" s="657"/>
      <c r="F13" s="657"/>
      <c r="G13" s="657"/>
      <c r="H13" s="657"/>
      <c r="I13" s="657"/>
      <c r="J13" s="657"/>
      <c r="K13" s="657"/>
      <c r="L13" s="657"/>
      <c r="M13" s="657"/>
      <c r="N13" s="657"/>
      <c r="O13" s="657"/>
      <c r="P13" s="657"/>
      <c r="Q13" s="658"/>
      <c r="R13" s="659">
        <v>22332</v>
      </c>
      <c r="S13" s="660"/>
      <c r="T13" s="660"/>
      <c r="U13" s="660"/>
      <c r="V13" s="660"/>
      <c r="W13" s="660"/>
      <c r="X13" s="660"/>
      <c r="Y13" s="661"/>
      <c r="Z13" s="662">
        <v>0.1</v>
      </c>
      <c r="AA13" s="662"/>
      <c r="AB13" s="662"/>
      <c r="AC13" s="662"/>
      <c r="AD13" s="663">
        <v>22332</v>
      </c>
      <c r="AE13" s="663"/>
      <c r="AF13" s="663"/>
      <c r="AG13" s="663"/>
      <c r="AH13" s="663"/>
      <c r="AI13" s="663"/>
      <c r="AJ13" s="663"/>
      <c r="AK13" s="663"/>
      <c r="AL13" s="664">
        <v>0.3</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2251994</v>
      </c>
      <c r="BH13" s="660"/>
      <c r="BI13" s="660"/>
      <c r="BJ13" s="660"/>
      <c r="BK13" s="660"/>
      <c r="BL13" s="660"/>
      <c r="BM13" s="660"/>
      <c r="BN13" s="661"/>
      <c r="BO13" s="662">
        <v>43.7</v>
      </c>
      <c r="BP13" s="662"/>
      <c r="BQ13" s="662"/>
      <c r="BR13" s="662"/>
      <c r="BS13" s="668" t="s">
        <v>132</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1497035</v>
      </c>
      <c r="CS13" s="660"/>
      <c r="CT13" s="660"/>
      <c r="CU13" s="660"/>
      <c r="CV13" s="660"/>
      <c r="CW13" s="660"/>
      <c r="CX13" s="660"/>
      <c r="CY13" s="661"/>
      <c r="CZ13" s="662">
        <v>10.3</v>
      </c>
      <c r="DA13" s="662"/>
      <c r="DB13" s="662"/>
      <c r="DC13" s="662"/>
      <c r="DD13" s="668">
        <v>660299</v>
      </c>
      <c r="DE13" s="660"/>
      <c r="DF13" s="660"/>
      <c r="DG13" s="660"/>
      <c r="DH13" s="660"/>
      <c r="DI13" s="660"/>
      <c r="DJ13" s="660"/>
      <c r="DK13" s="660"/>
      <c r="DL13" s="660"/>
      <c r="DM13" s="660"/>
      <c r="DN13" s="660"/>
      <c r="DO13" s="660"/>
      <c r="DP13" s="661"/>
      <c r="DQ13" s="668">
        <v>935366</v>
      </c>
      <c r="DR13" s="660"/>
      <c r="DS13" s="660"/>
      <c r="DT13" s="660"/>
      <c r="DU13" s="660"/>
      <c r="DV13" s="660"/>
      <c r="DW13" s="660"/>
      <c r="DX13" s="660"/>
      <c r="DY13" s="660"/>
      <c r="DZ13" s="660"/>
      <c r="EA13" s="660"/>
      <c r="EB13" s="660"/>
      <c r="EC13" s="669"/>
    </row>
    <row r="14" spans="2:143" ht="11.25" customHeight="1" x14ac:dyDescent="0.2">
      <c r="B14" s="656" t="s">
        <v>252</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132</v>
      </c>
      <c r="AA14" s="662"/>
      <c r="AB14" s="662"/>
      <c r="AC14" s="662"/>
      <c r="AD14" s="663" t="s">
        <v>131</v>
      </c>
      <c r="AE14" s="663"/>
      <c r="AF14" s="663"/>
      <c r="AG14" s="663"/>
      <c r="AH14" s="663"/>
      <c r="AI14" s="663"/>
      <c r="AJ14" s="663"/>
      <c r="AK14" s="663"/>
      <c r="AL14" s="664" t="s">
        <v>132</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110183</v>
      </c>
      <c r="BH14" s="660"/>
      <c r="BI14" s="660"/>
      <c r="BJ14" s="660"/>
      <c r="BK14" s="660"/>
      <c r="BL14" s="660"/>
      <c r="BM14" s="660"/>
      <c r="BN14" s="661"/>
      <c r="BO14" s="662">
        <v>2.1</v>
      </c>
      <c r="BP14" s="662"/>
      <c r="BQ14" s="662"/>
      <c r="BR14" s="662"/>
      <c r="BS14" s="668" t="s">
        <v>132</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491649</v>
      </c>
      <c r="CS14" s="660"/>
      <c r="CT14" s="660"/>
      <c r="CU14" s="660"/>
      <c r="CV14" s="660"/>
      <c r="CW14" s="660"/>
      <c r="CX14" s="660"/>
      <c r="CY14" s="661"/>
      <c r="CZ14" s="662">
        <v>3.4</v>
      </c>
      <c r="DA14" s="662"/>
      <c r="DB14" s="662"/>
      <c r="DC14" s="662"/>
      <c r="DD14" s="668">
        <v>36551</v>
      </c>
      <c r="DE14" s="660"/>
      <c r="DF14" s="660"/>
      <c r="DG14" s="660"/>
      <c r="DH14" s="660"/>
      <c r="DI14" s="660"/>
      <c r="DJ14" s="660"/>
      <c r="DK14" s="660"/>
      <c r="DL14" s="660"/>
      <c r="DM14" s="660"/>
      <c r="DN14" s="660"/>
      <c r="DO14" s="660"/>
      <c r="DP14" s="661"/>
      <c r="DQ14" s="668">
        <v>434037</v>
      </c>
      <c r="DR14" s="660"/>
      <c r="DS14" s="660"/>
      <c r="DT14" s="660"/>
      <c r="DU14" s="660"/>
      <c r="DV14" s="660"/>
      <c r="DW14" s="660"/>
      <c r="DX14" s="660"/>
      <c r="DY14" s="660"/>
      <c r="DZ14" s="660"/>
      <c r="EA14" s="660"/>
      <c r="EB14" s="660"/>
      <c r="EC14" s="669"/>
    </row>
    <row r="15" spans="2:143" ht="11.25" customHeight="1" x14ac:dyDescent="0.2">
      <c r="B15" s="656" t="s">
        <v>255</v>
      </c>
      <c r="C15" s="657"/>
      <c r="D15" s="657"/>
      <c r="E15" s="657"/>
      <c r="F15" s="657"/>
      <c r="G15" s="657"/>
      <c r="H15" s="657"/>
      <c r="I15" s="657"/>
      <c r="J15" s="657"/>
      <c r="K15" s="657"/>
      <c r="L15" s="657"/>
      <c r="M15" s="657"/>
      <c r="N15" s="657"/>
      <c r="O15" s="657"/>
      <c r="P15" s="657"/>
      <c r="Q15" s="658"/>
      <c r="R15" s="659">
        <v>38681</v>
      </c>
      <c r="S15" s="660"/>
      <c r="T15" s="660"/>
      <c r="U15" s="660"/>
      <c r="V15" s="660"/>
      <c r="W15" s="660"/>
      <c r="X15" s="660"/>
      <c r="Y15" s="661"/>
      <c r="Z15" s="662">
        <v>0.3</v>
      </c>
      <c r="AA15" s="662"/>
      <c r="AB15" s="662"/>
      <c r="AC15" s="662"/>
      <c r="AD15" s="663">
        <v>38681</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235171</v>
      </c>
      <c r="BH15" s="660"/>
      <c r="BI15" s="660"/>
      <c r="BJ15" s="660"/>
      <c r="BK15" s="660"/>
      <c r="BL15" s="660"/>
      <c r="BM15" s="660"/>
      <c r="BN15" s="661"/>
      <c r="BO15" s="662">
        <v>4.5999999999999996</v>
      </c>
      <c r="BP15" s="662"/>
      <c r="BQ15" s="662"/>
      <c r="BR15" s="662"/>
      <c r="BS15" s="668" t="s">
        <v>131</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1585421</v>
      </c>
      <c r="CS15" s="660"/>
      <c r="CT15" s="660"/>
      <c r="CU15" s="660"/>
      <c r="CV15" s="660"/>
      <c r="CW15" s="660"/>
      <c r="CX15" s="660"/>
      <c r="CY15" s="661"/>
      <c r="CZ15" s="662">
        <v>10.9</v>
      </c>
      <c r="DA15" s="662"/>
      <c r="DB15" s="662"/>
      <c r="DC15" s="662"/>
      <c r="DD15" s="668">
        <v>558257</v>
      </c>
      <c r="DE15" s="660"/>
      <c r="DF15" s="660"/>
      <c r="DG15" s="660"/>
      <c r="DH15" s="660"/>
      <c r="DI15" s="660"/>
      <c r="DJ15" s="660"/>
      <c r="DK15" s="660"/>
      <c r="DL15" s="660"/>
      <c r="DM15" s="660"/>
      <c r="DN15" s="660"/>
      <c r="DO15" s="660"/>
      <c r="DP15" s="661"/>
      <c r="DQ15" s="668">
        <v>1064830</v>
      </c>
      <c r="DR15" s="660"/>
      <c r="DS15" s="660"/>
      <c r="DT15" s="660"/>
      <c r="DU15" s="660"/>
      <c r="DV15" s="660"/>
      <c r="DW15" s="660"/>
      <c r="DX15" s="660"/>
      <c r="DY15" s="660"/>
      <c r="DZ15" s="660"/>
      <c r="EA15" s="660"/>
      <c r="EB15" s="660"/>
      <c r="EC15" s="669"/>
    </row>
    <row r="16" spans="2:143" ht="11.25" customHeight="1" x14ac:dyDescent="0.2">
      <c r="B16" s="656" t="s">
        <v>258</v>
      </c>
      <c r="C16" s="657"/>
      <c r="D16" s="657"/>
      <c r="E16" s="657"/>
      <c r="F16" s="657"/>
      <c r="G16" s="657"/>
      <c r="H16" s="657"/>
      <c r="I16" s="657"/>
      <c r="J16" s="657"/>
      <c r="K16" s="657"/>
      <c r="L16" s="657"/>
      <c r="M16" s="657"/>
      <c r="N16" s="657"/>
      <c r="O16" s="657"/>
      <c r="P16" s="657"/>
      <c r="Q16" s="658"/>
      <c r="R16" s="659" t="s">
        <v>132</v>
      </c>
      <c r="S16" s="660"/>
      <c r="T16" s="660"/>
      <c r="U16" s="660"/>
      <c r="V16" s="660"/>
      <c r="W16" s="660"/>
      <c r="X16" s="660"/>
      <c r="Y16" s="661"/>
      <c r="Z16" s="662" t="s">
        <v>132</v>
      </c>
      <c r="AA16" s="662"/>
      <c r="AB16" s="662"/>
      <c r="AC16" s="662"/>
      <c r="AD16" s="663" t="s">
        <v>132</v>
      </c>
      <c r="AE16" s="663"/>
      <c r="AF16" s="663"/>
      <c r="AG16" s="663"/>
      <c r="AH16" s="663"/>
      <c r="AI16" s="663"/>
      <c r="AJ16" s="663"/>
      <c r="AK16" s="663"/>
      <c r="AL16" s="664" t="s">
        <v>132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132</v>
      </c>
      <c r="BH16" s="660"/>
      <c r="BI16" s="660"/>
      <c r="BJ16" s="660"/>
      <c r="BK16" s="660"/>
      <c r="BL16" s="660"/>
      <c r="BM16" s="660"/>
      <c r="BN16" s="661"/>
      <c r="BO16" s="662" t="s">
        <v>132</v>
      </c>
      <c r="BP16" s="662"/>
      <c r="BQ16" s="662"/>
      <c r="BR16" s="662"/>
      <c r="BS16" s="668" t="s">
        <v>131</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3770</v>
      </c>
      <c r="CS16" s="660"/>
      <c r="CT16" s="660"/>
      <c r="CU16" s="660"/>
      <c r="CV16" s="660"/>
      <c r="CW16" s="660"/>
      <c r="CX16" s="660"/>
      <c r="CY16" s="661"/>
      <c r="CZ16" s="662">
        <v>0</v>
      </c>
      <c r="DA16" s="662"/>
      <c r="DB16" s="662"/>
      <c r="DC16" s="662"/>
      <c r="DD16" s="668" t="s">
        <v>132</v>
      </c>
      <c r="DE16" s="660"/>
      <c r="DF16" s="660"/>
      <c r="DG16" s="660"/>
      <c r="DH16" s="660"/>
      <c r="DI16" s="660"/>
      <c r="DJ16" s="660"/>
      <c r="DK16" s="660"/>
      <c r="DL16" s="660"/>
      <c r="DM16" s="660"/>
      <c r="DN16" s="660"/>
      <c r="DO16" s="660"/>
      <c r="DP16" s="661"/>
      <c r="DQ16" s="668">
        <v>3770</v>
      </c>
      <c r="DR16" s="660"/>
      <c r="DS16" s="660"/>
      <c r="DT16" s="660"/>
      <c r="DU16" s="660"/>
      <c r="DV16" s="660"/>
      <c r="DW16" s="660"/>
      <c r="DX16" s="660"/>
      <c r="DY16" s="660"/>
      <c r="DZ16" s="660"/>
      <c r="EA16" s="660"/>
      <c r="EB16" s="660"/>
      <c r="EC16" s="669"/>
    </row>
    <row r="17" spans="2:133" ht="11.25" customHeight="1" x14ac:dyDescent="0.2">
      <c r="B17" s="656" t="s">
        <v>261</v>
      </c>
      <c r="C17" s="657"/>
      <c r="D17" s="657"/>
      <c r="E17" s="657"/>
      <c r="F17" s="657"/>
      <c r="G17" s="657"/>
      <c r="H17" s="657"/>
      <c r="I17" s="657"/>
      <c r="J17" s="657"/>
      <c r="K17" s="657"/>
      <c r="L17" s="657"/>
      <c r="M17" s="657"/>
      <c r="N17" s="657"/>
      <c r="O17" s="657"/>
      <c r="P17" s="657"/>
      <c r="Q17" s="658"/>
      <c r="R17" s="659">
        <v>12202</v>
      </c>
      <c r="S17" s="660"/>
      <c r="T17" s="660"/>
      <c r="U17" s="660"/>
      <c r="V17" s="660"/>
      <c r="W17" s="660"/>
      <c r="X17" s="660"/>
      <c r="Y17" s="661"/>
      <c r="Z17" s="662">
        <v>0.1</v>
      </c>
      <c r="AA17" s="662"/>
      <c r="AB17" s="662"/>
      <c r="AC17" s="662"/>
      <c r="AD17" s="663">
        <v>12202</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132</v>
      </c>
      <c r="BH17" s="660"/>
      <c r="BI17" s="660"/>
      <c r="BJ17" s="660"/>
      <c r="BK17" s="660"/>
      <c r="BL17" s="660"/>
      <c r="BM17" s="660"/>
      <c r="BN17" s="661"/>
      <c r="BO17" s="662" t="s">
        <v>132</v>
      </c>
      <c r="BP17" s="662"/>
      <c r="BQ17" s="662"/>
      <c r="BR17" s="662"/>
      <c r="BS17" s="668" t="s">
        <v>131</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1491809</v>
      </c>
      <c r="CS17" s="660"/>
      <c r="CT17" s="660"/>
      <c r="CU17" s="660"/>
      <c r="CV17" s="660"/>
      <c r="CW17" s="660"/>
      <c r="CX17" s="660"/>
      <c r="CY17" s="661"/>
      <c r="CZ17" s="662">
        <v>10.3</v>
      </c>
      <c r="DA17" s="662"/>
      <c r="DB17" s="662"/>
      <c r="DC17" s="662"/>
      <c r="DD17" s="668" t="s">
        <v>132</v>
      </c>
      <c r="DE17" s="660"/>
      <c r="DF17" s="660"/>
      <c r="DG17" s="660"/>
      <c r="DH17" s="660"/>
      <c r="DI17" s="660"/>
      <c r="DJ17" s="660"/>
      <c r="DK17" s="660"/>
      <c r="DL17" s="660"/>
      <c r="DM17" s="660"/>
      <c r="DN17" s="660"/>
      <c r="DO17" s="660"/>
      <c r="DP17" s="661"/>
      <c r="DQ17" s="668">
        <v>1422897</v>
      </c>
      <c r="DR17" s="660"/>
      <c r="DS17" s="660"/>
      <c r="DT17" s="660"/>
      <c r="DU17" s="660"/>
      <c r="DV17" s="660"/>
      <c r="DW17" s="660"/>
      <c r="DX17" s="660"/>
      <c r="DY17" s="660"/>
      <c r="DZ17" s="660"/>
      <c r="EA17" s="660"/>
      <c r="EB17" s="660"/>
      <c r="EC17" s="669"/>
    </row>
    <row r="18" spans="2:133" ht="11.25" customHeight="1" x14ac:dyDescent="0.2">
      <c r="B18" s="656" t="s">
        <v>264</v>
      </c>
      <c r="C18" s="657"/>
      <c r="D18" s="657"/>
      <c r="E18" s="657"/>
      <c r="F18" s="657"/>
      <c r="G18" s="657"/>
      <c r="H18" s="657"/>
      <c r="I18" s="657"/>
      <c r="J18" s="657"/>
      <c r="K18" s="657"/>
      <c r="L18" s="657"/>
      <c r="M18" s="657"/>
      <c r="N18" s="657"/>
      <c r="O18" s="657"/>
      <c r="P18" s="657"/>
      <c r="Q18" s="658"/>
      <c r="R18" s="659">
        <v>2740452</v>
      </c>
      <c r="S18" s="660"/>
      <c r="T18" s="660"/>
      <c r="U18" s="660"/>
      <c r="V18" s="660"/>
      <c r="W18" s="660"/>
      <c r="X18" s="660"/>
      <c r="Y18" s="661"/>
      <c r="Z18" s="662">
        <v>18.3</v>
      </c>
      <c r="AA18" s="662"/>
      <c r="AB18" s="662"/>
      <c r="AC18" s="662"/>
      <c r="AD18" s="663">
        <v>2086926</v>
      </c>
      <c r="AE18" s="663"/>
      <c r="AF18" s="663"/>
      <c r="AG18" s="663"/>
      <c r="AH18" s="663"/>
      <c r="AI18" s="663"/>
      <c r="AJ18" s="663"/>
      <c r="AK18" s="663"/>
      <c r="AL18" s="664">
        <v>26</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132</v>
      </c>
      <c r="BH18" s="660"/>
      <c r="BI18" s="660"/>
      <c r="BJ18" s="660"/>
      <c r="BK18" s="660"/>
      <c r="BL18" s="660"/>
      <c r="BM18" s="660"/>
      <c r="BN18" s="661"/>
      <c r="BO18" s="662" t="s">
        <v>131</v>
      </c>
      <c r="BP18" s="662"/>
      <c r="BQ18" s="662"/>
      <c r="BR18" s="662"/>
      <c r="BS18" s="668" t="s">
        <v>132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132</v>
      </c>
      <c r="CS18" s="660"/>
      <c r="CT18" s="660"/>
      <c r="CU18" s="660"/>
      <c r="CV18" s="660"/>
      <c r="CW18" s="660"/>
      <c r="CX18" s="660"/>
      <c r="CY18" s="661"/>
      <c r="CZ18" s="662" t="s">
        <v>132</v>
      </c>
      <c r="DA18" s="662"/>
      <c r="DB18" s="662"/>
      <c r="DC18" s="662"/>
      <c r="DD18" s="668" t="s">
        <v>132</v>
      </c>
      <c r="DE18" s="660"/>
      <c r="DF18" s="660"/>
      <c r="DG18" s="660"/>
      <c r="DH18" s="660"/>
      <c r="DI18" s="660"/>
      <c r="DJ18" s="660"/>
      <c r="DK18" s="660"/>
      <c r="DL18" s="660"/>
      <c r="DM18" s="660"/>
      <c r="DN18" s="660"/>
      <c r="DO18" s="660"/>
      <c r="DP18" s="661"/>
      <c r="DQ18" s="668" t="s">
        <v>132</v>
      </c>
      <c r="DR18" s="660"/>
      <c r="DS18" s="660"/>
      <c r="DT18" s="660"/>
      <c r="DU18" s="660"/>
      <c r="DV18" s="660"/>
      <c r="DW18" s="660"/>
      <c r="DX18" s="660"/>
      <c r="DY18" s="660"/>
      <c r="DZ18" s="660"/>
      <c r="EA18" s="660"/>
      <c r="EB18" s="660"/>
      <c r="EC18" s="669"/>
    </row>
    <row r="19" spans="2:133" ht="11.25" customHeight="1" x14ac:dyDescent="0.2">
      <c r="B19" s="656" t="s">
        <v>267</v>
      </c>
      <c r="C19" s="657"/>
      <c r="D19" s="657"/>
      <c r="E19" s="657"/>
      <c r="F19" s="657"/>
      <c r="G19" s="657"/>
      <c r="H19" s="657"/>
      <c r="I19" s="657"/>
      <c r="J19" s="657"/>
      <c r="K19" s="657"/>
      <c r="L19" s="657"/>
      <c r="M19" s="657"/>
      <c r="N19" s="657"/>
      <c r="O19" s="657"/>
      <c r="P19" s="657"/>
      <c r="Q19" s="658"/>
      <c r="R19" s="659">
        <v>2086926</v>
      </c>
      <c r="S19" s="660"/>
      <c r="T19" s="660"/>
      <c r="U19" s="660"/>
      <c r="V19" s="660"/>
      <c r="W19" s="660"/>
      <c r="X19" s="660"/>
      <c r="Y19" s="661"/>
      <c r="Z19" s="662">
        <v>13.9</v>
      </c>
      <c r="AA19" s="662"/>
      <c r="AB19" s="662"/>
      <c r="AC19" s="662"/>
      <c r="AD19" s="663">
        <v>2086926</v>
      </c>
      <c r="AE19" s="663"/>
      <c r="AF19" s="663"/>
      <c r="AG19" s="663"/>
      <c r="AH19" s="663"/>
      <c r="AI19" s="663"/>
      <c r="AJ19" s="663"/>
      <c r="AK19" s="663"/>
      <c r="AL19" s="664">
        <v>26</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46209</v>
      </c>
      <c r="BH19" s="660"/>
      <c r="BI19" s="660"/>
      <c r="BJ19" s="660"/>
      <c r="BK19" s="660"/>
      <c r="BL19" s="660"/>
      <c r="BM19" s="660"/>
      <c r="BN19" s="661"/>
      <c r="BO19" s="662">
        <v>0.9</v>
      </c>
      <c r="BP19" s="662"/>
      <c r="BQ19" s="662"/>
      <c r="BR19" s="662"/>
      <c r="BS19" s="668" t="s">
        <v>132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132</v>
      </c>
      <c r="CS19" s="660"/>
      <c r="CT19" s="660"/>
      <c r="CU19" s="660"/>
      <c r="CV19" s="660"/>
      <c r="CW19" s="660"/>
      <c r="CX19" s="660"/>
      <c r="CY19" s="661"/>
      <c r="CZ19" s="662" t="s">
        <v>132</v>
      </c>
      <c r="DA19" s="662"/>
      <c r="DB19" s="662"/>
      <c r="DC19" s="662"/>
      <c r="DD19" s="668" t="s">
        <v>132</v>
      </c>
      <c r="DE19" s="660"/>
      <c r="DF19" s="660"/>
      <c r="DG19" s="660"/>
      <c r="DH19" s="660"/>
      <c r="DI19" s="660"/>
      <c r="DJ19" s="660"/>
      <c r="DK19" s="660"/>
      <c r="DL19" s="660"/>
      <c r="DM19" s="660"/>
      <c r="DN19" s="660"/>
      <c r="DO19" s="660"/>
      <c r="DP19" s="661"/>
      <c r="DQ19" s="668" t="s">
        <v>132</v>
      </c>
      <c r="DR19" s="660"/>
      <c r="DS19" s="660"/>
      <c r="DT19" s="660"/>
      <c r="DU19" s="660"/>
      <c r="DV19" s="660"/>
      <c r="DW19" s="660"/>
      <c r="DX19" s="660"/>
      <c r="DY19" s="660"/>
      <c r="DZ19" s="660"/>
      <c r="EA19" s="660"/>
      <c r="EB19" s="660"/>
      <c r="EC19" s="669"/>
    </row>
    <row r="20" spans="2:133" ht="11.25" customHeight="1" x14ac:dyDescent="0.2">
      <c r="B20" s="656" t="s">
        <v>270</v>
      </c>
      <c r="C20" s="657"/>
      <c r="D20" s="657"/>
      <c r="E20" s="657"/>
      <c r="F20" s="657"/>
      <c r="G20" s="657"/>
      <c r="H20" s="657"/>
      <c r="I20" s="657"/>
      <c r="J20" s="657"/>
      <c r="K20" s="657"/>
      <c r="L20" s="657"/>
      <c r="M20" s="657"/>
      <c r="N20" s="657"/>
      <c r="O20" s="657"/>
      <c r="P20" s="657"/>
      <c r="Q20" s="658"/>
      <c r="R20" s="659">
        <v>653526</v>
      </c>
      <c r="S20" s="660"/>
      <c r="T20" s="660"/>
      <c r="U20" s="660"/>
      <c r="V20" s="660"/>
      <c r="W20" s="660"/>
      <c r="X20" s="660"/>
      <c r="Y20" s="661"/>
      <c r="Z20" s="662">
        <v>4.4000000000000004</v>
      </c>
      <c r="AA20" s="662"/>
      <c r="AB20" s="662"/>
      <c r="AC20" s="662"/>
      <c r="AD20" s="663" t="s">
        <v>132</v>
      </c>
      <c r="AE20" s="663"/>
      <c r="AF20" s="663"/>
      <c r="AG20" s="663"/>
      <c r="AH20" s="663"/>
      <c r="AI20" s="663"/>
      <c r="AJ20" s="663"/>
      <c r="AK20" s="663"/>
      <c r="AL20" s="664" t="s">
        <v>132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46209</v>
      </c>
      <c r="BH20" s="660"/>
      <c r="BI20" s="660"/>
      <c r="BJ20" s="660"/>
      <c r="BK20" s="660"/>
      <c r="BL20" s="660"/>
      <c r="BM20" s="660"/>
      <c r="BN20" s="661"/>
      <c r="BO20" s="662">
        <v>0.9</v>
      </c>
      <c r="BP20" s="662"/>
      <c r="BQ20" s="662"/>
      <c r="BR20" s="662"/>
      <c r="BS20" s="668" t="s">
        <v>131</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14546287</v>
      </c>
      <c r="CS20" s="660"/>
      <c r="CT20" s="660"/>
      <c r="CU20" s="660"/>
      <c r="CV20" s="660"/>
      <c r="CW20" s="660"/>
      <c r="CX20" s="660"/>
      <c r="CY20" s="661"/>
      <c r="CZ20" s="662">
        <v>100</v>
      </c>
      <c r="DA20" s="662"/>
      <c r="DB20" s="662"/>
      <c r="DC20" s="662"/>
      <c r="DD20" s="668">
        <v>1876254</v>
      </c>
      <c r="DE20" s="660"/>
      <c r="DF20" s="660"/>
      <c r="DG20" s="660"/>
      <c r="DH20" s="660"/>
      <c r="DI20" s="660"/>
      <c r="DJ20" s="660"/>
      <c r="DK20" s="660"/>
      <c r="DL20" s="660"/>
      <c r="DM20" s="660"/>
      <c r="DN20" s="660"/>
      <c r="DO20" s="660"/>
      <c r="DP20" s="661"/>
      <c r="DQ20" s="668">
        <v>9565570</v>
      </c>
      <c r="DR20" s="660"/>
      <c r="DS20" s="660"/>
      <c r="DT20" s="660"/>
      <c r="DU20" s="660"/>
      <c r="DV20" s="660"/>
      <c r="DW20" s="660"/>
      <c r="DX20" s="660"/>
      <c r="DY20" s="660"/>
      <c r="DZ20" s="660"/>
      <c r="EA20" s="660"/>
      <c r="EB20" s="660"/>
      <c r="EC20" s="669"/>
    </row>
    <row r="21" spans="2:133" ht="11.25" customHeight="1" x14ac:dyDescent="0.2">
      <c r="B21" s="656" t="s">
        <v>273</v>
      </c>
      <c r="C21" s="657"/>
      <c r="D21" s="657"/>
      <c r="E21" s="657"/>
      <c r="F21" s="657"/>
      <c r="G21" s="657"/>
      <c r="H21" s="657"/>
      <c r="I21" s="657"/>
      <c r="J21" s="657"/>
      <c r="K21" s="657"/>
      <c r="L21" s="657"/>
      <c r="M21" s="657"/>
      <c r="N21" s="657"/>
      <c r="O21" s="657"/>
      <c r="P21" s="657"/>
      <c r="Q21" s="658"/>
      <c r="R21" s="659" t="s">
        <v>132</v>
      </c>
      <c r="S21" s="660"/>
      <c r="T21" s="660"/>
      <c r="U21" s="660"/>
      <c r="V21" s="660"/>
      <c r="W21" s="660"/>
      <c r="X21" s="660"/>
      <c r="Y21" s="661"/>
      <c r="Z21" s="662" t="s">
        <v>132</v>
      </c>
      <c r="AA21" s="662"/>
      <c r="AB21" s="662"/>
      <c r="AC21" s="662"/>
      <c r="AD21" s="663" t="s">
        <v>132</v>
      </c>
      <c r="AE21" s="663"/>
      <c r="AF21" s="663"/>
      <c r="AG21" s="663"/>
      <c r="AH21" s="663"/>
      <c r="AI21" s="663"/>
      <c r="AJ21" s="663"/>
      <c r="AK21" s="663"/>
      <c r="AL21" s="664" t="s">
        <v>132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10733</v>
      </c>
      <c r="BH21" s="660"/>
      <c r="BI21" s="660"/>
      <c r="BJ21" s="660"/>
      <c r="BK21" s="660"/>
      <c r="BL21" s="660"/>
      <c r="BM21" s="660"/>
      <c r="BN21" s="661"/>
      <c r="BO21" s="662">
        <v>0.2</v>
      </c>
      <c r="BP21" s="662"/>
      <c r="BQ21" s="662"/>
      <c r="BR21" s="662"/>
      <c r="BS21" s="668" t="s">
        <v>132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275</v>
      </c>
      <c r="C22" s="657"/>
      <c r="D22" s="657"/>
      <c r="E22" s="657"/>
      <c r="F22" s="657"/>
      <c r="G22" s="657"/>
      <c r="H22" s="657"/>
      <c r="I22" s="657"/>
      <c r="J22" s="657"/>
      <c r="K22" s="657"/>
      <c r="L22" s="657"/>
      <c r="M22" s="657"/>
      <c r="N22" s="657"/>
      <c r="O22" s="657"/>
      <c r="P22" s="657"/>
      <c r="Q22" s="658"/>
      <c r="R22" s="659">
        <v>8707801</v>
      </c>
      <c r="S22" s="660"/>
      <c r="T22" s="660"/>
      <c r="U22" s="660"/>
      <c r="V22" s="660"/>
      <c r="W22" s="660"/>
      <c r="X22" s="660"/>
      <c r="Y22" s="661"/>
      <c r="Z22" s="662">
        <v>58.1</v>
      </c>
      <c r="AA22" s="662"/>
      <c r="AB22" s="662"/>
      <c r="AC22" s="662"/>
      <c r="AD22" s="663">
        <v>8018799</v>
      </c>
      <c r="AE22" s="663"/>
      <c r="AF22" s="663"/>
      <c r="AG22" s="663"/>
      <c r="AH22" s="663"/>
      <c r="AI22" s="663"/>
      <c r="AJ22" s="663"/>
      <c r="AK22" s="663"/>
      <c r="AL22" s="664">
        <v>99.8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132</v>
      </c>
      <c r="BH22" s="660"/>
      <c r="BI22" s="660"/>
      <c r="BJ22" s="660"/>
      <c r="BK22" s="660"/>
      <c r="BL22" s="660"/>
      <c r="BM22" s="660"/>
      <c r="BN22" s="661"/>
      <c r="BO22" s="662" t="s">
        <v>131</v>
      </c>
      <c r="BP22" s="662"/>
      <c r="BQ22" s="662"/>
      <c r="BR22" s="662"/>
      <c r="BS22" s="668" t="s">
        <v>131</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278</v>
      </c>
      <c r="C23" s="657"/>
      <c r="D23" s="657"/>
      <c r="E23" s="657"/>
      <c r="F23" s="657"/>
      <c r="G23" s="657"/>
      <c r="H23" s="657"/>
      <c r="I23" s="657"/>
      <c r="J23" s="657"/>
      <c r="K23" s="657"/>
      <c r="L23" s="657"/>
      <c r="M23" s="657"/>
      <c r="N23" s="657"/>
      <c r="O23" s="657"/>
      <c r="P23" s="657"/>
      <c r="Q23" s="658"/>
      <c r="R23" s="659">
        <v>4136</v>
      </c>
      <c r="S23" s="660"/>
      <c r="T23" s="660"/>
      <c r="U23" s="660"/>
      <c r="V23" s="660"/>
      <c r="W23" s="660"/>
      <c r="X23" s="660"/>
      <c r="Y23" s="661"/>
      <c r="Z23" s="662">
        <v>0</v>
      </c>
      <c r="AA23" s="662"/>
      <c r="AB23" s="662"/>
      <c r="AC23" s="662"/>
      <c r="AD23" s="663">
        <v>4136</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35476</v>
      </c>
      <c r="BH23" s="660"/>
      <c r="BI23" s="660"/>
      <c r="BJ23" s="660"/>
      <c r="BK23" s="660"/>
      <c r="BL23" s="660"/>
      <c r="BM23" s="660"/>
      <c r="BN23" s="661"/>
      <c r="BO23" s="662">
        <v>0.7</v>
      </c>
      <c r="BP23" s="662"/>
      <c r="BQ23" s="662"/>
      <c r="BR23" s="662"/>
      <c r="BS23" s="668" t="s">
        <v>132</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2">
      <c r="B24" s="656" t="s">
        <v>285</v>
      </c>
      <c r="C24" s="657"/>
      <c r="D24" s="657"/>
      <c r="E24" s="657"/>
      <c r="F24" s="657"/>
      <c r="G24" s="657"/>
      <c r="H24" s="657"/>
      <c r="I24" s="657"/>
      <c r="J24" s="657"/>
      <c r="K24" s="657"/>
      <c r="L24" s="657"/>
      <c r="M24" s="657"/>
      <c r="N24" s="657"/>
      <c r="O24" s="657"/>
      <c r="P24" s="657"/>
      <c r="Q24" s="658"/>
      <c r="R24" s="659">
        <v>30400</v>
      </c>
      <c r="S24" s="660"/>
      <c r="T24" s="660"/>
      <c r="U24" s="660"/>
      <c r="V24" s="660"/>
      <c r="W24" s="660"/>
      <c r="X24" s="660"/>
      <c r="Y24" s="661"/>
      <c r="Z24" s="662">
        <v>0.2</v>
      </c>
      <c r="AA24" s="662"/>
      <c r="AB24" s="662"/>
      <c r="AC24" s="662"/>
      <c r="AD24" s="663" t="s">
        <v>132</v>
      </c>
      <c r="AE24" s="663"/>
      <c r="AF24" s="663"/>
      <c r="AG24" s="663"/>
      <c r="AH24" s="663"/>
      <c r="AI24" s="663"/>
      <c r="AJ24" s="663"/>
      <c r="AK24" s="663"/>
      <c r="AL24" s="664" t="s">
        <v>132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132</v>
      </c>
      <c r="BH24" s="660"/>
      <c r="BI24" s="660"/>
      <c r="BJ24" s="660"/>
      <c r="BK24" s="660"/>
      <c r="BL24" s="660"/>
      <c r="BM24" s="660"/>
      <c r="BN24" s="661"/>
      <c r="BO24" s="662" t="s">
        <v>132</v>
      </c>
      <c r="BP24" s="662"/>
      <c r="BQ24" s="662"/>
      <c r="BR24" s="662"/>
      <c r="BS24" s="668" t="s">
        <v>132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5512484</v>
      </c>
      <c r="CS24" s="649"/>
      <c r="CT24" s="649"/>
      <c r="CU24" s="649"/>
      <c r="CV24" s="649"/>
      <c r="CW24" s="649"/>
      <c r="CX24" s="649"/>
      <c r="CY24" s="650"/>
      <c r="CZ24" s="653">
        <v>37.9</v>
      </c>
      <c r="DA24" s="654"/>
      <c r="DB24" s="654"/>
      <c r="DC24" s="673"/>
      <c r="DD24" s="692">
        <v>3699891</v>
      </c>
      <c r="DE24" s="649"/>
      <c r="DF24" s="649"/>
      <c r="DG24" s="649"/>
      <c r="DH24" s="649"/>
      <c r="DI24" s="649"/>
      <c r="DJ24" s="649"/>
      <c r="DK24" s="650"/>
      <c r="DL24" s="692">
        <v>3688005</v>
      </c>
      <c r="DM24" s="649"/>
      <c r="DN24" s="649"/>
      <c r="DO24" s="649"/>
      <c r="DP24" s="649"/>
      <c r="DQ24" s="649"/>
      <c r="DR24" s="649"/>
      <c r="DS24" s="649"/>
      <c r="DT24" s="649"/>
      <c r="DU24" s="649"/>
      <c r="DV24" s="650"/>
      <c r="DW24" s="653">
        <v>43</v>
      </c>
      <c r="DX24" s="654"/>
      <c r="DY24" s="654"/>
      <c r="DZ24" s="654"/>
      <c r="EA24" s="654"/>
      <c r="EB24" s="654"/>
      <c r="EC24" s="655"/>
    </row>
    <row r="25" spans="2:133" ht="11.25" customHeight="1" x14ac:dyDescent="0.2">
      <c r="B25" s="656" t="s">
        <v>288</v>
      </c>
      <c r="C25" s="657"/>
      <c r="D25" s="657"/>
      <c r="E25" s="657"/>
      <c r="F25" s="657"/>
      <c r="G25" s="657"/>
      <c r="H25" s="657"/>
      <c r="I25" s="657"/>
      <c r="J25" s="657"/>
      <c r="K25" s="657"/>
      <c r="L25" s="657"/>
      <c r="M25" s="657"/>
      <c r="N25" s="657"/>
      <c r="O25" s="657"/>
      <c r="P25" s="657"/>
      <c r="Q25" s="658"/>
      <c r="R25" s="659">
        <v>360996</v>
      </c>
      <c r="S25" s="660"/>
      <c r="T25" s="660"/>
      <c r="U25" s="660"/>
      <c r="V25" s="660"/>
      <c r="W25" s="660"/>
      <c r="X25" s="660"/>
      <c r="Y25" s="661"/>
      <c r="Z25" s="662">
        <v>2.4</v>
      </c>
      <c r="AA25" s="662"/>
      <c r="AB25" s="662"/>
      <c r="AC25" s="662"/>
      <c r="AD25" s="663">
        <v>5832</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132</v>
      </c>
      <c r="BH25" s="660"/>
      <c r="BI25" s="660"/>
      <c r="BJ25" s="660"/>
      <c r="BK25" s="660"/>
      <c r="BL25" s="660"/>
      <c r="BM25" s="660"/>
      <c r="BN25" s="661"/>
      <c r="BO25" s="662" t="s">
        <v>132</v>
      </c>
      <c r="BP25" s="662"/>
      <c r="BQ25" s="662"/>
      <c r="BR25" s="662"/>
      <c r="BS25" s="668" t="s">
        <v>132</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1862119</v>
      </c>
      <c r="CS25" s="695"/>
      <c r="CT25" s="695"/>
      <c r="CU25" s="695"/>
      <c r="CV25" s="695"/>
      <c r="CW25" s="695"/>
      <c r="CX25" s="695"/>
      <c r="CY25" s="696"/>
      <c r="CZ25" s="664">
        <v>12.8</v>
      </c>
      <c r="DA25" s="693"/>
      <c r="DB25" s="693"/>
      <c r="DC25" s="697"/>
      <c r="DD25" s="668">
        <v>1611462</v>
      </c>
      <c r="DE25" s="695"/>
      <c r="DF25" s="695"/>
      <c r="DG25" s="695"/>
      <c r="DH25" s="695"/>
      <c r="DI25" s="695"/>
      <c r="DJ25" s="695"/>
      <c r="DK25" s="696"/>
      <c r="DL25" s="668">
        <v>1599640</v>
      </c>
      <c r="DM25" s="695"/>
      <c r="DN25" s="695"/>
      <c r="DO25" s="695"/>
      <c r="DP25" s="695"/>
      <c r="DQ25" s="695"/>
      <c r="DR25" s="695"/>
      <c r="DS25" s="695"/>
      <c r="DT25" s="695"/>
      <c r="DU25" s="695"/>
      <c r="DV25" s="696"/>
      <c r="DW25" s="664">
        <v>18.600000000000001</v>
      </c>
      <c r="DX25" s="693"/>
      <c r="DY25" s="693"/>
      <c r="DZ25" s="693"/>
      <c r="EA25" s="693"/>
      <c r="EB25" s="693"/>
      <c r="EC25" s="694"/>
    </row>
    <row r="26" spans="2:133" ht="11.25" customHeight="1" x14ac:dyDescent="0.2">
      <c r="B26" s="656" t="s">
        <v>291</v>
      </c>
      <c r="C26" s="657"/>
      <c r="D26" s="657"/>
      <c r="E26" s="657"/>
      <c r="F26" s="657"/>
      <c r="G26" s="657"/>
      <c r="H26" s="657"/>
      <c r="I26" s="657"/>
      <c r="J26" s="657"/>
      <c r="K26" s="657"/>
      <c r="L26" s="657"/>
      <c r="M26" s="657"/>
      <c r="N26" s="657"/>
      <c r="O26" s="657"/>
      <c r="P26" s="657"/>
      <c r="Q26" s="658"/>
      <c r="R26" s="659">
        <v>19035</v>
      </c>
      <c r="S26" s="660"/>
      <c r="T26" s="660"/>
      <c r="U26" s="660"/>
      <c r="V26" s="660"/>
      <c r="W26" s="660"/>
      <c r="X26" s="660"/>
      <c r="Y26" s="661"/>
      <c r="Z26" s="662">
        <v>0.1</v>
      </c>
      <c r="AA26" s="662"/>
      <c r="AB26" s="662"/>
      <c r="AC26" s="662"/>
      <c r="AD26" s="663" t="s">
        <v>132</v>
      </c>
      <c r="AE26" s="663"/>
      <c r="AF26" s="663"/>
      <c r="AG26" s="663"/>
      <c r="AH26" s="663"/>
      <c r="AI26" s="663"/>
      <c r="AJ26" s="663"/>
      <c r="AK26" s="663"/>
      <c r="AL26" s="664" t="s">
        <v>132</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132</v>
      </c>
      <c r="BH26" s="660"/>
      <c r="BI26" s="660"/>
      <c r="BJ26" s="660"/>
      <c r="BK26" s="660"/>
      <c r="BL26" s="660"/>
      <c r="BM26" s="660"/>
      <c r="BN26" s="661"/>
      <c r="BO26" s="662" t="s">
        <v>132</v>
      </c>
      <c r="BP26" s="662"/>
      <c r="BQ26" s="662"/>
      <c r="BR26" s="662"/>
      <c r="BS26" s="668" t="s">
        <v>132</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1166269</v>
      </c>
      <c r="CS26" s="660"/>
      <c r="CT26" s="660"/>
      <c r="CU26" s="660"/>
      <c r="CV26" s="660"/>
      <c r="CW26" s="660"/>
      <c r="CX26" s="660"/>
      <c r="CY26" s="661"/>
      <c r="CZ26" s="664">
        <v>8</v>
      </c>
      <c r="DA26" s="693"/>
      <c r="DB26" s="693"/>
      <c r="DC26" s="697"/>
      <c r="DD26" s="668">
        <v>929200</v>
      </c>
      <c r="DE26" s="660"/>
      <c r="DF26" s="660"/>
      <c r="DG26" s="660"/>
      <c r="DH26" s="660"/>
      <c r="DI26" s="660"/>
      <c r="DJ26" s="660"/>
      <c r="DK26" s="661"/>
      <c r="DL26" s="668" t="s">
        <v>132</v>
      </c>
      <c r="DM26" s="660"/>
      <c r="DN26" s="660"/>
      <c r="DO26" s="660"/>
      <c r="DP26" s="660"/>
      <c r="DQ26" s="660"/>
      <c r="DR26" s="660"/>
      <c r="DS26" s="660"/>
      <c r="DT26" s="660"/>
      <c r="DU26" s="660"/>
      <c r="DV26" s="661"/>
      <c r="DW26" s="664" t="s">
        <v>132</v>
      </c>
      <c r="DX26" s="693"/>
      <c r="DY26" s="693"/>
      <c r="DZ26" s="693"/>
      <c r="EA26" s="693"/>
      <c r="EB26" s="693"/>
      <c r="EC26" s="694"/>
    </row>
    <row r="27" spans="2:133" ht="11.25" customHeight="1" x14ac:dyDescent="0.2">
      <c r="B27" s="656" t="s">
        <v>294</v>
      </c>
      <c r="C27" s="657"/>
      <c r="D27" s="657"/>
      <c r="E27" s="657"/>
      <c r="F27" s="657"/>
      <c r="G27" s="657"/>
      <c r="H27" s="657"/>
      <c r="I27" s="657"/>
      <c r="J27" s="657"/>
      <c r="K27" s="657"/>
      <c r="L27" s="657"/>
      <c r="M27" s="657"/>
      <c r="N27" s="657"/>
      <c r="O27" s="657"/>
      <c r="P27" s="657"/>
      <c r="Q27" s="658"/>
      <c r="R27" s="659">
        <v>1550645</v>
      </c>
      <c r="S27" s="660"/>
      <c r="T27" s="660"/>
      <c r="U27" s="660"/>
      <c r="V27" s="660"/>
      <c r="W27" s="660"/>
      <c r="X27" s="660"/>
      <c r="Y27" s="661"/>
      <c r="Z27" s="662">
        <v>10.3</v>
      </c>
      <c r="AA27" s="662"/>
      <c r="AB27" s="662"/>
      <c r="AC27" s="662"/>
      <c r="AD27" s="663" t="s">
        <v>132</v>
      </c>
      <c r="AE27" s="663"/>
      <c r="AF27" s="663"/>
      <c r="AG27" s="663"/>
      <c r="AH27" s="663"/>
      <c r="AI27" s="663"/>
      <c r="AJ27" s="663"/>
      <c r="AK27" s="663"/>
      <c r="AL27" s="664" t="s">
        <v>132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5148880</v>
      </c>
      <c r="BH27" s="660"/>
      <c r="BI27" s="660"/>
      <c r="BJ27" s="660"/>
      <c r="BK27" s="660"/>
      <c r="BL27" s="660"/>
      <c r="BM27" s="660"/>
      <c r="BN27" s="661"/>
      <c r="BO27" s="662">
        <v>100</v>
      </c>
      <c r="BP27" s="662"/>
      <c r="BQ27" s="662"/>
      <c r="BR27" s="662"/>
      <c r="BS27" s="668">
        <v>71232</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2158556</v>
      </c>
      <c r="CS27" s="695"/>
      <c r="CT27" s="695"/>
      <c r="CU27" s="695"/>
      <c r="CV27" s="695"/>
      <c r="CW27" s="695"/>
      <c r="CX27" s="695"/>
      <c r="CY27" s="696"/>
      <c r="CZ27" s="664">
        <v>14.8</v>
      </c>
      <c r="DA27" s="693"/>
      <c r="DB27" s="693"/>
      <c r="DC27" s="697"/>
      <c r="DD27" s="668">
        <v>665532</v>
      </c>
      <c r="DE27" s="695"/>
      <c r="DF27" s="695"/>
      <c r="DG27" s="695"/>
      <c r="DH27" s="695"/>
      <c r="DI27" s="695"/>
      <c r="DJ27" s="695"/>
      <c r="DK27" s="696"/>
      <c r="DL27" s="668">
        <v>665468</v>
      </c>
      <c r="DM27" s="695"/>
      <c r="DN27" s="695"/>
      <c r="DO27" s="695"/>
      <c r="DP27" s="695"/>
      <c r="DQ27" s="695"/>
      <c r="DR27" s="695"/>
      <c r="DS27" s="695"/>
      <c r="DT27" s="695"/>
      <c r="DU27" s="695"/>
      <c r="DV27" s="696"/>
      <c r="DW27" s="664">
        <v>7.8</v>
      </c>
      <c r="DX27" s="693"/>
      <c r="DY27" s="693"/>
      <c r="DZ27" s="693"/>
      <c r="EA27" s="693"/>
      <c r="EB27" s="693"/>
      <c r="EC27" s="694"/>
    </row>
    <row r="28" spans="2:133" ht="11.25" customHeight="1" x14ac:dyDescent="0.2">
      <c r="B28" s="701" t="s">
        <v>297</v>
      </c>
      <c r="C28" s="702"/>
      <c r="D28" s="702"/>
      <c r="E28" s="702"/>
      <c r="F28" s="702"/>
      <c r="G28" s="702"/>
      <c r="H28" s="702"/>
      <c r="I28" s="702"/>
      <c r="J28" s="702"/>
      <c r="K28" s="702"/>
      <c r="L28" s="702"/>
      <c r="M28" s="702"/>
      <c r="N28" s="702"/>
      <c r="O28" s="702"/>
      <c r="P28" s="702"/>
      <c r="Q28" s="703"/>
      <c r="R28" s="659" t="s">
        <v>131</v>
      </c>
      <c r="S28" s="660"/>
      <c r="T28" s="660"/>
      <c r="U28" s="660"/>
      <c r="V28" s="660"/>
      <c r="W28" s="660"/>
      <c r="X28" s="660"/>
      <c r="Y28" s="661"/>
      <c r="Z28" s="662" t="s">
        <v>132</v>
      </c>
      <c r="AA28" s="662"/>
      <c r="AB28" s="662"/>
      <c r="AC28" s="662"/>
      <c r="AD28" s="663" t="s">
        <v>131</v>
      </c>
      <c r="AE28" s="663"/>
      <c r="AF28" s="663"/>
      <c r="AG28" s="663"/>
      <c r="AH28" s="663"/>
      <c r="AI28" s="663"/>
      <c r="AJ28" s="663"/>
      <c r="AK28" s="663"/>
      <c r="AL28" s="664" t="s">
        <v>132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1491809</v>
      </c>
      <c r="CS28" s="660"/>
      <c r="CT28" s="660"/>
      <c r="CU28" s="660"/>
      <c r="CV28" s="660"/>
      <c r="CW28" s="660"/>
      <c r="CX28" s="660"/>
      <c r="CY28" s="661"/>
      <c r="CZ28" s="664">
        <v>10.3</v>
      </c>
      <c r="DA28" s="693"/>
      <c r="DB28" s="693"/>
      <c r="DC28" s="697"/>
      <c r="DD28" s="668">
        <v>1422897</v>
      </c>
      <c r="DE28" s="660"/>
      <c r="DF28" s="660"/>
      <c r="DG28" s="660"/>
      <c r="DH28" s="660"/>
      <c r="DI28" s="660"/>
      <c r="DJ28" s="660"/>
      <c r="DK28" s="661"/>
      <c r="DL28" s="668">
        <v>1422897</v>
      </c>
      <c r="DM28" s="660"/>
      <c r="DN28" s="660"/>
      <c r="DO28" s="660"/>
      <c r="DP28" s="660"/>
      <c r="DQ28" s="660"/>
      <c r="DR28" s="660"/>
      <c r="DS28" s="660"/>
      <c r="DT28" s="660"/>
      <c r="DU28" s="660"/>
      <c r="DV28" s="661"/>
      <c r="DW28" s="664">
        <v>16.600000000000001</v>
      </c>
      <c r="DX28" s="693"/>
      <c r="DY28" s="693"/>
      <c r="DZ28" s="693"/>
      <c r="EA28" s="693"/>
      <c r="EB28" s="693"/>
      <c r="EC28" s="694"/>
    </row>
    <row r="29" spans="2:133" ht="11.25" customHeight="1" x14ac:dyDescent="0.2">
      <c r="B29" s="656" t="s">
        <v>299</v>
      </c>
      <c r="C29" s="657"/>
      <c r="D29" s="657"/>
      <c r="E29" s="657"/>
      <c r="F29" s="657"/>
      <c r="G29" s="657"/>
      <c r="H29" s="657"/>
      <c r="I29" s="657"/>
      <c r="J29" s="657"/>
      <c r="K29" s="657"/>
      <c r="L29" s="657"/>
      <c r="M29" s="657"/>
      <c r="N29" s="657"/>
      <c r="O29" s="657"/>
      <c r="P29" s="657"/>
      <c r="Q29" s="658"/>
      <c r="R29" s="659">
        <v>862972</v>
      </c>
      <c r="S29" s="660"/>
      <c r="T29" s="660"/>
      <c r="U29" s="660"/>
      <c r="V29" s="660"/>
      <c r="W29" s="660"/>
      <c r="X29" s="660"/>
      <c r="Y29" s="661"/>
      <c r="Z29" s="662">
        <v>5.8</v>
      </c>
      <c r="AA29" s="662"/>
      <c r="AB29" s="662"/>
      <c r="AC29" s="662"/>
      <c r="AD29" s="663" t="s">
        <v>132</v>
      </c>
      <c r="AE29" s="663"/>
      <c r="AF29" s="663"/>
      <c r="AG29" s="663"/>
      <c r="AH29" s="663"/>
      <c r="AI29" s="663"/>
      <c r="AJ29" s="663"/>
      <c r="AK29" s="663"/>
      <c r="AL29" s="664" t="s">
        <v>132</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63</v>
      </c>
      <c r="CG29" s="675"/>
      <c r="CH29" s="675"/>
      <c r="CI29" s="675"/>
      <c r="CJ29" s="675"/>
      <c r="CK29" s="675"/>
      <c r="CL29" s="675"/>
      <c r="CM29" s="675"/>
      <c r="CN29" s="675"/>
      <c r="CO29" s="675"/>
      <c r="CP29" s="675"/>
      <c r="CQ29" s="676"/>
      <c r="CR29" s="659">
        <v>1491809</v>
      </c>
      <c r="CS29" s="695"/>
      <c r="CT29" s="695"/>
      <c r="CU29" s="695"/>
      <c r="CV29" s="695"/>
      <c r="CW29" s="695"/>
      <c r="CX29" s="695"/>
      <c r="CY29" s="696"/>
      <c r="CZ29" s="664">
        <v>10.3</v>
      </c>
      <c r="DA29" s="693"/>
      <c r="DB29" s="693"/>
      <c r="DC29" s="697"/>
      <c r="DD29" s="668">
        <v>1422897</v>
      </c>
      <c r="DE29" s="695"/>
      <c r="DF29" s="695"/>
      <c r="DG29" s="695"/>
      <c r="DH29" s="695"/>
      <c r="DI29" s="695"/>
      <c r="DJ29" s="695"/>
      <c r="DK29" s="696"/>
      <c r="DL29" s="668">
        <v>1422897</v>
      </c>
      <c r="DM29" s="695"/>
      <c r="DN29" s="695"/>
      <c r="DO29" s="695"/>
      <c r="DP29" s="695"/>
      <c r="DQ29" s="695"/>
      <c r="DR29" s="695"/>
      <c r="DS29" s="695"/>
      <c r="DT29" s="695"/>
      <c r="DU29" s="695"/>
      <c r="DV29" s="696"/>
      <c r="DW29" s="664">
        <v>16.600000000000001</v>
      </c>
      <c r="DX29" s="693"/>
      <c r="DY29" s="693"/>
      <c r="DZ29" s="693"/>
      <c r="EA29" s="693"/>
      <c r="EB29" s="693"/>
      <c r="EC29" s="694"/>
    </row>
    <row r="30" spans="2:133" ht="11.25" customHeight="1" x14ac:dyDescent="0.2">
      <c r="B30" s="656" t="s">
        <v>303</v>
      </c>
      <c r="C30" s="657"/>
      <c r="D30" s="657"/>
      <c r="E30" s="657"/>
      <c r="F30" s="657"/>
      <c r="G30" s="657"/>
      <c r="H30" s="657"/>
      <c r="I30" s="657"/>
      <c r="J30" s="657"/>
      <c r="K30" s="657"/>
      <c r="L30" s="657"/>
      <c r="M30" s="657"/>
      <c r="N30" s="657"/>
      <c r="O30" s="657"/>
      <c r="P30" s="657"/>
      <c r="Q30" s="658"/>
      <c r="R30" s="659">
        <v>78292</v>
      </c>
      <c r="S30" s="660"/>
      <c r="T30" s="660"/>
      <c r="U30" s="660"/>
      <c r="V30" s="660"/>
      <c r="W30" s="660"/>
      <c r="X30" s="660"/>
      <c r="Y30" s="661"/>
      <c r="Z30" s="662">
        <v>0.5</v>
      </c>
      <c r="AA30" s="662"/>
      <c r="AB30" s="662"/>
      <c r="AC30" s="662"/>
      <c r="AD30" s="663">
        <v>6206</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98.9</v>
      </c>
      <c r="BH30" s="720"/>
      <c r="BI30" s="720"/>
      <c r="BJ30" s="720"/>
      <c r="BK30" s="720"/>
      <c r="BL30" s="720"/>
      <c r="BM30" s="654">
        <v>94.9</v>
      </c>
      <c r="BN30" s="720"/>
      <c r="BO30" s="720"/>
      <c r="BP30" s="720"/>
      <c r="BQ30" s="721"/>
      <c r="BR30" s="719">
        <v>98.6</v>
      </c>
      <c r="BS30" s="720"/>
      <c r="BT30" s="720"/>
      <c r="BU30" s="720"/>
      <c r="BV30" s="720"/>
      <c r="BW30" s="720"/>
      <c r="BX30" s="654">
        <v>94</v>
      </c>
      <c r="BY30" s="720"/>
      <c r="BZ30" s="720"/>
      <c r="CA30" s="720"/>
      <c r="CB30" s="721"/>
      <c r="CD30" s="724"/>
      <c r="CE30" s="725"/>
      <c r="CF30" s="674" t="s">
        <v>306</v>
      </c>
      <c r="CG30" s="675"/>
      <c r="CH30" s="675"/>
      <c r="CI30" s="675"/>
      <c r="CJ30" s="675"/>
      <c r="CK30" s="675"/>
      <c r="CL30" s="675"/>
      <c r="CM30" s="675"/>
      <c r="CN30" s="675"/>
      <c r="CO30" s="675"/>
      <c r="CP30" s="675"/>
      <c r="CQ30" s="676"/>
      <c r="CR30" s="659">
        <v>1325208</v>
      </c>
      <c r="CS30" s="660"/>
      <c r="CT30" s="660"/>
      <c r="CU30" s="660"/>
      <c r="CV30" s="660"/>
      <c r="CW30" s="660"/>
      <c r="CX30" s="660"/>
      <c r="CY30" s="661"/>
      <c r="CZ30" s="664">
        <v>9.1</v>
      </c>
      <c r="DA30" s="693"/>
      <c r="DB30" s="693"/>
      <c r="DC30" s="697"/>
      <c r="DD30" s="668">
        <v>1267462</v>
      </c>
      <c r="DE30" s="660"/>
      <c r="DF30" s="660"/>
      <c r="DG30" s="660"/>
      <c r="DH30" s="660"/>
      <c r="DI30" s="660"/>
      <c r="DJ30" s="660"/>
      <c r="DK30" s="661"/>
      <c r="DL30" s="668">
        <v>1267462</v>
      </c>
      <c r="DM30" s="660"/>
      <c r="DN30" s="660"/>
      <c r="DO30" s="660"/>
      <c r="DP30" s="660"/>
      <c r="DQ30" s="660"/>
      <c r="DR30" s="660"/>
      <c r="DS30" s="660"/>
      <c r="DT30" s="660"/>
      <c r="DU30" s="660"/>
      <c r="DV30" s="661"/>
      <c r="DW30" s="664">
        <v>14.8</v>
      </c>
      <c r="DX30" s="693"/>
      <c r="DY30" s="693"/>
      <c r="DZ30" s="693"/>
      <c r="EA30" s="693"/>
      <c r="EB30" s="693"/>
      <c r="EC30" s="694"/>
    </row>
    <row r="31" spans="2:133" ht="11.25" customHeight="1" x14ac:dyDescent="0.2">
      <c r="B31" s="656" t="s">
        <v>307</v>
      </c>
      <c r="C31" s="657"/>
      <c r="D31" s="657"/>
      <c r="E31" s="657"/>
      <c r="F31" s="657"/>
      <c r="G31" s="657"/>
      <c r="H31" s="657"/>
      <c r="I31" s="657"/>
      <c r="J31" s="657"/>
      <c r="K31" s="657"/>
      <c r="L31" s="657"/>
      <c r="M31" s="657"/>
      <c r="N31" s="657"/>
      <c r="O31" s="657"/>
      <c r="P31" s="657"/>
      <c r="Q31" s="658"/>
      <c r="R31" s="659">
        <v>91921</v>
      </c>
      <c r="S31" s="660"/>
      <c r="T31" s="660"/>
      <c r="U31" s="660"/>
      <c r="V31" s="660"/>
      <c r="W31" s="660"/>
      <c r="X31" s="660"/>
      <c r="Y31" s="661"/>
      <c r="Z31" s="662">
        <v>0.6</v>
      </c>
      <c r="AA31" s="662"/>
      <c r="AB31" s="662"/>
      <c r="AC31" s="662"/>
      <c r="AD31" s="663" t="s">
        <v>132</v>
      </c>
      <c r="AE31" s="663"/>
      <c r="AF31" s="663"/>
      <c r="AG31" s="663"/>
      <c r="AH31" s="663"/>
      <c r="AI31" s="663"/>
      <c r="AJ31" s="663"/>
      <c r="AK31" s="663"/>
      <c r="AL31" s="664" t="s">
        <v>132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99.2</v>
      </c>
      <c r="BH31" s="695"/>
      <c r="BI31" s="695"/>
      <c r="BJ31" s="695"/>
      <c r="BK31" s="695"/>
      <c r="BL31" s="695"/>
      <c r="BM31" s="665">
        <v>96.8</v>
      </c>
      <c r="BN31" s="717"/>
      <c r="BO31" s="717"/>
      <c r="BP31" s="717"/>
      <c r="BQ31" s="718"/>
      <c r="BR31" s="716">
        <v>98.8</v>
      </c>
      <c r="BS31" s="695"/>
      <c r="BT31" s="695"/>
      <c r="BU31" s="695"/>
      <c r="BV31" s="695"/>
      <c r="BW31" s="695"/>
      <c r="BX31" s="665">
        <v>95.5</v>
      </c>
      <c r="BY31" s="717"/>
      <c r="BZ31" s="717"/>
      <c r="CA31" s="717"/>
      <c r="CB31" s="718"/>
      <c r="CD31" s="724"/>
      <c r="CE31" s="725"/>
      <c r="CF31" s="674" t="s">
        <v>310</v>
      </c>
      <c r="CG31" s="675"/>
      <c r="CH31" s="675"/>
      <c r="CI31" s="675"/>
      <c r="CJ31" s="675"/>
      <c r="CK31" s="675"/>
      <c r="CL31" s="675"/>
      <c r="CM31" s="675"/>
      <c r="CN31" s="675"/>
      <c r="CO31" s="675"/>
      <c r="CP31" s="675"/>
      <c r="CQ31" s="676"/>
      <c r="CR31" s="659">
        <v>166601</v>
      </c>
      <c r="CS31" s="695"/>
      <c r="CT31" s="695"/>
      <c r="CU31" s="695"/>
      <c r="CV31" s="695"/>
      <c r="CW31" s="695"/>
      <c r="CX31" s="695"/>
      <c r="CY31" s="696"/>
      <c r="CZ31" s="664">
        <v>1.1000000000000001</v>
      </c>
      <c r="DA31" s="693"/>
      <c r="DB31" s="693"/>
      <c r="DC31" s="697"/>
      <c r="DD31" s="668">
        <v>155435</v>
      </c>
      <c r="DE31" s="695"/>
      <c r="DF31" s="695"/>
      <c r="DG31" s="695"/>
      <c r="DH31" s="695"/>
      <c r="DI31" s="695"/>
      <c r="DJ31" s="695"/>
      <c r="DK31" s="696"/>
      <c r="DL31" s="668">
        <v>155435</v>
      </c>
      <c r="DM31" s="695"/>
      <c r="DN31" s="695"/>
      <c r="DO31" s="695"/>
      <c r="DP31" s="695"/>
      <c r="DQ31" s="695"/>
      <c r="DR31" s="695"/>
      <c r="DS31" s="695"/>
      <c r="DT31" s="695"/>
      <c r="DU31" s="695"/>
      <c r="DV31" s="696"/>
      <c r="DW31" s="664">
        <v>1.8</v>
      </c>
      <c r="DX31" s="693"/>
      <c r="DY31" s="693"/>
      <c r="DZ31" s="693"/>
      <c r="EA31" s="693"/>
      <c r="EB31" s="693"/>
      <c r="EC31" s="694"/>
    </row>
    <row r="32" spans="2:133" ht="11.25" customHeight="1" x14ac:dyDescent="0.2">
      <c r="B32" s="656" t="s">
        <v>311</v>
      </c>
      <c r="C32" s="657"/>
      <c r="D32" s="657"/>
      <c r="E32" s="657"/>
      <c r="F32" s="657"/>
      <c r="G32" s="657"/>
      <c r="H32" s="657"/>
      <c r="I32" s="657"/>
      <c r="J32" s="657"/>
      <c r="K32" s="657"/>
      <c r="L32" s="657"/>
      <c r="M32" s="657"/>
      <c r="N32" s="657"/>
      <c r="O32" s="657"/>
      <c r="P32" s="657"/>
      <c r="Q32" s="658"/>
      <c r="R32" s="659">
        <v>131896</v>
      </c>
      <c r="S32" s="660"/>
      <c r="T32" s="660"/>
      <c r="U32" s="660"/>
      <c r="V32" s="660"/>
      <c r="W32" s="660"/>
      <c r="X32" s="660"/>
      <c r="Y32" s="661"/>
      <c r="Z32" s="662">
        <v>0.9</v>
      </c>
      <c r="AA32" s="662"/>
      <c r="AB32" s="662"/>
      <c r="AC32" s="662"/>
      <c r="AD32" s="663" t="s">
        <v>132</v>
      </c>
      <c r="AE32" s="663"/>
      <c r="AF32" s="663"/>
      <c r="AG32" s="663"/>
      <c r="AH32" s="663"/>
      <c r="AI32" s="663"/>
      <c r="AJ32" s="663"/>
      <c r="AK32" s="663"/>
      <c r="AL32" s="664" t="s">
        <v>132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98.4</v>
      </c>
      <c r="BH32" s="729"/>
      <c r="BI32" s="729"/>
      <c r="BJ32" s="729"/>
      <c r="BK32" s="729"/>
      <c r="BL32" s="729"/>
      <c r="BM32" s="730">
        <v>92.5</v>
      </c>
      <c r="BN32" s="729"/>
      <c r="BO32" s="729"/>
      <c r="BP32" s="729"/>
      <c r="BQ32" s="731"/>
      <c r="BR32" s="728">
        <v>98.4</v>
      </c>
      <c r="BS32" s="729"/>
      <c r="BT32" s="729"/>
      <c r="BU32" s="729"/>
      <c r="BV32" s="729"/>
      <c r="BW32" s="729"/>
      <c r="BX32" s="730">
        <v>92.1</v>
      </c>
      <c r="BY32" s="729"/>
      <c r="BZ32" s="729"/>
      <c r="CA32" s="729"/>
      <c r="CB32" s="731"/>
      <c r="CD32" s="726"/>
      <c r="CE32" s="727"/>
      <c r="CF32" s="674" t="s">
        <v>313</v>
      </c>
      <c r="CG32" s="675"/>
      <c r="CH32" s="675"/>
      <c r="CI32" s="675"/>
      <c r="CJ32" s="675"/>
      <c r="CK32" s="675"/>
      <c r="CL32" s="675"/>
      <c r="CM32" s="675"/>
      <c r="CN32" s="675"/>
      <c r="CO32" s="675"/>
      <c r="CP32" s="675"/>
      <c r="CQ32" s="676"/>
      <c r="CR32" s="659" t="s">
        <v>131</v>
      </c>
      <c r="CS32" s="660"/>
      <c r="CT32" s="660"/>
      <c r="CU32" s="660"/>
      <c r="CV32" s="660"/>
      <c r="CW32" s="660"/>
      <c r="CX32" s="660"/>
      <c r="CY32" s="661"/>
      <c r="CZ32" s="664" t="s">
        <v>132</v>
      </c>
      <c r="DA32" s="693"/>
      <c r="DB32" s="693"/>
      <c r="DC32" s="697"/>
      <c r="DD32" s="668" t="s">
        <v>132</v>
      </c>
      <c r="DE32" s="660"/>
      <c r="DF32" s="660"/>
      <c r="DG32" s="660"/>
      <c r="DH32" s="660"/>
      <c r="DI32" s="660"/>
      <c r="DJ32" s="660"/>
      <c r="DK32" s="661"/>
      <c r="DL32" s="668" t="s">
        <v>132</v>
      </c>
      <c r="DM32" s="660"/>
      <c r="DN32" s="660"/>
      <c r="DO32" s="660"/>
      <c r="DP32" s="660"/>
      <c r="DQ32" s="660"/>
      <c r="DR32" s="660"/>
      <c r="DS32" s="660"/>
      <c r="DT32" s="660"/>
      <c r="DU32" s="660"/>
      <c r="DV32" s="661"/>
      <c r="DW32" s="664" t="s">
        <v>132</v>
      </c>
      <c r="DX32" s="693"/>
      <c r="DY32" s="693"/>
      <c r="DZ32" s="693"/>
      <c r="EA32" s="693"/>
      <c r="EB32" s="693"/>
      <c r="EC32" s="694"/>
    </row>
    <row r="33" spans="2:133" ht="11.25" customHeight="1" x14ac:dyDescent="0.2">
      <c r="B33" s="656" t="s">
        <v>314</v>
      </c>
      <c r="C33" s="657"/>
      <c r="D33" s="657"/>
      <c r="E33" s="657"/>
      <c r="F33" s="657"/>
      <c r="G33" s="657"/>
      <c r="H33" s="657"/>
      <c r="I33" s="657"/>
      <c r="J33" s="657"/>
      <c r="K33" s="657"/>
      <c r="L33" s="657"/>
      <c r="M33" s="657"/>
      <c r="N33" s="657"/>
      <c r="O33" s="657"/>
      <c r="P33" s="657"/>
      <c r="Q33" s="658"/>
      <c r="R33" s="659">
        <v>578789</v>
      </c>
      <c r="S33" s="660"/>
      <c r="T33" s="660"/>
      <c r="U33" s="660"/>
      <c r="V33" s="660"/>
      <c r="W33" s="660"/>
      <c r="X33" s="660"/>
      <c r="Y33" s="661"/>
      <c r="Z33" s="662">
        <v>3.9</v>
      </c>
      <c r="AA33" s="662"/>
      <c r="AB33" s="662"/>
      <c r="AC33" s="662"/>
      <c r="AD33" s="663" t="s">
        <v>132</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7153779</v>
      </c>
      <c r="CS33" s="695"/>
      <c r="CT33" s="695"/>
      <c r="CU33" s="695"/>
      <c r="CV33" s="695"/>
      <c r="CW33" s="695"/>
      <c r="CX33" s="695"/>
      <c r="CY33" s="696"/>
      <c r="CZ33" s="664">
        <v>49.2</v>
      </c>
      <c r="DA33" s="693"/>
      <c r="DB33" s="693"/>
      <c r="DC33" s="697"/>
      <c r="DD33" s="668">
        <v>5344210</v>
      </c>
      <c r="DE33" s="695"/>
      <c r="DF33" s="695"/>
      <c r="DG33" s="695"/>
      <c r="DH33" s="695"/>
      <c r="DI33" s="695"/>
      <c r="DJ33" s="695"/>
      <c r="DK33" s="696"/>
      <c r="DL33" s="668">
        <v>3908683</v>
      </c>
      <c r="DM33" s="695"/>
      <c r="DN33" s="695"/>
      <c r="DO33" s="695"/>
      <c r="DP33" s="695"/>
      <c r="DQ33" s="695"/>
      <c r="DR33" s="695"/>
      <c r="DS33" s="695"/>
      <c r="DT33" s="695"/>
      <c r="DU33" s="695"/>
      <c r="DV33" s="696"/>
      <c r="DW33" s="664">
        <v>45.5</v>
      </c>
      <c r="DX33" s="693"/>
      <c r="DY33" s="693"/>
      <c r="DZ33" s="693"/>
      <c r="EA33" s="693"/>
      <c r="EB33" s="693"/>
      <c r="EC33" s="694"/>
    </row>
    <row r="34" spans="2:133" ht="11.25" customHeight="1" x14ac:dyDescent="0.2">
      <c r="B34" s="656" t="s">
        <v>316</v>
      </c>
      <c r="C34" s="657"/>
      <c r="D34" s="657"/>
      <c r="E34" s="657"/>
      <c r="F34" s="657"/>
      <c r="G34" s="657"/>
      <c r="H34" s="657"/>
      <c r="I34" s="657"/>
      <c r="J34" s="657"/>
      <c r="K34" s="657"/>
      <c r="L34" s="657"/>
      <c r="M34" s="657"/>
      <c r="N34" s="657"/>
      <c r="O34" s="657"/>
      <c r="P34" s="657"/>
      <c r="Q34" s="658"/>
      <c r="R34" s="659">
        <v>137987</v>
      </c>
      <c r="S34" s="660"/>
      <c r="T34" s="660"/>
      <c r="U34" s="660"/>
      <c r="V34" s="660"/>
      <c r="W34" s="660"/>
      <c r="X34" s="660"/>
      <c r="Y34" s="661"/>
      <c r="Z34" s="662">
        <v>0.9</v>
      </c>
      <c r="AA34" s="662"/>
      <c r="AB34" s="662"/>
      <c r="AC34" s="662"/>
      <c r="AD34" s="663">
        <v>814</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2297799</v>
      </c>
      <c r="CS34" s="660"/>
      <c r="CT34" s="660"/>
      <c r="CU34" s="660"/>
      <c r="CV34" s="660"/>
      <c r="CW34" s="660"/>
      <c r="CX34" s="660"/>
      <c r="CY34" s="661"/>
      <c r="CZ34" s="664">
        <v>15.8</v>
      </c>
      <c r="DA34" s="693"/>
      <c r="DB34" s="693"/>
      <c r="DC34" s="697"/>
      <c r="DD34" s="668">
        <v>1942767</v>
      </c>
      <c r="DE34" s="660"/>
      <c r="DF34" s="660"/>
      <c r="DG34" s="660"/>
      <c r="DH34" s="660"/>
      <c r="DI34" s="660"/>
      <c r="DJ34" s="660"/>
      <c r="DK34" s="661"/>
      <c r="DL34" s="668">
        <v>1365893</v>
      </c>
      <c r="DM34" s="660"/>
      <c r="DN34" s="660"/>
      <c r="DO34" s="660"/>
      <c r="DP34" s="660"/>
      <c r="DQ34" s="660"/>
      <c r="DR34" s="660"/>
      <c r="DS34" s="660"/>
      <c r="DT34" s="660"/>
      <c r="DU34" s="660"/>
      <c r="DV34" s="661"/>
      <c r="DW34" s="664">
        <v>15.9</v>
      </c>
      <c r="DX34" s="693"/>
      <c r="DY34" s="693"/>
      <c r="DZ34" s="693"/>
      <c r="EA34" s="693"/>
      <c r="EB34" s="693"/>
      <c r="EC34" s="694"/>
    </row>
    <row r="35" spans="2:133" ht="11.25" customHeight="1" x14ac:dyDescent="0.2">
      <c r="B35" s="656" t="s">
        <v>320</v>
      </c>
      <c r="C35" s="657"/>
      <c r="D35" s="657"/>
      <c r="E35" s="657"/>
      <c r="F35" s="657"/>
      <c r="G35" s="657"/>
      <c r="H35" s="657"/>
      <c r="I35" s="657"/>
      <c r="J35" s="657"/>
      <c r="K35" s="657"/>
      <c r="L35" s="657"/>
      <c r="M35" s="657"/>
      <c r="N35" s="657"/>
      <c r="O35" s="657"/>
      <c r="P35" s="657"/>
      <c r="Q35" s="658"/>
      <c r="R35" s="659">
        <v>2443800</v>
      </c>
      <c r="S35" s="660"/>
      <c r="T35" s="660"/>
      <c r="U35" s="660"/>
      <c r="V35" s="660"/>
      <c r="W35" s="660"/>
      <c r="X35" s="660"/>
      <c r="Y35" s="661"/>
      <c r="Z35" s="662">
        <v>16.3</v>
      </c>
      <c r="AA35" s="662"/>
      <c r="AB35" s="662"/>
      <c r="AC35" s="662"/>
      <c r="AD35" s="663" t="s">
        <v>132</v>
      </c>
      <c r="AE35" s="663"/>
      <c r="AF35" s="663"/>
      <c r="AG35" s="663"/>
      <c r="AH35" s="663"/>
      <c r="AI35" s="663"/>
      <c r="AJ35" s="663"/>
      <c r="AK35" s="663"/>
      <c r="AL35" s="664" t="s">
        <v>132</v>
      </c>
      <c r="AM35" s="665"/>
      <c r="AN35" s="665"/>
      <c r="AO35" s="666"/>
      <c r="AP35" s="214"/>
      <c r="AQ35" s="732" t="s">
        <v>321</v>
      </c>
      <c r="AR35" s="733"/>
      <c r="AS35" s="733"/>
      <c r="AT35" s="733"/>
      <c r="AU35" s="733"/>
      <c r="AV35" s="733"/>
      <c r="AW35" s="733"/>
      <c r="AX35" s="733"/>
      <c r="AY35" s="734"/>
      <c r="AZ35" s="648">
        <v>1931447</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135070</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97565</v>
      </c>
      <c r="CS35" s="695"/>
      <c r="CT35" s="695"/>
      <c r="CU35" s="695"/>
      <c r="CV35" s="695"/>
      <c r="CW35" s="695"/>
      <c r="CX35" s="695"/>
      <c r="CY35" s="696"/>
      <c r="CZ35" s="664">
        <v>0.7</v>
      </c>
      <c r="DA35" s="693"/>
      <c r="DB35" s="693"/>
      <c r="DC35" s="697"/>
      <c r="DD35" s="668">
        <v>84256</v>
      </c>
      <c r="DE35" s="695"/>
      <c r="DF35" s="695"/>
      <c r="DG35" s="695"/>
      <c r="DH35" s="695"/>
      <c r="DI35" s="695"/>
      <c r="DJ35" s="695"/>
      <c r="DK35" s="696"/>
      <c r="DL35" s="668">
        <v>84256</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2">
      <c r="B36" s="656" t="s">
        <v>324</v>
      </c>
      <c r="C36" s="657"/>
      <c r="D36" s="657"/>
      <c r="E36" s="657"/>
      <c r="F36" s="657"/>
      <c r="G36" s="657"/>
      <c r="H36" s="657"/>
      <c r="I36" s="657"/>
      <c r="J36" s="657"/>
      <c r="K36" s="657"/>
      <c r="L36" s="657"/>
      <c r="M36" s="657"/>
      <c r="N36" s="657"/>
      <c r="O36" s="657"/>
      <c r="P36" s="657"/>
      <c r="Q36" s="658"/>
      <c r="R36" s="659" t="s">
        <v>132</v>
      </c>
      <c r="S36" s="660"/>
      <c r="T36" s="660"/>
      <c r="U36" s="660"/>
      <c r="V36" s="660"/>
      <c r="W36" s="660"/>
      <c r="X36" s="660"/>
      <c r="Y36" s="661"/>
      <c r="Z36" s="662" t="s">
        <v>132</v>
      </c>
      <c r="AA36" s="662"/>
      <c r="AB36" s="662"/>
      <c r="AC36" s="662"/>
      <c r="AD36" s="663" t="s">
        <v>132</v>
      </c>
      <c r="AE36" s="663"/>
      <c r="AF36" s="663"/>
      <c r="AG36" s="663"/>
      <c r="AH36" s="663"/>
      <c r="AI36" s="663"/>
      <c r="AJ36" s="663"/>
      <c r="AK36" s="663"/>
      <c r="AL36" s="664" t="s">
        <v>132</v>
      </c>
      <c r="AM36" s="665"/>
      <c r="AN36" s="665"/>
      <c r="AO36" s="666"/>
      <c r="AQ36" s="736" t="s">
        <v>325</v>
      </c>
      <c r="AR36" s="737"/>
      <c r="AS36" s="737"/>
      <c r="AT36" s="737"/>
      <c r="AU36" s="737"/>
      <c r="AV36" s="737"/>
      <c r="AW36" s="737"/>
      <c r="AX36" s="737"/>
      <c r="AY36" s="738"/>
      <c r="AZ36" s="659">
        <v>551301</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152425</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1863027</v>
      </c>
      <c r="CS36" s="660"/>
      <c r="CT36" s="660"/>
      <c r="CU36" s="660"/>
      <c r="CV36" s="660"/>
      <c r="CW36" s="660"/>
      <c r="CX36" s="660"/>
      <c r="CY36" s="661"/>
      <c r="CZ36" s="664">
        <v>12.8</v>
      </c>
      <c r="DA36" s="693"/>
      <c r="DB36" s="693"/>
      <c r="DC36" s="697"/>
      <c r="DD36" s="668">
        <v>1737248</v>
      </c>
      <c r="DE36" s="660"/>
      <c r="DF36" s="660"/>
      <c r="DG36" s="660"/>
      <c r="DH36" s="660"/>
      <c r="DI36" s="660"/>
      <c r="DJ36" s="660"/>
      <c r="DK36" s="661"/>
      <c r="DL36" s="668">
        <v>1308153</v>
      </c>
      <c r="DM36" s="660"/>
      <c r="DN36" s="660"/>
      <c r="DO36" s="660"/>
      <c r="DP36" s="660"/>
      <c r="DQ36" s="660"/>
      <c r="DR36" s="660"/>
      <c r="DS36" s="660"/>
      <c r="DT36" s="660"/>
      <c r="DU36" s="660"/>
      <c r="DV36" s="661"/>
      <c r="DW36" s="664">
        <v>15.2</v>
      </c>
      <c r="DX36" s="693"/>
      <c r="DY36" s="693"/>
      <c r="DZ36" s="693"/>
      <c r="EA36" s="693"/>
      <c r="EB36" s="693"/>
      <c r="EC36" s="694"/>
    </row>
    <row r="37" spans="2:133" ht="11.25" customHeight="1" x14ac:dyDescent="0.2">
      <c r="B37" s="656" t="s">
        <v>328</v>
      </c>
      <c r="C37" s="657"/>
      <c r="D37" s="657"/>
      <c r="E37" s="657"/>
      <c r="F37" s="657"/>
      <c r="G37" s="657"/>
      <c r="H37" s="657"/>
      <c r="I37" s="657"/>
      <c r="J37" s="657"/>
      <c r="K37" s="657"/>
      <c r="L37" s="657"/>
      <c r="M37" s="657"/>
      <c r="N37" s="657"/>
      <c r="O37" s="657"/>
      <c r="P37" s="657"/>
      <c r="Q37" s="658"/>
      <c r="R37" s="659">
        <v>547500</v>
      </c>
      <c r="S37" s="660"/>
      <c r="T37" s="660"/>
      <c r="U37" s="660"/>
      <c r="V37" s="660"/>
      <c r="W37" s="660"/>
      <c r="X37" s="660"/>
      <c r="Y37" s="661"/>
      <c r="Z37" s="662">
        <v>3.7</v>
      </c>
      <c r="AA37" s="662"/>
      <c r="AB37" s="662"/>
      <c r="AC37" s="662"/>
      <c r="AD37" s="663" t="s">
        <v>132</v>
      </c>
      <c r="AE37" s="663"/>
      <c r="AF37" s="663"/>
      <c r="AG37" s="663"/>
      <c r="AH37" s="663"/>
      <c r="AI37" s="663"/>
      <c r="AJ37" s="663"/>
      <c r="AK37" s="663"/>
      <c r="AL37" s="664" t="s">
        <v>132</v>
      </c>
      <c r="AM37" s="665"/>
      <c r="AN37" s="665"/>
      <c r="AO37" s="666"/>
      <c r="AQ37" s="736" t="s">
        <v>329</v>
      </c>
      <c r="AR37" s="737"/>
      <c r="AS37" s="737"/>
      <c r="AT37" s="737"/>
      <c r="AU37" s="737"/>
      <c r="AV37" s="737"/>
      <c r="AW37" s="737"/>
      <c r="AX37" s="737"/>
      <c r="AY37" s="738"/>
      <c r="AZ37" s="659">
        <v>228688</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4356</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898415</v>
      </c>
      <c r="CS37" s="695"/>
      <c r="CT37" s="695"/>
      <c r="CU37" s="695"/>
      <c r="CV37" s="695"/>
      <c r="CW37" s="695"/>
      <c r="CX37" s="695"/>
      <c r="CY37" s="696"/>
      <c r="CZ37" s="664">
        <v>6.2</v>
      </c>
      <c r="DA37" s="693"/>
      <c r="DB37" s="693"/>
      <c r="DC37" s="697"/>
      <c r="DD37" s="668">
        <v>890964</v>
      </c>
      <c r="DE37" s="695"/>
      <c r="DF37" s="695"/>
      <c r="DG37" s="695"/>
      <c r="DH37" s="695"/>
      <c r="DI37" s="695"/>
      <c r="DJ37" s="695"/>
      <c r="DK37" s="696"/>
      <c r="DL37" s="668">
        <v>856984</v>
      </c>
      <c r="DM37" s="695"/>
      <c r="DN37" s="695"/>
      <c r="DO37" s="695"/>
      <c r="DP37" s="695"/>
      <c r="DQ37" s="695"/>
      <c r="DR37" s="695"/>
      <c r="DS37" s="695"/>
      <c r="DT37" s="695"/>
      <c r="DU37" s="695"/>
      <c r="DV37" s="696"/>
      <c r="DW37" s="664">
        <v>10</v>
      </c>
      <c r="DX37" s="693"/>
      <c r="DY37" s="693"/>
      <c r="DZ37" s="693"/>
      <c r="EA37" s="693"/>
      <c r="EB37" s="693"/>
      <c r="EC37" s="694"/>
    </row>
    <row r="38" spans="2:133" ht="11.25" customHeight="1" x14ac:dyDescent="0.2">
      <c r="B38" s="704" t="s">
        <v>332</v>
      </c>
      <c r="C38" s="705"/>
      <c r="D38" s="705"/>
      <c r="E38" s="705"/>
      <c r="F38" s="705"/>
      <c r="G38" s="705"/>
      <c r="H38" s="705"/>
      <c r="I38" s="705"/>
      <c r="J38" s="705"/>
      <c r="K38" s="705"/>
      <c r="L38" s="705"/>
      <c r="M38" s="705"/>
      <c r="N38" s="705"/>
      <c r="O38" s="705"/>
      <c r="P38" s="705"/>
      <c r="Q38" s="706"/>
      <c r="R38" s="739">
        <v>14998670</v>
      </c>
      <c r="S38" s="740"/>
      <c r="T38" s="740"/>
      <c r="U38" s="740"/>
      <c r="V38" s="740"/>
      <c r="W38" s="740"/>
      <c r="X38" s="740"/>
      <c r="Y38" s="741"/>
      <c r="Z38" s="742">
        <v>100</v>
      </c>
      <c r="AA38" s="742"/>
      <c r="AB38" s="742"/>
      <c r="AC38" s="742"/>
      <c r="AD38" s="743">
        <v>8035787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220661</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6948</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1482098</v>
      </c>
      <c r="CS38" s="660"/>
      <c r="CT38" s="660"/>
      <c r="CU38" s="660"/>
      <c r="CV38" s="660"/>
      <c r="CW38" s="660"/>
      <c r="CX38" s="660"/>
      <c r="CY38" s="661"/>
      <c r="CZ38" s="664">
        <v>10.199999999999999</v>
      </c>
      <c r="DA38" s="693"/>
      <c r="DB38" s="693"/>
      <c r="DC38" s="697"/>
      <c r="DD38" s="668">
        <v>1285140</v>
      </c>
      <c r="DE38" s="660"/>
      <c r="DF38" s="660"/>
      <c r="DG38" s="660"/>
      <c r="DH38" s="660"/>
      <c r="DI38" s="660"/>
      <c r="DJ38" s="660"/>
      <c r="DK38" s="661"/>
      <c r="DL38" s="668">
        <v>1150381</v>
      </c>
      <c r="DM38" s="660"/>
      <c r="DN38" s="660"/>
      <c r="DO38" s="660"/>
      <c r="DP38" s="660"/>
      <c r="DQ38" s="660"/>
      <c r="DR38" s="660"/>
      <c r="DS38" s="660"/>
      <c r="DT38" s="660"/>
      <c r="DU38" s="660"/>
      <c r="DV38" s="661"/>
      <c r="DW38" s="664">
        <v>13.4</v>
      </c>
      <c r="DX38" s="693"/>
      <c r="DY38" s="693"/>
      <c r="DZ38" s="693"/>
      <c r="EA38" s="693"/>
      <c r="EB38" s="693"/>
      <c r="EC38" s="694"/>
    </row>
    <row r="39" spans="2:133" ht="11.25" customHeight="1" x14ac:dyDescent="0.2">
      <c r="AQ39" s="736" t="s">
        <v>336</v>
      </c>
      <c r="AR39" s="737"/>
      <c r="AS39" s="737"/>
      <c r="AT39" s="737"/>
      <c r="AU39" s="737"/>
      <c r="AV39" s="737"/>
      <c r="AW39" s="737"/>
      <c r="AX39" s="737"/>
      <c r="AY39" s="738"/>
      <c r="AZ39" s="659">
        <v>4019</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340550</v>
      </c>
      <c r="CS39" s="695"/>
      <c r="CT39" s="695"/>
      <c r="CU39" s="695"/>
      <c r="CV39" s="695"/>
      <c r="CW39" s="695"/>
      <c r="CX39" s="695"/>
      <c r="CY39" s="696"/>
      <c r="CZ39" s="664">
        <v>2.2999999999999998</v>
      </c>
      <c r="DA39" s="693"/>
      <c r="DB39" s="693"/>
      <c r="DC39" s="697"/>
      <c r="DD39" s="668">
        <v>294799</v>
      </c>
      <c r="DE39" s="695"/>
      <c r="DF39" s="695"/>
      <c r="DG39" s="695"/>
      <c r="DH39" s="695"/>
      <c r="DI39" s="695"/>
      <c r="DJ39" s="695"/>
      <c r="DK39" s="696"/>
      <c r="DL39" s="668" t="s">
        <v>132</v>
      </c>
      <c r="DM39" s="695"/>
      <c r="DN39" s="695"/>
      <c r="DO39" s="695"/>
      <c r="DP39" s="695"/>
      <c r="DQ39" s="695"/>
      <c r="DR39" s="695"/>
      <c r="DS39" s="695"/>
      <c r="DT39" s="695"/>
      <c r="DU39" s="695"/>
      <c r="DV39" s="696"/>
      <c r="DW39" s="664" t="s">
        <v>132</v>
      </c>
      <c r="DX39" s="693"/>
      <c r="DY39" s="693"/>
      <c r="DZ39" s="693"/>
      <c r="EA39" s="693"/>
      <c r="EB39" s="693"/>
      <c r="EC39" s="694"/>
    </row>
    <row r="40" spans="2:133" ht="11.25" customHeight="1" x14ac:dyDescent="0.2">
      <c r="AQ40" s="736" t="s">
        <v>340</v>
      </c>
      <c r="AR40" s="737"/>
      <c r="AS40" s="737"/>
      <c r="AT40" s="737"/>
      <c r="AU40" s="737"/>
      <c r="AV40" s="737"/>
      <c r="AW40" s="737"/>
      <c r="AX40" s="737"/>
      <c r="AY40" s="738"/>
      <c r="AZ40" s="659">
        <v>228348</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105</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1072740</v>
      </c>
      <c r="CS40" s="660"/>
      <c r="CT40" s="660"/>
      <c r="CU40" s="660"/>
      <c r="CV40" s="660"/>
      <c r="CW40" s="660"/>
      <c r="CX40" s="660"/>
      <c r="CY40" s="661"/>
      <c r="CZ40" s="664">
        <v>7.4</v>
      </c>
      <c r="DA40" s="693"/>
      <c r="DB40" s="693"/>
      <c r="DC40" s="697"/>
      <c r="DD40" s="668" t="s">
        <v>132</v>
      </c>
      <c r="DE40" s="660"/>
      <c r="DF40" s="660"/>
      <c r="DG40" s="660"/>
      <c r="DH40" s="660"/>
      <c r="DI40" s="660"/>
      <c r="DJ40" s="660"/>
      <c r="DK40" s="661"/>
      <c r="DL40" s="668" t="s">
        <v>132</v>
      </c>
      <c r="DM40" s="660"/>
      <c r="DN40" s="660"/>
      <c r="DO40" s="660"/>
      <c r="DP40" s="660"/>
      <c r="DQ40" s="660"/>
      <c r="DR40" s="660"/>
      <c r="DS40" s="660"/>
      <c r="DT40" s="660"/>
      <c r="DU40" s="660"/>
      <c r="DV40" s="661"/>
      <c r="DW40" s="664" t="s">
        <v>132</v>
      </c>
      <c r="DX40" s="693"/>
      <c r="DY40" s="693"/>
      <c r="DZ40" s="693"/>
      <c r="EA40" s="693"/>
      <c r="EB40" s="693"/>
      <c r="EC40" s="694"/>
    </row>
    <row r="41" spans="2:133" ht="11.25" customHeight="1" x14ac:dyDescent="0.2">
      <c r="AQ41" s="746" t="s">
        <v>343</v>
      </c>
      <c r="AR41" s="747"/>
      <c r="AS41" s="747"/>
      <c r="AT41" s="747"/>
      <c r="AU41" s="747"/>
      <c r="AV41" s="747"/>
      <c r="AW41" s="747"/>
      <c r="AX41" s="747"/>
      <c r="AY41" s="748"/>
      <c r="AZ41" s="739">
        <v>698430</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293</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132</v>
      </c>
      <c r="CS41" s="695"/>
      <c r="CT41" s="695"/>
      <c r="CU41" s="695"/>
      <c r="CV41" s="695"/>
      <c r="CW41" s="695"/>
      <c r="CX41" s="695"/>
      <c r="CY41" s="696"/>
      <c r="CZ41" s="664" t="s">
        <v>132</v>
      </c>
      <c r="DA41" s="693"/>
      <c r="DB41" s="693"/>
      <c r="DC41" s="697"/>
      <c r="DD41" s="668" t="s">
        <v>132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1880024</v>
      </c>
      <c r="CS42" s="660"/>
      <c r="CT42" s="660"/>
      <c r="CU42" s="660"/>
      <c r="CV42" s="660"/>
      <c r="CW42" s="660"/>
      <c r="CX42" s="660"/>
      <c r="CY42" s="661"/>
      <c r="CZ42" s="664">
        <v>12.9</v>
      </c>
      <c r="DA42" s="665"/>
      <c r="DB42" s="665"/>
      <c r="DC42" s="760"/>
      <c r="DD42" s="668">
        <v>521469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15126</v>
      </c>
      <c r="CS43" s="695"/>
      <c r="CT43" s="695"/>
      <c r="CU43" s="695"/>
      <c r="CV43" s="695"/>
      <c r="CW43" s="695"/>
      <c r="CX43" s="695"/>
      <c r="CY43" s="696"/>
      <c r="CZ43" s="664">
        <v>0.1</v>
      </c>
      <c r="DA43" s="693"/>
      <c r="DB43" s="693"/>
      <c r="DC43" s="697"/>
      <c r="DD43" s="668">
        <v>15126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350</v>
      </c>
      <c r="CD44" s="771" t="s">
        <v>302</v>
      </c>
      <c r="CE44" s="772"/>
      <c r="CF44" s="656" t="s">
        <v>351</v>
      </c>
      <c r="CG44" s="657"/>
      <c r="CH44" s="657"/>
      <c r="CI44" s="657"/>
      <c r="CJ44" s="657"/>
      <c r="CK44" s="657"/>
      <c r="CL44" s="657"/>
      <c r="CM44" s="657"/>
      <c r="CN44" s="657"/>
      <c r="CO44" s="657"/>
      <c r="CP44" s="657"/>
      <c r="CQ44" s="658"/>
      <c r="CR44" s="659">
        <v>1876254</v>
      </c>
      <c r="CS44" s="660"/>
      <c r="CT44" s="660"/>
      <c r="CU44" s="660"/>
      <c r="CV44" s="660"/>
      <c r="CW44" s="660"/>
      <c r="CX44" s="660"/>
      <c r="CY44" s="661"/>
      <c r="CZ44" s="664">
        <v>12.9</v>
      </c>
      <c r="DA44" s="665"/>
      <c r="DB44" s="665"/>
      <c r="DC44" s="760"/>
      <c r="DD44" s="668">
        <v>517699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352</v>
      </c>
      <c r="CG45" s="657"/>
      <c r="CH45" s="657"/>
      <c r="CI45" s="657"/>
      <c r="CJ45" s="657"/>
      <c r="CK45" s="657"/>
      <c r="CL45" s="657"/>
      <c r="CM45" s="657"/>
      <c r="CN45" s="657"/>
      <c r="CO45" s="657"/>
      <c r="CP45" s="657"/>
      <c r="CQ45" s="658"/>
      <c r="CR45" s="659">
        <v>639845</v>
      </c>
      <c r="CS45" s="695"/>
      <c r="CT45" s="695"/>
      <c r="CU45" s="695"/>
      <c r="CV45" s="695"/>
      <c r="CW45" s="695"/>
      <c r="CX45" s="695"/>
      <c r="CY45" s="696"/>
      <c r="CZ45" s="664">
        <v>4.4000000000000004</v>
      </c>
      <c r="DA45" s="693"/>
      <c r="DB45" s="693"/>
      <c r="DC45" s="697"/>
      <c r="DD45" s="668">
        <v>122620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353</v>
      </c>
      <c r="CG46" s="657"/>
      <c r="CH46" s="657"/>
      <c r="CI46" s="657"/>
      <c r="CJ46" s="657"/>
      <c r="CK46" s="657"/>
      <c r="CL46" s="657"/>
      <c r="CM46" s="657"/>
      <c r="CN46" s="657"/>
      <c r="CO46" s="657"/>
      <c r="CP46" s="657"/>
      <c r="CQ46" s="658"/>
      <c r="CR46" s="659">
        <v>1013665</v>
      </c>
      <c r="CS46" s="660"/>
      <c r="CT46" s="660"/>
      <c r="CU46" s="660"/>
      <c r="CV46" s="660"/>
      <c r="CW46" s="660"/>
      <c r="CX46" s="660"/>
      <c r="CY46" s="661"/>
      <c r="CZ46" s="664">
        <v>7</v>
      </c>
      <c r="DA46" s="665"/>
      <c r="DB46" s="665"/>
      <c r="DC46" s="760"/>
      <c r="DD46" s="668">
        <v>335526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354</v>
      </c>
      <c r="CG47" s="657"/>
      <c r="CH47" s="657"/>
      <c r="CI47" s="657"/>
      <c r="CJ47" s="657"/>
      <c r="CK47" s="657"/>
      <c r="CL47" s="657"/>
      <c r="CM47" s="657"/>
      <c r="CN47" s="657"/>
      <c r="CO47" s="657"/>
      <c r="CP47" s="657"/>
      <c r="CQ47" s="658"/>
      <c r="CR47" s="659">
        <v>3770</v>
      </c>
      <c r="CS47" s="695"/>
      <c r="CT47" s="695"/>
      <c r="CU47" s="695"/>
      <c r="CV47" s="695"/>
      <c r="CW47" s="695"/>
      <c r="CX47" s="695"/>
      <c r="CY47" s="696"/>
      <c r="CZ47" s="664">
        <v>0</v>
      </c>
      <c r="DA47" s="693"/>
      <c r="DB47" s="693"/>
      <c r="DC47" s="697"/>
      <c r="DD47" s="668">
        <v>3770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355</v>
      </c>
      <c r="CG48" s="657"/>
      <c r="CH48" s="657"/>
      <c r="CI48" s="657"/>
      <c r="CJ48" s="657"/>
      <c r="CK48" s="657"/>
      <c r="CL48" s="657"/>
      <c r="CM48" s="657"/>
      <c r="CN48" s="657"/>
      <c r="CO48" s="657"/>
      <c r="CP48" s="657"/>
      <c r="CQ48" s="658"/>
      <c r="CR48" s="659" t="s">
        <v>132</v>
      </c>
      <c r="CS48" s="660"/>
      <c r="CT48" s="660"/>
      <c r="CU48" s="660"/>
      <c r="CV48" s="660"/>
      <c r="CW48" s="660"/>
      <c r="CX48" s="660"/>
      <c r="CY48" s="661"/>
      <c r="CZ48" s="664" t="s">
        <v>132</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356</v>
      </c>
      <c r="CE49" s="705"/>
      <c r="CF49" s="705"/>
      <c r="CG49" s="705"/>
      <c r="CH49" s="705"/>
      <c r="CI49" s="705"/>
      <c r="CJ49" s="705"/>
      <c r="CK49" s="705"/>
      <c r="CL49" s="705"/>
      <c r="CM49" s="705"/>
      <c r="CN49" s="705"/>
      <c r="CO49" s="705"/>
      <c r="CP49" s="705"/>
      <c r="CQ49" s="706"/>
      <c r="CR49" s="739">
        <v>14546287</v>
      </c>
      <c r="CS49" s="729"/>
      <c r="CT49" s="729"/>
      <c r="CU49" s="729"/>
      <c r="CV49" s="729"/>
      <c r="CW49" s="729"/>
      <c r="CX49" s="729"/>
      <c r="CY49" s="761"/>
      <c r="CZ49" s="744">
        <v>100</v>
      </c>
      <c r="DA49" s="762"/>
      <c r="DB49" s="762"/>
      <c r="DC49" s="763"/>
      <c r="DD49" s="764">
        <v>9565570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o56glsQtJq3ukkd5z3B+xFl3yBfJ6mgfP+iqlmPIG9BOt1l/1gsDP20gu6n5U1h97TICbZ5umx4+s0evqMObnQ==" saltValue="YcpAiAw9XRA/qIMMoHe/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379</v>
      </c>
      <c r="C7" s="792"/>
      <c r="D7" s="792"/>
      <c r="E7" s="792"/>
      <c r="F7" s="792"/>
      <c r="G7" s="792"/>
      <c r="H7" s="792"/>
      <c r="I7" s="792"/>
      <c r="J7" s="792"/>
      <c r="K7" s="792"/>
      <c r="L7" s="792"/>
      <c r="M7" s="792"/>
      <c r="N7" s="792"/>
      <c r="O7" s="792"/>
      <c r="P7" s="793"/>
      <c r="Q7" s="794">
        <v>14998</v>
      </c>
      <c r="R7" s="795"/>
      <c r="S7" s="795"/>
      <c r="T7" s="795"/>
      <c r="U7" s="795"/>
      <c r="V7" s="795">
        <v>14546</v>
      </c>
      <c r="W7" s="795"/>
      <c r="X7" s="795"/>
      <c r="Y7" s="795"/>
      <c r="Z7" s="795"/>
      <c r="AA7" s="795">
        <v>452</v>
      </c>
      <c r="AB7" s="795"/>
      <c r="AC7" s="795"/>
      <c r="AD7" s="795"/>
      <c r="AE7" s="796"/>
      <c r="AF7" s="797">
        <v>348</v>
      </c>
      <c r="AG7" s="798"/>
      <c r="AH7" s="798"/>
      <c r="AI7" s="798"/>
      <c r="AJ7" s="799"/>
      <c r="AK7" s="834">
        <v>132</v>
      </c>
      <c r="AL7" s="835"/>
      <c r="AM7" s="835"/>
      <c r="AN7" s="835"/>
      <c r="AO7" s="835"/>
      <c r="AP7" s="835">
        <v>18181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1</v>
      </c>
      <c r="CI7" s="832"/>
      <c r="CJ7" s="832"/>
      <c r="CK7" s="832"/>
      <c r="CL7" s="833"/>
      <c r="CM7" s="831">
        <v>16</v>
      </c>
      <c r="CN7" s="832"/>
      <c r="CO7" s="832"/>
      <c r="CP7" s="832"/>
      <c r="CQ7" s="833"/>
      <c r="CR7" s="831">
        <v>5</v>
      </c>
      <c r="CS7" s="832"/>
      <c r="CT7" s="832"/>
      <c r="CU7" s="832"/>
      <c r="CV7" s="833"/>
      <c r="CW7" s="831" t="s">
        <v>576</v>
      </c>
      <c r="CX7" s="832"/>
      <c r="CY7" s="832"/>
      <c r="CZ7" s="832"/>
      <c r="DA7" s="833"/>
      <c r="DB7" s="831">
        <v>155</v>
      </c>
      <c r="DC7" s="832"/>
      <c r="DD7" s="832"/>
      <c r="DE7" s="832"/>
      <c r="DF7" s="833"/>
      <c r="DG7" s="831" t="s">
        <v>576</v>
      </c>
      <c r="DH7" s="832"/>
      <c r="DI7" s="832"/>
      <c r="DJ7" s="832"/>
      <c r="DK7" s="833"/>
      <c r="DL7" s="831" t="s">
        <v>579</v>
      </c>
      <c r="DM7" s="832"/>
      <c r="DN7" s="832"/>
      <c r="DO7" s="832"/>
      <c r="DP7" s="833"/>
      <c r="DQ7" s="831" t="s">
        <v>594</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0</v>
      </c>
      <c r="CI8" s="842"/>
      <c r="CJ8" s="842"/>
      <c r="CK8" s="842"/>
      <c r="CL8" s="843"/>
      <c r="CM8" s="841">
        <v>110</v>
      </c>
      <c r="CN8" s="842"/>
      <c r="CO8" s="842"/>
      <c r="CP8" s="842"/>
      <c r="CQ8" s="843"/>
      <c r="CR8" s="841" t="s">
        <v>597</v>
      </c>
      <c r="CS8" s="842"/>
      <c r="CT8" s="842"/>
      <c r="CU8" s="842"/>
      <c r="CV8" s="843"/>
      <c r="CW8" s="841">
        <v>18</v>
      </c>
      <c r="CX8" s="842"/>
      <c r="CY8" s="842"/>
      <c r="CZ8" s="842"/>
      <c r="DA8" s="843"/>
      <c r="DB8" s="841" t="s">
        <v>596</v>
      </c>
      <c r="DC8" s="842"/>
      <c r="DD8" s="842"/>
      <c r="DE8" s="842"/>
      <c r="DF8" s="843"/>
      <c r="DG8" s="841" t="s">
        <v>576</v>
      </c>
      <c r="DH8" s="842"/>
      <c r="DI8" s="842"/>
      <c r="DJ8" s="842"/>
      <c r="DK8" s="843"/>
      <c r="DL8" s="841" t="s">
        <v>576</v>
      </c>
      <c r="DM8" s="842"/>
      <c r="DN8" s="842"/>
      <c r="DO8" s="842"/>
      <c r="DP8" s="843"/>
      <c r="DQ8" s="841" t="s">
        <v>593</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381</v>
      </c>
      <c r="B23" s="850" t="s">
        <v>382</v>
      </c>
      <c r="C23" s="851"/>
      <c r="D23" s="851"/>
      <c r="E23" s="851"/>
      <c r="F23" s="851"/>
      <c r="G23" s="851"/>
      <c r="H23" s="851"/>
      <c r="I23" s="851"/>
      <c r="J23" s="851"/>
      <c r="K23" s="851"/>
      <c r="L23" s="851"/>
      <c r="M23" s="851"/>
      <c r="N23" s="851"/>
      <c r="O23" s="851"/>
      <c r="P23" s="852"/>
      <c r="Q23" s="853">
        <v>14998</v>
      </c>
      <c r="R23" s="854"/>
      <c r="S23" s="854"/>
      <c r="T23" s="854"/>
      <c r="U23" s="854"/>
      <c r="V23" s="854">
        <v>14546</v>
      </c>
      <c r="W23" s="854"/>
      <c r="X23" s="854"/>
      <c r="Y23" s="854"/>
      <c r="Z23" s="854"/>
      <c r="AA23" s="854">
        <v>452</v>
      </c>
      <c r="AB23" s="854"/>
      <c r="AC23" s="854"/>
      <c r="AD23" s="854"/>
      <c r="AE23" s="855"/>
      <c r="AF23" s="856">
        <v>348</v>
      </c>
      <c r="AG23" s="854"/>
      <c r="AH23" s="854"/>
      <c r="AI23" s="854"/>
      <c r="AJ23" s="857"/>
      <c r="AK23" s="858"/>
      <c r="AL23" s="859"/>
      <c r="AM23" s="859"/>
      <c r="AN23" s="859"/>
      <c r="AO23" s="859"/>
      <c r="AP23" s="854">
        <v>18181</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394</v>
      </c>
      <c r="C28" s="792"/>
      <c r="D28" s="792"/>
      <c r="E28" s="792"/>
      <c r="F28" s="792"/>
      <c r="G28" s="792"/>
      <c r="H28" s="792"/>
      <c r="I28" s="792"/>
      <c r="J28" s="792"/>
      <c r="K28" s="792"/>
      <c r="L28" s="792"/>
      <c r="M28" s="792"/>
      <c r="N28" s="792"/>
      <c r="O28" s="792"/>
      <c r="P28" s="793"/>
      <c r="Q28" s="882">
        <v>3776</v>
      </c>
      <c r="R28" s="883"/>
      <c r="S28" s="883"/>
      <c r="T28" s="883"/>
      <c r="U28" s="883"/>
      <c r="V28" s="883">
        <v>3641</v>
      </c>
      <c r="W28" s="883"/>
      <c r="X28" s="883"/>
      <c r="Y28" s="883"/>
      <c r="Z28" s="883"/>
      <c r="AA28" s="883">
        <v>135</v>
      </c>
      <c r="AB28" s="883"/>
      <c r="AC28" s="883"/>
      <c r="AD28" s="883"/>
      <c r="AE28" s="884"/>
      <c r="AF28" s="885">
        <v>135</v>
      </c>
      <c r="AG28" s="883"/>
      <c r="AH28" s="883"/>
      <c r="AI28" s="883"/>
      <c r="AJ28" s="886"/>
      <c r="AK28" s="887">
        <v>228</v>
      </c>
      <c r="AL28" s="878"/>
      <c r="AM28" s="878"/>
      <c r="AN28" s="878"/>
      <c r="AO28" s="878"/>
      <c r="AP28" s="878" t="s">
        <v>576</v>
      </c>
      <c r="AQ28" s="878"/>
      <c r="AR28" s="878"/>
      <c r="AS28" s="878"/>
      <c r="AT28" s="878"/>
      <c r="AU28" s="878" t="s">
        <v>576</v>
      </c>
      <c r="AV28" s="878"/>
      <c r="AW28" s="878"/>
      <c r="AX28" s="878"/>
      <c r="AY28" s="878"/>
      <c r="AZ28" s="879" t="s">
        <v>579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395</v>
      </c>
      <c r="C29" s="816"/>
      <c r="D29" s="816"/>
      <c r="E29" s="816"/>
      <c r="F29" s="816"/>
      <c r="G29" s="816"/>
      <c r="H29" s="816"/>
      <c r="I29" s="816"/>
      <c r="J29" s="816"/>
      <c r="K29" s="816"/>
      <c r="L29" s="816"/>
      <c r="M29" s="816"/>
      <c r="N29" s="816"/>
      <c r="O29" s="816"/>
      <c r="P29" s="817"/>
      <c r="Q29" s="818">
        <v>281</v>
      </c>
      <c r="R29" s="819"/>
      <c r="S29" s="819"/>
      <c r="T29" s="819"/>
      <c r="U29" s="819"/>
      <c r="V29" s="819">
        <v>280</v>
      </c>
      <c r="W29" s="819"/>
      <c r="X29" s="819"/>
      <c r="Y29" s="819"/>
      <c r="Z29" s="819"/>
      <c r="AA29" s="819">
        <v>1</v>
      </c>
      <c r="AB29" s="819"/>
      <c r="AC29" s="819"/>
      <c r="AD29" s="819"/>
      <c r="AE29" s="820"/>
      <c r="AF29" s="821">
        <v>1</v>
      </c>
      <c r="AG29" s="822"/>
      <c r="AH29" s="822"/>
      <c r="AI29" s="822"/>
      <c r="AJ29" s="823"/>
      <c r="AK29" s="890">
        <v>79</v>
      </c>
      <c r="AL29" s="891"/>
      <c r="AM29" s="891"/>
      <c r="AN29" s="891"/>
      <c r="AO29" s="891"/>
      <c r="AP29" s="891" t="s">
        <v>576</v>
      </c>
      <c r="AQ29" s="891"/>
      <c r="AR29" s="891"/>
      <c r="AS29" s="891"/>
      <c r="AT29" s="891"/>
      <c r="AU29" s="891" t="s">
        <v>577</v>
      </c>
      <c r="AV29" s="891"/>
      <c r="AW29" s="891"/>
      <c r="AX29" s="891"/>
      <c r="AY29" s="891"/>
      <c r="AZ29" s="892" t="s">
        <v>576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396</v>
      </c>
      <c r="C30" s="816"/>
      <c r="D30" s="816"/>
      <c r="E30" s="816"/>
      <c r="F30" s="816"/>
      <c r="G30" s="816"/>
      <c r="H30" s="816"/>
      <c r="I30" s="816"/>
      <c r="J30" s="816"/>
      <c r="K30" s="816"/>
      <c r="L30" s="816"/>
      <c r="M30" s="816"/>
      <c r="N30" s="816"/>
      <c r="O30" s="816"/>
      <c r="P30" s="817"/>
      <c r="Q30" s="818">
        <v>2431</v>
      </c>
      <c r="R30" s="819"/>
      <c r="S30" s="819"/>
      <c r="T30" s="819"/>
      <c r="U30" s="819"/>
      <c r="V30" s="819">
        <v>2362</v>
      </c>
      <c r="W30" s="819"/>
      <c r="X30" s="819"/>
      <c r="Y30" s="819"/>
      <c r="Z30" s="819"/>
      <c r="AA30" s="819">
        <v>69</v>
      </c>
      <c r="AB30" s="819"/>
      <c r="AC30" s="819"/>
      <c r="AD30" s="819"/>
      <c r="AE30" s="820"/>
      <c r="AF30" s="821">
        <v>69</v>
      </c>
      <c r="AG30" s="822"/>
      <c r="AH30" s="822"/>
      <c r="AI30" s="822"/>
      <c r="AJ30" s="823"/>
      <c r="AK30" s="890">
        <v>361</v>
      </c>
      <c r="AL30" s="891"/>
      <c r="AM30" s="891"/>
      <c r="AN30" s="891"/>
      <c r="AO30" s="891"/>
      <c r="AP30" s="891" t="s">
        <v>576</v>
      </c>
      <c r="AQ30" s="891"/>
      <c r="AR30" s="891"/>
      <c r="AS30" s="891"/>
      <c r="AT30" s="891"/>
      <c r="AU30" s="891" t="s">
        <v>576</v>
      </c>
      <c r="AV30" s="891"/>
      <c r="AW30" s="891"/>
      <c r="AX30" s="891"/>
      <c r="AY30" s="891"/>
      <c r="AZ30" s="892" t="s">
        <v>576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397</v>
      </c>
      <c r="C31" s="816"/>
      <c r="D31" s="816"/>
      <c r="E31" s="816"/>
      <c r="F31" s="816"/>
      <c r="G31" s="816"/>
      <c r="H31" s="816"/>
      <c r="I31" s="816"/>
      <c r="J31" s="816"/>
      <c r="K31" s="816"/>
      <c r="L31" s="816"/>
      <c r="M31" s="816"/>
      <c r="N31" s="816"/>
      <c r="O31" s="816"/>
      <c r="P31" s="817"/>
      <c r="Q31" s="818">
        <v>8</v>
      </c>
      <c r="R31" s="819"/>
      <c r="S31" s="819"/>
      <c r="T31" s="819"/>
      <c r="U31" s="819"/>
      <c r="V31" s="819">
        <v>8</v>
      </c>
      <c r="W31" s="819"/>
      <c r="X31" s="819"/>
      <c r="Y31" s="819"/>
      <c r="Z31" s="819"/>
      <c r="AA31" s="819" t="s">
        <v>577</v>
      </c>
      <c r="AB31" s="819"/>
      <c r="AC31" s="819"/>
      <c r="AD31" s="819"/>
      <c r="AE31" s="820"/>
      <c r="AF31" s="821" t="s">
        <v>132</v>
      </c>
      <c r="AG31" s="822"/>
      <c r="AH31" s="822"/>
      <c r="AI31" s="822"/>
      <c r="AJ31" s="823"/>
      <c r="AK31" s="890">
        <v>5</v>
      </c>
      <c r="AL31" s="891"/>
      <c r="AM31" s="891"/>
      <c r="AN31" s="891"/>
      <c r="AO31" s="891"/>
      <c r="AP31" s="891" t="s">
        <v>576</v>
      </c>
      <c r="AQ31" s="891"/>
      <c r="AR31" s="891"/>
      <c r="AS31" s="891"/>
      <c r="AT31" s="891"/>
      <c r="AU31" s="891" t="s">
        <v>578</v>
      </c>
      <c r="AV31" s="891"/>
      <c r="AW31" s="891"/>
      <c r="AX31" s="891"/>
      <c r="AY31" s="891"/>
      <c r="AZ31" s="892" t="s">
        <v>576</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398</v>
      </c>
      <c r="C32" s="816"/>
      <c r="D32" s="816"/>
      <c r="E32" s="816"/>
      <c r="F32" s="816"/>
      <c r="G32" s="816"/>
      <c r="H32" s="816"/>
      <c r="I32" s="816"/>
      <c r="J32" s="816"/>
      <c r="K32" s="816"/>
      <c r="L32" s="816"/>
      <c r="M32" s="816"/>
      <c r="N32" s="816"/>
      <c r="O32" s="816"/>
      <c r="P32" s="817"/>
      <c r="Q32" s="818">
        <v>862</v>
      </c>
      <c r="R32" s="819"/>
      <c r="S32" s="819"/>
      <c r="T32" s="819"/>
      <c r="U32" s="819"/>
      <c r="V32" s="819">
        <v>856</v>
      </c>
      <c r="W32" s="819"/>
      <c r="X32" s="819"/>
      <c r="Y32" s="819"/>
      <c r="Z32" s="819"/>
      <c r="AA32" s="819">
        <v>6</v>
      </c>
      <c r="AB32" s="819"/>
      <c r="AC32" s="819"/>
      <c r="AD32" s="819"/>
      <c r="AE32" s="820"/>
      <c r="AF32" s="821">
        <v>401</v>
      </c>
      <c r="AG32" s="822"/>
      <c r="AH32" s="822"/>
      <c r="AI32" s="822"/>
      <c r="AJ32" s="823"/>
      <c r="AK32" s="890">
        <v>229</v>
      </c>
      <c r="AL32" s="891"/>
      <c r="AM32" s="891"/>
      <c r="AN32" s="891"/>
      <c r="AO32" s="891"/>
      <c r="AP32" s="891">
        <v>2499</v>
      </c>
      <c r="AQ32" s="891"/>
      <c r="AR32" s="891"/>
      <c r="AS32" s="891"/>
      <c r="AT32" s="891"/>
      <c r="AU32" s="891">
        <v>750</v>
      </c>
      <c r="AV32" s="891"/>
      <c r="AW32" s="891"/>
      <c r="AX32" s="891"/>
      <c r="AY32" s="891"/>
      <c r="AZ32" s="892" t="s">
        <v>576</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400</v>
      </c>
      <c r="C33" s="816"/>
      <c r="D33" s="816"/>
      <c r="E33" s="816"/>
      <c r="F33" s="816"/>
      <c r="G33" s="816"/>
      <c r="H33" s="816"/>
      <c r="I33" s="816"/>
      <c r="J33" s="816"/>
      <c r="K33" s="816"/>
      <c r="L33" s="816"/>
      <c r="M33" s="816"/>
      <c r="N33" s="816"/>
      <c r="O33" s="816"/>
      <c r="P33" s="817"/>
      <c r="Q33" s="818">
        <v>2311</v>
      </c>
      <c r="R33" s="819"/>
      <c r="S33" s="819"/>
      <c r="T33" s="819"/>
      <c r="U33" s="819"/>
      <c r="V33" s="819">
        <v>2455</v>
      </c>
      <c r="W33" s="819"/>
      <c r="X33" s="819"/>
      <c r="Y33" s="819"/>
      <c r="Z33" s="819"/>
      <c r="AA33" s="819">
        <v>-144</v>
      </c>
      <c r="AB33" s="819"/>
      <c r="AC33" s="819"/>
      <c r="AD33" s="819"/>
      <c r="AE33" s="820"/>
      <c r="AF33" s="821">
        <v>719</v>
      </c>
      <c r="AG33" s="822"/>
      <c r="AH33" s="822"/>
      <c r="AI33" s="822"/>
      <c r="AJ33" s="823"/>
      <c r="AK33" s="890">
        <v>221</v>
      </c>
      <c r="AL33" s="891"/>
      <c r="AM33" s="891"/>
      <c r="AN33" s="891"/>
      <c r="AO33" s="891"/>
      <c r="AP33" s="891">
        <v>734</v>
      </c>
      <c r="AQ33" s="891"/>
      <c r="AR33" s="891"/>
      <c r="AS33" s="891"/>
      <c r="AT33" s="891"/>
      <c r="AU33" s="891">
        <v>533</v>
      </c>
      <c r="AV33" s="891"/>
      <c r="AW33" s="891"/>
      <c r="AX33" s="891"/>
      <c r="AY33" s="891"/>
      <c r="AZ33" s="892" t="s">
        <v>576</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402</v>
      </c>
      <c r="C34" s="816"/>
      <c r="D34" s="816"/>
      <c r="E34" s="816"/>
      <c r="F34" s="816"/>
      <c r="G34" s="816"/>
      <c r="H34" s="816"/>
      <c r="I34" s="816"/>
      <c r="J34" s="816"/>
      <c r="K34" s="816"/>
      <c r="L34" s="816"/>
      <c r="M34" s="816"/>
      <c r="N34" s="816"/>
      <c r="O34" s="816"/>
      <c r="P34" s="817"/>
      <c r="Q34" s="818">
        <v>28</v>
      </c>
      <c r="R34" s="819"/>
      <c r="S34" s="819"/>
      <c r="T34" s="819"/>
      <c r="U34" s="819"/>
      <c r="V34" s="819">
        <v>28</v>
      </c>
      <c r="W34" s="819"/>
      <c r="X34" s="819"/>
      <c r="Y34" s="819"/>
      <c r="Z34" s="819"/>
      <c r="AA34" s="819">
        <v>0</v>
      </c>
      <c r="AB34" s="819"/>
      <c r="AC34" s="819"/>
      <c r="AD34" s="819"/>
      <c r="AE34" s="820"/>
      <c r="AF34" s="821" t="s">
        <v>403</v>
      </c>
      <c r="AG34" s="822"/>
      <c r="AH34" s="822"/>
      <c r="AI34" s="822"/>
      <c r="AJ34" s="823"/>
      <c r="AK34" s="890">
        <v>4</v>
      </c>
      <c r="AL34" s="891"/>
      <c r="AM34" s="891"/>
      <c r="AN34" s="891"/>
      <c r="AO34" s="891"/>
      <c r="AP34" s="891">
        <v>31</v>
      </c>
      <c r="AQ34" s="891"/>
      <c r="AR34" s="891"/>
      <c r="AS34" s="891"/>
      <c r="AT34" s="891"/>
      <c r="AU34" s="891">
        <v>20</v>
      </c>
      <c r="AV34" s="891"/>
      <c r="AW34" s="891"/>
      <c r="AX34" s="891"/>
      <c r="AY34" s="891"/>
      <c r="AZ34" s="892" t="s">
        <v>578</v>
      </c>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405</v>
      </c>
      <c r="C35" s="816"/>
      <c r="D35" s="816"/>
      <c r="E35" s="816"/>
      <c r="F35" s="816"/>
      <c r="G35" s="816"/>
      <c r="H35" s="816"/>
      <c r="I35" s="816"/>
      <c r="J35" s="816"/>
      <c r="K35" s="816"/>
      <c r="L35" s="816"/>
      <c r="M35" s="816"/>
      <c r="N35" s="816"/>
      <c r="O35" s="816"/>
      <c r="P35" s="817"/>
      <c r="Q35" s="818">
        <v>1302</v>
      </c>
      <c r="R35" s="819"/>
      <c r="S35" s="819"/>
      <c r="T35" s="819"/>
      <c r="U35" s="819"/>
      <c r="V35" s="819">
        <v>1302</v>
      </c>
      <c r="W35" s="819"/>
      <c r="X35" s="819"/>
      <c r="Y35" s="819"/>
      <c r="Z35" s="819"/>
      <c r="AA35" s="819">
        <v>0</v>
      </c>
      <c r="AB35" s="819"/>
      <c r="AC35" s="819"/>
      <c r="AD35" s="819"/>
      <c r="AE35" s="820"/>
      <c r="AF35" s="821" t="s">
        <v>403</v>
      </c>
      <c r="AG35" s="822"/>
      <c r="AH35" s="822"/>
      <c r="AI35" s="822"/>
      <c r="AJ35" s="823"/>
      <c r="AK35" s="890">
        <v>551</v>
      </c>
      <c r="AL35" s="891"/>
      <c r="AM35" s="891"/>
      <c r="AN35" s="891"/>
      <c r="AO35" s="891"/>
      <c r="AP35" s="891">
        <v>9511</v>
      </c>
      <c r="AQ35" s="891"/>
      <c r="AR35" s="891"/>
      <c r="AS35" s="891"/>
      <c r="AT35" s="891"/>
      <c r="AU35" s="891">
        <v>8854</v>
      </c>
      <c r="AV35" s="891"/>
      <c r="AW35" s="891"/>
      <c r="AX35" s="891"/>
      <c r="AY35" s="891"/>
      <c r="AZ35" s="892" t="s">
        <v>576</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381</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1325</v>
      </c>
      <c r="AG63" s="902"/>
      <c r="AH63" s="902"/>
      <c r="AI63" s="902"/>
      <c r="AJ63" s="903"/>
      <c r="AK63" s="904"/>
      <c r="AL63" s="899"/>
      <c r="AM63" s="899"/>
      <c r="AN63" s="899"/>
      <c r="AO63" s="899"/>
      <c r="AP63" s="902">
        <v>12775</v>
      </c>
      <c r="AQ63" s="902"/>
      <c r="AR63" s="902"/>
      <c r="AS63" s="902"/>
      <c r="AT63" s="902"/>
      <c r="AU63" s="902">
        <v>10157</v>
      </c>
      <c r="AV63" s="902"/>
      <c r="AW63" s="902"/>
      <c r="AX63" s="902"/>
      <c r="AY63" s="902"/>
      <c r="AZ63" s="906"/>
      <c r="BA63" s="906"/>
      <c r="BB63" s="906"/>
      <c r="BC63" s="906"/>
      <c r="BD63" s="906"/>
      <c r="BE63" s="907"/>
      <c r="BF63" s="907"/>
      <c r="BG63" s="907"/>
      <c r="BH63" s="907"/>
      <c r="BI63" s="908"/>
      <c r="BJ63" s="909" t="s">
        <v>132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412</v>
      </c>
      <c r="W66" s="778"/>
      <c r="X66" s="778"/>
      <c r="Y66" s="778"/>
      <c r="Z66" s="779"/>
      <c r="AA66" s="777" t="s">
        <v>388</v>
      </c>
      <c r="AB66" s="778"/>
      <c r="AC66" s="778"/>
      <c r="AD66" s="778"/>
      <c r="AE66" s="779"/>
      <c r="AF66" s="912" t="s">
        <v>413</v>
      </c>
      <c r="AG66" s="873"/>
      <c r="AH66" s="873"/>
      <c r="AI66" s="873"/>
      <c r="AJ66" s="913"/>
      <c r="AK66" s="777" t="s">
        <v>390</v>
      </c>
      <c r="AL66" s="801"/>
      <c r="AM66" s="801"/>
      <c r="AN66" s="801"/>
      <c r="AO66" s="802"/>
      <c r="AP66" s="777" t="s">
        <v>391</v>
      </c>
      <c r="AQ66" s="778"/>
      <c r="AR66" s="778"/>
      <c r="AS66" s="778"/>
      <c r="AT66" s="779"/>
      <c r="AU66" s="777" t="s">
        <v>414</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580</v>
      </c>
      <c r="C68" s="930"/>
      <c r="D68" s="930"/>
      <c r="E68" s="930"/>
      <c r="F68" s="930"/>
      <c r="G68" s="930"/>
      <c r="H68" s="930"/>
      <c r="I68" s="930"/>
      <c r="J68" s="930"/>
      <c r="K68" s="930"/>
      <c r="L68" s="930"/>
      <c r="M68" s="930"/>
      <c r="N68" s="930"/>
      <c r="O68" s="930"/>
      <c r="P68" s="931"/>
      <c r="Q68" s="932">
        <v>1463</v>
      </c>
      <c r="R68" s="926"/>
      <c r="S68" s="926"/>
      <c r="T68" s="926"/>
      <c r="U68" s="926"/>
      <c r="V68" s="926">
        <v>1545</v>
      </c>
      <c r="W68" s="926"/>
      <c r="X68" s="926"/>
      <c r="Y68" s="926"/>
      <c r="Z68" s="926"/>
      <c r="AA68" s="926">
        <v>-82</v>
      </c>
      <c r="AB68" s="926"/>
      <c r="AC68" s="926"/>
      <c r="AD68" s="926"/>
      <c r="AE68" s="926"/>
      <c r="AF68" s="926">
        <v>1619</v>
      </c>
      <c r="AG68" s="926"/>
      <c r="AH68" s="926"/>
      <c r="AI68" s="926"/>
      <c r="AJ68" s="926"/>
      <c r="AK68" s="926">
        <v>129</v>
      </c>
      <c r="AL68" s="926"/>
      <c r="AM68" s="926"/>
      <c r="AN68" s="926"/>
      <c r="AO68" s="926"/>
      <c r="AP68" s="926">
        <v>1053</v>
      </c>
      <c r="AQ68" s="926"/>
      <c r="AR68" s="926"/>
      <c r="AS68" s="926"/>
      <c r="AT68" s="926"/>
      <c r="AU68" s="926">
        <v>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581</v>
      </c>
      <c r="C69" s="934"/>
      <c r="D69" s="934"/>
      <c r="E69" s="934"/>
      <c r="F69" s="934"/>
      <c r="G69" s="934"/>
      <c r="H69" s="934"/>
      <c r="I69" s="934"/>
      <c r="J69" s="934"/>
      <c r="K69" s="934"/>
      <c r="L69" s="934"/>
      <c r="M69" s="934"/>
      <c r="N69" s="934"/>
      <c r="O69" s="934"/>
      <c r="P69" s="935"/>
      <c r="Q69" s="936">
        <v>76</v>
      </c>
      <c r="R69" s="891"/>
      <c r="S69" s="891"/>
      <c r="T69" s="891"/>
      <c r="U69" s="891"/>
      <c r="V69" s="891">
        <v>74</v>
      </c>
      <c r="W69" s="891"/>
      <c r="X69" s="891"/>
      <c r="Y69" s="891"/>
      <c r="Z69" s="891"/>
      <c r="AA69" s="891">
        <v>2</v>
      </c>
      <c r="AB69" s="891"/>
      <c r="AC69" s="891"/>
      <c r="AD69" s="891"/>
      <c r="AE69" s="891"/>
      <c r="AF69" s="891">
        <v>2</v>
      </c>
      <c r="AG69" s="891"/>
      <c r="AH69" s="891"/>
      <c r="AI69" s="891"/>
      <c r="AJ69" s="891"/>
      <c r="AK69" s="891" t="s">
        <v>598</v>
      </c>
      <c r="AL69" s="891"/>
      <c r="AM69" s="891"/>
      <c r="AN69" s="891"/>
      <c r="AO69" s="891"/>
      <c r="AP69" s="891" t="s">
        <v>576</v>
      </c>
      <c r="AQ69" s="891"/>
      <c r="AR69" s="891"/>
      <c r="AS69" s="891"/>
      <c r="AT69" s="891"/>
      <c r="AU69" s="891" t="s">
        <v>594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582</v>
      </c>
      <c r="C70" s="934"/>
      <c r="D70" s="934"/>
      <c r="E70" s="934"/>
      <c r="F70" s="934"/>
      <c r="G70" s="934"/>
      <c r="H70" s="934"/>
      <c r="I70" s="934"/>
      <c r="J70" s="934"/>
      <c r="K70" s="934"/>
      <c r="L70" s="934"/>
      <c r="M70" s="934"/>
      <c r="N70" s="934"/>
      <c r="O70" s="934"/>
      <c r="P70" s="935"/>
      <c r="Q70" s="936">
        <v>1532</v>
      </c>
      <c r="R70" s="891"/>
      <c r="S70" s="891"/>
      <c r="T70" s="891"/>
      <c r="U70" s="891"/>
      <c r="V70" s="891">
        <v>1458</v>
      </c>
      <c r="W70" s="891"/>
      <c r="X70" s="891"/>
      <c r="Y70" s="891"/>
      <c r="Z70" s="891"/>
      <c r="AA70" s="891">
        <v>74</v>
      </c>
      <c r="AB70" s="891"/>
      <c r="AC70" s="891"/>
      <c r="AD70" s="891"/>
      <c r="AE70" s="891"/>
      <c r="AF70" s="891">
        <v>36</v>
      </c>
      <c r="AG70" s="891"/>
      <c r="AH70" s="891"/>
      <c r="AI70" s="891"/>
      <c r="AJ70" s="891"/>
      <c r="AK70" s="891">
        <v>70</v>
      </c>
      <c r="AL70" s="891"/>
      <c r="AM70" s="891"/>
      <c r="AN70" s="891"/>
      <c r="AO70" s="891"/>
      <c r="AP70" s="891">
        <v>1786</v>
      </c>
      <c r="AQ70" s="891"/>
      <c r="AR70" s="891"/>
      <c r="AS70" s="891"/>
      <c r="AT70" s="891"/>
      <c r="AU70" s="891">
        <v>1118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583</v>
      </c>
      <c r="C71" s="934"/>
      <c r="D71" s="934"/>
      <c r="E71" s="934"/>
      <c r="F71" s="934"/>
      <c r="G71" s="934"/>
      <c r="H71" s="934"/>
      <c r="I71" s="934"/>
      <c r="J71" s="934"/>
      <c r="K71" s="934"/>
      <c r="L71" s="934"/>
      <c r="M71" s="934"/>
      <c r="N71" s="934"/>
      <c r="O71" s="934"/>
      <c r="P71" s="935"/>
      <c r="Q71" s="936">
        <v>1533</v>
      </c>
      <c r="R71" s="891"/>
      <c r="S71" s="891"/>
      <c r="T71" s="891"/>
      <c r="U71" s="891"/>
      <c r="V71" s="891">
        <v>1513</v>
      </c>
      <c r="W71" s="891"/>
      <c r="X71" s="891"/>
      <c r="Y71" s="891"/>
      <c r="Z71" s="891"/>
      <c r="AA71" s="891">
        <v>20</v>
      </c>
      <c r="AB71" s="891"/>
      <c r="AC71" s="891"/>
      <c r="AD71" s="891"/>
      <c r="AE71" s="891"/>
      <c r="AF71" s="891">
        <v>20</v>
      </c>
      <c r="AG71" s="891"/>
      <c r="AH71" s="891"/>
      <c r="AI71" s="891"/>
      <c r="AJ71" s="891"/>
      <c r="AK71" s="891">
        <v>2</v>
      </c>
      <c r="AL71" s="891"/>
      <c r="AM71" s="891"/>
      <c r="AN71" s="891"/>
      <c r="AO71" s="891"/>
      <c r="AP71" s="891">
        <v>236</v>
      </c>
      <c r="AQ71" s="891"/>
      <c r="AR71" s="891"/>
      <c r="AS71" s="891"/>
      <c r="AT71" s="891"/>
      <c r="AU71" s="891">
        <v>151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584</v>
      </c>
      <c r="C72" s="934"/>
      <c r="D72" s="934"/>
      <c r="E72" s="934"/>
      <c r="F72" s="934"/>
      <c r="G72" s="934"/>
      <c r="H72" s="934"/>
      <c r="I72" s="934"/>
      <c r="J72" s="934"/>
      <c r="K72" s="934"/>
      <c r="L72" s="934"/>
      <c r="M72" s="934"/>
      <c r="N72" s="934"/>
      <c r="O72" s="934"/>
      <c r="P72" s="935"/>
      <c r="Q72" s="936">
        <v>92</v>
      </c>
      <c r="R72" s="891"/>
      <c r="S72" s="891"/>
      <c r="T72" s="891"/>
      <c r="U72" s="891"/>
      <c r="V72" s="891">
        <v>87</v>
      </c>
      <c r="W72" s="891"/>
      <c r="X72" s="891"/>
      <c r="Y72" s="891"/>
      <c r="Z72" s="891"/>
      <c r="AA72" s="891">
        <v>5</v>
      </c>
      <c r="AB72" s="891"/>
      <c r="AC72" s="891"/>
      <c r="AD72" s="891"/>
      <c r="AE72" s="891"/>
      <c r="AF72" s="891">
        <v>5</v>
      </c>
      <c r="AG72" s="891"/>
      <c r="AH72" s="891"/>
      <c r="AI72" s="891"/>
      <c r="AJ72" s="891"/>
      <c r="AK72" s="891" t="s">
        <v>598</v>
      </c>
      <c r="AL72" s="891"/>
      <c r="AM72" s="891"/>
      <c r="AN72" s="891"/>
      <c r="AO72" s="891"/>
      <c r="AP72" s="891" t="s">
        <v>576</v>
      </c>
      <c r="AQ72" s="891"/>
      <c r="AR72" s="891"/>
      <c r="AS72" s="891"/>
      <c r="AT72" s="891"/>
      <c r="AU72" s="891" t="s">
        <v>595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585</v>
      </c>
      <c r="C73" s="934"/>
      <c r="D73" s="934"/>
      <c r="E73" s="934"/>
      <c r="F73" s="934"/>
      <c r="G73" s="934"/>
      <c r="H73" s="934"/>
      <c r="I73" s="934"/>
      <c r="J73" s="934"/>
      <c r="K73" s="934"/>
      <c r="L73" s="934"/>
      <c r="M73" s="934"/>
      <c r="N73" s="934"/>
      <c r="O73" s="934"/>
      <c r="P73" s="935"/>
      <c r="Q73" s="936">
        <v>505</v>
      </c>
      <c r="R73" s="891"/>
      <c r="S73" s="891"/>
      <c r="T73" s="891"/>
      <c r="U73" s="891"/>
      <c r="V73" s="891">
        <v>484</v>
      </c>
      <c r="W73" s="891"/>
      <c r="X73" s="891"/>
      <c r="Y73" s="891"/>
      <c r="Z73" s="891"/>
      <c r="AA73" s="891">
        <v>21</v>
      </c>
      <c r="AB73" s="891"/>
      <c r="AC73" s="891"/>
      <c r="AD73" s="891"/>
      <c r="AE73" s="891"/>
      <c r="AF73" s="891">
        <v>21</v>
      </c>
      <c r="AG73" s="891"/>
      <c r="AH73" s="891"/>
      <c r="AI73" s="891"/>
      <c r="AJ73" s="891"/>
      <c r="AK73" s="891" t="s">
        <v>576</v>
      </c>
      <c r="AL73" s="891"/>
      <c r="AM73" s="891"/>
      <c r="AN73" s="891"/>
      <c r="AO73" s="891"/>
      <c r="AP73" s="891" t="s">
        <v>576</v>
      </c>
      <c r="AQ73" s="891"/>
      <c r="AR73" s="891"/>
      <c r="AS73" s="891"/>
      <c r="AT73" s="891"/>
      <c r="AU73" s="891" t="s">
        <v>579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586</v>
      </c>
      <c r="C74" s="934"/>
      <c r="D74" s="934"/>
      <c r="E74" s="934"/>
      <c r="F74" s="934"/>
      <c r="G74" s="934"/>
      <c r="H74" s="934"/>
      <c r="I74" s="934"/>
      <c r="J74" s="934"/>
      <c r="K74" s="934"/>
      <c r="L74" s="934"/>
      <c r="M74" s="934"/>
      <c r="N74" s="934"/>
      <c r="O74" s="934"/>
      <c r="P74" s="935"/>
      <c r="Q74" s="936">
        <v>102135</v>
      </c>
      <c r="R74" s="891"/>
      <c r="S74" s="891"/>
      <c r="T74" s="891"/>
      <c r="U74" s="891"/>
      <c r="V74" s="891">
        <v>101116</v>
      </c>
      <c r="W74" s="891"/>
      <c r="X74" s="891"/>
      <c r="Y74" s="891"/>
      <c r="Z74" s="891"/>
      <c r="AA74" s="891">
        <v>1019</v>
      </c>
      <c r="AB74" s="891"/>
      <c r="AC74" s="891"/>
      <c r="AD74" s="891"/>
      <c r="AE74" s="891"/>
      <c r="AF74" s="891">
        <v>1019</v>
      </c>
      <c r="AG74" s="891"/>
      <c r="AH74" s="891"/>
      <c r="AI74" s="891"/>
      <c r="AJ74" s="891"/>
      <c r="AK74" s="891">
        <v>278</v>
      </c>
      <c r="AL74" s="891"/>
      <c r="AM74" s="891"/>
      <c r="AN74" s="891"/>
      <c r="AO74" s="891"/>
      <c r="AP74" s="891" t="s">
        <v>576</v>
      </c>
      <c r="AQ74" s="891"/>
      <c r="AR74" s="891"/>
      <c r="AS74" s="891"/>
      <c r="AT74" s="891"/>
      <c r="AU74" s="891" t="s">
        <v>576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587</v>
      </c>
      <c r="C75" s="934"/>
      <c r="D75" s="934"/>
      <c r="E75" s="934"/>
      <c r="F75" s="934"/>
      <c r="G75" s="934"/>
      <c r="H75" s="934"/>
      <c r="I75" s="934"/>
      <c r="J75" s="934"/>
      <c r="K75" s="934"/>
      <c r="L75" s="934"/>
      <c r="M75" s="934"/>
      <c r="N75" s="934"/>
      <c r="O75" s="934"/>
      <c r="P75" s="935"/>
      <c r="Q75" s="939">
        <v>2</v>
      </c>
      <c r="R75" s="940"/>
      <c r="S75" s="940"/>
      <c r="T75" s="940"/>
      <c r="U75" s="890"/>
      <c r="V75" s="941">
        <v>1</v>
      </c>
      <c r="W75" s="940"/>
      <c r="X75" s="940"/>
      <c r="Y75" s="940"/>
      <c r="Z75" s="890"/>
      <c r="AA75" s="941">
        <v>1</v>
      </c>
      <c r="AB75" s="940"/>
      <c r="AC75" s="940"/>
      <c r="AD75" s="940"/>
      <c r="AE75" s="890"/>
      <c r="AF75" s="941">
        <v>1</v>
      </c>
      <c r="AG75" s="940"/>
      <c r="AH75" s="940"/>
      <c r="AI75" s="940"/>
      <c r="AJ75" s="890"/>
      <c r="AK75" s="941" t="s">
        <v>576</v>
      </c>
      <c r="AL75" s="940"/>
      <c r="AM75" s="940"/>
      <c r="AN75" s="940"/>
      <c r="AO75" s="890"/>
      <c r="AP75" s="941" t="s">
        <v>593</v>
      </c>
      <c r="AQ75" s="940"/>
      <c r="AR75" s="940"/>
      <c r="AS75" s="940"/>
      <c r="AT75" s="890"/>
      <c r="AU75" s="941" t="s">
        <v>594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588</v>
      </c>
      <c r="C76" s="934"/>
      <c r="D76" s="934"/>
      <c r="E76" s="934"/>
      <c r="F76" s="934"/>
      <c r="G76" s="934"/>
      <c r="H76" s="934"/>
      <c r="I76" s="934"/>
      <c r="J76" s="934"/>
      <c r="K76" s="934"/>
      <c r="L76" s="934"/>
      <c r="M76" s="934"/>
      <c r="N76" s="934"/>
      <c r="O76" s="934"/>
      <c r="P76" s="935"/>
      <c r="Q76" s="939">
        <v>5405</v>
      </c>
      <c r="R76" s="940"/>
      <c r="S76" s="940"/>
      <c r="T76" s="940"/>
      <c r="U76" s="890"/>
      <c r="V76" s="941">
        <v>5346</v>
      </c>
      <c r="W76" s="940"/>
      <c r="X76" s="940"/>
      <c r="Y76" s="940"/>
      <c r="Z76" s="890"/>
      <c r="AA76" s="941">
        <v>59</v>
      </c>
      <c r="AB76" s="940"/>
      <c r="AC76" s="940"/>
      <c r="AD76" s="940"/>
      <c r="AE76" s="890"/>
      <c r="AF76" s="941">
        <v>59</v>
      </c>
      <c r="AG76" s="940"/>
      <c r="AH76" s="940"/>
      <c r="AI76" s="940"/>
      <c r="AJ76" s="890"/>
      <c r="AK76" s="941">
        <v>69</v>
      </c>
      <c r="AL76" s="940"/>
      <c r="AM76" s="940"/>
      <c r="AN76" s="940"/>
      <c r="AO76" s="890"/>
      <c r="AP76" s="941" t="s">
        <v>594</v>
      </c>
      <c r="AQ76" s="940"/>
      <c r="AR76" s="940"/>
      <c r="AS76" s="940"/>
      <c r="AT76" s="890"/>
      <c r="AU76" s="941" t="s">
        <v>576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589</v>
      </c>
      <c r="C77" s="934"/>
      <c r="D77" s="934"/>
      <c r="E77" s="934"/>
      <c r="F77" s="934"/>
      <c r="G77" s="934"/>
      <c r="H77" s="934"/>
      <c r="I77" s="934"/>
      <c r="J77" s="934"/>
      <c r="K77" s="934"/>
      <c r="L77" s="934"/>
      <c r="M77" s="934"/>
      <c r="N77" s="934"/>
      <c r="O77" s="934"/>
      <c r="P77" s="935"/>
      <c r="Q77" s="939">
        <v>365</v>
      </c>
      <c r="R77" s="940"/>
      <c r="S77" s="940"/>
      <c r="T77" s="940"/>
      <c r="U77" s="890"/>
      <c r="V77" s="941">
        <v>361</v>
      </c>
      <c r="W77" s="940"/>
      <c r="X77" s="940"/>
      <c r="Y77" s="940"/>
      <c r="Z77" s="890"/>
      <c r="AA77" s="941">
        <v>4</v>
      </c>
      <c r="AB77" s="940"/>
      <c r="AC77" s="940"/>
      <c r="AD77" s="940"/>
      <c r="AE77" s="890"/>
      <c r="AF77" s="941">
        <v>4</v>
      </c>
      <c r="AG77" s="940"/>
      <c r="AH77" s="940"/>
      <c r="AI77" s="940"/>
      <c r="AJ77" s="890"/>
      <c r="AK77" s="941">
        <v>6</v>
      </c>
      <c r="AL77" s="940"/>
      <c r="AM77" s="940"/>
      <c r="AN77" s="940"/>
      <c r="AO77" s="890"/>
      <c r="AP77" s="941" t="s">
        <v>576</v>
      </c>
      <c r="AQ77" s="940"/>
      <c r="AR77" s="940"/>
      <c r="AS77" s="940"/>
      <c r="AT77" s="890"/>
      <c r="AU77" s="941" t="s">
        <v>594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590</v>
      </c>
      <c r="C78" s="934"/>
      <c r="D78" s="934"/>
      <c r="E78" s="934"/>
      <c r="F78" s="934"/>
      <c r="G78" s="934"/>
      <c r="H78" s="934"/>
      <c r="I78" s="934"/>
      <c r="J78" s="934"/>
      <c r="K78" s="934"/>
      <c r="L78" s="934"/>
      <c r="M78" s="934"/>
      <c r="N78" s="934"/>
      <c r="O78" s="934"/>
      <c r="P78" s="935"/>
      <c r="Q78" s="936">
        <v>1964</v>
      </c>
      <c r="R78" s="891"/>
      <c r="S78" s="891"/>
      <c r="T78" s="891"/>
      <c r="U78" s="891"/>
      <c r="V78" s="891">
        <v>1703</v>
      </c>
      <c r="W78" s="891"/>
      <c r="X78" s="891"/>
      <c r="Y78" s="891"/>
      <c r="Z78" s="891"/>
      <c r="AA78" s="891">
        <v>261</v>
      </c>
      <c r="AB78" s="891"/>
      <c r="AC78" s="891"/>
      <c r="AD78" s="891"/>
      <c r="AE78" s="891"/>
      <c r="AF78" s="891">
        <v>48</v>
      </c>
      <c r="AG78" s="891"/>
      <c r="AH78" s="891"/>
      <c r="AI78" s="891"/>
      <c r="AJ78" s="891"/>
      <c r="AK78" s="891" t="s">
        <v>576</v>
      </c>
      <c r="AL78" s="891"/>
      <c r="AM78" s="891"/>
      <c r="AN78" s="891"/>
      <c r="AO78" s="891"/>
      <c r="AP78" s="891">
        <v>2832</v>
      </c>
      <c r="AQ78" s="891"/>
      <c r="AR78" s="891"/>
      <c r="AS78" s="891"/>
      <c r="AT78" s="891"/>
      <c r="AU78" s="891">
        <v>63</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t="s">
        <v>591</v>
      </c>
      <c r="C79" s="934"/>
      <c r="D79" s="934"/>
      <c r="E79" s="934"/>
      <c r="F79" s="934"/>
      <c r="G79" s="934"/>
      <c r="H79" s="934"/>
      <c r="I79" s="934"/>
      <c r="J79" s="934"/>
      <c r="K79" s="934"/>
      <c r="L79" s="934"/>
      <c r="M79" s="934"/>
      <c r="N79" s="934"/>
      <c r="O79" s="934"/>
      <c r="P79" s="935"/>
      <c r="Q79" s="936">
        <v>9</v>
      </c>
      <c r="R79" s="891"/>
      <c r="S79" s="891"/>
      <c r="T79" s="891"/>
      <c r="U79" s="891"/>
      <c r="V79" s="891">
        <v>8</v>
      </c>
      <c r="W79" s="891"/>
      <c r="X79" s="891"/>
      <c r="Y79" s="891"/>
      <c r="Z79" s="891"/>
      <c r="AA79" s="891">
        <v>1</v>
      </c>
      <c r="AB79" s="891"/>
      <c r="AC79" s="891"/>
      <c r="AD79" s="891"/>
      <c r="AE79" s="891"/>
      <c r="AF79" s="891">
        <v>1</v>
      </c>
      <c r="AG79" s="891"/>
      <c r="AH79" s="891"/>
      <c r="AI79" s="891"/>
      <c r="AJ79" s="891"/>
      <c r="AK79" s="891">
        <v>0</v>
      </c>
      <c r="AL79" s="891"/>
      <c r="AM79" s="891"/>
      <c r="AN79" s="891"/>
      <c r="AO79" s="891"/>
      <c r="AP79" s="891" t="s">
        <v>576</v>
      </c>
      <c r="AQ79" s="891"/>
      <c r="AR79" s="891"/>
      <c r="AS79" s="891"/>
      <c r="AT79" s="891"/>
      <c r="AU79" s="891" t="s">
        <v>576</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t="s">
        <v>592</v>
      </c>
      <c r="C80" s="934"/>
      <c r="D80" s="934"/>
      <c r="E80" s="934"/>
      <c r="F80" s="934"/>
      <c r="G80" s="934"/>
      <c r="H80" s="934"/>
      <c r="I80" s="934"/>
      <c r="J80" s="934"/>
      <c r="K80" s="934"/>
      <c r="L80" s="934"/>
      <c r="M80" s="934"/>
      <c r="N80" s="934"/>
      <c r="O80" s="934"/>
      <c r="P80" s="935"/>
      <c r="Q80" s="936">
        <v>65</v>
      </c>
      <c r="R80" s="891"/>
      <c r="S80" s="891"/>
      <c r="T80" s="891"/>
      <c r="U80" s="891"/>
      <c r="V80" s="891">
        <v>65</v>
      </c>
      <c r="W80" s="891"/>
      <c r="X80" s="891"/>
      <c r="Y80" s="891"/>
      <c r="Z80" s="891"/>
      <c r="AA80" s="891">
        <v>0</v>
      </c>
      <c r="AB80" s="891"/>
      <c r="AC80" s="891"/>
      <c r="AD80" s="891"/>
      <c r="AE80" s="891"/>
      <c r="AF80" s="891">
        <v>0</v>
      </c>
      <c r="AG80" s="891"/>
      <c r="AH80" s="891"/>
      <c r="AI80" s="891"/>
      <c r="AJ80" s="891"/>
      <c r="AK80" s="891" t="s">
        <v>576</v>
      </c>
      <c r="AL80" s="891"/>
      <c r="AM80" s="891"/>
      <c r="AN80" s="891"/>
      <c r="AO80" s="891"/>
      <c r="AP80" s="891" t="s">
        <v>576</v>
      </c>
      <c r="AQ80" s="891"/>
      <c r="AR80" s="891"/>
      <c r="AS80" s="891"/>
      <c r="AT80" s="891"/>
      <c r="AU80" s="891" t="s">
        <v>594</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381</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2835</v>
      </c>
      <c r="AG88" s="902"/>
      <c r="AH88" s="902"/>
      <c r="AI88" s="902"/>
      <c r="AJ88" s="902"/>
      <c r="AK88" s="899"/>
      <c r="AL88" s="899"/>
      <c r="AM88" s="899"/>
      <c r="AN88" s="899"/>
      <c r="AO88" s="899"/>
      <c r="AP88" s="902">
        <v>5907</v>
      </c>
      <c r="AQ88" s="902"/>
      <c r="AR88" s="902"/>
      <c r="AS88" s="902"/>
      <c r="AT88" s="902"/>
      <c r="AU88" s="902">
        <v>1333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v>18</v>
      </c>
      <c r="CX102" s="910"/>
      <c r="CY102" s="910"/>
      <c r="CZ102" s="910"/>
      <c r="DA102" s="953"/>
      <c r="DB102" s="952">
        <v>155</v>
      </c>
      <c r="DC102" s="910"/>
      <c r="DD102" s="910"/>
      <c r="DE102" s="910"/>
      <c r="DF102" s="953"/>
      <c r="DG102" s="952" t="s">
        <v>598</v>
      </c>
      <c r="DH102" s="910"/>
      <c r="DI102" s="910"/>
      <c r="DJ102" s="910"/>
      <c r="DK102" s="953"/>
      <c r="DL102" s="952" t="s">
        <v>598</v>
      </c>
      <c r="DM102" s="910"/>
      <c r="DN102" s="910"/>
      <c r="DO102" s="910"/>
      <c r="DP102" s="953"/>
      <c r="DQ102" s="952" t="s">
        <v>598</v>
      </c>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301</v>
      </c>
      <c r="AG109" s="955"/>
      <c r="AH109" s="955"/>
      <c r="AI109" s="955"/>
      <c r="AJ109" s="956"/>
      <c r="AK109" s="954" t="s">
        <v>300</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301</v>
      </c>
      <c r="BW109" s="955"/>
      <c r="BX109" s="955"/>
      <c r="BY109" s="955"/>
      <c r="BZ109" s="956"/>
      <c r="CA109" s="954" t="s">
        <v>300</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301</v>
      </c>
      <c r="DM109" s="955"/>
      <c r="DN109" s="955"/>
      <c r="DO109" s="955"/>
      <c r="DP109" s="956"/>
      <c r="DQ109" s="954" t="s">
        <v>300</v>
      </c>
      <c r="DR109" s="955"/>
      <c r="DS109" s="955"/>
      <c r="DT109" s="955"/>
      <c r="DU109" s="956"/>
      <c r="DV109" s="954" t="s">
        <v>425</v>
      </c>
      <c r="DW109" s="955"/>
      <c r="DX109" s="955"/>
      <c r="DY109" s="955"/>
      <c r="DZ109" s="957"/>
    </row>
    <row r="110" spans="1:131" s="226" customFormat="1" ht="26.25" customHeight="1" x14ac:dyDescent="0.2">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1345649</v>
      </c>
      <c r="AB110" s="962"/>
      <c r="AC110" s="962"/>
      <c r="AD110" s="962"/>
      <c r="AE110" s="963"/>
      <c r="AF110" s="964">
        <v>1456596</v>
      </c>
      <c r="AG110" s="962"/>
      <c r="AH110" s="962"/>
      <c r="AI110" s="962"/>
      <c r="AJ110" s="963"/>
      <c r="AK110" s="964">
        <v>1491809</v>
      </c>
      <c r="AL110" s="962"/>
      <c r="AM110" s="962"/>
      <c r="AN110" s="962"/>
      <c r="AO110" s="963"/>
      <c r="AP110" s="965">
        <v>22.4</v>
      </c>
      <c r="AQ110" s="966"/>
      <c r="AR110" s="966"/>
      <c r="AS110" s="966"/>
      <c r="AT110" s="967"/>
      <c r="AU110" s="968" t="s">
        <v>66</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16740363</v>
      </c>
      <c r="BR110" s="997"/>
      <c r="BS110" s="997"/>
      <c r="BT110" s="997"/>
      <c r="BU110" s="997"/>
      <c r="BV110" s="997">
        <v>17062370</v>
      </c>
      <c r="BW110" s="997"/>
      <c r="BX110" s="997"/>
      <c r="BY110" s="997"/>
      <c r="BZ110" s="997"/>
      <c r="CA110" s="997">
        <v>18180962</v>
      </c>
      <c r="CB110" s="997"/>
      <c r="CC110" s="997"/>
      <c r="CD110" s="997"/>
      <c r="CE110" s="997"/>
      <c r="CF110" s="1011">
        <v>272.89999999999998</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132</v>
      </c>
      <c r="DH110" s="997"/>
      <c r="DI110" s="997"/>
      <c r="DJ110" s="997"/>
      <c r="DK110" s="997"/>
      <c r="DL110" s="997" t="s">
        <v>383</v>
      </c>
      <c r="DM110" s="997"/>
      <c r="DN110" s="997"/>
      <c r="DO110" s="997"/>
      <c r="DP110" s="997"/>
      <c r="DQ110" s="997" t="s">
        <v>132</v>
      </c>
      <c r="DR110" s="997"/>
      <c r="DS110" s="997"/>
      <c r="DT110" s="997"/>
      <c r="DU110" s="997"/>
      <c r="DV110" s="998" t="s">
        <v>132</v>
      </c>
      <c r="DW110" s="998"/>
      <c r="DX110" s="998"/>
      <c r="DY110" s="998"/>
      <c r="DZ110" s="999"/>
    </row>
    <row r="111" spans="1:131" s="226" customFormat="1" ht="26.25" customHeight="1" x14ac:dyDescent="0.2">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132</v>
      </c>
      <c r="AB111" s="1004"/>
      <c r="AC111" s="1004"/>
      <c r="AD111" s="1004"/>
      <c r="AE111" s="1005"/>
      <c r="AF111" s="1006" t="s">
        <v>132</v>
      </c>
      <c r="AG111" s="1004"/>
      <c r="AH111" s="1004"/>
      <c r="AI111" s="1004"/>
      <c r="AJ111" s="1005"/>
      <c r="AK111" s="1006" t="s">
        <v>132</v>
      </c>
      <c r="AL111" s="1004"/>
      <c r="AM111" s="1004"/>
      <c r="AN111" s="1004"/>
      <c r="AO111" s="1005"/>
      <c r="AP111" s="1007" t="s">
        <v>383</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6674</v>
      </c>
      <c r="BR111" s="990"/>
      <c r="BS111" s="990"/>
      <c r="BT111" s="990"/>
      <c r="BU111" s="990"/>
      <c r="BV111" s="990">
        <v>3999</v>
      </c>
      <c r="BW111" s="990"/>
      <c r="BX111" s="990"/>
      <c r="BY111" s="990"/>
      <c r="BZ111" s="990"/>
      <c r="CA111" s="990">
        <v>2008</v>
      </c>
      <c r="CB111" s="990"/>
      <c r="CC111" s="990"/>
      <c r="CD111" s="990"/>
      <c r="CE111" s="990"/>
      <c r="CF111" s="984">
        <v>0</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403</v>
      </c>
      <c r="DH111" s="990"/>
      <c r="DI111" s="990"/>
      <c r="DJ111" s="990"/>
      <c r="DK111" s="990"/>
      <c r="DL111" s="990" t="s">
        <v>383</v>
      </c>
      <c r="DM111" s="990"/>
      <c r="DN111" s="990"/>
      <c r="DO111" s="990"/>
      <c r="DP111" s="990"/>
      <c r="DQ111" s="990" t="s">
        <v>403</v>
      </c>
      <c r="DR111" s="990"/>
      <c r="DS111" s="990"/>
      <c r="DT111" s="990"/>
      <c r="DU111" s="990"/>
      <c r="DV111" s="991" t="s">
        <v>132</v>
      </c>
      <c r="DW111" s="991"/>
      <c r="DX111" s="991"/>
      <c r="DY111" s="991"/>
      <c r="DZ111" s="992"/>
    </row>
    <row r="112" spans="1:131" s="226" customFormat="1" ht="26.25" customHeight="1" x14ac:dyDescent="0.2">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132</v>
      </c>
      <c r="AB112" s="1029"/>
      <c r="AC112" s="1029"/>
      <c r="AD112" s="1029"/>
      <c r="AE112" s="1030"/>
      <c r="AF112" s="1031" t="s">
        <v>383</v>
      </c>
      <c r="AG112" s="1029"/>
      <c r="AH112" s="1029"/>
      <c r="AI112" s="1029"/>
      <c r="AJ112" s="1030"/>
      <c r="AK112" s="1031" t="s">
        <v>132</v>
      </c>
      <c r="AL112" s="1029"/>
      <c r="AM112" s="1029"/>
      <c r="AN112" s="1029"/>
      <c r="AO112" s="1030"/>
      <c r="AP112" s="1032" t="s">
        <v>383</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9817876</v>
      </c>
      <c r="BR112" s="990"/>
      <c r="BS112" s="990"/>
      <c r="BT112" s="990"/>
      <c r="BU112" s="990"/>
      <c r="BV112" s="990">
        <v>10105083</v>
      </c>
      <c r="BW112" s="990"/>
      <c r="BX112" s="990"/>
      <c r="BY112" s="990"/>
      <c r="BZ112" s="990"/>
      <c r="CA112" s="990">
        <v>10157474</v>
      </c>
      <c r="CB112" s="990"/>
      <c r="CC112" s="990"/>
      <c r="CD112" s="990"/>
      <c r="CE112" s="990"/>
      <c r="CF112" s="984">
        <v>152.5</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383</v>
      </c>
      <c r="DH112" s="990"/>
      <c r="DI112" s="990"/>
      <c r="DJ112" s="990"/>
      <c r="DK112" s="990"/>
      <c r="DL112" s="990" t="s">
        <v>132</v>
      </c>
      <c r="DM112" s="990"/>
      <c r="DN112" s="990"/>
      <c r="DO112" s="990"/>
      <c r="DP112" s="990"/>
      <c r="DQ112" s="990" t="s">
        <v>383</v>
      </c>
      <c r="DR112" s="990"/>
      <c r="DS112" s="990"/>
      <c r="DT112" s="990"/>
      <c r="DU112" s="990"/>
      <c r="DV112" s="991" t="s">
        <v>132</v>
      </c>
      <c r="DW112" s="991"/>
      <c r="DX112" s="991"/>
      <c r="DY112" s="991"/>
      <c r="DZ112" s="992"/>
    </row>
    <row r="113" spans="1:130" s="226" customFormat="1" ht="26.25" customHeight="1" x14ac:dyDescent="0.2">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533060</v>
      </c>
      <c r="AB113" s="1004"/>
      <c r="AC113" s="1004"/>
      <c r="AD113" s="1004"/>
      <c r="AE113" s="1005"/>
      <c r="AF113" s="1006">
        <v>548588</v>
      </c>
      <c r="AG113" s="1004"/>
      <c r="AH113" s="1004"/>
      <c r="AI113" s="1004"/>
      <c r="AJ113" s="1005"/>
      <c r="AK113" s="1006">
        <v>559605</v>
      </c>
      <c r="AL113" s="1004"/>
      <c r="AM113" s="1004"/>
      <c r="AN113" s="1004"/>
      <c r="AO113" s="1005"/>
      <c r="AP113" s="1007">
        <v>8.4</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1595281</v>
      </c>
      <c r="BR113" s="990"/>
      <c r="BS113" s="990"/>
      <c r="BT113" s="990"/>
      <c r="BU113" s="990"/>
      <c r="BV113" s="990">
        <v>1918172</v>
      </c>
      <c r="BW113" s="990"/>
      <c r="BX113" s="990"/>
      <c r="BY113" s="990"/>
      <c r="BZ113" s="990"/>
      <c r="CA113" s="990">
        <v>1333151</v>
      </c>
      <c r="CB113" s="990"/>
      <c r="CC113" s="990"/>
      <c r="CD113" s="990"/>
      <c r="CE113" s="990"/>
      <c r="CF113" s="984">
        <v>20</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383</v>
      </c>
      <c r="DH113" s="1029"/>
      <c r="DI113" s="1029"/>
      <c r="DJ113" s="1029"/>
      <c r="DK113" s="1030"/>
      <c r="DL113" s="1031" t="s">
        <v>132</v>
      </c>
      <c r="DM113" s="1029"/>
      <c r="DN113" s="1029"/>
      <c r="DO113" s="1029"/>
      <c r="DP113" s="1030"/>
      <c r="DQ113" s="1031" t="s">
        <v>132</v>
      </c>
      <c r="DR113" s="1029"/>
      <c r="DS113" s="1029"/>
      <c r="DT113" s="1029"/>
      <c r="DU113" s="1030"/>
      <c r="DV113" s="1032" t="s">
        <v>132</v>
      </c>
      <c r="DW113" s="1033"/>
      <c r="DX113" s="1033"/>
      <c r="DY113" s="1033"/>
      <c r="DZ113" s="1034"/>
    </row>
    <row r="114" spans="1:130" s="226" customFormat="1" ht="26.25" customHeight="1" x14ac:dyDescent="0.2">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412631</v>
      </c>
      <c r="AB114" s="1029"/>
      <c r="AC114" s="1029"/>
      <c r="AD114" s="1029"/>
      <c r="AE114" s="1030"/>
      <c r="AF114" s="1031">
        <v>413185</v>
      </c>
      <c r="AG114" s="1029"/>
      <c r="AH114" s="1029"/>
      <c r="AI114" s="1029"/>
      <c r="AJ114" s="1030"/>
      <c r="AK114" s="1031">
        <v>250853</v>
      </c>
      <c r="AL114" s="1029"/>
      <c r="AM114" s="1029"/>
      <c r="AN114" s="1029"/>
      <c r="AO114" s="1030"/>
      <c r="AP114" s="1032">
        <v>3.8</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1910517</v>
      </c>
      <c r="BR114" s="990"/>
      <c r="BS114" s="990"/>
      <c r="BT114" s="990"/>
      <c r="BU114" s="990"/>
      <c r="BV114" s="990">
        <v>1845189</v>
      </c>
      <c r="BW114" s="990"/>
      <c r="BX114" s="990"/>
      <c r="BY114" s="990"/>
      <c r="BZ114" s="990"/>
      <c r="CA114" s="990">
        <v>1717912</v>
      </c>
      <c r="CB114" s="990"/>
      <c r="CC114" s="990"/>
      <c r="CD114" s="990"/>
      <c r="CE114" s="990"/>
      <c r="CF114" s="984">
        <v>25.8</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403</v>
      </c>
      <c r="DH114" s="1029"/>
      <c r="DI114" s="1029"/>
      <c r="DJ114" s="1029"/>
      <c r="DK114" s="1030"/>
      <c r="DL114" s="1031" t="s">
        <v>132</v>
      </c>
      <c r="DM114" s="1029"/>
      <c r="DN114" s="1029"/>
      <c r="DO114" s="1029"/>
      <c r="DP114" s="1030"/>
      <c r="DQ114" s="1031" t="s">
        <v>132</v>
      </c>
      <c r="DR114" s="1029"/>
      <c r="DS114" s="1029"/>
      <c r="DT114" s="1029"/>
      <c r="DU114" s="1030"/>
      <c r="DV114" s="1032" t="s">
        <v>132</v>
      </c>
      <c r="DW114" s="1033"/>
      <c r="DX114" s="1033"/>
      <c r="DY114" s="1033"/>
      <c r="DZ114" s="1034"/>
    </row>
    <row r="115" spans="1:130" s="226" customFormat="1" ht="26.25" customHeight="1" x14ac:dyDescent="0.2">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3551</v>
      </c>
      <c r="AB115" s="1004"/>
      <c r="AC115" s="1004"/>
      <c r="AD115" s="1004"/>
      <c r="AE115" s="1005"/>
      <c r="AF115" s="1006">
        <v>2798</v>
      </c>
      <c r="AG115" s="1004"/>
      <c r="AH115" s="1004"/>
      <c r="AI115" s="1004"/>
      <c r="AJ115" s="1005"/>
      <c r="AK115" s="1006">
        <v>2060</v>
      </c>
      <c r="AL115" s="1004"/>
      <c r="AM115" s="1004"/>
      <c r="AN115" s="1004"/>
      <c r="AO115" s="1005"/>
      <c r="AP115" s="1007">
        <v>0</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132</v>
      </c>
      <c r="BR115" s="990"/>
      <c r="BS115" s="990"/>
      <c r="BT115" s="990"/>
      <c r="BU115" s="990"/>
      <c r="BV115" s="990">
        <v>2502</v>
      </c>
      <c r="BW115" s="990"/>
      <c r="BX115" s="990"/>
      <c r="BY115" s="990"/>
      <c r="BZ115" s="990"/>
      <c r="CA115" s="990">
        <v>293200</v>
      </c>
      <c r="CB115" s="990"/>
      <c r="CC115" s="990"/>
      <c r="CD115" s="990"/>
      <c r="CE115" s="990"/>
      <c r="CF115" s="984">
        <v>4.4000000000000004</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132</v>
      </c>
      <c r="DH115" s="1029"/>
      <c r="DI115" s="1029"/>
      <c r="DJ115" s="1029"/>
      <c r="DK115" s="1030"/>
      <c r="DL115" s="1031" t="s">
        <v>383</v>
      </c>
      <c r="DM115" s="1029"/>
      <c r="DN115" s="1029"/>
      <c r="DO115" s="1029"/>
      <c r="DP115" s="1030"/>
      <c r="DQ115" s="1031" t="s">
        <v>132</v>
      </c>
      <c r="DR115" s="1029"/>
      <c r="DS115" s="1029"/>
      <c r="DT115" s="1029"/>
      <c r="DU115" s="1030"/>
      <c r="DV115" s="1032" t="s">
        <v>132</v>
      </c>
      <c r="DW115" s="1033"/>
      <c r="DX115" s="1033"/>
      <c r="DY115" s="1033"/>
      <c r="DZ115" s="1034"/>
    </row>
    <row r="116" spans="1:130" s="226" customFormat="1" ht="26.25" customHeight="1" x14ac:dyDescent="0.2">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383</v>
      </c>
      <c r="AB116" s="1029"/>
      <c r="AC116" s="1029"/>
      <c r="AD116" s="1029"/>
      <c r="AE116" s="1030"/>
      <c r="AF116" s="1031" t="s">
        <v>383</v>
      </c>
      <c r="AG116" s="1029"/>
      <c r="AH116" s="1029"/>
      <c r="AI116" s="1029"/>
      <c r="AJ116" s="1030"/>
      <c r="AK116" s="1031" t="s">
        <v>383</v>
      </c>
      <c r="AL116" s="1029"/>
      <c r="AM116" s="1029"/>
      <c r="AN116" s="1029"/>
      <c r="AO116" s="1030"/>
      <c r="AP116" s="1032" t="s">
        <v>132</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383</v>
      </c>
      <c r="BR116" s="990"/>
      <c r="BS116" s="990"/>
      <c r="BT116" s="990"/>
      <c r="BU116" s="990"/>
      <c r="BV116" s="990" t="s">
        <v>383</v>
      </c>
      <c r="BW116" s="990"/>
      <c r="BX116" s="990"/>
      <c r="BY116" s="990"/>
      <c r="BZ116" s="990"/>
      <c r="CA116" s="990" t="s">
        <v>132</v>
      </c>
      <c r="CB116" s="990"/>
      <c r="CC116" s="990"/>
      <c r="CD116" s="990"/>
      <c r="CE116" s="990"/>
      <c r="CF116" s="984" t="s">
        <v>132</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383</v>
      </c>
      <c r="DH116" s="1029"/>
      <c r="DI116" s="1029"/>
      <c r="DJ116" s="1029"/>
      <c r="DK116" s="1030"/>
      <c r="DL116" s="1031" t="s">
        <v>132</v>
      </c>
      <c r="DM116" s="1029"/>
      <c r="DN116" s="1029"/>
      <c r="DO116" s="1029"/>
      <c r="DP116" s="1030"/>
      <c r="DQ116" s="1031" t="s">
        <v>383</v>
      </c>
      <c r="DR116" s="1029"/>
      <c r="DS116" s="1029"/>
      <c r="DT116" s="1029"/>
      <c r="DU116" s="1030"/>
      <c r="DV116" s="1032" t="s">
        <v>403</v>
      </c>
      <c r="DW116" s="1033"/>
      <c r="DX116" s="1033"/>
      <c r="DY116" s="1033"/>
      <c r="DZ116" s="1034"/>
    </row>
    <row r="117" spans="1:130" s="226" customFormat="1" ht="26.25" customHeight="1" x14ac:dyDescent="0.2">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2294891</v>
      </c>
      <c r="AB117" s="1047"/>
      <c r="AC117" s="1047"/>
      <c r="AD117" s="1047"/>
      <c r="AE117" s="1048"/>
      <c r="AF117" s="1049">
        <v>2421167</v>
      </c>
      <c r="AG117" s="1047"/>
      <c r="AH117" s="1047"/>
      <c r="AI117" s="1047"/>
      <c r="AJ117" s="1048"/>
      <c r="AK117" s="1049">
        <v>2304327</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403</v>
      </c>
      <c r="BR117" s="990"/>
      <c r="BS117" s="990"/>
      <c r="BT117" s="990"/>
      <c r="BU117" s="990"/>
      <c r="BV117" s="990" t="s">
        <v>383</v>
      </c>
      <c r="BW117" s="990"/>
      <c r="BX117" s="990"/>
      <c r="BY117" s="990"/>
      <c r="BZ117" s="990"/>
      <c r="CA117" s="990" t="s">
        <v>403</v>
      </c>
      <c r="CB117" s="990"/>
      <c r="CC117" s="990"/>
      <c r="CD117" s="990"/>
      <c r="CE117" s="990"/>
      <c r="CF117" s="984" t="s">
        <v>452</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v>6674</v>
      </c>
      <c r="DH117" s="1029"/>
      <c r="DI117" s="1029"/>
      <c r="DJ117" s="1029"/>
      <c r="DK117" s="1030"/>
      <c r="DL117" s="1031">
        <v>3999</v>
      </c>
      <c r="DM117" s="1029"/>
      <c r="DN117" s="1029"/>
      <c r="DO117" s="1029"/>
      <c r="DP117" s="1030"/>
      <c r="DQ117" s="1031">
        <v>2008</v>
      </c>
      <c r="DR117" s="1029"/>
      <c r="DS117" s="1029"/>
      <c r="DT117" s="1029"/>
      <c r="DU117" s="1030"/>
      <c r="DV117" s="1032">
        <v>0</v>
      </c>
      <c r="DW117" s="1033"/>
      <c r="DX117" s="1033"/>
      <c r="DY117" s="1033"/>
      <c r="DZ117" s="1034"/>
    </row>
    <row r="118" spans="1:130" s="226" customFormat="1" ht="26.25" customHeight="1" x14ac:dyDescent="0.2">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301</v>
      </c>
      <c r="AG118" s="955"/>
      <c r="AH118" s="955"/>
      <c r="AI118" s="955"/>
      <c r="AJ118" s="956"/>
      <c r="AK118" s="954" t="s">
        <v>300</v>
      </c>
      <c r="AL118" s="955"/>
      <c r="AM118" s="955"/>
      <c r="AN118" s="955"/>
      <c r="AO118" s="956"/>
      <c r="AP118" s="1041" t="s">
        <v>425</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403</v>
      </c>
      <c r="BR118" s="1068"/>
      <c r="BS118" s="1068"/>
      <c r="BT118" s="1068"/>
      <c r="BU118" s="1068"/>
      <c r="BV118" s="1068" t="s">
        <v>452</v>
      </c>
      <c r="BW118" s="1068"/>
      <c r="BX118" s="1068"/>
      <c r="BY118" s="1068"/>
      <c r="BZ118" s="1068"/>
      <c r="CA118" s="1068" t="s">
        <v>452</v>
      </c>
      <c r="CB118" s="1068"/>
      <c r="CC118" s="1068"/>
      <c r="CD118" s="1068"/>
      <c r="CE118" s="1068"/>
      <c r="CF118" s="984" t="s">
        <v>403</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403</v>
      </c>
      <c r="DH118" s="1029"/>
      <c r="DI118" s="1029"/>
      <c r="DJ118" s="1029"/>
      <c r="DK118" s="1030"/>
      <c r="DL118" s="1031" t="s">
        <v>403</v>
      </c>
      <c r="DM118" s="1029"/>
      <c r="DN118" s="1029"/>
      <c r="DO118" s="1029"/>
      <c r="DP118" s="1030"/>
      <c r="DQ118" s="1031" t="s">
        <v>452</v>
      </c>
      <c r="DR118" s="1029"/>
      <c r="DS118" s="1029"/>
      <c r="DT118" s="1029"/>
      <c r="DU118" s="1030"/>
      <c r="DV118" s="1032" t="s">
        <v>383</v>
      </c>
      <c r="DW118" s="1033"/>
      <c r="DX118" s="1033"/>
      <c r="DY118" s="1033"/>
      <c r="DZ118" s="1034"/>
    </row>
    <row r="119" spans="1:130" s="226" customFormat="1" ht="26.25" customHeight="1" x14ac:dyDescent="0.2">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403</v>
      </c>
      <c r="AB119" s="962"/>
      <c r="AC119" s="962"/>
      <c r="AD119" s="962"/>
      <c r="AE119" s="963"/>
      <c r="AF119" s="964" t="s">
        <v>452</v>
      </c>
      <c r="AG119" s="962"/>
      <c r="AH119" s="962"/>
      <c r="AI119" s="962"/>
      <c r="AJ119" s="963"/>
      <c r="AK119" s="964" t="s">
        <v>132</v>
      </c>
      <c r="AL119" s="962"/>
      <c r="AM119" s="962"/>
      <c r="AN119" s="962"/>
      <c r="AO119" s="963"/>
      <c r="AP119" s="965" t="s">
        <v>456</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457</v>
      </c>
      <c r="BP119" s="1076"/>
      <c r="BQ119" s="1067">
        <v>30070711</v>
      </c>
      <c r="BR119" s="1068"/>
      <c r="BS119" s="1068"/>
      <c r="BT119" s="1068"/>
      <c r="BU119" s="1068"/>
      <c r="BV119" s="1068">
        <v>30937315</v>
      </c>
      <c r="BW119" s="1068"/>
      <c r="BX119" s="1068"/>
      <c r="BY119" s="1068"/>
      <c r="BZ119" s="1068"/>
      <c r="CA119" s="1068">
        <v>31684707</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403</v>
      </c>
      <c r="DH119" s="1054"/>
      <c r="DI119" s="1054"/>
      <c r="DJ119" s="1054"/>
      <c r="DK119" s="1055"/>
      <c r="DL119" s="1053" t="s">
        <v>456</v>
      </c>
      <c r="DM119" s="1054"/>
      <c r="DN119" s="1054"/>
      <c r="DO119" s="1054"/>
      <c r="DP119" s="1055"/>
      <c r="DQ119" s="1053" t="s">
        <v>403</v>
      </c>
      <c r="DR119" s="1054"/>
      <c r="DS119" s="1054"/>
      <c r="DT119" s="1054"/>
      <c r="DU119" s="1055"/>
      <c r="DV119" s="1056" t="s">
        <v>456</v>
      </c>
      <c r="DW119" s="1057"/>
      <c r="DX119" s="1057"/>
      <c r="DY119" s="1057"/>
      <c r="DZ119" s="1058"/>
    </row>
    <row r="120" spans="1:130" s="226" customFormat="1" ht="26.25" customHeight="1" x14ac:dyDescent="0.2">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403</v>
      </c>
      <c r="AB120" s="1029"/>
      <c r="AC120" s="1029"/>
      <c r="AD120" s="1029"/>
      <c r="AE120" s="1030"/>
      <c r="AF120" s="1031" t="s">
        <v>452</v>
      </c>
      <c r="AG120" s="1029"/>
      <c r="AH120" s="1029"/>
      <c r="AI120" s="1029"/>
      <c r="AJ120" s="1030"/>
      <c r="AK120" s="1031" t="s">
        <v>403</v>
      </c>
      <c r="AL120" s="1029"/>
      <c r="AM120" s="1029"/>
      <c r="AN120" s="1029"/>
      <c r="AO120" s="1030"/>
      <c r="AP120" s="1032" t="s">
        <v>452</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4455746</v>
      </c>
      <c r="BR120" s="997"/>
      <c r="BS120" s="997"/>
      <c r="BT120" s="997"/>
      <c r="BU120" s="997"/>
      <c r="BV120" s="997">
        <v>4801013</v>
      </c>
      <c r="BW120" s="997"/>
      <c r="BX120" s="997"/>
      <c r="BY120" s="997"/>
      <c r="BZ120" s="997"/>
      <c r="CA120" s="997">
        <v>5119458</v>
      </c>
      <c r="CB120" s="997"/>
      <c r="CC120" s="997"/>
      <c r="CD120" s="997"/>
      <c r="CE120" s="997"/>
      <c r="CF120" s="1011">
        <v>76.8</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8467932</v>
      </c>
      <c r="DH120" s="997"/>
      <c r="DI120" s="997"/>
      <c r="DJ120" s="997"/>
      <c r="DK120" s="997"/>
      <c r="DL120" s="997">
        <v>8754742</v>
      </c>
      <c r="DM120" s="997"/>
      <c r="DN120" s="997"/>
      <c r="DO120" s="997"/>
      <c r="DP120" s="997"/>
      <c r="DQ120" s="997">
        <v>8854320</v>
      </c>
      <c r="DR120" s="997"/>
      <c r="DS120" s="997"/>
      <c r="DT120" s="997"/>
      <c r="DU120" s="997"/>
      <c r="DV120" s="998">
        <v>132.9</v>
      </c>
      <c r="DW120" s="998"/>
      <c r="DX120" s="998"/>
      <c r="DY120" s="998"/>
      <c r="DZ120" s="999"/>
    </row>
    <row r="121" spans="1:130" s="226" customFormat="1" ht="26.25" customHeight="1" x14ac:dyDescent="0.2">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456</v>
      </c>
      <c r="AB121" s="1029"/>
      <c r="AC121" s="1029"/>
      <c r="AD121" s="1029"/>
      <c r="AE121" s="1030"/>
      <c r="AF121" s="1031" t="s">
        <v>403</v>
      </c>
      <c r="AG121" s="1029"/>
      <c r="AH121" s="1029"/>
      <c r="AI121" s="1029"/>
      <c r="AJ121" s="1030"/>
      <c r="AK121" s="1031" t="s">
        <v>452</v>
      </c>
      <c r="AL121" s="1029"/>
      <c r="AM121" s="1029"/>
      <c r="AN121" s="1029"/>
      <c r="AO121" s="1030"/>
      <c r="AP121" s="1032" t="s">
        <v>403</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1393011</v>
      </c>
      <c r="BR121" s="990"/>
      <c r="BS121" s="990"/>
      <c r="BT121" s="990"/>
      <c r="BU121" s="990"/>
      <c r="BV121" s="990">
        <v>1299486</v>
      </c>
      <c r="BW121" s="990"/>
      <c r="BX121" s="990"/>
      <c r="BY121" s="990"/>
      <c r="BZ121" s="990"/>
      <c r="CA121" s="990">
        <v>2317960</v>
      </c>
      <c r="CB121" s="990"/>
      <c r="CC121" s="990"/>
      <c r="CD121" s="990"/>
      <c r="CE121" s="990"/>
      <c r="CF121" s="984">
        <v>34.799999999999997</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783634</v>
      </c>
      <c r="DH121" s="990"/>
      <c r="DI121" s="990"/>
      <c r="DJ121" s="990"/>
      <c r="DK121" s="990"/>
      <c r="DL121" s="990">
        <v>734955</v>
      </c>
      <c r="DM121" s="990"/>
      <c r="DN121" s="990"/>
      <c r="DO121" s="990"/>
      <c r="DP121" s="990"/>
      <c r="DQ121" s="990">
        <v>749677</v>
      </c>
      <c r="DR121" s="990"/>
      <c r="DS121" s="990"/>
      <c r="DT121" s="990"/>
      <c r="DU121" s="990"/>
      <c r="DV121" s="991">
        <v>11.3</v>
      </c>
      <c r="DW121" s="991"/>
      <c r="DX121" s="991"/>
      <c r="DY121" s="991"/>
      <c r="DZ121" s="992"/>
    </row>
    <row r="122" spans="1:130" s="226" customFormat="1" ht="26.25" customHeight="1" x14ac:dyDescent="0.2">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403</v>
      </c>
      <c r="AB122" s="1029"/>
      <c r="AC122" s="1029"/>
      <c r="AD122" s="1029"/>
      <c r="AE122" s="1030"/>
      <c r="AF122" s="1031" t="s">
        <v>403</v>
      </c>
      <c r="AG122" s="1029"/>
      <c r="AH122" s="1029"/>
      <c r="AI122" s="1029"/>
      <c r="AJ122" s="1030"/>
      <c r="AK122" s="1031" t="s">
        <v>452</v>
      </c>
      <c r="AL122" s="1029"/>
      <c r="AM122" s="1029"/>
      <c r="AN122" s="1029"/>
      <c r="AO122" s="1030"/>
      <c r="AP122" s="1032" t="s">
        <v>456</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19450941</v>
      </c>
      <c r="BR122" s="1068"/>
      <c r="BS122" s="1068"/>
      <c r="BT122" s="1068"/>
      <c r="BU122" s="1068"/>
      <c r="BV122" s="1068">
        <v>19134170</v>
      </c>
      <c r="BW122" s="1068"/>
      <c r="BX122" s="1068"/>
      <c r="BY122" s="1068"/>
      <c r="BZ122" s="1068"/>
      <c r="CA122" s="1068">
        <v>18954380</v>
      </c>
      <c r="CB122" s="1068"/>
      <c r="CC122" s="1068"/>
      <c r="CD122" s="1068"/>
      <c r="CE122" s="1068"/>
      <c r="CF122" s="1088">
        <v>284.5</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v>543564</v>
      </c>
      <c r="DH122" s="990"/>
      <c r="DI122" s="990"/>
      <c r="DJ122" s="990"/>
      <c r="DK122" s="990"/>
      <c r="DL122" s="990">
        <v>594862</v>
      </c>
      <c r="DM122" s="990"/>
      <c r="DN122" s="990"/>
      <c r="DO122" s="990"/>
      <c r="DP122" s="990"/>
      <c r="DQ122" s="990">
        <v>533558</v>
      </c>
      <c r="DR122" s="990"/>
      <c r="DS122" s="990"/>
      <c r="DT122" s="990"/>
      <c r="DU122" s="990"/>
      <c r="DV122" s="991">
        <v>8</v>
      </c>
      <c r="DW122" s="991"/>
      <c r="DX122" s="991"/>
      <c r="DY122" s="991"/>
      <c r="DZ122" s="992"/>
    </row>
    <row r="123" spans="1:130" s="226" customFormat="1" ht="26.25" customHeight="1" x14ac:dyDescent="0.2">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403</v>
      </c>
      <c r="AB123" s="1029"/>
      <c r="AC123" s="1029"/>
      <c r="AD123" s="1029"/>
      <c r="AE123" s="1030"/>
      <c r="AF123" s="1031" t="s">
        <v>403</v>
      </c>
      <c r="AG123" s="1029"/>
      <c r="AH123" s="1029"/>
      <c r="AI123" s="1029"/>
      <c r="AJ123" s="1030"/>
      <c r="AK123" s="1031" t="s">
        <v>403</v>
      </c>
      <c r="AL123" s="1029"/>
      <c r="AM123" s="1029"/>
      <c r="AN123" s="1029"/>
      <c r="AO123" s="1030"/>
      <c r="AP123" s="1032" t="s">
        <v>403</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468</v>
      </c>
      <c r="BP123" s="1076"/>
      <c r="BQ123" s="1135">
        <v>25299698</v>
      </c>
      <c r="BR123" s="1136"/>
      <c r="BS123" s="1136"/>
      <c r="BT123" s="1136"/>
      <c r="BU123" s="1136"/>
      <c r="BV123" s="1136">
        <v>25234669</v>
      </c>
      <c r="BW123" s="1136"/>
      <c r="BX123" s="1136"/>
      <c r="BY123" s="1136"/>
      <c r="BZ123" s="1136"/>
      <c r="CA123" s="1136">
        <v>26391798</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v>22746</v>
      </c>
      <c r="DH123" s="1029"/>
      <c r="DI123" s="1029"/>
      <c r="DJ123" s="1029"/>
      <c r="DK123" s="1030"/>
      <c r="DL123" s="1031">
        <v>20524</v>
      </c>
      <c r="DM123" s="1029"/>
      <c r="DN123" s="1029"/>
      <c r="DO123" s="1029"/>
      <c r="DP123" s="1030"/>
      <c r="DQ123" s="1031">
        <v>19919</v>
      </c>
      <c r="DR123" s="1029"/>
      <c r="DS123" s="1029"/>
      <c r="DT123" s="1029"/>
      <c r="DU123" s="1030"/>
      <c r="DV123" s="1032">
        <v>0.3</v>
      </c>
      <c r="DW123" s="1033"/>
      <c r="DX123" s="1033"/>
      <c r="DY123" s="1033"/>
      <c r="DZ123" s="1034"/>
    </row>
    <row r="124" spans="1:130" s="226" customFormat="1" ht="26.25" customHeight="1" thickBot="1" x14ac:dyDescent="0.25">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383</v>
      </c>
      <c r="AB124" s="1029"/>
      <c r="AC124" s="1029"/>
      <c r="AD124" s="1029"/>
      <c r="AE124" s="1030"/>
      <c r="AF124" s="1031" t="s">
        <v>383</v>
      </c>
      <c r="AG124" s="1029"/>
      <c r="AH124" s="1029"/>
      <c r="AI124" s="1029"/>
      <c r="AJ124" s="1030"/>
      <c r="AK124" s="1031" t="s">
        <v>383</v>
      </c>
      <c r="AL124" s="1029"/>
      <c r="AM124" s="1029"/>
      <c r="AN124" s="1029"/>
      <c r="AO124" s="1030"/>
      <c r="AP124" s="1032" t="s">
        <v>383</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71.8</v>
      </c>
      <c r="BR124" s="1098"/>
      <c r="BS124" s="1098"/>
      <c r="BT124" s="1098"/>
      <c r="BU124" s="1098"/>
      <c r="BV124" s="1098">
        <v>87.2</v>
      </c>
      <c r="BW124" s="1098"/>
      <c r="BX124" s="1098"/>
      <c r="BY124" s="1098"/>
      <c r="BZ124" s="1098"/>
      <c r="CA124" s="1098">
        <v>79.400000000000006</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132</v>
      </c>
      <c r="DH124" s="1054"/>
      <c r="DI124" s="1054"/>
      <c r="DJ124" s="1054"/>
      <c r="DK124" s="1055"/>
      <c r="DL124" s="1053" t="s">
        <v>132</v>
      </c>
      <c r="DM124" s="1054"/>
      <c r="DN124" s="1054"/>
      <c r="DO124" s="1054"/>
      <c r="DP124" s="1055"/>
      <c r="DQ124" s="1053" t="s">
        <v>132</v>
      </c>
      <c r="DR124" s="1054"/>
      <c r="DS124" s="1054"/>
      <c r="DT124" s="1054"/>
      <c r="DU124" s="1055"/>
      <c r="DV124" s="1056" t="s">
        <v>132</v>
      </c>
      <c r="DW124" s="1057"/>
      <c r="DX124" s="1057"/>
      <c r="DY124" s="1057"/>
      <c r="DZ124" s="1058"/>
    </row>
    <row r="125" spans="1:130" s="226" customFormat="1" ht="26.25" customHeight="1" x14ac:dyDescent="0.2">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132</v>
      </c>
      <c r="AB125" s="1029"/>
      <c r="AC125" s="1029"/>
      <c r="AD125" s="1029"/>
      <c r="AE125" s="1030"/>
      <c r="AF125" s="1031" t="s">
        <v>403</v>
      </c>
      <c r="AG125" s="1029"/>
      <c r="AH125" s="1029"/>
      <c r="AI125" s="1029"/>
      <c r="AJ125" s="1030"/>
      <c r="AK125" s="1031" t="s">
        <v>132</v>
      </c>
      <c r="AL125" s="1029"/>
      <c r="AM125" s="1029"/>
      <c r="AN125" s="1029"/>
      <c r="AO125" s="1030"/>
      <c r="AP125" s="1032" t="s">
        <v>403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132</v>
      </c>
      <c r="DH125" s="997"/>
      <c r="DI125" s="997"/>
      <c r="DJ125" s="997"/>
      <c r="DK125" s="997"/>
      <c r="DL125" s="997" t="s">
        <v>132</v>
      </c>
      <c r="DM125" s="997"/>
      <c r="DN125" s="997"/>
      <c r="DO125" s="997"/>
      <c r="DP125" s="997"/>
      <c r="DQ125" s="997" t="s">
        <v>403</v>
      </c>
      <c r="DR125" s="997"/>
      <c r="DS125" s="997"/>
      <c r="DT125" s="997"/>
      <c r="DU125" s="997"/>
      <c r="DV125" s="998" t="s">
        <v>403</v>
      </c>
      <c r="DW125" s="998"/>
      <c r="DX125" s="998"/>
      <c r="DY125" s="998"/>
      <c r="DZ125" s="999"/>
    </row>
    <row r="126" spans="1:130" s="226" customFormat="1" ht="26.25" customHeight="1" thickBot="1" x14ac:dyDescent="0.25">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3355</v>
      </c>
      <c r="AB126" s="1029"/>
      <c r="AC126" s="1029"/>
      <c r="AD126" s="1029"/>
      <c r="AE126" s="1030"/>
      <c r="AF126" s="1031">
        <v>2676</v>
      </c>
      <c r="AG126" s="1029"/>
      <c r="AH126" s="1029"/>
      <c r="AI126" s="1029"/>
      <c r="AJ126" s="1030"/>
      <c r="AK126" s="1031">
        <v>1991</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403</v>
      </c>
      <c r="DH126" s="990"/>
      <c r="DI126" s="990"/>
      <c r="DJ126" s="990"/>
      <c r="DK126" s="990"/>
      <c r="DL126" s="990">
        <v>2502</v>
      </c>
      <c r="DM126" s="990"/>
      <c r="DN126" s="990"/>
      <c r="DO126" s="990"/>
      <c r="DP126" s="990"/>
      <c r="DQ126" s="990">
        <v>293200</v>
      </c>
      <c r="DR126" s="990"/>
      <c r="DS126" s="990"/>
      <c r="DT126" s="990"/>
      <c r="DU126" s="990"/>
      <c r="DV126" s="991">
        <v>4.4000000000000004</v>
      </c>
      <c r="DW126" s="991"/>
      <c r="DX126" s="991"/>
      <c r="DY126" s="991"/>
      <c r="DZ126" s="992"/>
    </row>
    <row r="127" spans="1:130" s="226" customFormat="1" ht="26.25" customHeight="1" x14ac:dyDescent="0.2">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196</v>
      </c>
      <c r="AB127" s="1029"/>
      <c r="AC127" s="1029"/>
      <c r="AD127" s="1029"/>
      <c r="AE127" s="1030"/>
      <c r="AF127" s="1031">
        <v>122</v>
      </c>
      <c r="AG127" s="1029"/>
      <c r="AH127" s="1029"/>
      <c r="AI127" s="1029"/>
      <c r="AJ127" s="1030"/>
      <c r="AK127" s="1031">
        <v>69</v>
      </c>
      <c r="AL127" s="1029"/>
      <c r="AM127" s="1029"/>
      <c r="AN127" s="1029"/>
      <c r="AO127" s="1030"/>
      <c r="AP127" s="1032">
        <v>0</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403</v>
      </c>
      <c r="DH127" s="990"/>
      <c r="DI127" s="990"/>
      <c r="DJ127" s="990"/>
      <c r="DK127" s="990"/>
      <c r="DL127" s="990" t="s">
        <v>132</v>
      </c>
      <c r="DM127" s="990"/>
      <c r="DN127" s="990"/>
      <c r="DO127" s="990"/>
      <c r="DP127" s="990"/>
      <c r="DQ127" s="990" t="s">
        <v>132</v>
      </c>
      <c r="DR127" s="990"/>
      <c r="DS127" s="990"/>
      <c r="DT127" s="990"/>
      <c r="DU127" s="990"/>
      <c r="DV127" s="991" t="s">
        <v>132</v>
      </c>
      <c r="DW127" s="991"/>
      <c r="DX127" s="991"/>
      <c r="DY127" s="991"/>
      <c r="DZ127" s="992"/>
    </row>
    <row r="128" spans="1:130" s="226" customFormat="1" ht="26.25" customHeight="1" thickBot="1" x14ac:dyDescent="0.25">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107791</v>
      </c>
      <c r="AB128" s="1118"/>
      <c r="AC128" s="1118"/>
      <c r="AD128" s="1118"/>
      <c r="AE128" s="1119"/>
      <c r="AF128" s="1120">
        <v>105981</v>
      </c>
      <c r="AG128" s="1118"/>
      <c r="AH128" s="1118"/>
      <c r="AI128" s="1118"/>
      <c r="AJ128" s="1119"/>
      <c r="AK128" s="1120">
        <v>98631</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132</v>
      </c>
      <c r="BG128" s="1125"/>
      <c r="BH128" s="1125"/>
      <c r="BI128" s="1125"/>
      <c r="BJ128" s="1125"/>
      <c r="BK128" s="1125"/>
      <c r="BL128" s="1126"/>
      <c r="BM128" s="1124">
        <v>13.7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403</v>
      </c>
      <c r="DH128" s="1110"/>
      <c r="DI128" s="1110"/>
      <c r="DJ128" s="1110"/>
      <c r="DK128" s="1110"/>
      <c r="DL128" s="1110" t="s">
        <v>403</v>
      </c>
      <c r="DM128" s="1110"/>
      <c r="DN128" s="1110"/>
      <c r="DO128" s="1110"/>
      <c r="DP128" s="1110"/>
      <c r="DQ128" s="1110" t="s">
        <v>132</v>
      </c>
      <c r="DR128" s="1110"/>
      <c r="DS128" s="1110"/>
      <c r="DT128" s="1110"/>
      <c r="DU128" s="1110"/>
      <c r="DV128" s="1111" t="s">
        <v>403</v>
      </c>
      <c r="DW128" s="1111"/>
      <c r="DX128" s="1111"/>
      <c r="DY128" s="1111"/>
      <c r="DZ128" s="1112"/>
    </row>
    <row r="129" spans="1:131" s="226" customFormat="1" ht="26.25" customHeight="1" x14ac:dyDescent="0.2">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8194567</v>
      </c>
      <c r="AB129" s="1029"/>
      <c r="AC129" s="1029"/>
      <c r="AD129" s="1029"/>
      <c r="AE129" s="1030"/>
      <c r="AF129" s="1031">
        <v>8173319</v>
      </c>
      <c r="AG129" s="1029"/>
      <c r="AH129" s="1029"/>
      <c r="AI129" s="1029"/>
      <c r="AJ129" s="1030"/>
      <c r="AK129" s="1031">
        <v>8197932</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403</v>
      </c>
      <c r="BG129" s="1139"/>
      <c r="BH129" s="1139"/>
      <c r="BI129" s="1139"/>
      <c r="BJ129" s="1139"/>
      <c r="BK129" s="1139"/>
      <c r="BL129" s="1140"/>
      <c r="BM129" s="1138">
        <v>18.7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1556125</v>
      </c>
      <c r="AB130" s="1029"/>
      <c r="AC130" s="1029"/>
      <c r="AD130" s="1029"/>
      <c r="AE130" s="1030"/>
      <c r="AF130" s="1031">
        <v>1633856</v>
      </c>
      <c r="AG130" s="1029"/>
      <c r="AH130" s="1029"/>
      <c r="AI130" s="1029"/>
      <c r="AJ130" s="1030"/>
      <c r="AK130" s="1031">
        <v>1535656</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9.9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6638442</v>
      </c>
      <c r="AB131" s="1054"/>
      <c r="AC131" s="1054"/>
      <c r="AD131" s="1054"/>
      <c r="AE131" s="1055"/>
      <c r="AF131" s="1053">
        <v>6539463</v>
      </c>
      <c r="AG131" s="1054"/>
      <c r="AH131" s="1054"/>
      <c r="AI131" s="1054"/>
      <c r="AJ131" s="1055"/>
      <c r="AK131" s="1053">
        <v>6662276</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79.400000000000006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9.5048657500000004</v>
      </c>
      <c r="AB132" s="1170"/>
      <c r="AC132" s="1170"/>
      <c r="AD132" s="1170"/>
      <c r="AE132" s="1171"/>
      <c r="AF132" s="1172">
        <v>10.41874539</v>
      </c>
      <c r="AG132" s="1170"/>
      <c r="AH132" s="1170"/>
      <c r="AI132" s="1170"/>
      <c r="AJ132" s="1171"/>
      <c r="AK132" s="1172">
        <v>10.057223690000001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10.199999999999999</v>
      </c>
      <c r="AB133" s="1153"/>
      <c r="AC133" s="1153"/>
      <c r="AD133" s="1153"/>
      <c r="AE133" s="1154"/>
      <c r="AF133" s="1152">
        <v>10</v>
      </c>
      <c r="AG133" s="1153"/>
      <c r="AH133" s="1153"/>
      <c r="AI133" s="1153"/>
      <c r="AJ133" s="1154"/>
      <c r="AK133" s="1152">
        <v>9.9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rZRce6dYTkdh8LTXsBi7dMFXn4fKH52PfFku73oQncwOFx9kTE68yy9nVDgYQ261VE23DQb1/aapAmkNKgYrxg==" saltValue="h4Hu0x3KdDPM2K2QM1Qt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495</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99LMM5ULWtB7qNvneLLlCt5JI5SWnN7CLsTVHm9o3JGrMU5dn+uTV1SwMgABRnZ5F6WBjbEsMotpgi1AgsiLPA==" saltValue="asdDjnT1FBw/p23Qnf2E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8+K9s5aro4H4x17vZy7bWb5zYNoYW6rROhZitKAn9d+vpacRFEDuHmETwBIaQ7eFay4hTqjjCgkbKXPLj8JMTQ==" saltValue="Pwpid6OW767wUSkZmKZq7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1862119</v>
      </c>
      <c r="AP9" s="292">
        <v>61978</v>
      </c>
      <c r="AQ9" s="293">
        <v>89546</v>
      </c>
      <c r="AR9" s="294">
        <v>-30.8</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386456</v>
      </c>
      <c r="AP10" s="295">
        <v>12863</v>
      </c>
      <c r="AQ10" s="296">
        <v>7518</v>
      </c>
      <c r="AR10" s="297">
        <v>71.099999999999994</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307114</v>
      </c>
      <c r="AP11" s="295">
        <v>10222</v>
      </c>
      <c r="AQ11" s="296">
        <v>9181</v>
      </c>
      <c r="AR11" s="297">
        <v>11.3</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v>11734</v>
      </c>
      <c r="AP12" s="295">
        <v>391</v>
      </c>
      <c r="AQ12" s="296">
        <v>1021</v>
      </c>
      <c r="AR12" s="297">
        <v>-61.7</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508</v>
      </c>
      <c r="AP13" s="295" t="s">
        <v>508</v>
      </c>
      <c r="AQ13" s="296">
        <v>11</v>
      </c>
      <c r="AR13" s="297" t="s">
        <v>508</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69721</v>
      </c>
      <c r="AP14" s="295">
        <v>2321</v>
      </c>
      <c r="AQ14" s="296">
        <v>4082</v>
      </c>
      <c r="AR14" s="297">
        <v>-43.1</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15126</v>
      </c>
      <c r="AP15" s="295">
        <v>503</v>
      </c>
      <c r="AQ15" s="296">
        <v>2228</v>
      </c>
      <c r="AR15" s="297">
        <v>-77.400000000000006</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-212842</v>
      </c>
      <c r="AP16" s="295">
        <v>-7084</v>
      </c>
      <c r="AQ16" s="296">
        <v>-8980</v>
      </c>
      <c r="AR16" s="297">
        <v>-21.1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2439428</v>
      </c>
      <c r="AP17" s="295">
        <v>81192</v>
      </c>
      <c r="AQ17" s="296">
        <v>104606</v>
      </c>
      <c r="AR17" s="297">
        <v>-22.4</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6.86</v>
      </c>
      <c r="AP21" s="308">
        <v>10.09</v>
      </c>
      <c r="AQ21" s="309">
        <v>-3.23</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98.7</v>
      </c>
      <c r="AP22" s="313">
        <v>97.8</v>
      </c>
      <c r="AQ22" s="314">
        <v>0.9</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519</v>
      </c>
      <c r="AO27" s="273"/>
      <c r="AP27" s="273"/>
      <c r="AQ27" s="273"/>
      <c r="AR27" s="273"/>
      <c r="AS27" s="273"/>
      <c r="AT27" s="273"/>
    </row>
    <row r="28" spans="1:46" ht="16.2" x14ac:dyDescent="0.2">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1491809</v>
      </c>
      <c r="AP32" s="322">
        <v>49652</v>
      </c>
      <c r="AQ32" s="323">
        <v>67805</v>
      </c>
      <c r="AR32" s="324">
        <v>-26.8</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508</v>
      </c>
      <c r="AP33" s="322" t="s">
        <v>508</v>
      </c>
      <c r="AQ33" s="323" t="s">
        <v>508</v>
      </c>
      <c r="AR33" s="324" t="s">
        <v>508</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508</v>
      </c>
      <c r="AP34" s="322" t="s">
        <v>508</v>
      </c>
      <c r="AQ34" s="323">
        <v>11</v>
      </c>
      <c r="AR34" s="324" t="s">
        <v>508</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559605</v>
      </c>
      <c r="AP35" s="322">
        <v>18626</v>
      </c>
      <c r="AQ35" s="323">
        <v>18110</v>
      </c>
      <c r="AR35" s="324">
        <v>2.8</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250853</v>
      </c>
      <c r="AP36" s="322">
        <v>8349</v>
      </c>
      <c r="AQ36" s="323">
        <v>2781</v>
      </c>
      <c r="AR36" s="324">
        <v>200.2</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v>2060</v>
      </c>
      <c r="AP37" s="322">
        <v>69</v>
      </c>
      <c r="AQ37" s="323">
        <v>1073</v>
      </c>
      <c r="AR37" s="324">
        <v>-93.6</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508</v>
      </c>
      <c r="AP38" s="325" t="s">
        <v>508</v>
      </c>
      <c r="AQ38" s="326">
        <v>5</v>
      </c>
      <c r="AR38" s="314" t="s">
        <v>508</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-98631</v>
      </c>
      <c r="AP39" s="322">
        <v>-3283</v>
      </c>
      <c r="AQ39" s="323">
        <v>-3858</v>
      </c>
      <c r="AR39" s="324">
        <v>-14.9</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-1535656</v>
      </c>
      <c r="AP40" s="322">
        <v>-51112</v>
      </c>
      <c r="AQ40" s="323">
        <v>-59194</v>
      </c>
      <c r="AR40" s="324">
        <v>-13.7</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670040</v>
      </c>
      <c r="AP41" s="322">
        <v>22301</v>
      </c>
      <c r="AQ41" s="323">
        <v>26732</v>
      </c>
      <c r="AR41" s="324">
        <v>-16.600000000000001</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1664816</v>
      </c>
      <c r="AN51" s="344">
        <v>53327</v>
      </c>
      <c r="AO51" s="345">
        <v>59.4</v>
      </c>
      <c r="AP51" s="346">
        <v>84389</v>
      </c>
      <c r="AQ51" s="347">
        <v>19.7</v>
      </c>
      <c r="AR51" s="348">
        <v>39.700000000000003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676199</v>
      </c>
      <c r="AN52" s="352">
        <v>21660</v>
      </c>
      <c r="AO52" s="353">
        <v>14.6</v>
      </c>
      <c r="AP52" s="354">
        <v>44339</v>
      </c>
      <c r="AQ52" s="355">
        <v>17.2</v>
      </c>
      <c r="AR52" s="356">
        <v>-2.6</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1649702</v>
      </c>
      <c r="AN53" s="344">
        <v>53645</v>
      </c>
      <c r="AO53" s="345">
        <v>0.6</v>
      </c>
      <c r="AP53" s="346">
        <v>83623</v>
      </c>
      <c r="AQ53" s="347">
        <v>-0.9</v>
      </c>
      <c r="AR53" s="348">
        <v>1.5</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764688</v>
      </c>
      <c r="AN54" s="352">
        <v>24866</v>
      </c>
      <c r="AO54" s="353">
        <v>14.8</v>
      </c>
      <c r="AP54" s="354">
        <v>48787</v>
      </c>
      <c r="AQ54" s="355">
        <v>10</v>
      </c>
      <c r="AR54" s="356">
        <v>4.8</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885460</v>
      </c>
      <c r="AN55" s="344">
        <v>28967</v>
      </c>
      <c r="AO55" s="345">
        <v>-46</v>
      </c>
      <c r="AP55" s="346">
        <v>87974</v>
      </c>
      <c r="AQ55" s="347">
        <v>5.2</v>
      </c>
      <c r="AR55" s="348">
        <v>-51.2</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461240</v>
      </c>
      <c r="AN56" s="352">
        <v>15089</v>
      </c>
      <c r="AO56" s="353">
        <v>-39.299999999999997</v>
      </c>
      <c r="AP56" s="354">
        <v>48183</v>
      </c>
      <c r="AQ56" s="355">
        <v>-1.2</v>
      </c>
      <c r="AR56" s="356">
        <v>-38.1</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1848997</v>
      </c>
      <c r="AN57" s="344">
        <v>61027</v>
      </c>
      <c r="AO57" s="345">
        <v>110.7</v>
      </c>
      <c r="AP57" s="346">
        <v>83280</v>
      </c>
      <c r="AQ57" s="347">
        <v>-5.3</v>
      </c>
      <c r="AR57" s="348">
        <v>116</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1191072</v>
      </c>
      <c r="AN58" s="352">
        <v>39312</v>
      </c>
      <c r="AO58" s="353">
        <v>160.5</v>
      </c>
      <c r="AP58" s="354">
        <v>43123</v>
      </c>
      <c r="AQ58" s="355">
        <v>-10.5</v>
      </c>
      <c r="AR58" s="356">
        <v>171</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1876254</v>
      </c>
      <c r="AN59" s="344">
        <v>62448</v>
      </c>
      <c r="AO59" s="345">
        <v>2.2999999999999998</v>
      </c>
      <c r="AP59" s="346">
        <v>88968</v>
      </c>
      <c r="AQ59" s="347">
        <v>6.8</v>
      </c>
      <c r="AR59" s="348">
        <v>-4.5</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1013665</v>
      </c>
      <c r="AN60" s="352">
        <v>33738</v>
      </c>
      <c r="AO60" s="353">
        <v>-14.2</v>
      </c>
      <c r="AP60" s="354">
        <v>45482</v>
      </c>
      <c r="AQ60" s="355">
        <v>5.5</v>
      </c>
      <c r="AR60" s="356">
        <v>-19.7</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1585046</v>
      </c>
      <c r="AN61" s="359">
        <v>51883</v>
      </c>
      <c r="AO61" s="360">
        <v>25.4</v>
      </c>
      <c r="AP61" s="361">
        <v>85647</v>
      </c>
      <c r="AQ61" s="362">
        <v>5.0999999999999996</v>
      </c>
      <c r="AR61" s="348">
        <v>20.3</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821373</v>
      </c>
      <c r="AN62" s="352">
        <v>26933</v>
      </c>
      <c r="AO62" s="353">
        <v>27.3</v>
      </c>
      <c r="AP62" s="354">
        <v>45983</v>
      </c>
      <c r="AQ62" s="355">
        <v>4.2</v>
      </c>
      <c r="AR62" s="356">
        <v>23.1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9NLz2i9Ss/xN9qopNdf3bf4isxjER6rdIje3ST9UxSX9KgmLOSnMJc4a3E8uMxUeRtflZ2iVu9/4h8o7OAJZHw==" saltValue="gwawx61iGrJ/i3xz6SY1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JdcAg2l0p0xmw08yBEiSbzu/3x4dEcbZWVek0jpO6Imqh2WFtHDSkM7S20FH6CXYhloPtNM+TOegLqCaHRyQ==" saltValue="musc4n2oUB3za7iPgwo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jsxYYmA4JItk1aPSJ95fsQh/1wcq2lhUuP6ufynexO+0ypqh/6LFg4fd8bxk/WHdeRTcC6z343eBcoXpHcpqQ==" saltValue="s80W79se9JCaIuUQzIoP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12" t="s">
        <v>3</v>
      </c>
      <c r="D47" s="1212"/>
      <c r="E47" s="1213"/>
      <c r="F47" s="11">
        <v>22.96</v>
      </c>
      <c r="G47" s="12">
        <v>22.55</v>
      </c>
      <c r="H47" s="12">
        <v>22.8</v>
      </c>
      <c r="I47" s="12">
        <v>23.82</v>
      </c>
      <c r="J47" s="13">
        <v>27.2</v>
      </c>
    </row>
    <row r="48" spans="2:10" ht="57.75" customHeight="1" x14ac:dyDescent="0.2">
      <c r="B48" s="14"/>
      <c r="C48" s="1214" t="s">
        <v>4</v>
      </c>
      <c r="D48" s="1214"/>
      <c r="E48" s="1215"/>
      <c r="F48" s="15">
        <v>4.1500000000000004</v>
      </c>
      <c r="G48" s="16">
        <v>4.75</v>
      </c>
      <c r="H48" s="16">
        <v>3.87</v>
      </c>
      <c r="I48" s="16">
        <v>5.25</v>
      </c>
      <c r="J48" s="17">
        <v>4.25</v>
      </c>
    </row>
    <row r="49" spans="2:10" ht="57.75" customHeight="1" thickBot="1" x14ac:dyDescent="0.25">
      <c r="B49" s="18"/>
      <c r="C49" s="1216" t="s">
        <v>5</v>
      </c>
      <c r="D49" s="1216"/>
      <c r="E49" s="1217"/>
      <c r="F49" s="19" t="s">
        <v>555</v>
      </c>
      <c r="G49" s="20" t="s">
        <v>556</v>
      </c>
      <c r="H49" s="20" t="s">
        <v>557</v>
      </c>
      <c r="I49" s="20">
        <v>2.3199999999999998</v>
      </c>
      <c r="J49" s="21">
        <v>2.4700000000000002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nSHkanep/gegp+Saxc/bpKgn4GU5MYhZHnnTvRgrTaw0o6rT4cTuURsxWV0dD6E69Qaw+R/h1an9CJ86ISaQBw==" saltValue="6gdXdTh3BDe9sXSkQ1z6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2019-10-23T08:43:19Z</cp:lastPrinted>
  <dcterms:created xsi:type="dcterms:W3CDTF">2019-02-14T02:47:06Z</dcterms:created>
  <dcterms:modified xsi:type="dcterms:W3CDTF">2019-10-28T04:11:42Z</dcterms:modified>
  <cp:category/>
</cp:coreProperties>
</file>