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mail\AppData\Local\Microsoft\Windows\Temporary Internet Files\Content.Outlook\Z5HD9YEB\"/>
    </mc:Choice>
  </mc:AlternateContent>
  <workbookProtection workbookAlgorithmName="SHA-512" workbookHashValue="yrhQl0BWxI2DDTakktky/iglEE4CpgWCeHD3CxtwsZrINtpitgBTsRaoD99WVeJDNgfLOQH4NnDbhdRstiI4tg==" workbookSaltValue="0eKW5fj4+Pbnysw5aMXtBQ==" workbookSpinCount="100000" lockStructure="1"/>
  <bookViews>
    <workbookView xWindow="0" yWindow="0" windowWidth="6360" windowHeight="63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<sst xmlns="http://schemas.openxmlformats.org/spreadsheetml/2006/main" count="235" uniqueCount="120">
  <si>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</si>
  <si>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</si>
  <si>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</si>
  <si>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</si>
  <si>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</si>
  <si>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</si>
  <si>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</si>
  <si>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</si>
  <si>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</si>
  <si>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</si>
  <si>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</si>
  <si>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</si>
  <si>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</si>
  <si>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</si>
  <si>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</si>
  <si>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</si>
  <si>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</si>
  <si>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</si>
  <si>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</si>
  <si>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</si>
  <si>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</si>
  <si>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</si>
  <si>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</si>
  <si>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</si>
  <si>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</si>
  <si>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</si>
  <si>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</si>
  <si>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</si>
  <si>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</si>
  <si>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</si>
  <si>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</si>
  <si>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</si>
  <si>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</si>
  <si>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</si>
  <si>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</si>
  <si>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</si>
  <si>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</si>
  <si>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</si>
  <si>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</si>
  <si>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</si>
  <si>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</si>
  <si>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</si>
  <si>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</si>
  <si>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</si>
  <si>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</si>
  <si>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</si>
  <si>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</si>
  <si>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</si>
  <si>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</si>
  <si>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</si>
  <si>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</si>
  <si>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</si>
  <si>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</si>
  <si>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</si>
  <si>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</si>
  <si>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</si>
  <si>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</si>
  <si>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</si>
  <si>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</si>
  <si>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</si>
  <si>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</si>
  <si>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</si>
  <si>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</si>
  <si>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</si>
  <si>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</si>
  <si>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</si>
  <si>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</si>
  <si>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</si>
  <si>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</si>
  <si>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</si>
  <si>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</si>
  <si>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</si>
  <si>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</si>
  <si>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</si>
  <si>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</si>
  <si>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</si>
  <si>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</si>
  <si>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</si>
  <si>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</si>
  <si>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</si>
  <si>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</si>
  <si>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</si>
  <si>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</si>
  <si>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</si>
  <si>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</si>
  <si>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</si>
  <si>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</si>
  <si>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</si>
  <si>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</si>
  <si>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</si>
  <si>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</si>
  <si>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</si>
  <si>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</si>
  <si>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</si>
  <si>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</si>
  <si>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</si>
  <si>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</si>
  <si>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</si>
  <si>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</si>
  <si>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</si>
  <si>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</si>
  <si>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</si>
  <si>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</si>
  <si>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</si>
  <si>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</si>
  <si>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</si>
  <si>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</si>
  <si>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</si>
  <si>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</si>
  <si>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</si>
  <si>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</si>
  <si>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</si>
  <si>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</si>
  <si>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</si>
  <si>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</si>
  <si>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</si>
  <si>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</si>
  <si>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有形固定資産減価償却率は、耐用年数に達した機械設備等の更新を更新計画に基づき行っており、類似団体と比較すると低い数値となっているが、類似団体と同様に施設の老朽化は進んでいる。
管路については、法定耐用年数（40年）に達していない状況であり、特別な事情（県道･市道の改良工事に伴う場合など。）に基づく場合の他は、管路の更新は行っていないため、管路経年化率及び管路更新率ともに0％となっている。</t>
    <rPh sb="0" eb="2">
      <t>ユウケイ</t>
    </rPh>
    <rPh sb="2" eb="4">
      <t>コテイ</t>
    </rPh>
    <rPh sb="4" eb="6">
      <t>シサン</t>
    </rPh>
    <rPh sb="6" eb="8">
      <t>ゲンカ</t>
    </rPh>
    <rPh sb="8" eb="10">
      <t>ショウキャク</t>
    </rPh>
    <rPh sb="10" eb="11">
      <t>リツ</t>
    </rPh>
    <rPh sb="13" eb="15">
      <t>タイヨウ</t>
    </rPh>
    <rPh sb="15" eb="17">
      <t>ネンスウ</t>
    </rPh>
    <rPh sb="18" eb="19">
      <t>タッ</t>
    </rPh>
    <rPh sb="21" eb="23">
      <t>キカイ</t>
    </rPh>
    <rPh sb="23" eb="25">
      <t>セツビ</t>
    </rPh>
    <rPh sb="25" eb="26">
      <t>トウ</t>
    </rPh>
    <rPh sb="27" eb="29">
      <t>コウシン</t>
    </rPh>
    <rPh sb="30" eb="32">
      <t>コウシン</t>
    </rPh>
    <rPh sb="32" eb="34">
      <t>ケイカク</t>
    </rPh>
    <rPh sb="35" eb="36">
      <t>モト</t>
    </rPh>
    <rPh sb="38" eb="39">
      <t>オコナ</t>
    </rPh>
    <rPh sb="44" eb="46">
      <t>ルイジ</t>
    </rPh>
    <rPh sb="46" eb="48">
      <t>ダンタイ</t>
    </rPh>
    <rPh sb="49" eb="51">
      <t>ヒカク</t>
    </rPh>
    <rPh sb="54" eb="55">
      <t>ヒク</t>
    </rPh>
    <rPh sb="56" eb="58">
      <t>スウチ</t>
    </rPh>
    <rPh sb="66" eb="68">
      <t>ルイジ</t>
    </rPh>
    <rPh sb="68" eb="70">
      <t>ダンタイ</t>
    </rPh>
    <rPh sb="71" eb="73">
      <t>ドウヨウ</t>
    </rPh>
    <rPh sb="74" eb="76">
      <t>シセツ</t>
    </rPh>
    <rPh sb="77" eb="80">
      <t>ロウキュウカ</t>
    </rPh>
    <rPh sb="81" eb="82">
      <t>スス</t>
    </rPh>
    <phoneticPr fontId="16"/>
  </si>
  <si>
    <t xml:space="preserve">現在のところ、各指標が示すとおり概ね健全な経営状態であるといえる。しかし、給水原価については、ほぼ横ばいであることから、更なる費用の削減を検討していく必要がある。
更新計画に基づき耐用年数を超過した機械･設備等の更新を計画的に実施しているが、今後の管路･施設等の大規模な更新事業に備える財源を確保していく必要がある。
こうした中、経営戦略の策定を行い、健全な事業運営に努めていく。
</t>
    <rPh sb="0" eb="2">
      <t>ゲンザイ</t>
    </rPh>
    <rPh sb="7" eb="10">
      <t>カクシヒョウ</t>
    </rPh>
    <rPh sb="11" eb="12">
      <t>シメ</t>
    </rPh>
    <rPh sb="16" eb="17">
      <t>オオム</t>
    </rPh>
    <rPh sb="18" eb="20">
      <t>ケンゼン</t>
    </rPh>
    <rPh sb="21" eb="23">
      <t>ケイエイ</t>
    </rPh>
    <rPh sb="23" eb="25">
      <t>ジョウタイ</t>
    </rPh>
    <rPh sb="37" eb="39">
      <t>キュウスイ</t>
    </rPh>
    <rPh sb="39" eb="41">
      <t>ゲンカ</t>
    </rPh>
    <rPh sb="49" eb="50">
      <t>ヨコ</t>
    </rPh>
    <rPh sb="60" eb="61">
      <t>サラ</t>
    </rPh>
    <rPh sb="63" eb="65">
      <t>ヒヨウ</t>
    </rPh>
    <rPh sb="66" eb="68">
      <t>サクゲン</t>
    </rPh>
    <rPh sb="69" eb="71">
      <t>ケントウ</t>
    </rPh>
    <rPh sb="75" eb="77">
      <t>ヒツヨウ</t>
    </rPh>
    <rPh sb="82" eb="84">
      <t>コウシン</t>
    </rPh>
    <rPh sb="84" eb="86">
      <t>ケイカク</t>
    </rPh>
    <rPh sb="87" eb="88">
      <t>モト</t>
    </rPh>
    <rPh sb="90" eb="92">
      <t>タイヨウ</t>
    </rPh>
    <rPh sb="92" eb="94">
      <t>ネンスウ</t>
    </rPh>
    <rPh sb="95" eb="97">
      <t>チョウカ</t>
    </rPh>
    <rPh sb="99" eb="101">
      <t>キカイ</t>
    </rPh>
    <rPh sb="102" eb="104">
      <t>セツビ</t>
    </rPh>
    <rPh sb="104" eb="105">
      <t>トウ</t>
    </rPh>
    <rPh sb="106" eb="108">
      <t>コウシン</t>
    </rPh>
    <rPh sb="109" eb="112">
      <t>ケイカクテキ</t>
    </rPh>
    <rPh sb="113" eb="115">
      <t>ジッシ</t>
    </rPh>
    <rPh sb="121" eb="123">
      <t>コンゴ</t>
    </rPh>
    <rPh sb="124" eb="126">
      <t>カンロ</t>
    </rPh>
    <rPh sb="127" eb="129">
      <t>シセツ</t>
    </rPh>
    <rPh sb="129" eb="130">
      <t>トウ</t>
    </rPh>
    <rPh sb="131" eb="134">
      <t>ダイキボ</t>
    </rPh>
    <rPh sb="135" eb="137">
      <t>コウシン</t>
    </rPh>
    <rPh sb="137" eb="139">
      <t>ジギョウ</t>
    </rPh>
    <rPh sb="140" eb="141">
      <t>ソナ</t>
    </rPh>
    <rPh sb="143" eb="145">
      <t>ザイゲン</t>
    </rPh>
    <rPh sb="146" eb="148">
      <t>カクホ</t>
    </rPh>
    <rPh sb="152" eb="154">
      <t>ヒツヨウ</t>
    </rPh>
    <rPh sb="163" eb="164">
      <t>ナカ</t>
    </rPh>
    <rPh sb="165" eb="167">
      <t>ケイエイ</t>
    </rPh>
    <rPh sb="167" eb="169">
      <t>センリャク</t>
    </rPh>
    <rPh sb="170" eb="172">
      <t>サクテイ</t>
    </rPh>
    <rPh sb="173" eb="174">
      <t>オコナ</t>
    </rPh>
    <rPh sb="176" eb="178">
      <t>ケンゼン</t>
    </rPh>
    <rPh sb="179" eb="181">
      <t>ジギョウ</t>
    </rPh>
    <rPh sb="181" eb="183">
      <t>ウンエイ</t>
    </rPh>
    <rPh sb="184" eb="185">
      <t>ツト</t>
    </rPh>
    <phoneticPr fontId="16"/>
  </si>
  <si>
    <t xml:space="preserve">経常収支比率は、100％を超え、類似団体平均値とほぼ同水準であり、黒字経営を維持している。
流動比率は、類似団体平均値と比較しても高い数値であり、短期的な債務に対する支払能力は十分であるといえる。
企業債残高対給水収支比率は、新たな企業債の借入がないこともあり、類似団体平均値と同様に減少している。
料金回収率は、100％を上回っており、類似団体平均値と比較しても高い数値であり、経営に必要な経費を料金で補うことができる経営状態であるといえる。
給水原価は、ほぼ横ばいであるが、類似団体平均値を上回っている状態が続いており、健全な経営を維持していくためにも、更なる経費の削減の検討が必要であるといえる。
施設利用率は、77.42％で類似団体平均値と比較しても高い数値であり、最大稼働率も83.71％となっているので施設の規模については概ね適正な規模であるといえる。また、有収率は100％である。
</t>
    <rPh sb="0" eb="2">
      <t>ケイジョウ</t>
    </rPh>
    <rPh sb="2" eb="4">
      <t>シュウシ</t>
    </rPh>
    <rPh sb="4" eb="6">
      <t>ヒリツ</t>
    </rPh>
    <rPh sb="13" eb="14">
      <t>コ</t>
    </rPh>
    <rPh sb="16" eb="18">
      <t>ルイジ</t>
    </rPh>
    <rPh sb="18" eb="20">
      <t>ダンタイ</t>
    </rPh>
    <rPh sb="20" eb="23">
      <t>ヘイキンチ</t>
    </rPh>
    <rPh sb="26" eb="29">
      <t>ドウスイジュン</t>
    </rPh>
    <rPh sb="33" eb="35">
      <t>クロジ</t>
    </rPh>
    <rPh sb="35" eb="37">
      <t>ケイエイ</t>
    </rPh>
    <rPh sb="38" eb="40">
      <t>イジ</t>
    </rPh>
    <rPh sb="46" eb="48">
      <t>リュウドウ</t>
    </rPh>
    <rPh sb="48" eb="50">
      <t>ヒリツ</t>
    </rPh>
    <rPh sb="52" eb="54">
      <t>ルイジ</t>
    </rPh>
    <rPh sb="54" eb="56">
      <t>ダンタイ</t>
    </rPh>
    <rPh sb="60" eb="62">
      <t>ヒカク</t>
    </rPh>
    <rPh sb="65" eb="66">
      <t>タカ</t>
    </rPh>
    <rPh sb="67" eb="69">
      <t>スウチ</t>
    </rPh>
    <rPh sb="73" eb="76">
      <t>タンキテキ</t>
    </rPh>
    <rPh sb="77" eb="79">
      <t>サイム</t>
    </rPh>
    <rPh sb="80" eb="81">
      <t>タイ</t>
    </rPh>
    <rPh sb="83" eb="85">
      <t>シハライ</t>
    </rPh>
    <rPh sb="85" eb="87">
      <t>ノウリョク</t>
    </rPh>
    <rPh sb="88" eb="90">
      <t>ジュウブン</t>
    </rPh>
    <rPh sb="99" eb="101">
      <t>キギョウ</t>
    </rPh>
    <rPh sb="101" eb="102">
      <t>サイ</t>
    </rPh>
    <rPh sb="102" eb="103">
      <t>ザン</t>
    </rPh>
    <rPh sb="103" eb="104">
      <t>ダカ</t>
    </rPh>
    <rPh sb="104" eb="105">
      <t>タイ</t>
    </rPh>
    <rPh sb="105" eb="107">
      <t>キュウスイ</t>
    </rPh>
    <rPh sb="107" eb="109">
      <t>シュウシ</t>
    </rPh>
    <rPh sb="109" eb="111">
      <t>ヒリツ</t>
    </rPh>
    <rPh sb="113" eb="114">
      <t>アラ</t>
    </rPh>
    <rPh sb="116" eb="118">
      <t>キギョウ</t>
    </rPh>
    <rPh sb="118" eb="119">
      <t>サイ</t>
    </rPh>
    <rPh sb="120" eb="122">
      <t>カリイレ</t>
    </rPh>
    <rPh sb="131" eb="133">
      <t>ルイジ</t>
    </rPh>
    <rPh sb="133" eb="135">
      <t>ダンタイ</t>
    </rPh>
    <rPh sb="135" eb="138">
      <t>ヘイキンチ</t>
    </rPh>
    <rPh sb="139" eb="141">
      <t>ドウヨウ</t>
    </rPh>
    <rPh sb="142" eb="144">
      <t>ゲンショウ</t>
    </rPh>
    <rPh sb="150" eb="152">
      <t>リョウキン</t>
    </rPh>
    <rPh sb="152" eb="154">
      <t>カイシュウ</t>
    </rPh>
    <rPh sb="154" eb="155">
      <t>リツ</t>
    </rPh>
    <rPh sb="169" eb="171">
      <t>ルイジ</t>
    </rPh>
    <rPh sb="171" eb="173">
      <t>ダンタイ</t>
    </rPh>
    <rPh sb="177" eb="179">
      <t>ヒカク</t>
    </rPh>
    <rPh sb="182" eb="183">
      <t>タカ</t>
    </rPh>
    <rPh sb="184" eb="186">
      <t>スウチ</t>
    </rPh>
    <rPh sb="190" eb="192">
      <t>ケイエイ</t>
    </rPh>
    <rPh sb="193" eb="195">
      <t>ヒツヨウ</t>
    </rPh>
    <rPh sb="196" eb="198">
      <t>ケイヒ</t>
    </rPh>
    <rPh sb="199" eb="201">
      <t>リョウキン</t>
    </rPh>
    <rPh sb="202" eb="203">
      <t>オギナ</t>
    </rPh>
    <rPh sb="210" eb="212">
      <t>ケイエイ</t>
    </rPh>
    <rPh sb="212" eb="214">
      <t>ジョウタイ</t>
    </rPh>
    <rPh sb="223" eb="225">
      <t>キュウスイ</t>
    </rPh>
    <rPh sb="225" eb="227">
      <t>ゲンカ</t>
    </rPh>
    <rPh sb="231" eb="232">
      <t>ヨコ</t>
    </rPh>
    <rPh sb="239" eb="241">
      <t>ルイジ</t>
    </rPh>
    <rPh sb="241" eb="243">
      <t>ダンタイ</t>
    </rPh>
    <rPh sb="247" eb="249">
      <t>ウワマワ</t>
    </rPh>
    <rPh sb="253" eb="255">
      <t>ジョウタイ</t>
    </rPh>
    <rPh sb="256" eb="257">
      <t>ツヅ</t>
    </rPh>
    <rPh sb="262" eb="264">
      <t>ケンゼン</t>
    </rPh>
    <rPh sb="265" eb="267">
      <t>ケイエイ</t>
    </rPh>
    <rPh sb="268" eb="270">
      <t>イジ</t>
    </rPh>
    <rPh sb="279" eb="280">
      <t>サラ</t>
    </rPh>
    <rPh sb="282" eb="284">
      <t>ケイヒ</t>
    </rPh>
    <rPh sb="285" eb="287">
      <t>サクゲン</t>
    </rPh>
    <rPh sb="288" eb="290">
      <t>ケントウ</t>
    </rPh>
    <rPh sb="291" eb="293">
      <t>ヒツヨウ</t>
    </rPh>
    <rPh sb="302" eb="304">
      <t>シセツ</t>
    </rPh>
    <rPh sb="304" eb="307">
      <t>リヨウリツ</t>
    </rPh>
    <rPh sb="316" eb="318">
      <t>ルイジ</t>
    </rPh>
    <rPh sb="318" eb="320">
      <t>ダンタイ</t>
    </rPh>
    <rPh sb="324" eb="326">
      <t>ヒカク</t>
    </rPh>
    <rPh sb="329" eb="330">
      <t>タカ</t>
    </rPh>
    <rPh sb="331" eb="333">
      <t>スウチ</t>
    </rPh>
    <rPh sb="337" eb="339">
      <t>サイダイ</t>
    </rPh>
    <rPh sb="339" eb="341">
      <t>カドウ</t>
    </rPh>
    <rPh sb="341" eb="342">
      <t>リツ</t>
    </rPh>
    <rPh sb="357" eb="359">
      <t>シセツ</t>
    </rPh>
    <rPh sb="360" eb="362">
      <t>キボ</t>
    </rPh>
    <rPh sb="367" eb="368">
      <t>オオム</t>
    </rPh>
    <rPh sb="369" eb="371">
      <t>テキセイ</t>
    </rPh>
    <rPh sb="372" eb="374">
      <t>キボ</t>
    </rPh>
    <rPh sb="385" eb="386">
      <t>ユウ</t>
    </rPh>
    <rPh sb="386" eb="387">
      <t>シュウ</t>
    </rPh>
    <rPh sb="387" eb="388">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</si>
</sst>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1C-4253-A3A9-36EE357F8E1B}"/>
            </c:ext>
          </c:extLst>
        </c:ser>
        <c:dLbls>
          <c:showLegendKey val="0"/>
          <c:showVal val="0"/>
          <c:showCatName val="0"/>
          <c:showSerName val="0"/>
          <c:showPercent val="0"/>
          <c:showBubbleSize val="0"/>
        </c:dLbls>
        <c:gapWidth val="150"/>
        <c:axId val="327834336"/>
        <c:axId val="3272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091C-4253-A3A9-36EE357F8E1B}"/>
            </c:ext>
          </c:extLst>
        </c:ser>
        <c:dLbls>
          <c:showLegendKey val="0"/>
          <c:showVal val="0"/>
          <c:showCatName val="0"/>
          <c:showSerName val="0"/>
          <c:showPercent val="0"/>
          <c:showBubbleSize val="0"/>
        </c:dLbls>
        <c:marker val="1"/>
        <c:smooth val="0"/>
        <c:axId val="327834336"/>
        <c:axId val="327267200"/>
      </c:lineChart>
      <c:dateAx>
        <c:axId val="327834336"/>
        <c:scaling>
          <c:orientation val="minMax"/>
        </c:scaling>
        <c:delete val="1"/>
        <c:axPos val="b"/>
        <c:numFmt formatCode="ge" sourceLinked="1"/>
        <c:majorTickMark val="none"/>
        <c:minorTickMark val="none"/>
        <c:tickLblPos val="none"/>
        <c:crossAx val="327267200"/>
        <c:crosses val="autoZero"/>
        <c:auto val="1"/>
        <c:lblOffset val="100"/>
        <c:baseTimeUnit val="years"/>
      </c:dateAx>
      <c:valAx>
        <c:axId val="327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79.84</c:v>
                </c:pt>
                <c:pt idx="1">
                  <c:v>81.23</c:v>
                </c:pt>
                <c:pt idx="2">
                  <c:v>78.19</c:v>
                </c:pt>
                <c:pt idx="3">
                  <c:v>78.290000000000006</c:v>
                </c:pt>
                <c:pt idx="4">
                  <c:v>77.42</c:v>
                </c:pt>
              </c:numCache>
            </c:numRef>
          </c:val>
          <c:extLst xmlns:c16r2="http://schemas.microsoft.com/office/drawing/2015/06/chart">
            <c:ext xmlns:c16="http://schemas.microsoft.com/office/drawing/2014/chart" uri="{C3380CC4-5D6E-409C-BE32-E72D297353CC}">
              <c16:uniqueId val="{00000000-3796-4F99-AED2-3EA2354AA6C3}"/>
            </c:ext>
          </c:extLst>
        </c:ser>
        <c:dLbls>
          <c:showLegendKey val="0"/>
          <c:showVal val="0"/>
          <c:showCatName val="0"/>
          <c:showSerName val="0"/>
          <c:showPercent val="0"/>
          <c:showBubbleSize val="0"/>
        </c:dLbls>
        <c:gapWidth val="150"/>
        <c:axId val="328108440"/>
        <c:axId val="3281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3796-4F99-AED2-3EA2354AA6C3}"/>
            </c:ext>
          </c:extLst>
        </c:ser>
        <c:dLbls>
          <c:showLegendKey val="0"/>
          <c:showVal val="0"/>
          <c:showCatName val="0"/>
          <c:showSerName val="0"/>
          <c:showPercent val="0"/>
          <c:showBubbleSize val="0"/>
        </c:dLbls>
        <c:marker val="1"/>
        <c:smooth val="0"/>
        <c:axId val="328108440"/>
        <c:axId val="328108832"/>
      </c:lineChart>
      <c:dateAx>
        <c:axId val="328108440"/>
        <c:scaling>
          <c:orientation val="minMax"/>
        </c:scaling>
        <c:delete val="1"/>
        <c:axPos val="b"/>
        <c:numFmt formatCode="ge" sourceLinked="1"/>
        <c:majorTickMark val="none"/>
        <c:minorTickMark val="none"/>
        <c:tickLblPos val="none"/>
        <c:crossAx val="328108832"/>
        <c:crosses val="autoZero"/>
        <c:auto val="1"/>
        <c:lblOffset val="100"/>
        <c:baseTimeUnit val="years"/>
      </c:dateAx>
      <c:valAx>
        <c:axId val="3281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6AD-4C0B-A476-15D8C9178C44}"/>
            </c:ext>
          </c:extLst>
        </c:ser>
        <c:dLbls>
          <c:showLegendKey val="0"/>
          <c:showVal val="0"/>
          <c:showCatName val="0"/>
          <c:showSerName val="0"/>
          <c:showPercent val="0"/>
          <c:showBubbleSize val="0"/>
        </c:dLbls>
        <c:gapWidth val="150"/>
        <c:axId val="328110008"/>
        <c:axId val="3281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76AD-4C0B-A476-15D8C9178C44}"/>
            </c:ext>
          </c:extLst>
        </c:ser>
        <c:dLbls>
          <c:showLegendKey val="0"/>
          <c:showVal val="0"/>
          <c:showCatName val="0"/>
          <c:showSerName val="0"/>
          <c:showPercent val="0"/>
          <c:showBubbleSize val="0"/>
        </c:dLbls>
        <c:marker val="1"/>
        <c:smooth val="0"/>
        <c:axId val="328110008"/>
        <c:axId val="328110400"/>
      </c:lineChart>
      <c:dateAx>
        <c:axId val="328110008"/>
        <c:scaling>
          <c:orientation val="minMax"/>
        </c:scaling>
        <c:delete val="1"/>
        <c:axPos val="b"/>
        <c:numFmt formatCode="ge" sourceLinked="1"/>
        <c:majorTickMark val="none"/>
        <c:minorTickMark val="none"/>
        <c:tickLblPos val="none"/>
        <c:crossAx val="328110400"/>
        <c:crosses val="autoZero"/>
        <c:auto val="1"/>
        <c:lblOffset val="100"/>
        <c:baseTimeUnit val="years"/>
      </c:dateAx>
      <c:valAx>
        <c:axId val="3281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124.8</c:v>
                </c:pt>
                <c:pt idx="1">
                  <c:v>116.15</c:v>
                </c:pt>
                <c:pt idx="2">
                  <c:v>117.67</c:v>
                </c:pt>
                <c:pt idx="3">
                  <c:v>118.64</c:v>
                </c:pt>
                <c:pt idx="4">
                  <c:v>120.38</c:v>
                </c:pt>
              </c:numCache>
            </c:numRef>
          </c:val>
          <c:extLst xmlns:c16r2="http://schemas.microsoft.com/office/drawing/2015/06/chart">
            <c:ext xmlns:c16="http://schemas.microsoft.com/office/drawing/2014/chart" uri="{C3380CC4-5D6E-409C-BE32-E72D297353CC}">
              <c16:uniqueId val="{00000000-1364-4753-8CBE-A3129814DBB8}"/>
            </c:ext>
          </c:extLst>
        </c:ser>
        <c:dLbls>
          <c:showLegendKey val="0"/>
          <c:showVal val="0"/>
          <c:showCatName val="0"/>
          <c:showSerName val="0"/>
          <c:showPercent val="0"/>
          <c:showBubbleSize val="0"/>
        </c:dLbls>
        <c:gapWidth val="150"/>
        <c:axId val="327352264"/>
        <c:axId val="3273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1364-4753-8CBE-A3129814DBB8}"/>
            </c:ext>
          </c:extLst>
        </c:ser>
        <c:dLbls>
          <c:showLegendKey val="0"/>
          <c:showVal val="0"/>
          <c:showCatName val="0"/>
          <c:showSerName val="0"/>
          <c:showPercent val="0"/>
          <c:showBubbleSize val="0"/>
        </c:dLbls>
        <c:marker val="1"/>
        <c:smooth val="0"/>
        <c:axId val="327352264"/>
        <c:axId val="327356744"/>
      </c:lineChart>
      <c:dateAx>
        <c:axId val="327352264"/>
        <c:scaling>
          <c:orientation val="minMax"/>
        </c:scaling>
        <c:delete val="1"/>
        <c:axPos val="b"/>
        <c:numFmt formatCode="ge" sourceLinked="1"/>
        <c:majorTickMark val="none"/>
        <c:minorTickMark val="none"/>
        <c:tickLblPos val="none"/>
        <c:crossAx val="327356744"/>
        <c:crosses val="autoZero"/>
        <c:auto val="1"/>
        <c:lblOffset val="100"/>
        <c:baseTimeUnit val="years"/>
      </c:dateAx>
      <c:valAx>
        <c:axId val="32735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35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9.7200000000000006</c:v>
                </c:pt>
                <c:pt idx="1">
                  <c:v>37.4</c:v>
                </c:pt>
                <c:pt idx="2">
                  <c:v>39.200000000000003</c:v>
                </c:pt>
                <c:pt idx="3">
                  <c:v>40.659999999999997</c:v>
                </c:pt>
                <c:pt idx="4">
                  <c:v>42.3</c:v>
                </c:pt>
              </c:numCache>
            </c:numRef>
          </c:val>
          <c:extLst xmlns:c16r2="http://schemas.microsoft.com/office/drawing/2015/06/chart">
            <c:ext xmlns:c16="http://schemas.microsoft.com/office/drawing/2014/chart" uri="{C3380CC4-5D6E-409C-BE32-E72D297353CC}">
              <c16:uniqueId val="{00000000-CF82-47D2-8C7A-140AA33201E3}"/>
            </c:ext>
          </c:extLst>
        </c:ser>
        <c:dLbls>
          <c:showLegendKey val="0"/>
          <c:showVal val="0"/>
          <c:showCatName val="0"/>
          <c:showSerName val="0"/>
          <c:showPercent val="0"/>
          <c:showBubbleSize val="0"/>
        </c:dLbls>
        <c:gapWidth val="150"/>
        <c:axId val="327404936"/>
        <c:axId val="3278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CF82-47D2-8C7A-140AA33201E3}"/>
            </c:ext>
          </c:extLst>
        </c:ser>
        <c:dLbls>
          <c:showLegendKey val="0"/>
          <c:showVal val="0"/>
          <c:showCatName val="0"/>
          <c:showSerName val="0"/>
          <c:showPercent val="0"/>
          <c:showBubbleSize val="0"/>
        </c:dLbls>
        <c:marker val="1"/>
        <c:smooth val="0"/>
        <c:axId val="327404936"/>
        <c:axId val="327871568"/>
      </c:lineChart>
      <c:dateAx>
        <c:axId val="327404936"/>
        <c:scaling>
          <c:orientation val="minMax"/>
        </c:scaling>
        <c:delete val="1"/>
        <c:axPos val="b"/>
        <c:numFmt formatCode="ge" sourceLinked="1"/>
        <c:majorTickMark val="none"/>
        <c:minorTickMark val="none"/>
        <c:tickLblPos val="none"/>
        <c:crossAx val="327871568"/>
        <c:crosses val="autoZero"/>
        <c:auto val="1"/>
        <c:lblOffset val="100"/>
        <c:baseTimeUnit val="years"/>
      </c:dateAx>
      <c:valAx>
        <c:axId val="3278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E8-49AA-9DB6-C07A3F12A8A1}"/>
            </c:ext>
          </c:extLst>
        </c:ser>
        <c:dLbls>
          <c:showLegendKey val="0"/>
          <c:showVal val="0"/>
          <c:showCatName val="0"/>
          <c:showSerName val="0"/>
          <c:showPercent val="0"/>
          <c:showBubbleSize val="0"/>
        </c:dLbls>
        <c:gapWidth val="150"/>
        <c:axId val="327393168"/>
        <c:axId val="32739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2DE8-49AA-9DB6-C07A3F12A8A1}"/>
            </c:ext>
          </c:extLst>
        </c:ser>
        <c:dLbls>
          <c:showLegendKey val="0"/>
          <c:showVal val="0"/>
          <c:showCatName val="0"/>
          <c:showSerName val="0"/>
          <c:showPercent val="0"/>
          <c:showBubbleSize val="0"/>
        </c:dLbls>
        <c:marker val="1"/>
        <c:smooth val="0"/>
        <c:axId val="327393168"/>
        <c:axId val="327393560"/>
      </c:lineChart>
      <c:dateAx>
        <c:axId val="327393168"/>
        <c:scaling>
          <c:orientation val="minMax"/>
        </c:scaling>
        <c:delete val="1"/>
        <c:axPos val="b"/>
        <c:numFmt formatCode="ge" sourceLinked="1"/>
        <c:majorTickMark val="none"/>
        <c:minorTickMark val="none"/>
        <c:tickLblPos val="none"/>
        <c:crossAx val="327393560"/>
        <c:crosses val="autoZero"/>
        <c:auto val="1"/>
        <c:lblOffset val="100"/>
        <c:baseTimeUnit val="years"/>
      </c:dateAx>
      <c:valAx>
        <c:axId val="32739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46-4657-AD2C-650DC6BC30EA}"/>
            </c:ext>
          </c:extLst>
        </c:ser>
        <c:dLbls>
          <c:showLegendKey val="0"/>
          <c:showVal val="0"/>
          <c:showCatName val="0"/>
          <c:showSerName val="0"/>
          <c:showPercent val="0"/>
          <c:showBubbleSize val="0"/>
        </c:dLbls>
        <c:gapWidth val="150"/>
        <c:axId val="327394736"/>
        <c:axId val="32739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CA46-4657-AD2C-650DC6BC30EA}"/>
            </c:ext>
          </c:extLst>
        </c:ser>
        <c:dLbls>
          <c:showLegendKey val="0"/>
          <c:showVal val="0"/>
          <c:showCatName val="0"/>
          <c:showSerName val="0"/>
          <c:showPercent val="0"/>
          <c:showBubbleSize val="0"/>
        </c:dLbls>
        <c:marker val="1"/>
        <c:smooth val="0"/>
        <c:axId val="327394736"/>
        <c:axId val="327395128"/>
      </c:lineChart>
      <c:dateAx>
        <c:axId val="327394736"/>
        <c:scaling>
          <c:orientation val="minMax"/>
        </c:scaling>
        <c:delete val="1"/>
        <c:axPos val="b"/>
        <c:numFmt formatCode="ge" sourceLinked="1"/>
        <c:majorTickMark val="none"/>
        <c:minorTickMark val="none"/>
        <c:tickLblPos val="none"/>
        <c:crossAx val="327395128"/>
        <c:crosses val="autoZero"/>
        <c:auto val="1"/>
        <c:lblOffset val="100"/>
        <c:baseTimeUnit val="years"/>
      </c:dateAx>
      <c:valAx>
        <c:axId val="327395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39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2770.01</c:v>
                </c:pt>
                <c:pt idx="1">
                  <c:v>423.93</c:v>
                </c:pt>
                <c:pt idx="2">
                  <c:v>470.1</c:v>
                </c:pt>
                <c:pt idx="3">
                  <c:v>674.71</c:v>
                </c:pt>
                <c:pt idx="4">
                  <c:v>488.32</c:v>
                </c:pt>
              </c:numCache>
            </c:numRef>
          </c:val>
          <c:extLst xmlns:c16r2="http://schemas.microsoft.com/office/drawing/2015/06/chart">
            <c:ext xmlns:c16="http://schemas.microsoft.com/office/drawing/2014/chart" uri="{C3380CC4-5D6E-409C-BE32-E72D297353CC}">
              <c16:uniqueId val="{00000000-1315-4A21-8CCC-D2C1086C0604}"/>
            </c:ext>
          </c:extLst>
        </c:ser>
        <c:dLbls>
          <c:showLegendKey val="0"/>
          <c:showVal val="0"/>
          <c:showCatName val="0"/>
          <c:showSerName val="0"/>
          <c:showPercent val="0"/>
          <c:showBubbleSize val="0"/>
        </c:dLbls>
        <c:gapWidth val="150"/>
        <c:axId val="327392776"/>
        <c:axId val="3273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1315-4A21-8CCC-D2C1086C0604}"/>
            </c:ext>
          </c:extLst>
        </c:ser>
        <c:dLbls>
          <c:showLegendKey val="0"/>
          <c:showVal val="0"/>
          <c:showCatName val="0"/>
          <c:showSerName val="0"/>
          <c:showPercent val="0"/>
          <c:showBubbleSize val="0"/>
        </c:dLbls>
        <c:marker val="1"/>
        <c:smooth val="0"/>
        <c:axId val="327392776"/>
        <c:axId val="327392384"/>
      </c:lineChart>
      <c:dateAx>
        <c:axId val="327392776"/>
        <c:scaling>
          <c:orientation val="minMax"/>
        </c:scaling>
        <c:delete val="1"/>
        <c:axPos val="b"/>
        <c:numFmt formatCode="ge" sourceLinked="1"/>
        <c:majorTickMark val="none"/>
        <c:minorTickMark val="none"/>
        <c:tickLblPos val="none"/>
        <c:crossAx val="327392384"/>
        <c:crosses val="autoZero"/>
        <c:auto val="1"/>
        <c:lblOffset val="100"/>
        <c:baseTimeUnit val="years"/>
      </c:dateAx>
      <c:valAx>
        <c:axId val="32739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3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177.87</c:v>
                </c:pt>
                <c:pt idx="1">
                  <c:v>156.6</c:v>
                </c:pt>
                <c:pt idx="2">
                  <c:v>136.30000000000001</c:v>
                </c:pt>
                <c:pt idx="3">
                  <c:v>118.75</c:v>
                </c:pt>
                <c:pt idx="4">
                  <c:v>105.17</c:v>
                </c:pt>
              </c:numCache>
            </c:numRef>
          </c:val>
          <c:extLst xmlns:c16r2="http://schemas.microsoft.com/office/drawing/2015/06/chart">
            <c:ext xmlns:c16="http://schemas.microsoft.com/office/drawing/2014/chart" uri="{C3380CC4-5D6E-409C-BE32-E72D297353CC}">
              <c16:uniqueId val="{00000000-AC52-4DFB-AD04-8E77A2A7562E}"/>
            </c:ext>
          </c:extLst>
        </c:ser>
        <c:dLbls>
          <c:showLegendKey val="0"/>
          <c:showVal val="0"/>
          <c:showCatName val="0"/>
          <c:showSerName val="0"/>
          <c:showPercent val="0"/>
          <c:showBubbleSize val="0"/>
        </c:dLbls>
        <c:gapWidth val="150"/>
        <c:axId val="327629664"/>
        <c:axId val="32763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AC52-4DFB-AD04-8E77A2A7562E}"/>
            </c:ext>
          </c:extLst>
        </c:ser>
        <c:dLbls>
          <c:showLegendKey val="0"/>
          <c:showVal val="0"/>
          <c:showCatName val="0"/>
          <c:showSerName val="0"/>
          <c:showPercent val="0"/>
          <c:showBubbleSize val="0"/>
        </c:dLbls>
        <c:marker val="1"/>
        <c:smooth val="0"/>
        <c:axId val="327629664"/>
        <c:axId val="327630056"/>
      </c:lineChart>
      <c:dateAx>
        <c:axId val="327629664"/>
        <c:scaling>
          <c:orientation val="minMax"/>
        </c:scaling>
        <c:delete val="1"/>
        <c:axPos val="b"/>
        <c:numFmt formatCode="ge" sourceLinked="1"/>
        <c:majorTickMark val="none"/>
        <c:minorTickMark val="none"/>
        <c:tickLblPos val="none"/>
        <c:crossAx val="327630056"/>
        <c:crosses val="autoZero"/>
        <c:auto val="1"/>
        <c:lblOffset val="100"/>
        <c:baseTimeUnit val="years"/>
      </c:dateAx>
      <c:valAx>
        <c:axId val="32763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6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123.17</c:v>
                </c:pt>
                <c:pt idx="1">
                  <c:v>121.48</c:v>
                </c:pt>
                <c:pt idx="2">
                  <c:v>123.85</c:v>
                </c:pt>
                <c:pt idx="3">
                  <c:v>125.63</c:v>
                </c:pt>
                <c:pt idx="4">
                  <c:v>127.53</c:v>
                </c:pt>
              </c:numCache>
            </c:numRef>
          </c:val>
          <c:extLst xmlns:c16r2="http://schemas.microsoft.com/office/drawing/2015/06/chart">
            <c:ext xmlns:c16="http://schemas.microsoft.com/office/drawing/2014/chart" uri="{C3380CC4-5D6E-409C-BE32-E72D297353CC}">
              <c16:uniqueId val="{00000000-4A72-4C52-989B-521DE8ECBE92}"/>
            </c:ext>
          </c:extLst>
        </c:ser>
        <c:dLbls>
          <c:showLegendKey val="0"/>
          <c:showVal val="0"/>
          <c:showCatName val="0"/>
          <c:showSerName val="0"/>
          <c:showPercent val="0"/>
          <c:showBubbleSize val="0"/>
        </c:dLbls>
        <c:gapWidth val="150"/>
        <c:axId val="327631232"/>
        <c:axId val="32763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4A72-4C52-989B-521DE8ECBE92}"/>
            </c:ext>
          </c:extLst>
        </c:ser>
        <c:dLbls>
          <c:showLegendKey val="0"/>
          <c:showVal val="0"/>
          <c:showCatName val="0"/>
          <c:showSerName val="0"/>
          <c:showPercent val="0"/>
          <c:showBubbleSize val="0"/>
        </c:dLbls>
        <c:marker val="1"/>
        <c:smooth val="0"/>
        <c:axId val="327631232"/>
        <c:axId val="327631624"/>
      </c:lineChart>
      <c:dateAx>
        <c:axId val="327631232"/>
        <c:scaling>
          <c:orientation val="minMax"/>
        </c:scaling>
        <c:delete val="1"/>
        <c:axPos val="b"/>
        <c:numFmt formatCode="ge" sourceLinked="1"/>
        <c:majorTickMark val="none"/>
        <c:minorTickMark val="none"/>
        <c:tickLblPos val="none"/>
        <c:crossAx val="327631624"/>
        <c:crosses val="autoZero"/>
        <c:auto val="1"/>
        <c:lblOffset val="100"/>
        <c:baseTimeUnit val="years"/>
      </c:dateAx>
      <c:valAx>
        <c:axId val="3276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101.68</c:v>
                </c:pt>
                <c:pt idx="1">
                  <c:v>101.34</c:v>
                </c:pt>
                <c:pt idx="2">
                  <c:v>103.27</c:v>
                </c:pt>
                <c:pt idx="3">
                  <c:v>101.67</c:v>
                </c:pt>
                <c:pt idx="4">
                  <c:v>99.25</c:v>
                </c:pt>
              </c:numCache>
            </c:numRef>
          </c:val>
          <c:extLst xmlns:c16r2="http://schemas.microsoft.com/office/drawing/2015/06/chart">
            <c:ext xmlns:c16="http://schemas.microsoft.com/office/drawing/2014/chart" uri="{C3380CC4-5D6E-409C-BE32-E72D297353CC}">
              <c16:uniqueId val="{00000000-09FC-4C6D-9DE2-D8F3F439DFD9}"/>
            </c:ext>
          </c:extLst>
        </c:ser>
        <c:dLbls>
          <c:showLegendKey val="0"/>
          <c:showVal val="0"/>
          <c:showCatName val="0"/>
          <c:showSerName val="0"/>
          <c:showPercent val="0"/>
          <c:showBubbleSize val="0"/>
        </c:dLbls>
        <c:gapWidth val="150"/>
        <c:axId val="328106872"/>
        <c:axId val="3281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09FC-4C6D-9DE2-D8F3F439DFD9}"/>
            </c:ext>
          </c:extLst>
        </c:ser>
        <c:dLbls>
          <c:showLegendKey val="0"/>
          <c:showVal val="0"/>
          <c:showCatName val="0"/>
          <c:showSerName val="0"/>
          <c:showPercent val="0"/>
          <c:showBubbleSize val="0"/>
        </c:dLbls>
        <c:marker val="1"/>
        <c:smooth val="0"/>
        <c:axId val="328106872"/>
        <c:axId val="328107264"/>
      </c:lineChart>
      <c:dateAx>
        <c:axId val="328106872"/>
        <c:scaling>
          <c:orientation val="minMax"/>
        </c:scaling>
        <c:delete val="1"/>
        <c:axPos val="b"/>
        <c:numFmt formatCode="ge" sourceLinked="1"/>
        <c:majorTickMark val="none"/>
        <c:minorTickMark val="none"/>
        <c:tickLblPos val="none"/>
        <c:crossAx val="328107264"/>
        <c:crosses val="autoZero"/>
        <c:auto val="1"/>
        <c:lblOffset val="100"/>
        <c:baseTimeUnit val="years"/>
      </c:dateAx>
      <c:valAx>
        <c:axId val="328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1" zoomScaleNormal="100" workbookViewId="0">
      <selection activeCell="CM28" sqref="CM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山梨県　峡北地域広域水道企業団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93.26</v>
      </c>
      <c r="J10" s="51"/>
      <c r="K10" s="51"/>
      <c r="L10" s="51"/>
      <c r="M10" s="51"/>
      <c r="N10" s="51"/>
      <c r="O10" s="62"/>
      <c r="P10" s="52">
        <f>データ!$P$6</f>
        <v>39.43</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60181</v>
      </c>
      <c r="AM10" s="59"/>
      <c r="AN10" s="59"/>
      <c r="AO10" s="59"/>
      <c r="AP10" s="59"/>
      <c r="AQ10" s="59"/>
      <c r="AR10" s="59"/>
      <c r="AS10" s="59"/>
      <c r="AT10" s="50">
        <f>データ!$V$6</f>
        <v>567.9</v>
      </c>
      <c r="AU10" s="51"/>
      <c r="AV10" s="51"/>
      <c r="AW10" s="51"/>
      <c r="AX10" s="51"/>
      <c r="AY10" s="51"/>
      <c r="AZ10" s="51"/>
      <c r="BA10" s="51"/>
      <c r="BB10" s="52">
        <f>データ!$W$6</f>
        <v>105.97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uGV3vynoCo+j+TyLthsCEh3Qixw4SA2Knzz/yGCMxfqqahIIsqQsHqhdlSdBUlIMLi5/E1HzwEgDlmp3yySMag==" saltValue="GgFzAKMAPBiRFpgZaygH1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199290</v>
      </c>
      <c r="D6" s="33">
        <f t="shared" si="3"/>
        <v>46</v>
      </c>
      <c r="E6" s="33">
        <f t="shared" si="3"/>
        <v>1</v>
      </c>
      <c r="F6" s="33">
        <f t="shared" si="3"/>
        <v>0</v>
      </c>
      <c r="G6" s="33">
        <f t="shared" si="3"/>
        <v>2</v>
      </c>
      <c r="H6" s="33" t="str">
        <f t="shared" si="3"/>
        <v>山梨県　峡北地域広域水道企業団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93.26</v>
      </c>
      <c r="P6" s="34">
        <f t="shared" si="3"/>
        <v>39.43</v>
      </c>
      <c r="Q6" s="34">
        <f t="shared" si="3"/>
        <v>0</v>
      </c>
      <c r="R6" s="34" t="str">
        <f t="shared" si="3"/>
        <v>-</v>
      </c>
      <c r="S6" s="34" t="str">
        <f t="shared" si="3"/>
        <v>-</v>
      </c>
      <c r="T6" s="34" t="str">
        <f t="shared" si="3"/>
        <v>-</v>
      </c>
      <c r="U6" s="34">
        <f t="shared" si="3"/>
        <v>60181</v>
      </c>
      <c r="V6" s="34">
        <f t="shared" si="3"/>
        <v>567.9</v>
      </c>
      <c r="W6" s="34">
        <f t="shared" si="3"/>
        <v>105.97</v>
      </c>
      <c r="X6" s="35">
        <f>IF(X7="",NA(),X7)</f>
        <v>124.8</v>
      </c>
      <c r="Y6" s="35">
        <f t="shared" ref="Y6:AG6" si="4">IF(Y7="",NA(),Y7)</f>
        <v>116.15</v>
      </c>
      <c r="Z6" s="35">
        <f t="shared" si="4"/>
        <v>117.67</v>
      </c>
      <c r="AA6" s="35">
        <f t="shared" si="4"/>
        <v>118.64</v>
      </c>
      <c r="AB6" s="35">
        <f t="shared" si="4"/>
        <v>120.38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2770.01</v>
      </c>
      <c r="AU6" s="35">
        <f t="shared" ref="AU6:BC6" si="6">IF(AU7="",NA(),AU7)</f>
        <v>423.93</v>
      </c>
      <c r="AV6" s="35">
        <f t="shared" si="6"/>
        <v>470.1</v>
      </c>
      <c r="AW6" s="35">
        <f t="shared" si="6"/>
        <v>674.71</v>
      </c>
      <c r="AX6" s="35">
        <f t="shared" si="6"/>
        <v>488.32</v>
      </c>
      <c r="AY6" s="35">
        <f t="shared" si="6"/>
        <v>634.53</v>
      </c>
      <c r="AZ6" s="35">
        <f t="shared" si="6"/>
        <v>200.22</v>
      </c>
      <c r="BA6" s="35">
        <f t="shared" si="6"/>
        <v>212.95</v>
      </c>
      <c r="BB6" s="35">
        <f t="shared" si="6"/>
        <v>224.41</v>
      </c>
      <c r="BC6" s="35">
        <f t="shared" si="6"/>
        <v>243.44</v>
      </c>
      <c r="BD6" s="34" t="str">
        <f>IF(BD7="","",IF(BD7="-","【-】","【"&amp;SUBSTITUTE(TEXT(BD7,"#,##0.00"),"-","△")&amp;"】"))</f>
        <v>【243.44】</v>
      </c>
      <c r="BE6" s="35">
        <f>IF(BE7="",NA(),BE7)</f>
        <v>177.87</v>
      </c>
      <c r="BF6" s="35">
        <f t="shared" ref="BF6:BN6" si="7">IF(BF7="",NA(),BF7)</f>
        <v>156.6</v>
      </c>
      <c r="BG6" s="35">
        <f t="shared" si="7"/>
        <v>136.30000000000001</v>
      </c>
      <c r="BH6" s="35">
        <f t="shared" si="7"/>
        <v>118.75</v>
      </c>
      <c r="BI6" s="35">
        <f t="shared" si="7"/>
        <v>105.17</v>
      </c>
      <c r="BJ6" s="35">
        <f t="shared" si="7"/>
        <v>368.94</v>
      </c>
      <c r="BK6" s="35">
        <f t="shared" si="7"/>
        <v>351.06</v>
      </c>
      <c r="BL6" s="35">
        <f t="shared" si="7"/>
        <v>333.48</v>
      </c>
      <c r="BM6" s="35">
        <f t="shared" si="7"/>
        <v>320.31</v>
      </c>
      <c r="BN6" s="35">
        <f t="shared" si="7"/>
        <v>303.26</v>
      </c>
      <c r="BO6" s="34" t="str">
        <f>IF(BO7="","",IF(BO7="-","【-】","【"&amp;SUBSTITUTE(TEXT(BO7,"#,##0.00"),"-","△")&amp;"】"))</f>
        <v>【303.26】</v>
      </c>
      <c r="BP6" s="35">
        <f>IF(BP7="",NA(),BP7)</f>
        <v>123.17</v>
      </c>
      <c r="BQ6" s="35">
        <f t="shared" ref="BQ6:BY6" si="8">IF(BQ7="",NA(),BQ7)</f>
        <v>121.48</v>
      </c>
      <c r="BR6" s="35">
        <f t="shared" si="8"/>
        <v>123.85</v>
      </c>
      <c r="BS6" s="35">
        <f t="shared" si="8"/>
        <v>125.63</v>
      </c>
      <c r="BT6" s="35">
        <f t="shared" si="8"/>
        <v>127.53</v>
      </c>
      <c r="BU6" s="35">
        <f t="shared" si="8"/>
        <v>111.12</v>
      </c>
      <c r="BV6" s="35">
        <f t="shared" si="8"/>
        <v>112.92</v>
      </c>
      <c r="BW6" s="35">
        <f t="shared" si="8"/>
        <v>112.81</v>
      </c>
      <c r="BX6" s="35">
        <f t="shared" si="8"/>
        <v>113.88</v>
      </c>
      <c r="BY6" s="35">
        <f t="shared" si="8"/>
        <v>114.14</v>
      </c>
      <c r="BZ6" s="34" t="str">
        <f>IF(BZ7="","",IF(BZ7="-","【-】","【"&amp;SUBSTITUTE(TEXT(BZ7,"#,##0.00"),"-","△")&amp;"】"))</f>
        <v>【114.14】</v>
      </c>
      <c r="CA6" s="35">
        <f>IF(CA7="",NA(),CA7)</f>
        <v>101.68</v>
      </c>
      <c r="CB6" s="35">
        <f t="shared" ref="CB6:CJ6" si="9">IF(CB7="",NA(),CB7)</f>
        <v>101.34</v>
      </c>
      <c r="CC6" s="35">
        <f t="shared" si="9"/>
        <v>103.27</v>
      </c>
      <c r="CD6" s="35">
        <f t="shared" si="9"/>
        <v>101.67</v>
      </c>
      <c r="CE6" s="35">
        <f t="shared" si="9"/>
        <v>99.25</v>
      </c>
      <c r="CF6" s="35">
        <f t="shared" si="9"/>
        <v>75.75</v>
      </c>
      <c r="CG6" s="35">
        <f t="shared" si="9"/>
        <v>75.3</v>
      </c>
      <c r="CH6" s="35">
        <f t="shared" si="9"/>
        <v>75.3</v>
      </c>
      <c r="CI6" s="35">
        <f t="shared" si="9"/>
        <v>74.02</v>
      </c>
      <c r="CJ6" s="35">
        <f t="shared" si="9"/>
        <v>73.03</v>
      </c>
      <c r="CK6" s="34" t="str">
        <f>IF(CK7="","",IF(CK7="-","【-】","【"&amp;SUBSTITUTE(TEXT(CK7,"#,##0.00"),"-","△")&amp;"】"))</f>
        <v>【73.03】</v>
      </c>
      <c r="CL6" s="35">
        <f>IF(CL7="",NA(),CL7)</f>
        <v>79.84</v>
      </c>
      <c r="CM6" s="35">
        <f t="shared" ref="CM6:CU6" si="10">IF(CM7="",NA(),CM7)</f>
        <v>81.23</v>
      </c>
      <c r="CN6" s="35">
        <f t="shared" si="10"/>
        <v>78.19</v>
      </c>
      <c r="CO6" s="35">
        <f t="shared" si="10"/>
        <v>78.290000000000006</v>
      </c>
      <c r="CP6" s="35">
        <f t="shared" si="10"/>
        <v>77.42</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9.7200000000000006</v>
      </c>
      <c r="DI6" s="35">
        <f t="shared" ref="DI6:DQ6" si="12">IF(DI7="",NA(),DI7)</f>
        <v>37.4</v>
      </c>
      <c r="DJ6" s="35">
        <f t="shared" si="12"/>
        <v>39.200000000000003</v>
      </c>
      <c r="DK6" s="35">
        <f t="shared" si="12"/>
        <v>40.659999999999997</v>
      </c>
      <c r="DL6" s="35">
        <f t="shared" si="12"/>
        <v>42.3</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0.01</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c r="A7" s="28"/>
      <c r="B7" s="37">
        <v>2017</v>
      </c>
      <c r="C7" s="37">
        <v>199290</v>
      </c>
      <c r="D7" s="37">
        <v>46</v>
      </c>
      <c r="E7" s="37">
        <v>1</v>
      </c>
      <c r="F7" s="37">
        <v>0</v>
      </c>
      <c r="G7" s="37">
        <v>2</v>
      </c>
      <c r="H7" s="37" t="s">
        <v>105</v>
      </c>
      <c r="I7" s="37" t="s">
        <v>106</v>
      </c>
      <c r="J7" s="37" t="s">
        <v>107</v>
      </c>
      <c r="K7" s="37" t="s">
        <v>108</v>
      </c>
      <c r="L7" s="37" t="s">
        <v>109</v>
      </c>
      <c r="M7" s="37" t="s">
        <v>110</v>
      </c>
      <c r="N7" s="38" t="s">
        <v>111</v>
      </c>
      <c r="O7" s="38">
        <v>93.26</v>
      </c>
      <c r="P7" s="38">
        <v>39.43</v>
      </c>
      <c r="Q7" s="38">
        <v>0</v>
      </c>
      <c r="R7" s="38" t="s">
        <v>111</v>
      </c>
      <c r="S7" s="38" t="s">
        <v>111</v>
      </c>
      <c r="T7" s="38" t="s">
        <v>111</v>
      </c>
      <c r="U7" s="38">
        <v>60181</v>
      </c>
      <c r="V7" s="38">
        <v>567.9</v>
      </c>
      <c r="W7" s="38">
        <v>105.97</v>
      </c>
      <c r="X7" s="38">
        <v>124.8</v>
      </c>
      <c r="Y7" s="38">
        <v>116.15</v>
      </c>
      <c r="Z7" s="38">
        <v>117.67</v>
      </c>
      <c r="AA7" s="38">
        <v>118.64</v>
      </c>
      <c r="AB7" s="38">
        <v>120.38</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2770.01</v>
      </c>
      <c r="AU7" s="38">
        <v>423.93</v>
      </c>
      <c r="AV7" s="38">
        <v>470.1</v>
      </c>
      <c r="AW7" s="38">
        <v>674.71</v>
      </c>
      <c r="AX7" s="38">
        <v>488.32</v>
      </c>
      <c r="AY7" s="38">
        <v>634.53</v>
      </c>
      <c r="AZ7" s="38">
        <v>200.22</v>
      </c>
      <c r="BA7" s="38">
        <v>212.95</v>
      </c>
      <c r="BB7" s="38">
        <v>224.41</v>
      </c>
      <c r="BC7" s="38">
        <v>243.44</v>
      </c>
      <c r="BD7" s="38">
        <v>243.44</v>
      </c>
      <c r="BE7" s="38">
        <v>177.87</v>
      </c>
      <c r="BF7" s="38">
        <v>156.6</v>
      </c>
      <c r="BG7" s="38">
        <v>136.30000000000001</v>
      </c>
      <c r="BH7" s="38">
        <v>118.75</v>
      </c>
      <c r="BI7" s="38">
        <v>105.17</v>
      </c>
      <c r="BJ7" s="38">
        <v>368.94</v>
      </c>
      <c r="BK7" s="38">
        <v>351.06</v>
      </c>
      <c r="BL7" s="38">
        <v>333.48</v>
      </c>
      <c r="BM7" s="38">
        <v>320.31</v>
      </c>
      <c r="BN7" s="38">
        <v>303.26</v>
      </c>
      <c r="BO7" s="38">
        <v>303.26</v>
      </c>
      <c r="BP7" s="38">
        <v>123.17</v>
      </c>
      <c r="BQ7" s="38">
        <v>121.48</v>
      </c>
      <c r="BR7" s="38">
        <v>123.85</v>
      </c>
      <c r="BS7" s="38">
        <v>125.63</v>
      </c>
      <c r="BT7" s="38">
        <v>127.53</v>
      </c>
      <c r="BU7" s="38">
        <v>111.12</v>
      </c>
      <c r="BV7" s="38">
        <v>112.92</v>
      </c>
      <c r="BW7" s="38">
        <v>112.81</v>
      </c>
      <c r="BX7" s="38">
        <v>113.88</v>
      </c>
      <c r="BY7" s="38">
        <v>114.14</v>
      </c>
      <c r="BZ7" s="38">
        <v>114.14</v>
      </c>
      <c r="CA7" s="38">
        <v>101.68</v>
      </c>
      <c r="CB7" s="38">
        <v>101.34</v>
      </c>
      <c r="CC7" s="38">
        <v>103.27</v>
      </c>
      <c r="CD7" s="38">
        <v>101.67</v>
      </c>
      <c r="CE7" s="38">
        <v>99.25</v>
      </c>
      <c r="CF7" s="38">
        <v>75.75</v>
      </c>
      <c r="CG7" s="38">
        <v>75.3</v>
      </c>
      <c r="CH7" s="38">
        <v>75.3</v>
      </c>
      <c r="CI7" s="38">
        <v>74.02</v>
      </c>
      <c r="CJ7" s="38">
        <v>73.03</v>
      </c>
      <c r="CK7" s="38">
        <v>73.03</v>
      </c>
      <c r="CL7" s="38">
        <v>79.84</v>
      </c>
      <c r="CM7" s="38">
        <v>81.23</v>
      </c>
      <c r="CN7" s="38">
        <v>78.19</v>
      </c>
      <c r="CO7" s="38">
        <v>78.290000000000006</v>
      </c>
      <c r="CP7" s="38">
        <v>77.42</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9.7200000000000006</v>
      </c>
      <c r="DI7" s="38">
        <v>37.4</v>
      </c>
      <c r="DJ7" s="38">
        <v>39.200000000000003</v>
      </c>
      <c r="DK7" s="38">
        <v>40.659999999999997</v>
      </c>
      <c r="DL7" s="38">
        <v>42.3</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0.01</v>
      </c>
      <c r="EE7" s="38">
        <v>0</v>
      </c>
      <c r="EF7" s="38">
        <v>0</v>
      </c>
      <c r="EG7" s="38">
        <v>0</v>
      </c>
      <c r="EH7" s="38">
        <v>0</v>
      </c>
      <c r="EI7" s="38">
        <v>0.25</v>
      </c>
      <c r="EJ7" s="38">
        <v>0.13</v>
      </c>
      <c r="EK7" s="38">
        <v>0.26</v>
      </c>
      <c r="EL7" s="38">
        <v>0.24</v>
      </c>
      <c r="EM7" s="38">
        <v>0.27</v>
      </c>
      <c r="EN7" s="38">
        <v>0.27</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syomu-mail</cp:lastModifiedBy>
  <cp:lastPrinted>2019-01-28T08:48:59Z</cp:lastPrinted>
  <dcterms:created xsi:type="dcterms:W3CDTF">2018-12-03T08:31:09Z</dcterms:created>
  <dcterms:modified xsi:type="dcterms:W3CDTF">2019-01-28T08:49:51Z</dcterms:modified>
  <cp:category/>
</cp:coreProperties>
</file>