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jbNMjrX7vMGzy+ZGHbiR7JnhcMZIfPMSscwbIlM+E5Yrl63prxzbmeTff33Ta73eyKt5LaRz+eDgS5anM4RLQ==" workbookSaltValue="YRG3KDcZio2BxZ59pcWQm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<sst xmlns="http://schemas.openxmlformats.org/spreadsheetml/2006/main" count="240" uniqueCount="126">
  <si>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</si>
  <si>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</si>
  <si>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</si>
  <si>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</si>
  <si>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</si>
  <si>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</si>
  <si>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</si>
  <si>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</si>
  <si>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</si>
  <si>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</si>
  <si>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</si>
  <si>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</si>
  <si>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</si>
  <si>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</si>
  <si>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</si>
  <si>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</si>
  <si>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</si>
  <si>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</si>
  <si>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</si>
  <si>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</si>
  <si>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</si>
  <si>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</si>
  <si>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</si>
  <si>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</si>
  <si>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</si>
  <si>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</si>
  <si>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</si>
  <si>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</si>
  <si>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</si>
  <si>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</si>
  <si>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</si>
  <si>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</si>
  <si>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</si>
  <si>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</si>
  <si>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</si>
  <si>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</si>
  <si>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</si>
  <si>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</si>
  <si>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</si>
  <si>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</si>
  <si>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</si>
  <si>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</si>
  <si>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</si>
  <si>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</si>
  <si>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</si>
  <si>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</si>
  <si>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</si>
  <si>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</si>
  <si>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</si>
  <si>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</si>
  <si>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</si>
  <si>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</si>
  <si>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</si>
  <si>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</si>
  <si>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</si>
  <si>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</si>
  <si>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</si>
  <si>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</si>
  <si>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</si>
  <si>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</si>
  <si>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</si>
  <si>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</si>
  <si>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</si>
  <si>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</si>
  <si>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</si>
  <si>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</si>
  <si>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</si>
  <si>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</si>
  <si>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</si>
  <si>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</si>
  <si>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</si>
  <si>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</si>
  <si>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</si>
  <si>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</si>
  <si>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</si>
  <si>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</si>
  <si>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</si>
  <si>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</si>
  <si>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</si>
  <si>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</si>
  <si>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</si>
  <si>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</si>
  <si>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</si>
  <si>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</si>
  <si>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</si>
  <si>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</si>
  <si>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</si>
  <si>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</si>
  <si>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</si>
  <si>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</si>
  <si>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</si>
  <si>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</si>
  <si>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</si>
  <si>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</si>
  <si>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</si>
  <si>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</si>
  <si>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</si>
  <si>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</si>
  <si>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</si>
  <si>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</si>
  <si>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</si>
  <si>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</si>
  <si>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</si>
  <si>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</si>
  <si>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</si>
  <si>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</si>
  <si>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</si>
  <si>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</si>
  <si>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</si>
  <si>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</si>
  <si>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</si>
  <si>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</si>
  <si>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</si>
  <si>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</si>
  <si>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</si>
  <si>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</si>
  <si>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</si>
  <si>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</si>
  <si>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</si>
  <si>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</si>
  <si>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</si>
  <si>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</si>
  <si>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</si>
  <si>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行う。</t>
  </si>
  <si>
    <t>施設・管渠等は老朽化が進行しており、予防保全や計画的かつ効率的な維持修繕・改築更新に取り組んでいく。</t>
    <rPh sb="0" eb="2">
      <t>シセツ</t>
    </rPh>
    <rPh sb="3" eb="5">
      <t>カンキョ</t>
    </rPh>
    <rPh sb="5" eb="6">
      <t>トウ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23" eb="26">
      <t>ケイカクテキ</t>
    </rPh>
    <rPh sb="28" eb="30">
      <t>コウリツ</t>
    </rPh>
    <rPh sb="30" eb="31">
      <t>テキ</t>
    </rPh>
    <rPh sb="32" eb="34">
      <t>イジ</t>
    </rPh>
    <rPh sb="34" eb="36">
      <t>シュウゼン</t>
    </rPh>
    <rPh sb="37" eb="39">
      <t>カイチク</t>
    </rPh>
    <rPh sb="39" eb="41">
      <t>コウシン</t>
    </rPh>
    <rPh sb="42" eb="43">
      <t>ト</t>
    </rPh>
    <rPh sb="44" eb="45">
      <t>ク</t>
    </rPh>
    <phoneticPr fontId="4"/>
  </si>
  <si>
    <r>
      <t xml:space="preserve">下水道事業の運営に当たり、維持管理費以外に老朽化対策もしていかなければならないため、費用の増加が予測される。使用料の見直し等も含め、収入増になるように検討する。
</t>
    </r>
    <r>
      <rPr>
        <sz val="11"/>
        <rFont val="ＭＳ ゴシック"/>
        <family val="3"/>
        <charset val="128"/>
      </rPr>
      <t>なお</t>
    </r>
    <r>
      <rPr>
        <sz val="11"/>
        <color theme="1"/>
        <rFont val="ＭＳ ゴシック"/>
        <family val="3"/>
        <charset val="128"/>
      </rPr>
      <t>、下水道事業費の大半は東京都交付金で賄われており、今後も運営していくためには、重要な財源となっている。</t>
    </r>
    <rPh sb="0" eb="3">
      <t>ゲスイドウ</t>
    </rPh>
    <rPh sb="3" eb="5">
      <t>ジギョウ</t>
    </rPh>
    <rPh sb="6" eb="8">
      <t>ウンエイ</t>
    </rPh>
    <rPh sb="9" eb="10">
      <t>ア</t>
    </rPh>
    <rPh sb="13" eb="15">
      <t>イジ</t>
    </rPh>
    <rPh sb="15" eb="17">
      <t>カンリ</t>
    </rPh>
    <rPh sb="17" eb="18">
      <t>ヒ</t>
    </rPh>
    <rPh sb="18" eb="20">
      <t>イガイ</t>
    </rPh>
    <rPh sb="21" eb="24">
      <t>ロウキュウカ</t>
    </rPh>
    <rPh sb="24" eb="26">
      <t>タイサク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9">
      <t>シュウニュウゾウ</t>
    </rPh>
    <rPh sb="75" eb="77">
      <t>ケントウ</t>
    </rPh>
    <rPh sb="84" eb="87">
      <t>ゲスイドウ</t>
    </rPh>
    <rPh sb="87" eb="90">
      <t>ジギョウヒ</t>
    </rPh>
    <rPh sb="91" eb="93">
      <t>タイハン</t>
    </rPh>
    <rPh sb="94" eb="96">
      <t>トウキョウ</t>
    </rPh>
    <rPh sb="96" eb="97">
      <t>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</si>
</sst>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8-4097-9E41-AEFF1A92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62752"/>
        <c:axId val="6077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D8-4097-9E41-AEFF1A92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62752"/>
        <c:axId val="60777216"/>
      </c:lineChart>
      <c:dateAx>
        <c:axId val="6076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777216"/>
        <c:crosses val="autoZero"/>
        <c:auto val="1"/>
        <c:lblOffset val="100"/>
        <c:baseTimeUnit val="years"/>
      </c:dateAx>
      <c:valAx>
        <c:axId val="6077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76275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6-4B85-9675-5AE5A7B3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19872"/>
        <c:axId val="8112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37.950000000000003</c:v>
                </c:pt>
                <c:pt idx="2">
                  <c:v>34.92</c:v>
                </c:pt>
                <c:pt idx="3">
                  <c:v>36.44</c:v>
                </c:pt>
                <c:pt idx="4">
                  <c:v>34.29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56-4B85-9675-5AE5A7B3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19872"/>
        <c:axId val="81122048"/>
      </c:lineChart>
      <c:dateAx>
        <c:axId val="811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22048"/>
        <c:crosses val="autoZero"/>
        <c:auto val="1"/>
        <c:lblOffset val="100"/>
        <c:baseTimeUnit val="years"/>
      </c:dateAx>
      <c:valAx>
        <c:axId val="8112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1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C-4FC0-849B-9E3B5876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77600"/>
        <c:axId val="811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87.19</c:v>
                </c:pt>
                <c:pt idx="1">
                  <c:v>88.2</c:v>
                </c:pt>
                <c:pt idx="2">
                  <c:v>88.64</c:v>
                </c:pt>
                <c:pt idx="3">
                  <c:v>89.93</c:v>
                </c:pt>
                <c:pt idx="4">
                  <c:v>89.88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3C-4FC0-849B-9E3B5876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77600"/>
        <c:axId val="81183872"/>
      </c:lineChart>
      <c:dateAx>
        <c:axId val="811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83872"/>
        <c:crosses val="autoZero"/>
        <c:auto val="1"/>
        <c:lblOffset val="100"/>
        <c:baseTimeUnit val="years"/>
      </c:dateAx>
      <c:valAx>
        <c:axId val="811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7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86.72</c:v>
                </c:pt>
                <c:pt idx="1">
                  <c:v>85.42</c:v>
                </c:pt>
                <c:pt idx="2">
                  <c:v>85.07</c:v>
                </c:pt>
                <c:pt idx="3">
                  <c:v>84.74</c:v>
                </c:pt>
                <c:pt idx="4">
                  <c:v>84.37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C6-459E-85FC-9F8498682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04096"/>
        <c:axId val="6080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C6-459E-85FC-9F8498682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4096"/>
        <c:axId val="60806272"/>
      </c:lineChart>
      <c:dateAx>
        <c:axId val="608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806272"/>
        <c:crosses val="autoZero"/>
        <c:auto val="1"/>
        <c:lblOffset val="100"/>
        <c:baseTimeUnit val="years"/>
      </c:dateAx>
      <c:valAx>
        <c:axId val="6080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8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F-4FEB-8748-BD4FBA88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44736"/>
        <c:axId val="6066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F-4FEB-8748-BD4FBA88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4736"/>
        <c:axId val="60667392"/>
      </c:lineChart>
      <c:dateAx>
        <c:axId val="606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667392"/>
        <c:crosses val="autoZero"/>
        <c:auto val="1"/>
        <c:lblOffset val="100"/>
        <c:baseTimeUnit val="years"/>
      </c:dateAx>
      <c:valAx>
        <c:axId val="6066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6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2A-4506-A640-115D649F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89216"/>
        <c:axId val="812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2A-4506-A640-115D649F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9216"/>
        <c:axId val="81291136"/>
      </c:lineChart>
      <c:dateAx>
        <c:axId val="8128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91136"/>
        <c:crosses val="autoZero"/>
        <c:auto val="1"/>
        <c:lblOffset val="100"/>
        <c:baseTimeUnit val="years"/>
      </c:dateAx>
      <c:valAx>
        <c:axId val="812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8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E-45BF-89B8-BF83DD3C4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99104"/>
        <c:axId val="8160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E-45BF-89B8-BF83DD3C4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9104"/>
        <c:axId val="81605376"/>
      </c:lineChart>
      <c:dateAx>
        <c:axId val="8159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05376"/>
        <c:crosses val="autoZero"/>
        <c:auto val="1"/>
        <c:lblOffset val="100"/>
        <c:baseTimeUnit val="years"/>
      </c:dateAx>
      <c:valAx>
        <c:axId val="8160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9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E7-4D5B-80ED-FD78047B3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28160"/>
        <c:axId val="8163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E7-4D5B-80ED-FD78047B3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28160"/>
        <c:axId val="81630336"/>
      </c:lineChart>
      <c:dateAx>
        <c:axId val="8162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30336"/>
        <c:crosses val="autoZero"/>
        <c:auto val="1"/>
        <c:lblOffset val="100"/>
        <c:baseTimeUnit val="years"/>
      </c:dateAx>
      <c:valAx>
        <c:axId val="8163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2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26495.24</c:v>
                </c:pt>
                <c:pt idx="1">
                  <c:v>24861.22</c:v>
                </c:pt>
                <c:pt idx="2">
                  <c:v>25627.07</c:v>
                </c:pt>
                <c:pt idx="3">
                  <c:v>25659.35</c:v>
                </c:pt>
                <c:pt idx="4">
                  <c:v>23557.72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1-4227-B29A-6B182E62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69504"/>
        <c:axId val="8167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3189.89</c:v>
                </c:pt>
                <c:pt idx="1">
                  <c:v>2585.83</c:v>
                </c:pt>
                <c:pt idx="2">
                  <c:v>2464.06</c:v>
                </c:pt>
                <c:pt idx="3">
                  <c:v>1914.94</c:v>
                </c:pt>
                <c:pt idx="4">
                  <c:v>1759.36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D1-4227-B29A-6B182E62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69504"/>
        <c:axId val="81675776"/>
      </c:lineChart>
      <c:dateAx>
        <c:axId val="8166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75776"/>
        <c:crosses val="autoZero"/>
        <c:auto val="1"/>
        <c:lblOffset val="100"/>
        <c:baseTimeUnit val="years"/>
      </c:dateAx>
      <c:valAx>
        <c:axId val="8167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6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4.6100000000000003</c:v>
                </c:pt>
                <c:pt idx="1">
                  <c:v>5.6</c:v>
                </c:pt>
                <c:pt idx="2">
                  <c:v>5.07</c:v>
                </c:pt>
                <c:pt idx="3">
                  <c:v>4.6900000000000004</c:v>
                </c:pt>
                <c:pt idx="4">
                  <c:v>5.48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70-4446-A075-AB416EED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84352"/>
        <c:axId val="8171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27.92</c:v>
                </c:pt>
                <c:pt idx="1">
                  <c:v>31.45</c:v>
                </c:pt>
                <c:pt idx="2">
                  <c:v>32.909999999999997</c:v>
                </c:pt>
                <c:pt idx="3">
                  <c:v>34.020000000000003</c:v>
                </c:pt>
                <c:pt idx="4">
                  <c:v>37.200000000000003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0-4446-A075-AB416EED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84352"/>
        <c:axId val="81711104"/>
      </c:lineChart>
      <c:dateAx>
        <c:axId val="8168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11104"/>
        <c:crosses val="autoZero"/>
        <c:auto val="1"/>
        <c:lblOffset val="100"/>
        <c:baseTimeUnit val="years"/>
      </c:dateAx>
      <c:valAx>
        <c:axId val="8171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8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2275.71</c:v>
                </c:pt>
                <c:pt idx="1">
                  <c:v>1875</c:v>
                </c:pt>
                <c:pt idx="2">
                  <c:v>2018.46</c:v>
                </c:pt>
                <c:pt idx="3">
                  <c:v>2124.6999999999998</c:v>
                </c:pt>
                <c:pt idx="4">
                  <c:v>2775.03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AC-4B50-8F75-43E228FB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86720"/>
        <c:axId val="8109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602.87</c:v>
                </c:pt>
                <c:pt idx="1">
                  <c:v>588.54999999999995</c:v>
                </c:pt>
                <c:pt idx="2">
                  <c:v>561.54</c:v>
                </c:pt>
                <c:pt idx="3">
                  <c:v>553.77</c:v>
                </c:pt>
                <c:pt idx="4">
                  <c:v>508.64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AC-4B50-8F75-43E228FB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86720"/>
        <c:axId val="81092992"/>
      </c:lineChart>
      <c:dateAx>
        <c:axId val="8108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92992"/>
        <c:crosses val="autoZero"/>
        <c:auto val="1"/>
        <c:lblOffset val="100"/>
        <c:baseTimeUnit val="years"/>
      </c:dateAx>
      <c:valAx>
        <c:axId val="8109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8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【1,943.90】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山梨県　丹波山村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小規模集合排水処理</v>
      </c>
      <c r="Q8" s="47"/>
      <c r="R8" s="47"/>
      <c r="S8" s="47"/>
      <c r="T8" s="47"/>
      <c r="U8" s="47"/>
      <c r="V8" s="47"/>
      <c r="W8" s="47" t="str">
        <f>データ!L6</f>
        <v>I2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578</v>
      </c>
      <c r="AM8" s="49"/>
      <c r="AN8" s="49"/>
      <c r="AO8" s="49"/>
      <c r="AP8" s="49"/>
      <c r="AQ8" s="49"/>
      <c r="AR8" s="49"/>
      <c r="AS8" s="49"/>
      <c r="AT8" s="44">
        <f>データ!T6</f>
        <v>101.3</v>
      </c>
      <c r="AU8" s="44"/>
      <c r="AV8" s="44"/>
      <c r="AW8" s="44"/>
      <c r="AX8" s="44"/>
      <c r="AY8" s="44"/>
      <c r="AZ8" s="44"/>
      <c r="BA8" s="44"/>
      <c r="BB8" s="44">
        <f>データ!U6</f>
        <v>5.71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2.11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1200</v>
      </c>
      <c r="AE10" s="49"/>
      <c r="AF10" s="49"/>
      <c r="AG10" s="49"/>
      <c r="AH10" s="49"/>
      <c r="AI10" s="49"/>
      <c r="AJ10" s="49"/>
      <c r="AK10" s="2"/>
      <c r="AL10" s="49">
        <f>データ!V6</f>
        <v>12</v>
      </c>
      <c r="AM10" s="49"/>
      <c r="AN10" s="49"/>
      <c r="AO10" s="49"/>
      <c r="AP10" s="49"/>
      <c r="AQ10" s="49"/>
      <c r="AR10" s="49"/>
      <c r="AS10" s="49"/>
      <c r="AT10" s="44">
        <f>データ!W6</f>
        <v>0.01</v>
      </c>
      <c r="AU10" s="44"/>
      <c r="AV10" s="44"/>
      <c r="AW10" s="44"/>
      <c r="AX10" s="44"/>
      <c r="AY10" s="44"/>
      <c r="AZ10" s="44"/>
      <c r="BA10" s="44"/>
      <c r="BB10" s="44">
        <f>データ!X6</f>
        <v>1200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【1,943.90】</v>
      </c>
      <c r="I86" s="25" t="str">
        <f>データ!CA6</f>
        <v>【37.34】</v>
      </c>
      <c r="J86" s="25" t="str">
        <f>データ!CL6</f>
        <v>【502.45】</v>
      </c>
      <c r="K86" s="25" t="str">
        <f>データ!CW6</f>
        <v>【35.35】</v>
      </c>
      <c r="L86" s="25" t="str">
        <f>データ!DH6</f>
        <v>【89.79】</v>
      </c>
      <c r="M86" s="25" t="s">
        <v>55</v>
      </c>
      <c r="N86" s="25" t="s">
        <v>55</v>
      </c>
      <c r="O86" s="25" t="str">
        <f>データ!EO6</f>
        <v>【0.00】</v>
      </c>
    </row>
  </sheetData>
  <sheetProtection algorithmName="SHA-512" hashValue="2NW/C6deZZ41JKicXXRx7zKbaBut+a5OJHzYbZ+BemfpNb97GqwhkRwJL3idUl632c3Wk8V+nh9MLqVbGP2H9A==" saltValue="kNO3GdpW/qDz2UbAoYjw6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194433</v>
      </c>
      <c r="D6" s="32">
        <f t="shared" si="3"/>
        <v>47</v>
      </c>
      <c r="E6" s="32">
        <f t="shared" si="3"/>
        <v>17</v>
      </c>
      <c r="F6" s="32">
        <f t="shared" si="3"/>
        <v>9</v>
      </c>
      <c r="G6" s="32">
        <f t="shared" si="3"/>
        <v>0</v>
      </c>
      <c r="H6" s="32" t="str">
        <f t="shared" si="3"/>
        <v>山梨県　丹波山村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小規模集合排水処理</v>
      </c>
      <c r="L6" s="32" t="str">
        <f t="shared" si="3"/>
        <v>I2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2.11</v>
      </c>
      <c r="Q6" s="33">
        <f t="shared" si="3"/>
        <v>100</v>
      </c>
      <c r="R6" s="33">
        <f t="shared" si="3"/>
        <v>1200</v>
      </c>
      <c r="S6" s="33">
        <f t="shared" si="3"/>
        <v>578</v>
      </c>
      <c r="T6" s="33">
        <f t="shared" si="3"/>
        <v>101.3</v>
      </c>
      <c r="U6" s="33">
        <f t="shared" si="3"/>
        <v>5.71</v>
      </c>
      <c r="V6" s="33">
        <f t="shared" si="3"/>
        <v>12</v>
      </c>
      <c r="W6" s="33">
        <f t="shared" si="3"/>
        <v>0.01</v>
      </c>
      <c r="X6" s="33">
        <f t="shared" si="3"/>
        <v>1200</v>
      </c>
      <c r="Y6" s="34">
        <f>IF(Y7="",NA(),Y7)</f>
        <v>86.72</v>
      </c>
      <c r="Z6" s="34">
        <f t="shared" ref="Z6:AH6" si="4">IF(Z7="",NA(),Z7)</f>
        <v>85.42</v>
      </c>
      <c r="AA6" s="34">
        <f t="shared" si="4"/>
        <v>85.07</v>
      </c>
      <c r="AB6" s="34">
        <f t="shared" si="4"/>
        <v>84.74</v>
      </c>
      <c r="AC6" s="34">
        <f t="shared" si="4"/>
        <v>84.37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26495.24</v>
      </c>
      <c r="BG6" s="34">
        <f t="shared" ref="BG6:BO6" si="7">IF(BG7="",NA(),BG7)</f>
        <v>24861.22</v>
      </c>
      <c r="BH6" s="34">
        <f t="shared" si="7"/>
        <v>25627.07</v>
      </c>
      <c r="BI6" s="34">
        <f t="shared" si="7"/>
        <v>25659.35</v>
      </c>
      <c r="BJ6" s="34">
        <f t="shared" si="7"/>
        <v>23557.72</v>
      </c>
      <c r="BK6" s="34">
        <f t="shared" si="7"/>
        <v>3189.89</v>
      </c>
      <c r="BL6" s="34">
        <f t="shared" si="7"/>
        <v>2585.83</v>
      </c>
      <c r="BM6" s="34">
        <f t="shared" si="7"/>
        <v>2464.06</v>
      </c>
      <c r="BN6" s="34">
        <f t="shared" si="7"/>
        <v>1914.94</v>
      </c>
      <c r="BO6" s="34">
        <f t="shared" si="7"/>
        <v>1759.36</v>
      </c>
      <c r="BP6" s="33" t="str">
        <f>IF(BP7="","",IF(BP7="-","【-】","【"&amp;SUBSTITUTE(TEXT(BP7,"#,##0.00"),"-","△")&amp;"】"))</f>
        <v>【1,943.90】</v>
      </c>
      <c r="BQ6" s="34">
        <f>IF(BQ7="",NA(),BQ7)</f>
        <v>4.6100000000000003</v>
      </c>
      <c r="BR6" s="34">
        <f t="shared" ref="BR6:BZ6" si="8">IF(BR7="",NA(),BR7)</f>
        <v>5.6</v>
      </c>
      <c r="BS6" s="34">
        <f t="shared" si="8"/>
        <v>5.07</v>
      </c>
      <c r="BT6" s="34">
        <f t="shared" si="8"/>
        <v>4.6900000000000004</v>
      </c>
      <c r="BU6" s="34">
        <f t="shared" si="8"/>
        <v>5.48</v>
      </c>
      <c r="BV6" s="34">
        <f t="shared" si="8"/>
        <v>27.92</v>
      </c>
      <c r="BW6" s="34">
        <f t="shared" si="8"/>
        <v>31.45</v>
      </c>
      <c r="BX6" s="34">
        <f t="shared" si="8"/>
        <v>32.909999999999997</v>
      </c>
      <c r="BY6" s="34">
        <f t="shared" si="8"/>
        <v>34.020000000000003</v>
      </c>
      <c r="BZ6" s="34">
        <f t="shared" si="8"/>
        <v>37.200000000000003</v>
      </c>
      <c r="CA6" s="33" t="str">
        <f>IF(CA7="","",IF(CA7="-","【-】","【"&amp;SUBSTITUTE(TEXT(CA7,"#,##0.00"),"-","△")&amp;"】"))</f>
        <v>【37.34】</v>
      </c>
      <c r="CB6" s="34">
        <f>IF(CB7="",NA(),CB7)</f>
        <v>2275.71</v>
      </c>
      <c r="CC6" s="34">
        <f t="shared" ref="CC6:CK6" si="9">IF(CC7="",NA(),CC7)</f>
        <v>1875</v>
      </c>
      <c r="CD6" s="34">
        <f t="shared" si="9"/>
        <v>2018.46</v>
      </c>
      <c r="CE6" s="34">
        <f t="shared" si="9"/>
        <v>2124.6999999999998</v>
      </c>
      <c r="CF6" s="34">
        <f t="shared" si="9"/>
        <v>2775.03</v>
      </c>
      <c r="CG6" s="34">
        <f t="shared" si="9"/>
        <v>602.87</v>
      </c>
      <c r="CH6" s="34">
        <f t="shared" si="9"/>
        <v>588.54999999999995</v>
      </c>
      <c r="CI6" s="34">
        <f t="shared" si="9"/>
        <v>561.54</v>
      </c>
      <c r="CJ6" s="34">
        <f t="shared" si="9"/>
        <v>553.77</v>
      </c>
      <c r="CK6" s="34">
        <f t="shared" si="9"/>
        <v>508.64</v>
      </c>
      <c r="CL6" s="33" t="str">
        <f>IF(CL7="","",IF(CL7="-","【-】","【"&amp;SUBSTITUTE(TEXT(CL7,"#,##0.00"),"-","△")&amp;"】"))</f>
        <v>【502.45】</v>
      </c>
      <c r="CM6" s="34">
        <f>IF(CM7="",NA(),CM7)</f>
        <v>70</v>
      </c>
      <c r="CN6" s="34">
        <f t="shared" ref="CN6:CV6" si="10">IF(CN7="",NA(),CN7)</f>
        <v>70</v>
      </c>
      <c r="CO6" s="34">
        <f t="shared" si="10"/>
        <v>70</v>
      </c>
      <c r="CP6" s="34">
        <f t="shared" si="10"/>
        <v>70</v>
      </c>
      <c r="CQ6" s="34">
        <f t="shared" si="10"/>
        <v>70</v>
      </c>
      <c r="CR6" s="34">
        <f t="shared" si="10"/>
        <v>35.64</v>
      </c>
      <c r="CS6" s="34">
        <f t="shared" si="10"/>
        <v>37.950000000000003</v>
      </c>
      <c r="CT6" s="34">
        <f t="shared" si="10"/>
        <v>34.92</v>
      </c>
      <c r="CU6" s="34">
        <f t="shared" si="10"/>
        <v>36.44</v>
      </c>
      <c r="CV6" s="34">
        <f t="shared" si="10"/>
        <v>34.29</v>
      </c>
      <c r="CW6" s="33" t="str">
        <f>IF(CW7="","",IF(CW7="-","【-】","【"&amp;SUBSTITUTE(TEXT(CW7,"#,##0.00"),"-","△")&amp;"】"))</f>
        <v>【35.35】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87.19</v>
      </c>
      <c r="DD6" s="34">
        <f t="shared" si="11"/>
        <v>88.2</v>
      </c>
      <c r="DE6" s="34">
        <f t="shared" si="11"/>
        <v>88.64</v>
      </c>
      <c r="DF6" s="34">
        <f t="shared" si="11"/>
        <v>89.93</v>
      </c>
      <c r="DG6" s="34">
        <f t="shared" si="11"/>
        <v>89.88</v>
      </c>
      <c r="DH6" s="33" t="str">
        <f>IF(DH7="","",IF(DH7="-","【-】","【"&amp;SUBSTITUTE(TEXT(DH7,"#,##0.00"),"-","△")&amp;"】"))</f>
        <v>【89.79】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4">
        <f t="shared" si="14"/>
        <v>0.01</v>
      </c>
      <c r="EL6" s="33">
        <f t="shared" si="14"/>
        <v>0</v>
      </c>
      <c r="EM6" s="34">
        <f t="shared" si="14"/>
        <v>0.01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194433</v>
      </c>
      <c r="D7" s="36">
        <v>47</v>
      </c>
      <c r="E7" s="36">
        <v>17</v>
      </c>
      <c r="F7" s="36">
        <v>9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2.11</v>
      </c>
      <c r="Q7" s="37">
        <v>100</v>
      </c>
      <c r="R7" s="37">
        <v>1200</v>
      </c>
      <c r="S7" s="37">
        <v>578</v>
      </c>
      <c r="T7" s="37">
        <v>101.3</v>
      </c>
      <c r="U7" s="37">
        <v>5.71</v>
      </c>
      <c r="V7" s="37">
        <v>12</v>
      </c>
      <c r="W7" s="37">
        <v>0.01</v>
      </c>
      <c r="X7" s="37">
        <v>1200</v>
      </c>
      <c r="Y7" s="37">
        <v>86.72</v>
      </c>
      <c r="Z7" s="37">
        <v>85.42</v>
      </c>
      <c r="AA7" s="37">
        <v>85.07</v>
      </c>
      <c r="AB7" s="37">
        <v>84.74</v>
      </c>
      <c r="AC7" s="37">
        <v>84.37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26495.24</v>
      </c>
      <c r="BG7" s="37">
        <v>24861.22</v>
      </c>
      <c r="BH7" s="37">
        <v>25627.07</v>
      </c>
      <c r="BI7" s="37">
        <v>25659.35</v>
      </c>
      <c r="BJ7" s="37">
        <v>23557.72</v>
      </c>
      <c r="BK7" s="37">
        <v>3189.89</v>
      </c>
      <c r="BL7" s="37">
        <v>2585.83</v>
      </c>
      <c r="BM7" s="37">
        <v>2464.06</v>
      </c>
      <c r="BN7" s="37">
        <v>1914.94</v>
      </c>
      <c r="BO7" s="37">
        <v>1759.36</v>
      </c>
      <c r="BP7" s="37">
        <v>1943.9</v>
      </c>
      <c r="BQ7" s="37">
        <v>4.6100000000000003</v>
      </c>
      <c r="BR7" s="37">
        <v>5.6</v>
      </c>
      <c r="BS7" s="37">
        <v>5.07</v>
      </c>
      <c r="BT7" s="37">
        <v>4.6900000000000004</v>
      </c>
      <c r="BU7" s="37">
        <v>5.48</v>
      </c>
      <c r="BV7" s="37">
        <v>27.92</v>
      </c>
      <c r="BW7" s="37">
        <v>31.45</v>
      </c>
      <c r="BX7" s="37">
        <v>32.909999999999997</v>
      </c>
      <c r="BY7" s="37">
        <v>34.020000000000003</v>
      </c>
      <c r="BZ7" s="37">
        <v>37.200000000000003</v>
      </c>
      <c r="CA7" s="37">
        <v>37.340000000000003</v>
      </c>
      <c r="CB7" s="37">
        <v>2275.71</v>
      </c>
      <c r="CC7" s="37">
        <v>1875</v>
      </c>
      <c r="CD7" s="37">
        <v>2018.46</v>
      </c>
      <c r="CE7" s="37">
        <v>2124.6999999999998</v>
      </c>
      <c r="CF7" s="37">
        <v>2775.03</v>
      </c>
      <c r="CG7" s="37">
        <v>602.87</v>
      </c>
      <c r="CH7" s="37">
        <v>588.54999999999995</v>
      </c>
      <c r="CI7" s="37">
        <v>561.54</v>
      </c>
      <c r="CJ7" s="37">
        <v>553.77</v>
      </c>
      <c r="CK7" s="37">
        <v>508.64</v>
      </c>
      <c r="CL7" s="37">
        <v>502.45</v>
      </c>
      <c r="CM7" s="37">
        <v>70</v>
      </c>
      <c r="CN7" s="37">
        <v>70</v>
      </c>
      <c r="CO7" s="37">
        <v>70</v>
      </c>
      <c r="CP7" s="37">
        <v>70</v>
      </c>
      <c r="CQ7" s="37">
        <v>70</v>
      </c>
      <c r="CR7" s="37">
        <v>35.64</v>
      </c>
      <c r="CS7" s="37">
        <v>37.950000000000003</v>
      </c>
      <c r="CT7" s="37">
        <v>34.92</v>
      </c>
      <c r="CU7" s="37">
        <v>36.44</v>
      </c>
      <c r="CV7" s="37">
        <v>34.29</v>
      </c>
      <c r="CW7" s="37">
        <v>35.35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87.19</v>
      </c>
      <c r="DD7" s="37">
        <v>88.2</v>
      </c>
      <c r="DE7" s="37">
        <v>88.64</v>
      </c>
      <c r="DF7" s="37">
        <v>89.93</v>
      </c>
      <c r="DG7" s="37">
        <v>89.88</v>
      </c>
      <c r="DH7" s="37">
        <v>89.79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0.01</v>
      </c>
      <c r="EL7" s="37">
        <v>0</v>
      </c>
      <c r="EM7" s="37">
        <v>0.01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dcterms:created xsi:type="dcterms:W3CDTF">2018-12-03T09:36:19Z</dcterms:created>
  <dcterms:modified xsi:type="dcterms:W3CDTF">2019-02-05T08:10:52Z</dcterms:modified>
  <cp:category/>
</cp:coreProperties>
</file>