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C3FXQNynRGtK3K6A+s6Fb0LugiB2VWNg19vuoMKz37I7W4+PyRFNcEiVKt44BLBaJn7txS3fNmRMDL4f/2AbA==" workbookSaltValue="2nfShVht6RqNw095R4/xr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<sst xmlns="http://schemas.openxmlformats.org/spreadsheetml/2006/main" count="240" uniqueCount="126">
  <si>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</si>
  <si>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</si>
  <si>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</si>
  <si>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</si>
  <si>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</si>
  <si>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</si>
  <si>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</si>
  <si>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</si>
  <si>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</si>
  <si>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</si>
  <si>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</si>
  <si>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</si>
  <si>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</si>
  <si>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</si>
  <si>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</si>
  <si>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</si>
  <si>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</si>
  <si>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</si>
  <si>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</si>
  <si>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</si>
  <si>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</si>
  <si>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</si>
  <si>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</si>
  <si>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</si>
  <si>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</si>
  <si>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</si>
  <si>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</si>
  <si>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</si>
  <si>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</si>
  <si>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</si>
  <si>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</si>
  <si>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</si>
  <si>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</si>
  <si>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</si>
  <si>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</si>
  <si>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</si>
  <si>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</si>
  <si>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</si>
  <si>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</si>
  <si>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</si>
  <si>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</si>
  <si>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</si>
  <si>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</si>
  <si>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</si>
  <si>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</si>
  <si>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</si>
  <si>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</si>
  <si>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</si>
  <si>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</si>
  <si>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</si>
  <si>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</si>
  <si>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</si>
  <si>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</si>
  <si>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</si>
  <si>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</si>
  <si>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</si>
  <si>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</si>
  <si>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</si>
  <si>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</si>
  <si>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</si>
  <si>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</si>
  <si>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</si>
  <si>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</si>
  <si>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</si>
  <si>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</si>
  <si>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</si>
  <si>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</si>
  <si>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</si>
  <si>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</si>
  <si>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</si>
  <si>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</si>
  <si>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</si>
  <si>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</si>
  <si>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</si>
  <si>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</si>
  <si>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</si>
  <si>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</si>
  <si>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</si>
  <si>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</si>
  <si>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</si>
  <si>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</si>
  <si>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</si>
  <si>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</si>
  <si>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</si>
  <si>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</si>
  <si>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</si>
  <si>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</si>
  <si>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</si>
  <si>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</si>
  <si>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</si>
  <si>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</si>
  <si>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</si>
  <si>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</si>
  <si>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</si>
  <si>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</si>
  <si>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</si>
  <si>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</si>
  <si>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</si>
  <si>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</si>
  <si>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</si>
  <si>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</si>
  <si>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</si>
  <si>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</si>
  <si>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</si>
  <si>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</si>
  <si>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</si>
  <si>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</si>
  <si>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</si>
  <si>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</si>
  <si>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</si>
  <si>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</si>
  <si>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</si>
  <si>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</si>
  <si>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</si>
  <si>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</si>
  <si>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</si>
  <si>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</si>
  <si>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</si>
  <si>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</si>
  <si>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</si>
  <si>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</si>
  <si>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</si>
  <si>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</si>
  <si>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行う。</t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57" eb="58">
      <t>カ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オコナ</t>
    </rPh>
    <phoneticPr fontId="4"/>
  </si>
  <si>
    <t>施設・管渠等は老朽化が進行しており、予防保全や計画的かつ効率的な維持修繕・改築更新に取り組んでいく。</t>
    <rPh sb="0" eb="2">
      <t>シセツ</t>
    </rPh>
    <rPh sb="3" eb="5">
      <t>カンキョ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0">
      <t>コウリツ</t>
    </rPh>
    <rPh sb="30" eb="31">
      <t>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</si>
  <si>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r>
      <t xml:space="preserve">下水道事業の運営に当たり、維持管理費以外に老朽化対策もしていかなければならないため、費用の増加が予測される。使用料の見直し等も含め、収入増になるように検討する。
</t>
    </r>
    <r>
      <rPr>
        <sz val="11"/>
        <rFont val="ＭＳ ゴシック"/>
        <family val="3"/>
        <charset val="128"/>
      </rPr>
      <t>なお、</t>
    </r>
    <r>
      <rPr>
        <sz val="11"/>
        <color theme="1"/>
        <rFont val="ＭＳ ゴシック"/>
        <family val="3"/>
        <charset val="128"/>
      </rPr>
      <t>下水道事業費の大半は東京都交付金で賄われており、今後も運営していくためには、重要な財源となっている。</t>
    </r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8">
      <t>ヒ</t>
    </rPh>
    <rPh sb="18" eb="20">
      <t>イガイ</t>
    </rPh>
    <rPh sb="21" eb="24">
      <t>ロウキュウカ</t>
    </rPh>
    <rPh sb="24" eb="26">
      <t>タイサク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9">
      <t>シュウニュウゾウ</t>
    </rPh>
    <rPh sb="75" eb="77">
      <t>ケントウ</t>
    </rPh>
    <rPh sb="84" eb="87">
      <t>ゲスイドウ</t>
    </rPh>
    <rPh sb="87" eb="90">
      <t>ジギョウヒ</t>
    </rPh>
    <rPh sb="91" eb="93">
      <t>タイハン</t>
    </rPh>
    <rPh sb="94" eb="96">
      <t>トウキョウ</t>
    </rPh>
    <rPh sb="96" eb="97">
      <t>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</si>
</sst>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94-4C38-9568-820A152B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0544"/>
        <c:axId val="4583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94-4C38-9568-820A152B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20544"/>
        <c:axId val="45835008"/>
      </c:lineChart>
      <c:dateAx>
        <c:axId val="4582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35008"/>
        <c:crosses val="autoZero"/>
        <c:auto val="1"/>
        <c:lblOffset val="100"/>
        <c:baseTimeUnit val="years"/>
      </c:dateAx>
      <c:valAx>
        <c:axId val="4583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2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56.78</c:v>
                </c:pt>
                <c:pt idx="1">
                  <c:v>56.68</c:v>
                </c:pt>
                <c:pt idx="2">
                  <c:v>54.59</c:v>
                </c:pt>
                <c:pt idx="3">
                  <c:v>52.71</c:v>
                </c:pt>
                <c:pt idx="4">
                  <c:v>63.88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82-4759-95F8-761960DE7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78080"/>
        <c:axId val="7968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82-4759-95F8-761960DE7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78080"/>
        <c:axId val="79684352"/>
      </c:lineChart>
      <c:dateAx>
        <c:axId val="7967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84352"/>
        <c:crosses val="autoZero"/>
        <c:auto val="1"/>
        <c:lblOffset val="100"/>
        <c:baseTimeUnit val="years"/>
      </c:dateAx>
      <c:valAx>
        <c:axId val="7968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7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98.98</c:v>
                </c:pt>
                <c:pt idx="1">
                  <c:v>98.95</c:v>
                </c:pt>
                <c:pt idx="2">
                  <c:v>98.95</c:v>
                </c:pt>
                <c:pt idx="3">
                  <c:v>98.93</c:v>
                </c:pt>
                <c:pt idx="4">
                  <c:v>98.91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D4-4AAD-B595-2A47F782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39904"/>
        <c:axId val="797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D4-4AAD-B595-2A47F782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39904"/>
        <c:axId val="79742080"/>
      </c:lineChart>
      <c:dateAx>
        <c:axId val="7973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42080"/>
        <c:crosses val="autoZero"/>
        <c:auto val="1"/>
        <c:lblOffset val="100"/>
        <c:baseTimeUnit val="years"/>
      </c:dateAx>
      <c:valAx>
        <c:axId val="797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3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45.48</c:v>
                </c:pt>
                <c:pt idx="2">
                  <c:v>50.83</c:v>
                </c:pt>
                <c:pt idx="3">
                  <c:v>52.9</c:v>
                </c:pt>
                <c:pt idx="4">
                  <c:v>66.03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AD-4B18-9A4F-B2EC1C15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7792"/>
        <c:axId val="458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AD-4B18-9A4F-B2EC1C15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7792"/>
        <c:axId val="45859968"/>
      </c:lineChart>
      <c:dateAx>
        <c:axId val="458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59968"/>
        <c:crosses val="autoZero"/>
        <c:auto val="1"/>
        <c:lblOffset val="100"/>
        <c:baseTimeUnit val="years"/>
      </c:dateAx>
      <c:valAx>
        <c:axId val="458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E2-484A-924F-31D56356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49472"/>
        <c:axId val="7947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E2-484A-924F-31D56356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9472"/>
        <c:axId val="79476224"/>
      </c:lineChart>
      <c:dateAx>
        <c:axId val="7944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76224"/>
        <c:crosses val="autoZero"/>
        <c:auto val="1"/>
        <c:lblOffset val="100"/>
        <c:baseTimeUnit val="years"/>
      </c:dateAx>
      <c:valAx>
        <c:axId val="7947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4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66-402A-9E7D-DDF17EA2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7424"/>
        <c:axId val="798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66-402A-9E7D-DDF17EA2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7424"/>
        <c:axId val="79849344"/>
      </c:lineChart>
      <c:dateAx>
        <c:axId val="798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849344"/>
        <c:crosses val="autoZero"/>
        <c:auto val="1"/>
        <c:lblOffset val="100"/>
        <c:baseTimeUnit val="years"/>
      </c:dateAx>
      <c:valAx>
        <c:axId val="7984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8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E7-414E-9942-FD96F21F8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87872"/>
        <c:axId val="9189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E7-414E-9942-FD96F21F8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7872"/>
        <c:axId val="91894144"/>
      </c:lineChart>
      <c:dateAx>
        <c:axId val="9188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94144"/>
        <c:crosses val="autoZero"/>
        <c:auto val="1"/>
        <c:lblOffset val="100"/>
        <c:baseTimeUnit val="years"/>
      </c:dateAx>
      <c:valAx>
        <c:axId val="9189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8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12-40E6-BE2E-6E63D45C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15392"/>
        <c:axId val="9191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12-40E6-BE2E-6E63D45C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15392"/>
        <c:axId val="91917312"/>
      </c:lineChart>
      <c:dateAx>
        <c:axId val="919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17312"/>
        <c:crosses val="autoZero"/>
        <c:auto val="1"/>
        <c:lblOffset val="100"/>
        <c:baseTimeUnit val="years"/>
      </c:dateAx>
      <c:valAx>
        <c:axId val="9191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9494.2099999999991</c:v>
                </c:pt>
                <c:pt idx="1">
                  <c:v>8802.39</c:v>
                </c:pt>
                <c:pt idx="2">
                  <c:v>7735.73</c:v>
                </c:pt>
                <c:pt idx="3">
                  <c:v>6752.48</c:v>
                </c:pt>
                <c:pt idx="4">
                  <c:v>5990.5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A-4EF2-8146-3EA4FD60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09408"/>
        <c:axId val="930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1144.94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1A-4EF2-8146-3EA4FD60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9408"/>
        <c:axId val="93011328"/>
      </c:lineChart>
      <c:dateAx>
        <c:axId val="9300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11328"/>
        <c:crosses val="autoZero"/>
        <c:auto val="1"/>
        <c:lblOffset val="100"/>
        <c:baseTimeUnit val="years"/>
      </c:dateAx>
      <c:valAx>
        <c:axId val="930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0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4.3</c:v>
                </c:pt>
                <c:pt idx="1">
                  <c:v>4.28</c:v>
                </c:pt>
                <c:pt idx="2">
                  <c:v>4.41</c:v>
                </c:pt>
                <c:pt idx="3">
                  <c:v>4.8</c:v>
                </c:pt>
                <c:pt idx="4">
                  <c:v>4.99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7C-47FF-8C0E-26E4528F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8464"/>
        <c:axId val="9304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88.16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7C-47FF-8C0E-26E4528F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8464"/>
        <c:axId val="93048832"/>
      </c:lineChart>
      <c:dateAx>
        <c:axId val="9303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48832"/>
        <c:crosses val="autoZero"/>
        <c:auto val="1"/>
        <c:lblOffset val="100"/>
        <c:baseTimeUnit val="years"/>
      </c:dateAx>
      <c:valAx>
        <c:axId val="9304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3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838.4</c:v>
                </c:pt>
                <c:pt idx="1">
                  <c:v>802.34</c:v>
                </c:pt>
                <c:pt idx="2">
                  <c:v>804.05</c:v>
                </c:pt>
                <c:pt idx="3">
                  <c:v>771.87</c:v>
                </c:pt>
                <c:pt idx="4">
                  <c:v>609.04999999999995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0D-4010-953D-501183FEC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44928"/>
        <c:axId val="796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173.89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0D-4010-953D-501183FEC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44928"/>
        <c:axId val="79651200"/>
      </c:lineChart>
      <c:dateAx>
        <c:axId val="7964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51200"/>
        <c:crosses val="autoZero"/>
        <c:auto val="1"/>
        <c:lblOffset val="100"/>
        <c:baseTimeUnit val="years"/>
      </c:dateAx>
      <c:valAx>
        <c:axId val="796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4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山梨県　丹波山村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578</v>
      </c>
      <c r="AM8" s="49"/>
      <c r="AN8" s="49"/>
      <c r="AO8" s="49"/>
      <c r="AP8" s="49"/>
      <c r="AQ8" s="49"/>
      <c r="AR8" s="49"/>
      <c r="AS8" s="49"/>
      <c r="AT8" s="44">
        <f>データ!T6</f>
        <v>101.3</v>
      </c>
      <c r="AU8" s="44"/>
      <c r="AV8" s="44"/>
      <c r="AW8" s="44"/>
      <c r="AX8" s="44"/>
      <c r="AY8" s="44"/>
      <c r="AZ8" s="44"/>
      <c r="BA8" s="44"/>
      <c r="BB8" s="44">
        <f>データ!U6</f>
        <v>5.71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96.84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1200</v>
      </c>
      <c r="AE10" s="49"/>
      <c r="AF10" s="49"/>
      <c r="AG10" s="49"/>
      <c r="AH10" s="49"/>
      <c r="AI10" s="49"/>
      <c r="AJ10" s="49"/>
      <c r="AK10" s="2"/>
      <c r="AL10" s="49">
        <f>データ!V6</f>
        <v>552</v>
      </c>
      <c r="AM10" s="49"/>
      <c r="AN10" s="49"/>
      <c r="AO10" s="49"/>
      <c r="AP10" s="49"/>
      <c r="AQ10" s="49"/>
      <c r="AR10" s="49"/>
      <c r="AS10" s="49"/>
      <c r="AT10" s="44">
        <f>データ!W6</f>
        <v>0.35</v>
      </c>
      <c r="AU10" s="44"/>
      <c r="AV10" s="44"/>
      <c r="AW10" s="44"/>
      <c r="AX10" s="44"/>
      <c r="AY10" s="44"/>
      <c r="AZ10" s="44"/>
      <c r="BA10" s="44"/>
      <c r="BB10" s="44">
        <f>データ!X6</f>
        <v>1577.14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55</v>
      </c>
      <c r="O86" s="25" t="str">
        <f>データ!EO6</f>
        <v>【0.10】</v>
      </c>
    </row>
  </sheetData>
  <sheetProtection algorithmName="SHA-512" hashValue="M2ZuKs30dToFKL9bbBKzclkqtwU2k9Qo21y/yKhSfKj8F+Rz1oo7piE36QB6blLKKRupf+Opy8fwykQvS6z0lA==" saltValue="oN8XIuyu63hQKJapb6UVd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194433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山梨県　丹波山村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96.84</v>
      </c>
      <c r="Q6" s="33">
        <f t="shared" si="3"/>
        <v>100</v>
      </c>
      <c r="R6" s="33">
        <f t="shared" si="3"/>
        <v>1200</v>
      </c>
      <c r="S6" s="33">
        <f t="shared" si="3"/>
        <v>578</v>
      </c>
      <c r="T6" s="33">
        <f t="shared" si="3"/>
        <v>101.3</v>
      </c>
      <c r="U6" s="33">
        <f t="shared" si="3"/>
        <v>5.71</v>
      </c>
      <c r="V6" s="33">
        <f t="shared" si="3"/>
        <v>552</v>
      </c>
      <c r="W6" s="33">
        <f t="shared" si="3"/>
        <v>0.35</v>
      </c>
      <c r="X6" s="33">
        <f t="shared" si="3"/>
        <v>1577.14</v>
      </c>
      <c r="Y6" s="34">
        <f>IF(Y7="",NA(),Y7)</f>
        <v>50.06</v>
      </c>
      <c r="Z6" s="34">
        <f t="shared" ref="Z6:AH6" si="4">IF(Z7="",NA(),Z7)</f>
        <v>45.48</v>
      </c>
      <c r="AA6" s="34">
        <f t="shared" si="4"/>
        <v>50.83</v>
      </c>
      <c r="AB6" s="34">
        <f t="shared" si="4"/>
        <v>52.9</v>
      </c>
      <c r="AC6" s="34">
        <f t="shared" si="4"/>
        <v>66.03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9494.2099999999991</v>
      </c>
      <c r="BG6" s="34">
        <f t="shared" ref="BG6:BO6" si="7">IF(BG7="",NA(),BG7)</f>
        <v>8802.39</v>
      </c>
      <c r="BH6" s="34">
        <f t="shared" si="7"/>
        <v>7735.73</v>
      </c>
      <c r="BI6" s="34">
        <f t="shared" si="7"/>
        <v>6752.48</v>
      </c>
      <c r="BJ6" s="34">
        <f t="shared" si="7"/>
        <v>5990.5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1144.94</v>
      </c>
      <c r="BP6" s="33" t="str">
        <f>IF(BP7="","",IF(BP7="-","【-】","【"&amp;SUBSTITUTE(TEXT(BP7,"#,##0.00"),"-","△")&amp;"】"))</f>
        <v>【1,225.44】</v>
      </c>
      <c r="BQ6" s="34">
        <f>IF(BQ7="",NA(),BQ7)</f>
        <v>4.3</v>
      </c>
      <c r="BR6" s="34">
        <f t="shared" ref="BR6:BZ6" si="8">IF(BR7="",NA(),BR7)</f>
        <v>4.28</v>
      </c>
      <c r="BS6" s="34">
        <f t="shared" si="8"/>
        <v>4.41</v>
      </c>
      <c r="BT6" s="34">
        <f t="shared" si="8"/>
        <v>4.8</v>
      </c>
      <c r="BU6" s="34">
        <f t="shared" si="8"/>
        <v>4.99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88.16</v>
      </c>
      <c r="CA6" s="33" t="str">
        <f>IF(CA7="","",IF(CA7="-","【-】","【"&amp;SUBSTITUTE(TEXT(CA7,"#,##0.00"),"-","△")&amp;"】"))</f>
        <v>【75.58】</v>
      </c>
      <c r="CB6" s="34">
        <f>IF(CB7="",NA(),CB7)</f>
        <v>838.4</v>
      </c>
      <c r="CC6" s="34">
        <f t="shared" ref="CC6:CK6" si="9">IF(CC7="",NA(),CC7)</f>
        <v>802.34</v>
      </c>
      <c r="CD6" s="34">
        <f t="shared" si="9"/>
        <v>804.05</v>
      </c>
      <c r="CE6" s="34">
        <f t="shared" si="9"/>
        <v>771.87</v>
      </c>
      <c r="CF6" s="34">
        <f t="shared" si="9"/>
        <v>609.04999999999995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173.89</v>
      </c>
      <c r="CL6" s="33" t="str">
        <f>IF(CL7="","",IF(CL7="-","【-】","【"&amp;SUBSTITUTE(TEXT(CL7,"#,##0.00"),"-","△")&amp;"】"))</f>
        <v>【215.23】</v>
      </c>
      <c r="CM6" s="34">
        <f>IF(CM7="",NA(),CM7)</f>
        <v>56.78</v>
      </c>
      <c r="CN6" s="34">
        <f t="shared" ref="CN6:CV6" si="10">IF(CN7="",NA(),CN7)</f>
        <v>56.68</v>
      </c>
      <c r="CO6" s="34">
        <f t="shared" si="10"/>
        <v>54.59</v>
      </c>
      <c r="CP6" s="34">
        <f t="shared" si="10"/>
        <v>52.71</v>
      </c>
      <c r="CQ6" s="34">
        <f t="shared" si="10"/>
        <v>63.88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42.38</v>
      </c>
      <c r="CW6" s="33" t="str">
        <f>IF(CW7="","",IF(CW7="-","【-】","【"&amp;SUBSTITUTE(TEXT(CW7,"#,##0.00"),"-","△")&amp;"】"))</f>
        <v>【42.66】</v>
      </c>
      <c r="CX6" s="34">
        <f>IF(CX7="",NA(),CX7)</f>
        <v>98.98</v>
      </c>
      <c r="CY6" s="34">
        <f t="shared" ref="CY6:DG6" si="11">IF(CY7="",NA(),CY7)</f>
        <v>98.95</v>
      </c>
      <c r="CZ6" s="34">
        <f t="shared" si="11"/>
        <v>98.95</v>
      </c>
      <c r="DA6" s="34">
        <f t="shared" si="11"/>
        <v>98.93</v>
      </c>
      <c r="DB6" s="34">
        <f t="shared" si="11"/>
        <v>98.91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87.01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0.15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194433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96.84</v>
      </c>
      <c r="Q7" s="37">
        <v>100</v>
      </c>
      <c r="R7" s="37">
        <v>1200</v>
      </c>
      <c r="S7" s="37">
        <v>578</v>
      </c>
      <c r="T7" s="37">
        <v>101.3</v>
      </c>
      <c r="U7" s="37">
        <v>5.71</v>
      </c>
      <c r="V7" s="37">
        <v>552</v>
      </c>
      <c r="W7" s="37">
        <v>0.35</v>
      </c>
      <c r="X7" s="37">
        <v>1577.14</v>
      </c>
      <c r="Y7" s="37">
        <v>50.06</v>
      </c>
      <c r="Z7" s="37">
        <v>45.48</v>
      </c>
      <c r="AA7" s="37">
        <v>50.83</v>
      </c>
      <c r="AB7" s="37">
        <v>52.9</v>
      </c>
      <c r="AC7" s="37">
        <v>66.03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9494.2099999999991</v>
      </c>
      <c r="BG7" s="37">
        <v>8802.39</v>
      </c>
      <c r="BH7" s="37">
        <v>7735.73</v>
      </c>
      <c r="BI7" s="37">
        <v>6752.48</v>
      </c>
      <c r="BJ7" s="37">
        <v>5990.5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1144.94</v>
      </c>
      <c r="BP7" s="37">
        <v>1225.44</v>
      </c>
      <c r="BQ7" s="37">
        <v>4.3</v>
      </c>
      <c r="BR7" s="37">
        <v>4.28</v>
      </c>
      <c r="BS7" s="37">
        <v>4.41</v>
      </c>
      <c r="BT7" s="37">
        <v>4.8</v>
      </c>
      <c r="BU7" s="37">
        <v>4.99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88.16</v>
      </c>
      <c r="CA7" s="37">
        <v>75.58</v>
      </c>
      <c r="CB7" s="37">
        <v>838.4</v>
      </c>
      <c r="CC7" s="37">
        <v>802.34</v>
      </c>
      <c r="CD7" s="37">
        <v>804.05</v>
      </c>
      <c r="CE7" s="37">
        <v>771.87</v>
      </c>
      <c r="CF7" s="37">
        <v>609.04999999999995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173.89</v>
      </c>
      <c r="CL7" s="37">
        <v>215.23</v>
      </c>
      <c r="CM7" s="37">
        <v>56.78</v>
      </c>
      <c r="CN7" s="37">
        <v>56.68</v>
      </c>
      <c r="CO7" s="37">
        <v>54.59</v>
      </c>
      <c r="CP7" s="37">
        <v>52.71</v>
      </c>
      <c r="CQ7" s="37">
        <v>63.88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42.38</v>
      </c>
      <c r="CW7" s="37">
        <v>42.66</v>
      </c>
      <c r="CX7" s="37">
        <v>98.98</v>
      </c>
      <c r="CY7" s="37">
        <v>98.95</v>
      </c>
      <c r="CZ7" s="37">
        <v>98.95</v>
      </c>
      <c r="DA7" s="37">
        <v>98.93</v>
      </c>
      <c r="DB7" s="37">
        <v>98.91</v>
      </c>
      <c r="DC7" s="37">
        <v>82.2</v>
      </c>
      <c r="DD7" s="37">
        <v>82.35</v>
      </c>
      <c r="DE7" s="37">
        <v>82.9</v>
      </c>
      <c r="DF7" s="37">
        <v>83.5</v>
      </c>
      <c r="DG7" s="37">
        <v>87.01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0.15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2018-12-03T09:14:10Z</dcterms:created>
  <dcterms:modified xsi:type="dcterms:W3CDTF">2019-02-05T08:10:22Z</dcterms:modified>
  <cp:category/>
</cp:coreProperties>
</file>