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lvNNV17AgZ1NEWL5nBPwujWR6X3PzL9a1DPsg8iPUMZOwQyRSzM0eGwLYQC/G4rzlOJm5yUjuxQTcLJ4gSM5w==" workbookSaltValue="4ATHAQ+RBDHWBamGvlMskA==" workbookSpinCount="100000" lockStructure="1"/>
  <bookViews>
    <workbookView xWindow="0" yWindow="0" windowWidth="20730" windowHeight="89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<sst xmlns="http://schemas.openxmlformats.org/spreadsheetml/2006/main" count="240" uniqueCount="126">
  <si>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</si>
  <si>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</si>
  <si>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</si>
  <si>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</si>
  <si>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</si>
  <si>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</si>
  <si>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</si>
  <si>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</si>
  <si>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</si>
  <si>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</si>
  <si>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</si>
  <si>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</si>
  <si>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</si>
  <si>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</si>
  <si>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</si>
  <si>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</si>
  <si>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</si>
  <si>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</si>
  <si>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</si>
  <si>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</si>
  <si>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</si>
  <si>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</si>
  <si>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</si>
  <si>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</si>
  <si>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</si>
  <si>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</si>
  <si>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</si>
  <si>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</si>
  <si>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</si>
  <si>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</si>
  <si>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</si>
  <si>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</si>
  <si>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</si>
  <si>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</si>
  <si>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</si>
  <si>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</si>
  <si>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</si>
  <si>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</si>
  <si>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</si>
  <si>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</si>
  <si>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</si>
  <si>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</si>
  <si>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</si>
  <si>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</si>
  <si>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</si>
  <si>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</si>
  <si>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</si>
  <si>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</si>
  <si>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</si>
  <si>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</si>
  <si>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</si>
  <si>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</si>
  <si>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</si>
  <si>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</si>
  <si>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</si>
  <si>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</si>
  <si>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</si>
  <si>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</si>
  <si>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</si>
  <si>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</si>
  <si>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</si>
  <si>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</si>
  <si>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</si>
  <si>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</si>
  <si>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</si>
  <si>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</si>
  <si>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</si>
  <si>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</si>
  <si>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</si>
  <si>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</si>
  <si>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</si>
  <si>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</si>
  <si>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</si>
  <si>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</si>
  <si>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</si>
  <si>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</si>
  <si>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</si>
  <si>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</si>
  <si>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</si>
  <si>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</si>
  <si>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</si>
  <si>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</si>
  <si>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</si>
  <si>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</si>
  <si>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</si>
  <si>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</si>
  <si>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</si>
  <si>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</si>
  <si>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</si>
  <si>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</si>
  <si>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</si>
  <si>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</si>
  <si>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</si>
  <si>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</si>
  <si>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</si>
  <si>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</si>
  <si>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</si>
  <si>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</si>
  <si>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</si>
  <si>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</si>
  <si>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</si>
  <si>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</si>
  <si>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</si>
  <si>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</si>
  <si>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</si>
  <si>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</si>
  <si>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</si>
  <si>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</si>
  <si>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</si>
  <si>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</si>
  <si>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</si>
  <si>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</si>
  <si>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</si>
  <si>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</si>
  <si>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</si>
  <si>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</si>
  <si>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</si>
  <si>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</si>
  <si>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</si>
  <si>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</si>
  <si>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</si>
  <si>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</si>
  <si>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</si>
  <si>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経費回収率が類似団体と比較すると低い水準となっている。また企業債償還に係る費用が、平成２７年度から大きく伸びている。
しかしながら多摩川の源流域であり東京都民の水がめとなっていることから維持管理に対する補助もあるため、経営状況に大きな問題は見らていない。</t>
    <rPh sb="0" eb="2">
      <t>ケイヒ</t>
    </rPh>
    <rPh sb="2" eb="4">
      <t>カイシュウ</t>
    </rPh>
    <rPh sb="4" eb="5">
      <t>リツ</t>
    </rPh>
    <rPh sb="6" eb="8">
      <t>ルイジ</t>
    </rPh>
    <rPh sb="8" eb="10">
      <t>ダンタイ</t>
    </rPh>
    <rPh sb="11" eb="13">
      <t>ヒカク</t>
    </rPh>
    <rPh sb="16" eb="17">
      <t>ヒク</t>
    </rPh>
    <rPh sb="18" eb="20">
      <t>スイジュン</t>
    </rPh>
    <rPh sb="29" eb="31">
      <t>キギョウ</t>
    </rPh>
    <rPh sb="31" eb="32">
      <t>サイ</t>
    </rPh>
    <rPh sb="32" eb="34">
      <t>ショウカン</t>
    </rPh>
    <rPh sb="35" eb="36">
      <t>カカワ</t>
    </rPh>
    <rPh sb="37" eb="39">
      <t>ヒヨウ</t>
    </rPh>
    <rPh sb="41" eb="43">
      <t>ヘイセイ</t>
    </rPh>
    <rPh sb="45" eb="47">
      <t>ネンド</t>
    </rPh>
    <rPh sb="49" eb="50">
      <t>オオ</t>
    </rPh>
    <rPh sb="52" eb="53">
      <t>ノ</t>
    </rPh>
    <rPh sb="65" eb="68">
      <t>タマガワ</t>
    </rPh>
    <rPh sb="69" eb="70">
      <t>ミナモト</t>
    </rPh>
    <rPh sb="70" eb="72">
      <t>リュウイキ</t>
    </rPh>
    <rPh sb="75" eb="77">
      <t>トウキョウ</t>
    </rPh>
    <rPh sb="77" eb="79">
      <t>トミン</t>
    </rPh>
    <rPh sb="80" eb="81">
      <t>ミズ</t>
    </rPh>
    <rPh sb="93" eb="95">
      <t>イジ</t>
    </rPh>
    <rPh sb="95" eb="97">
      <t>カンリ</t>
    </rPh>
    <rPh sb="98" eb="99">
      <t>タイ</t>
    </rPh>
    <rPh sb="101" eb="103">
      <t>ホジョ</t>
    </rPh>
    <rPh sb="109" eb="111">
      <t>ケイエイ</t>
    </rPh>
    <rPh sb="111" eb="113">
      <t>ジョウキョウ</t>
    </rPh>
    <rPh sb="114" eb="115">
      <t>オオ</t>
    </rPh>
    <rPh sb="117" eb="119">
      <t>モンダイ</t>
    </rPh>
    <rPh sb="120" eb="121">
      <t>ミ</t>
    </rPh>
    <phoneticPr fontId="4"/>
  </si>
  <si>
    <t>当施設は平成１６年から平成２０年にかけて機能高度化（施設更新・耐震）を行った。また、管理においても１年ごとに調査修繕を行っており健全な状態となっている。</t>
    <rPh sb="0" eb="1">
      <t>トウ</t>
    </rPh>
    <rPh sb="1" eb="3">
      <t>シセツ</t>
    </rPh>
    <rPh sb="4" eb="6">
      <t>ヘイセイ</t>
    </rPh>
    <rPh sb="8" eb="9">
      <t>ネン</t>
    </rPh>
    <rPh sb="11" eb="13">
      <t>ヘイセイ</t>
    </rPh>
    <rPh sb="15" eb="16">
      <t>ネン</t>
    </rPh>
    <rPh sb="20" eb="22">
      <t>キノウ</t>
    </rPh>
    <rPh sb="22" eb="25">
      <t>コウドカ</t>
    </rPh>
    <rPh sb="26" eb="28">
      <t>シセツ</t>
    </rPh>
    <rPh sb="28" eb="30">
      <t>コウシン</t>
    </rPh>
    <rPh sb="31" eb="32">
      <t>タイ</t>
    </rPh>
    <rPh sb="32" eb="33">
      <t>シン</t>
    </rPh>
    <rPh sb="35" eb="36">
      <t>オコナ</t>
    </rPh>
    <rPh sb="42" eb="44">
      <t>カンリ</t>
    </rPh>
    <rPh sb="50" eb="51">
      <t>ネン</t>
    </rPh>
    <rPh sb="54" eb="56">
      <t>チョウサ</t>
    </rPh>
    <rPh sb="56" eb="58">
      <t>シュウゼン</t>
    </rPh>
    <rPh sb="59" eb="60">
      <t>オコナ</t>
    </rPh>
    <rPh sb="64" eb="66">
      <t>ケンゼン</t>
    </rPh>
    <rPh sb="67" eb="69">
      <t>ジョウタイ</t>
    </rPh>
    <phoneticPr fontId="4"/>
  </si>
  <si>
    <t>当事業においては認可区域の下水道普及率が１００％となっており施設の老朽化への対応も完了している。平成２７年度からの償還開始により企業債償還に係る費用が大きく伸びているものの、経営状態に問題は見受けられない。</t>
    <rPh sb="0" eb="1">
      <t>トウ</t>
    </rPh>
    <rPh sb="1" eb="3">
      <t>ジギョウ</t>
    </rPh>
    <rPh sb="8" eb="10">
      <t>ニンカ</t>
    </rPh>
    <rPh sb="10" eb="12">
      <t>クイキ</t>
    </rPh>
    <rPh sb="13" eb="16">
      <t>ゲスイドウ</t>
    </rPh>
    <rPh sb="16" eb="18">
      <t>フキュウ</t>
    </rPh>
    <rPh sb="18" eb="19">
      <t>リツ</t>
    </rPh>
    <rPh sb="30" eb="32">
      <t>シセツ</t>
    </rPh>
    <rPh sb="33" eb="36">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</si>
</sst>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52-4DAA-A6A1-688857691039}"/>
            </c:ext>
          </c:extLst>
        </c:ser>
        <c:dLbls>
          <c:showLegendKey val="0"/>
          <c:showVal val="0"/>
          <c:showCatName val="0"/>
          <c:showSerName val="0"/>
          <c:showPercent val="0"/>
          <c:showBubbleSize val="0"/>
        </c:dLbls>
        <c:gapWidth val="150"/>
        <c:axId val="108931712"/>
        <c:axId val="1089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052-4DAA-A6A1-688857691039}"/>
            </c:ext>
          </c:extLst>
        </c:ser>
        <c:dLbls>
          <c:showLegendKey val="0"/>
          <c:showVal val="0"/>
          <c:showCatName val="0"/>
          <c:showSerName val="0"/>
          <c:showPercent val="0"/>
          <c:showBubbleSize val="0"/>
        </c:dLbls>
        <c:marker val="1"/>
        <c:smooth val="0"/>
        <c:axId val="108931712"/>
        <c:axId val="108946176"/>
      </c:lineChart>
      <c:dateAx>
        <c:axId val="108931712"/>
        <c:scaling>
          <c:orientation val="minMax"/>
        </c:scaling>
        <c:delete val="1"/>
        <c:axPos val="b"/>
        <c:numFmt formatCode="ge" sourceLinked="1"/>
        <c:majorTickMark val="none"/>
        <c:minorTickMark val="none"/>
        <c:tickLblPos val="none"/>
        <c:crossAx val="108946176"/>
        <c:crosses val="autoZero"/>
        <c:auto val="1"/>
        <c:lblOffset val="100"/>
        <c:baseTimeUnit val="years"/>
      </c:dateAx>
      <c:valAx>
        <c:axId val="1089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44.7</c:v>
                </c:pt>
                <c:pt idx="1">
                  <c:v>44.84</c:v>
                </c:pt>
                <c:pt idx="2">
                  <c:v>41.71</c:v>
                </c:pt>
                <c:pt idx="3">
                  <c:v>39.5</c:v>
                </c:pt>
                <c:pt idx="4">
                  <c:v>38.36</c:v>
                </c:pt>
              </c:numCache>
            </c:numRef>
          </c:val>
          <c:extLst xmlns:c16r2="http://schemas.microsoft.com/office/drawing/2015/06/chart">
            <c:ext xmlns:c16="http://schemas.microsoft.com/office/drawing/2014/chart" uri="{C3380CC4-5D6E-409C-BE32-E72D297353CC}">
              <c16:uniqueId val="{00000000-1130-4700-9922-5BD9F21E5533}"/>
            </c:ext>
          </c:extLst>
        </c:ser>
        <c:dLbls>
          <c:showLegendKey val="0"/>
          <c:showVal val="0"/>
          <c:showCatName val="0"/>
          <c:showSerName val="0"/>
          <c:showPercent val="0"/>
          <c:showBubbleSize val="0"/>
        </c:dLbls>
        <c:gapWidth val="150"/>
        <c:axId val="109107840"/>
        <c:axId val="1091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130-4700-9922-5BD9F21E5533}"/>
            </c:ext>
          </c:extLst>
        </c:ser>
        <c:dLbls>
          <c:showLegendKey val="0"/>
          <c:showVal val="0"/>
          <c:showCatName val="0"/>
          <c:showSerName val="0"/>
          <c:showPercent val="0"/>
          <c:showBubbleSize val="0"/>
        </c:dLbls>
        <c:marker val="1"/>
        <c:smooth val="0"/>
        <c:axId val="109107840"/>
        <c:axId val="109110016"/>
      </c:lineChart>
      <c:dateAx>
        <c:axId val="109107840"/>
        <c:scaling>
          <c:orientation val="minMax"/>
        </c:scaling>
        <c:delete val="1"/>
        <c:axPos val="b"/>
        <c:numFmt formatCode="ge" sourceLinked="1"/>
        <c:majorTickMark val="none"/>
        <c:minorTickMark val="none"/>
        <c:tickLblPos val="none"/>
        <c:crossAx val="109110016"/>
        <c:crosses val="autoZero"/>
        <c:auto val="1"/>
        <c:lblOffset val="100"/>
        <c:baseTimeUnit val="years"/>
      </c:dateAx>
      <c:valAx>
        <c:axId val="1091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B8-4DA9-8D8B-B7A454D00326}"/>
            </c:ext>
          </c:extLst>
        </c:ser>
        <c:dLbls>
          <c:showLegendKey val="0"/>
          <c:showVal val="0"/>
          <c:showCatName val="0"/>
          <c:showSerName val="0"/>
          <c:showPercent val="0"/>
          <c:showBubbleSize val="0"/>
        </c:dLbls>
        <c:gapWidth val="150"/>
        <c:axId val="109161472"/>
        <c:axId val="1091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2B8-4DA9-8D8B-B7A454D00326}"/>
            </c:ext>
          </c:extLst>
        </c:ser>
        <c:dLbls>
          <c:showLegendKey val="0"/>
          <c:showVal val="0"/>
          <c:showCatName val="0"/>
          <c:showSerName val="0"/>
          <c:showPercent val="0"/>
          <c:showBubbleSize val="0"/>
        </c:dLbls>
        <c:marker val="1"/>
        <c:smooth val="0"/>
        <c:axId val="109161472"/>
        <c:axId val="109167744"/>
      </c:lineChart>
      <c:dateAx>
        <c:axId val="109161472"/>
        <c:scaling>
          <c:orientation val="minMax"/>
        </c:scaling>
        <c:delete val="1"/>
        <c:axPos val="b"/>
        <c:numFmt formatCode="ge" sourceLinked="1"/>
        <c:majorTickMark val="none"/>
        <c:minorTickMark val="none"/>
        <c:tickLblPos val="none"/>
        <c:crossAx val="109167744"/>
        <c:crosses val="autoZero"/>
        <c:auto val="1"/>
        <c:lblOffset val="100"/>
        <c:baseTimeUnit val="years"/>
      </c:dateAx>
      <c:valAx>
        <c:axId val="109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48.28</c:v>
                </c:pt>
                <c:pt idx="1">
                  <c:v>45.71</c:v>
                </c:pt>
                <c:pt idx="2">
                  <c:v>39.1</c:v>
                </c:pt>
                <c:pt idx="3">
                  <c:v>47.11</c:v>
                </c:pt>
                <c:pt idx="4">
                  <c:v>51.53</c:v>
                </c:pt>
              </c:numCache>
            </c:numRef>
          </c:val>
          <c:extLst xmlns:c16r2="http://schemas.microsoft.com/office/drawing/2015/06/chart">
            <c:ext xmlns:c16="http://schemas.microsoft.com/office/drawing/2014/chart" uri="{C3380CC4-5D6E-409C-BE32-E72D297353CC}">
              <c16:uniqueId val="{00000000-D7BC-463D-AA28-43EB68C1533D}"/>
            </c:ext>
          </c:extLst>
        </c:ser>
        <c:dLbls>
          <c:showLegendKey val="0"/>
          <c:showVal val="0"/>
          <c:showCatName val="0"/>
          <c:showSerName val="0"/>
          <c:showPercent val="0"/>
          <c:showBubbleSize val="0"/>
        </c:dLbls>
        <c:gapWidth val="150"/>
        <c:axId val="108973056"/>
        <c:axId val="108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BC-463D-AA28-43EB68C1533D}"/>
            </c:ext>
          </c:extLst>
        </c:ser>
        <c:dLbls>
          <c:showLegendKey val="0"/>
          <c:showVal val="0"/>
          <c:showCatName val="0"/>
          <c:showSerName val="0"/>
          <c:showPercent val="0"/>
          <c:showBubbleSize val="0"/>
        </c:dLbls>
        <c:marker val="1"/>
        <c:smooth val="0"/>
        <c:axId val="108973056"/>
        <c:axId val="108979328"/>
      </c:lineChart>
      <c:dateAx>
        <c:axId val="108973056"/>
        <c:scaling>
          <c:orientation val="minMax"/>
        </c:scaling>
        <c:delete val="1"/>
        <c:axPos val="b"/>
        <c:numFmt formatCode="ge" sourceLinked="1"/>
        <c:majorTickMark val="none"/>
        <c:minorTickMark val="none"/>
        <c:tickLblPos val="none"/>
        <c:crossAx val="108979328"/>
        <c:crosses val="autoZero"/>
        <c:auto val="1"/>
        <c:lblOffset val="100"/>
        <c:baseTimeUnit val="years"/>
      </c:dateAx>
      <c:valAx>
        <c:axId val="108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60-4AB9-BF83-CF5B95E72AC7}"/>
            </c:ext>
          </c:extLst>
        </c:ser>
        <c:dLbls>
          <c:showLegendKey val="0"/>
          <c:showVal val="0"/>
          <c:showCatName val="0"/>
          <c:showSerName val="0"/>
          <c:showPercent val="0"/>
          <c:showBubbleSize val="0"/>
        </c:dLbls>
        <c:gapWidth val="150"/>
        <c:axId val="108813696"/>
        <c:axId val="1088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60-4AB9-BF83-CF5B95E72AC7}"/>
            </c:ext>
          </c:extLst>
        </c:ser>
        <c:dLbls>
          <c:showLegendKey val="0"/>
          <c:showVal val="0"/>
          <c:showCatName val="0"/>
          <c:showSerName val="0"/>
          <c:showPercent val="0"/>
          <c:showBubbleSize val="0"/>
        </c:dLbls>
        <c:marker val="1"/>
        <c:smooth val="0"/>
        <c:axId val="108813696"/>
        <c:axId val="108836352"/>
      </c:lineChart>
      <c:dateAx>
        <c:axId val="108813696"/>
        <c:scaling>
          <c:orientation val="minMax"/>
        </c:scaling>
        <c:delete val="1"/>
        <c:axPos val="b"/>
        <c:numFmt formatCode="ge" sourceLinked="1"/>
        <c:majorTickMark val="none"/>
        <c:minorTickMark val="none"/>
        <c:tickLblPos val="none"/>
        <c:crossAx val="108836352"/>
        <c:crosses val="autoZero"/>
        <c:auto val="1"/>
        <c:lblOffset val="100"/>
        <c:baseTimeUnit val="years"/>
      </c:dateAx>
      <c:valAx>
        <c:axId val="1088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25-47DE-9982-0295DB439194}"/>
            </c:ext>
          </c:extLst>
        </c:ser>
        <c:dLbls>
          <c:showLegendKey val="0"/>
          <c:showVal val="0"/>
          <c:showCatName val="0"/>
          <c:showSerName val="0"/>
          <c:showPercent val="0"/>
          <c:showBubbleSize val="0"/>
        </c:dLbls>
        <c:gapWidth val="150"/>
        <c:axId val="109273088"/>
        <c:axId val="109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25-47DE-9982-0295DB439194}"/>
            </c:ext>
          </c:extLst>
        </c:ser>
        <c:dLbls>
          <c:showLegendKey val="0"/>
          <c:showVal val="0"/>
          <c:showCatName val="0"/>
          <c:showSerName val="0"/>
          <c:showPercent val="0"/>
          <c:showBubbleSize val="0"/>
        </c:dLbls>
        <c:marker val="1"/>
        <c:smooth val="0"/>
        <c:axId val="109273088"/>
        <c:axId val="109275008"/>
      </c:lineChart>
      <c:dateAx>
        <c:axId val="109273088"/>
        <c:scaling>
          <c:orientation val="minMax"/>
        </c:scaling>
        <c:delete val="1"/>
        <c:axPos val="b"/>
        <c:numFmt formatCode="ge" sourceLinked="1"/>
        <c:majorTickMark val="none"/>
        <c:minorTickMark val="none"/>
        <c:tickLblPos val="none"/>
        <c:crossAx val="109275008"/>
        <c:crosses val="autoZero"/>
        <c:auto val="1"/>
        <c:lblOffset val="100"/>
        <c:baseTimeUnit val="years"/>
      </c:dateAx>
      <c:valAx>
        <c:axId val="109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24-4FF1-A495-BDF1D3E49637}"/>
            </c:ext>
          </c:extLst>
        </c:ser>
        <c:dLbls>
          <c:showLegendKey val="0"/>
          <c:showVal val="0"/>
          <c:showCatName val="0"/>
          <c:showSerName val="0"/>
          <c:showPercent val="0"/>
          <c:showBubbleSize val="0"/>
        </c:dLbls>
        <c:gapWidth val="150"/>
        <c:axId val="109320832"/>
        <c:axId val="109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24-4FF1-A495-BDF1D3E49637}"/>
            </c:ext>
          </c:extLst>
        </c:ser>
        <c:dLbls>
          <c:showLegendKey val="0"/>
          <c:showVal val="0"/>
          <c:showCatName val="0"/>
          <c:showSerName val="0"/>
          <c:showPercent val="0"/>
          <c:showBubbleSize val="0"/>
        </c:dLbls>
        <c:marker val="1"/>
        <c:smooth val="0"/>
        <c:axId val="109320832"/>
        <c:axId val="109327104"/>
      </c:lineChart>
      <c:dateAx>
        <c:axId val="109320832"/>
        <c:scaling>
          <c:orientation val="minMax"/>
        </c:scaling>
        <c:delete val="1"/>
        <c:axPos val="b"/>
        <c:numFmt formatCode="ge" sourceLinked="1"/>
        <c:majorTickMark val="none"/>
        <c:minorTickMark val="none"/>
        <c:tickLblPos val="none"/>
        <c:crossAx val="109327104"/>
        <c:crosses val="autoZero"/>
        <c:auto val="1"/>
        <c:lblOffset val="100"/>
        <c:baseTimeUnit val="years"/>
      </c:dateAx>
      <c:valAx>
        <c:axId val="109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B0-47AF-8F9E-B745746943B5}"/>
            </c:ext>
          </c:extLst>
        </c:ser>
        <c:dLbls>
          <c:showLegendKey val="0"/>
          <c:showVal val="0"/>
          <c:showCatName val="0"/>
          <c:showSerName val="0"/>
          <c:showPercent val="0"/>
          <c:showBubbleSize val="0"/>
        </c:dLbls>
        <c:gapWidth val="150"/>
        <c:axId val="109349888"/>
        <c:axId val="109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0-47AF-8F9E-B745746943B5}"/>
            </c:ext>
          </c:extLst>
        </c:ser>
        <c:dLbls>
          <c:showLegendKey val="0"/>
          <c:showVal val="0"/>
          <c:showCatName val="0"/>
          <c:showSerName val="0"/>
          <c:showPercent val="0"/>
          <c:showBubbleSize val="0"/>
        </c:dLbls>
        <c:marker val="1"/>
        <c:smooth val="0"/>
        <c:axId val="109349888"/>
        <c:axId val="109356160"/>
      </c:lineChart>
      <c:dateAx>
        <c:axId val="109349888"/>
        <c:scaling>
          <c:orientation val="minMax"/>
        </c:scaling>
        <c:delete val="1"/>
        <c:axPos val="b"/>
        <c:numFmt formatCode="ge" sourceLinked="1"/>
        <c:majorTickMark val="none"/>
        <c:minorTickMark val="none"/>
        <c:tickLblPos val="none"/>
        <c:crossAx val="109356160"/>
        <c:crosses val="autoZero"/>
        <c:auto val="1"/>
        <c:lblOffset val="100"/>
        <c:baseTimeUnit val="years"/>
      </c:dateAx>
      <c:valAx>
        <c:axId val="109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704.81</c:v>
                </c:pt>
                <c:pt idx="1">
                  <c:v>599.09</c:v>
                </c:pt>
                <c:pt idx="2">
                  <c:v>5249.75</c:v>
                </c:pt>
                <c:pt idx="3">
                  <c:v>4261.8999999999996</c:v>
                </c:pt>
                <c:pt idx="4">
                  <c:v>3863.26</c:v>
                </c:pt>
              </c:numCache>
            </c:numRef>
          </c:val>
          <c:extLst xmlns:c16r2="http://schemas.microsoft.com/office/drawing/2015/06/chart">
            <c:ext xmlns:c16="http://schemas.microsoft.com/office/drawing/2014/chart" uri="{C3380CC4-5D6E-409C-BE32-E72D297353CC}">
              <c16:uniqueId val="{00000000-D992-45F2-8FF8-79BB5DB1DF49}"/>
            </c:ext>
          </c:extLst>
        </c:ser>
        <c:dLbls>
          <c:showLegendKey val="0"/>
          <c:showVal val="0"/>
          <c:showCatName val="0"/>
          <c:showSerName val="0"/>
          <c:showPercent val="0"/>
          <c:showBubbleSize val="0"/>
        </c:dLbls>
        <c:gapWidth val="150"/>
        <c:axId val="109393408"/>
        <c:axId val="1093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992-45F2-8FF8-79BB5DB1DF49}"/>
            </c:ext>
          </c:extLst>
        </c:ser>
        <c:dLbls>
          <c:showLegendKey val="0"/>
          <c:showVal val="0"/>
          <c:showCatName val="0"/>
          <c:showSerName val="0"/>
          <c:showPercent val="0"/>
          <c:showBubbleSize val="0"/>
        </c:dLbls>
        <c:marker val="1"/>
        <c:smooth val="0"/>
        <c:axId val="109393408"/>
        <c:axId val="109395328"/>
      </c:lineChart>
      <c:dateAx>
        <c:axId val="109393408"/>
        <c:scaling>
          <c:orientation val="minMax"/>
        </c:scaling>
        <c:delete val="1"/>
        <c:axPos val="b"/>
        <c:numFmt formatCode="ge" sourceLinked="1"/>
        <c:majorTickMark val="none"/>
        <c:minorTickMark val="none"/>
        <c:tickLblPos val="none"/>
        <c:crossAx val="109395328"/>
        <c:crosses val="autoZero"/>
        <c:auto val="1"/>
        <c:lblOffset val="100"/>
        <c:baseTimeUnit val="years"/>
      </c:dateAx>
      <c:valAx>
        <c:axId val="109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5.64</c:v>
                </c:pt>
                <c:pt idx="1">
                  <c:v>5.95</c:v>
                </c:pt>
                <c:pt idx="2">
                  <c:v>6.64</c:v>
                </c:pt>
                <c:pt idx="3">
                  <c:v>7.24</c:v>
                </c:pt>
                <c:pt idx="4">
                  <c:v>8.61</c:v>
                </c:pt>
              </c:numCache>
            </c:numRef>
          </c:val>
          <c:extLst xmlns:c16r2="http://schemas.microsoft.com/office/drawing/2015/06/chart">
            <c:ext xmlns:c16="http://schemas.microsoft.com/office/drawing/2014/chart" uri="{C3380CC4-5D6E-409C-BE32-E72D297353CC}">
              <c16:uniqueId val="{00000000-507F-45CE-BA09-12F97495E32A}"/>
            </c:ext>
          </c:extLst>
        </c:ser>
        <c:dLbls>
          <c:showLegendKey val="0"/>
          <c:showVal val="0"/>
          <c:showCatName val="0"/>
          <c:showSerName val="0"/>
          <c:showPercent val="0"/>
          <c:showBubbleSize val="0"/>
        </c:dLbls>
        <c:gapWidth val="150"/>
        <c:axId val="109418368"/>
        <c:axId val="1094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07F-45CE-BA09-12F97495E32A}"/>
            </c:ext>
          </c:extLst>
        </c:ser>
        <c:dLbls>
          <c:showLegendKey val="0"/>
          <c:showVal val="0"/>
          <c:showCatName val="0"/>
          <c:showSerName val="0"/>
          <c:showPercent val="0"/>
          <c:showBubbleSize val="0"/>
        </c:dLbls>
        <c:marker val="1"/>
        <c:smooth val="0"/>
        <c:axId val="109418368"/>
        <c:axId val="109432832"/>
      </c:lineChart>
      <c:dateAx>
        <c:axId val="109418368"/>
        <c:scaling>
          <c:orientation val="minMax"/>
        </c:scaling>
        <c:delete val="1"/>
        <c:axPos val="b"/>
        <c:numFmt formatCode="ge" sourceLinked="1"/>
        <c:majorTickMark val="none"/>
        <c:minorTickMark val="none"/>
        <c:tickLblPos val="none"/>
        <c:crossAx val="109432832"/>
        <c:crosses val="autoZero"/>
        <c:auto val="1"/>
        <c:lblOffset val="100"/>
        <c:baseTimeUnit val="years"/>
      </c:dateAx>
      <c:valAx>
        <c:axId val="1094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703.18</c:v>
                </c:pt>
                <c:pt idx="1">
                  <c:v>656.22</c:v>
                </c:pt>
                <c:pt idx="2">
                  <c:v>624.83000000000004</c:v>
                </c:pt>
                <c:pt idx="3">
                  <c:v>612.49</c:v>
                </c:pt>
                <c:pt idx="4">
                  <c:v>536.37</c:v>
                </c:pt>
              </c:numCache>
            </c:numRef>
          </c:val>
          <c:extLst xmlns:c16r2="http://schemas.microsoft.com/office/drawing/2015/06/chart">
            <c:ext xmlns:c16="http://schemas.microsoft.com/office/drawing/2014/chart" uri="{C3380CC4-5D6E-409C-BE32-E72D297353CC}">
              <c16:uniqueId val="{00000000-F3D1-4033-92A9-FE69B85153E8}"/>
            </c:ext>
          </c:extLst>
        </c:ser>
        <c:dLbls>
          <c:showLegendKey val="0"/>
          <c:showVal val="0"/>
          <c:showCatName val="0"/>
          <c:showSerName val="0"/>
          <c:showPercent val="0"/>
          <c:showBubbleSize val="0"/>
        </c:dLbls>
        <c:gapWidth val="150"/>
        <c:axId val="109070592"/>
        <c:axId val="1090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F3D1-4033-92A9-FE69B85153E8}"/>
            </c:ext>
          </c:extLst>
        </c:ser>
        <c:dLbls>
          <c:showLegendKey val="0"/>
          <c:showVal val="0"/>
          <c:showCatName val="0"/>
          <c:showSerName val="0"/>
          <c:showPercent val="0"/>
          <c:showBubbleSize val="0"/>
        </c:dLbls>
        <c:marker val="1"/>
        <c:smooth val="0"/>
        <c:axId val="109070592"/>
        <c:axId val="109076864"/>
      </c:lineChart>
      <c:dateAx>
        <c:axId val="109070592"/>
        <c:scaling>
          <c:orientation val="minMax"/>
        </c:scaling>
        <c:delete val="1"/>
        <c:axPos val="b"/>
        <c:numFmt formatCode="ge" sourceLinked="1"/>
        <c:majorTickMark val="none"/>
        <c:minorTickMark val="none"/>
        <c:tickLblPos val="none"/>
        <c:crossAx val="109076864"/>
        <c:crosses val="autoZero"/>
        <c:auto val="1"/>
        <c:lblOffset val="100"/>
        <c:baseTimeUnit val="years"/>
      </c:dateAx>
      <c:valAx>
        <c:axId val="1090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小菅村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729</v>
      </c>
      <c r="AM8" s="49"/>
      <c r="AN8" s="49"/>
      <c r="AO8" s="49"/>
      <c r="AP8" s="49"/>
      <c r="AQ8" s="49"/>
      <c r="AR8" s="49"/>
      <c r="AS8" s="49"/>
      <c r="AT8" s="44">
        <f>データ!T6</f>
        <v>52.78</v>
      </c>
      <c r="AU8" s="44"/>
      <c r="AV8" s="44"/>
      <c r="AW8" s="44"/>
      <c r="AX8" s="44"/>
      <c r="AY8" s="44"/>
      <c r="AZ8" s="44"/>
      <c r="BA8" s="44"/>
      <c r="BB8" s="44">
        <f>データ!U6</f>
        <v>13.81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92.48</v>
      </c>
      <c r="Q10" s="44"/>
      <c r="R10" s="44"/>
      <c r="S10" s="44"/>
      <c r="T10" s="44"/>
      <c r="U10" s="44"/>
      <c r="V10" s="44"/>
      <c r="W10" s="44">
        <f>データ!Q6</f>
        <v>100</v>
      </c>
      <c r="X10" s="44"/>
      <c r="Y10" s="44"/>
      <c r="Z10" s="44"/>
      <c r="AA10" s="44"/>
      <c r="AB10" s="44"/>
      <c r="AC10" s="44"/>
      <c r="AD10" s="49">
        <f>データ!R6</f>
        <v>2520</v>
      </c>
      <c r="AE10" s="49"/>
      <c r="AF10" s="49"/>
      <c r="AG10" s="49"/>
      <c r="AH10" s="49"/>
      <c r="AI10" s="49"/>
      <c r="AJ10" s="49"/>
      <c r="AK10" s="2"/>
      <c r="AL10" s="49">
        <f>データ!V6</f>
        <v>664</v>
      </c>
      <c r="AM10" s="49"/>
      <c r="AN10" s="49"/>
      <c r="AO10" s="49"/>
      <c r="AP10" s="49"/>
      <c r="AQ10" s="49"/>
      <c r="AR10" s="49"/>
      <c r="AS10" s="49"/>
      <c r="AT10" s="44">
        <f>データ!W6</f>
        <v>0.45</v>
      </c>
      <c r="AU10" s="44"/>
      <c r="AV10" s="44"/>
      <c r="AW10" s="44"/>
      <c r="AX10" s="44"/>
      <c r="AY10" s="44"/>
      <c r="AZ10" s="44"/>
      <c r="BA10" s="44"/>
      <c r="BB10" s="44">
        <f>データ!X6</f>
        <v>1475.56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98ZrK/Tyyyu0fJ1cDInCWUF/2KIZMyR2gf7QE+GED/RgAkCEcS7323Lwsz61pSCiEPQxndCTDjAZ+jie/NurTg==" saltValue="TYApsZ1kqYfCn3LQ+Lg7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194425</v>
      </c>
      <c r="D6" s="32">
        <f t="shared" si="3"/>
        <v>47</v>
      </c>
      <c r="E6" s="32">
        <f t="shared" si="3"/>
        <v>17</v>
      </c>
      <c r="F6" s="32">
        <f t="shared" si="3"/>
        <v>4</v>
      </c>
      <c r="G6" s="32">
        <f t="shared" si="3"/>
        <v>0</v>
      </c>
      <c r="H6" s="32" t="str">
        <f t="shared" si="3"/>
        <v>山梨県　小菅村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92.48</v>
      </c>
      <c r="Q6" s="33">
        <f t="shared" si="3"/>
        <v>100</v>
      </c>
      <c r="R6" s="33">
        <f t="shared" si="3"/>
        <v>2520</v>
      </c>
      <c r="S6" s="33">
        <f t="shared" si="3"/>
        <v>729</v>
      </c>
      <c r="T6" s="33">
        <f t="shared" si="3"/>
        <v>52.78</v>
      </c>
      <c r="U6" s="33">
        <f t="shared" si="3"/>
        <v>13.81</v>
      </c>
      <c r="V6" s="33">
        <f t="shared" si="3"/>
        <v>664</v>
      </c>
      <c r="W6" s="33">
        <f t="shared" si="3"/>
        <v>0.45</v>
      </c>
      <c r="X6" s="33">
        <f t="shared" si="3"/>
        <v>1475.56</v>
      </c>
      <c r="Y6" s="34">
        <f>IF(Y7="",NA(),Y7)</f>
        <v>48.28</v>
      </c>
      <c r="Z6" s="34">
        <f t="shared" ref="Z6:AH6" si="4">IF(Z7="",NA(),Z7)</f>
        <v>45.71</v>
      </c>
      <c r="AA6" s="34">
        <f t="shared" si="4"/>
        <v>39.1</v>
      </c>
      <c r="AB6" s="34">
        <f t="shared" si="4"/>
        <v>47.11</v>
      </c>
      <c r="AC6" s="34">
        <f t="shared" si="4"/>
        <v>51.53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704.81</v>
      </c>
      <c r="BG6" s="34">
        <f t="shared" ref="BG6:BO6" si="7">IF(BG7="",NA(),BG7)</f>
        <v>599.09</v>
      </c>
      <c r="BH6" s="34">
        <f t="shared" si="7"/>
        <v>5249.75</v>
      </c>
      <c r="BI6" s="34">
        <f t="shared" si="7"/>
        <v>4261.8999999999996</v>
      </c>
      <c r="BJ6" s="34">
        <f t="shared" si="7"/>
        <v>3863.26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5.64</v>
      </c>
      <c r="BR6" s="34">
        <f t="shared" ref="BR6:BZ6" si="8">IF(BR7="",NA(),BR7)</f>
        <v>5.95</v>
      </c>
      <c r="BS6" s="34">
        <f t="shared" si="8"/>
        <v>6.64</v>
      </c>
      <c r="BT6" s="34">
        <f t="shared" si="8"/>
        <v>7.24</v>
      </c>
      <c r="BU6" s="34">
        <f t="shared" si="8"/>
        <v>8.61</v>
      </c>
      <c r="BV6" s="34">
        <f t="shared" si="8"/>
        <v>64.63</v>
      </c>
      <c r="BW6" s="34">
        <f t="shared" si="8"/>
        <v>66.56</v>
      </c>
      <c r="BX6" s="34">
        <f t="shared" si="8"/>
        <v>66.22</v>
      </c>
      <c r="BY6" s="34">
        <f t="shared" si="8"/>
        <v>69.87</v>
      </c>
      <c r="BZ6" s="34">
        <f t="shared" si="8"/>
        <v>74.3</v>
      </c>
      <c r="CA6" s="33" t="str">
        <f>IF(CA7="","",IF(CA7="-","【-】","【"&amp;SUBSTITUTE(TEXT(CA7,"#,##0.00"),"-","△")&amp;"】"))</f>
        <v>【75.58】</v>
      </c>
      <c r="CB6" s="34">
        <f>IF(CB7="",NA(),CB7)</f>
        <v>703.18</v>
      </c>
      <c r="CC6" s="34">
        <f t="shared" ref="CC6:CK6" si="9">IF(CC7="",NA(),CC7)</f>
        <v>656.22</v>
      </c>
      <c r="CD6" s="34">
        <f t="shared" si="9"/>
        <v>624.83000000000004</v>
      </c>
      <c r="CE6" s="34">
        <f t="shared" si="9"/>
        <v>612.49</v>
      </c>
      <c r="CF6" s="34">
        <f t="shared" si="9"/>
        <v>536.37</v>
      </c>
      <c r="CG6" s="34">
        <f t="shared" si="9"/>
        <v>245.75</v>
      </c>
      <c r="CH6" s="34">
        <f t="shared" si="9"/>
        <v>244.29</v>
      </c>
      <c r="CI6" s="34">
        <f t="shared" si="9"/>
        <v>246.72</v>
      </c>
      <c r="CJ6" s="34">
        <f t="shared" si="9"/>
        <v>234.96</v>
      </c>
      <c r="CK6" s="34">
        <f t="shared" si="9"/>
        <v>221.81</v>
      </c>
      <c r="CL6" s="33" t="str">
        <f>IF(CL7="","",IF(CL7="-","【-】","【"&amp;SUBSTITUTE(TEXT(CL7,"#,##0.00"),"-","△")&amp;"】"))</f>
        <v>【215.23】</v>
      </c>
      <c r="CM6" s="34">
        <f>IF(CM7="",NA(),CM7)</f>
        <v>44.7</v>
      </c>
      <c r="CN6" s="34">
        <f t="shared" ref="CN6:CV6" si="10">IF(CN7="",NA(),CN7)</f>
        <v>44.84</v>
      </c>
      <c r="CO6" s="34">
        <f t="shared" si="10"/>
        <v>41.71</v>
      </c>
      <c r="CP6" s="34">
        <f t="shared" si="10"/>
        <v>39.5</v>
      </c>
      <c r="CQ6" s="34">
        <f t="shared" si="10"/>
        <v>38.36</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194425</v>
      </c>
      <c r="D7" s="36">
        <v>47</v>
      </c>
      <c r="E7" s="36">
        <v>17</v>
      </c>
      <c r="F7" s="36">
        <v>4</v>
      </c>
      <c r="G7" s="36">
        <v>0</v>
      </c>
      <c r="H7" s="36" t="s">
        <v>110</v>
      </c>
      <c r="I7" s="36" t="s">
        <v>111</v>
      </c>
      <c r="J7" s="36" t="s">
        <v>112</v>
      </c>
      <c r="K7" s="36" t="s">
        <v>113</v>
      </c>
      <c r="L7" s="36" t="s">
        <v>114</v>
      </c>
      <c r="M7" s="36" t="s">
        <v>115</v>
      </c>
      <c r="N7" s="37" t="s">
        <v>116</v>
      </c>
      <c r="O7" s="37" t="s">
        <v>117</v>
      </c>
      <c r="P7" s="37">
        <v>92.48</v>
      </c>
      <c r="Q7" s="37">
        <v>100</v>
      </c>
      <c r="R7" s="37">
        <v>2520</v>
      </c>
      <c r="S7" s="37">
        <v>729</v>
      </c>
      <c r="T7" s="37">
        <v>52.78</v>
      </c>
      <c r="U7" s="37">
        <v>13.81</v>
      </c>
      <c r="V7" s="37">
        <v>664</v>
      </c>
      <c r="W7" s="37">
        <v>0.45</v>
      </c>
      <c r="X7" s="37">
        <v>1475.56</v>
      </c>
      <c r="Y7" s="37">
        <v>48.28</v>
      </c>
      <c r="Z7" s="37">
        <v>45.71</v>
      </c>
      <c r="AA7" s="37">
        <v>39.1</v>
      </c>
      <c r="AB7" s="37">
        <v>47.11</v>
      </c>
      <c r="AC7" s="37">
        <v>51.53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704.81</v>
      </c>
      <c r="BG7" s="37">
        <v>599.09</v>
      </c>
      <c r="BH7" s="37">
        <v>5249.75</v>
      </c>
      <c r="BI7" s="37">
        <v>4261.8999999999996</v>
      </c>
      <c r="BJ7" s="37">
        <v>3863.26</v>
      </c>
      <c r="BK7" s="37">
        <v>1569.13</v>
      </c>
      <c r="BL7" s="37">
        <v>1436</v>
      </c>
      <c r="BM7" s="37">
        <v>1434.89</v>
      </c>
      <c r="BN7" s="37">
        <v>1298.9100000000001</v>
      </c>
      <c r="BO7" s="37">
        <v>1243.71</v>
      </c>
      <c r="BP7" s="37">
        <v>1225.44</v>
      </c>
      <c r="BQ7" s="37">
        <v>5.64</v>
      </c>
      <c r="BR7" s="37">
        <v>5.95</v>
      </c>
      <c r="BS7" s="37">
        <v>6.64</v>
      </c>
      <c r="BT7" s="37">
        <v>7.24</v>
      </c>
      <c r="BU7" s="37">
        <v>8.61</v>
      </c>
      <c r="BV7" s="37">
        <v>64.63</v>
      </c>
      <c r="BW7" s="37">
        <v>66.56</v>
      </c>
      <c r="BX7" s="37">
        <v>66.22</v>
      </c>
      <c r="BY7" s="37">
        <v>69.87</v>
      </c>
      <c r="BZ7" s="37">
        <v>74.3</v>
      </c>
      <c r="CA7" s="37">
        <v>75.58</v>
      </c>
      <c r="CB7" s="37">
        <v>703.18</v>
      </c>
      <c r="CC7" s="37">
        <v>656.22</v>
      </c>
      <c r="CD7" s="37">
        <v>624.83000000000004</v>
      </c>
      <c r="CE7" s="37">
        <v>612.49</v>
      </c>
      <c r="CF7" s="37">
        <v>536.37</v>
      </c>
      <c r="CG7" s="37">
        <v>245.75</v>
      </c>
      <c r="CH7" s="37">
        <v>244.29</v>
      </c>
      <c r="CI7" s="37">
        <v>246.72</v>
      </c>
      <c r="CJ7" s="37">
        <v>234.96</v>
      </c>
      <c r="CK7" s="37">
        <v>221.81</v>
      </c>
      <c r="CL7" s="37">
        <v>215.23</v>
      </c>
      <c r="CM7" s="37">
        <v>44.7</v>
      </c>
      <c r="CN7" s="37">
        <v>44.84</v>
      </c>
      <c r="CO7" s="37">
        <v>41.71</v>
      </c>
      <c r="CP7" s="37">
        <v>39.5</v>
      </c>
      <c r="CQ7" s="37">
        <v>38.36</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2018-12-03T09:14:09Z</dcterms:created>
  <dcterms:modified xsi:type="dcterms:W3CDTF">2019-02-05T08:09:58Z</dcterms:modified>
  <cp:category/>
</cp:coreProperties>
</file>