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kn72crzjNgJSYnpE8gmjQfZN61Tjz7AJCjKCg9mVWGp5Df+K8jgitBGZBIw6qk+p7p0ZOnoh4GZ8vdaougwgg==" workbookSaltValue="8lvTEnJYX0ukIq9Lh2xu2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<sst xmlns="http://schemas.openxmlformats.org/spreadsheetml/2006/main" count="240" uniqueCount="126">
  <si>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</si>
  <si>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</si>
  <si>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</si>
  <si>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</si>
  <si>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</si>
  <si>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</si>
  <si>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</si>
  <si>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</si>
  <si>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</si>
  <si>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</si>
  <si>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</si>
  <si>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</si>
  <si>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</si>
  <si>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</si>
  <si>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</si>
  <si>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</si>
  <si>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</si>
  <si>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</si>
  <si>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</si>
  <si>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</si>
  <si>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</si>
  <si>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</si>
  <si>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</si>
  <si>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</si>
  <si>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</si>
  <si>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</si>
  <si>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</si>
  <si>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</si>
  <si>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</si>
  <si>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</si>
  <si>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</si>
  <si>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</si>
  <si>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</si>
  <si>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</si>
  <si>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</si>
  <si>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</si>
  <si>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</si>
  <si>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</si>
  <si>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</si>
  <si>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</si>
  <si>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</si>
  <si>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</si>
  <si>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</si>
  <si>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</si>
  <si>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</si>
  <si>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</si>
  <si>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</si>
  <si>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</si>
  <si>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</si>
  <si>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</si>
  <si>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</si>
  <si>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</si>
  <si>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</si>
  <si>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</si>
  <si>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</si>
  <si>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</si>
  <si>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</si>
  <si>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</si>
  <si>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</si>
  <si>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</si>
  <si>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</si>
  <si>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</si>
  <si>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</si>
  <si>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</si>
  <si>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</si>
  <si>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</si>
  <si>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</si>
  <si>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</si>
  <si>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</si>
  <si>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</si>
  <si>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</si>
  <si>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</si>
  <si>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</si>
  <si>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</si>
  <si>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</si>
  <si>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</si>
  <si>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</si>
  <si>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</si>
  <si>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</si>
  <si>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</si>
  <si>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</si>
  <si>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</si>
  <si>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</si>
  <si>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</si>
  <si>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</si>
  <si>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</si>
  <si>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</si>
  <si>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</si>
  <si>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</si>
  <si>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</si>
  <si>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</si>
  <si>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</si>
  <si>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</si>
  <si>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</si>
  <si>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</si>
  <si>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</si>
  <si>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</si>
  <si>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</si>
  <si>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</si>
  <si>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</si>
  <si>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</si>
  <si>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</si>
  <si>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</si>
  <si>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</si>
  <si>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</si>
  <si>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</si>
  <si>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</si>
  <si>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</si>
  <si>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</si>
  <si>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</si>
  <si>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</si>
  <si>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</si>
  <si>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</si>
  <si>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</si>
  <si>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</si>
  <si>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</si>
  <si>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</si>
  <si>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</si>
  <si>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</si>
  <si>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</si>
  <si>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</si>
  <si>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</si>
  <si>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</si>
  <si>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・平成11年に供用開始し、比較的新しく老朽化は見られない。</t>
    <rPh sb="1" eb="3">
      <t>ヘイセイ</t>
    </rPh>
    <rPh sb="5" eb="6">
      <t>ネン</t>
    </rPh>
    <rPh sb="7" eb="9">
      <t>キョウヨウ</t>
    </rPh>
    <rPh sb="9" eb="11">
      <t>カイシ</t>
    </rPh>
    <rPh sb="13" eb="16">
      <t>ヒカクテキ</t>
    </rPh>
    <rPh sb="16" eb="17">
      <t>アタラ</t>
    </rPh>
    <rPh sb="19" eb="22">
      <t>ロウキュウカ</t>
    </rPh>
    <rPh sb="23" eb="24">
      <t>ミヒリツ</t>
    </rPh>
    <phoneticPr fontId="4"/>
  </si>
  <si>
    <t>・収益的収支比率、経費回収率ともに、99％を超えている。前年度までと比べると大幅に上昇しているが、これは、これまでの年と比べて施設の修繕等の工事が少なく、事業費が少なかったことが要因であると考えられる。
・汚水処理原価が低くなっていることについても、同様の理由が考えられる。
・企業債残高対事業規模比率については、今後の施設更新等による起債の予定はなく、料金設定の見直し時期によるが比率は徐々に減っていくものと考える。
・施設利用率については、計画策定時の処理人口の変化により、現在は過大なスペックとなっている。</t>
    <rPh sb="1" eb="4">
      <t>シュウエキテキ</t>
    </rPh>
    <rPh sb="4" eb="6">
      <t>シュウシ</t>
    </rPh>
    <rPh sb="6" eb="8">
      <t>ヒリツ</t>
    </rPh>
    <rPh sb="9" eb="11">
      <t>ケイヒ</t>
    </rPh>
    <rPh sb="11" eb="13">
      <t>カイシュウ</t>
    </rPh>
    <rPh sb="13" eb="14">
      <t>リツ</t>
    </rPh>
    <rPh sb="22" eb="23">
      <t>コ</t>
    </rPh>
    <rPh sb="28" eb="31">
      <t>ゼンネンド</t>
    </rPh>
    <rPh sb="34" eb="35">
      <t>クラ</t>
    </rPh>
    <rPh sb="38" eb="40">
      <t>オオハバ</t>
    </rPh>
    <rPh sb="41" eb="43">
      <t>ジョウショウ</t>
    </rPh>
    <rPh sb="58" eb="59">
      <t>トシ</t>
    </rPh>
    <rPh sb="60" eb="61">
      <t>クラ</t>
    </rPh>
    <rPh sb="63" eb="65">
      <t>シセツ</t>
    </rPh>
    <rPh sb="66" eb="68">
      <t>シュウゼン</t>
    </rPh>
    <rPh sb="68" eb="69">
      <t>トウ</t>
    </rPh>
    <rPh sb="70" eb="72">
      <t>コウジ</t>
    </rPh>
    <rPh sb="73" eb="74">
      <t>スク</t>
    </rPh>
    <rPh sb="77" eb="80">
      <t>ジギョウヒ</t>
    </rPh>
    <rPh sb="81" eb="82">
      <t>スク</t>
    </rPh>
    <rPh sb="89" eb="91">
      <t>ヨウイン</t>
    </rPh>
    <rPh sb="95" eb="96">
      <t>カンガ</t>
    </rPh>
    <rPh sb="103" eb="105">
      <t>オスイ</t>
    </rPh>
    <rPh sb="105" eb="107">
      <t>ショリ</t>
    </rPh>
    <rPh sb="107" eb="109">
      <t>ゲンカ</t>
    </rPh>
    <rPh sb="110" eb="111">
      <t>ヒク</t>
    </rPh>
    <rPh sb="125" eb="127">
      <t>ドウヨウ</t>
    </rPh>
    <rPh sb="128" eb="130">
      <t>リユウ</t>
    </rPh>
    <rPh sb="131" eb="132">
      <t>カンガ</t>
    </rPh>
    <rPh sb="139" eb="141">
      <t>キギョウ</t>
    </rPh>
    <rPh sb="141" eb="142">
      <t>サイ</t>
    </rPh>
    <rPh sb="142" eb="144">
      <t>ザンダカ</t>
    </rPh>
    <rPh sb="144" eb="145">
      <t>タイ</t>
    </rPh>
    <rPh sb="145" eb="147">
      <t>ジギョウ</t>
    </rPh>
    <rPh sb="147" eb="149">
      <t>キボ</t>
    </rPh>
    <rPh sb="149" eb="151">
      <t>ヒリツ</t>
    </rPh>
    <rPh sb="150" eb="151">
      <t>リツ</t>
    </rPh>
    <rPh sb="157" eb="159">
      <t>コンゴ</t>
    </rPh>
    <rPh sb="160" eb="162">
      <t>シセツ</t>
    </rPh>
    <rPh sb="162" eb="164">
      <t>コウシン</t>
    </rPh>
    <rPh sb="164" eb="165">
      <t>トウ</t>
    </rPh>
    <rPh sb="168" eb="170">
      <t>キサイ</t>
    </rPh>
    <rPh sb="171" eb="173">
      <t>ヨテイ</t>
    </rPh>
    <rPh sb="177" eb="179">
      <t>リョウキン</t>
    </rPh>
    <rPh sb="179" eb="181">
      <t>セッテイ</t>
    </rPh>
    <rPh sb="182" eb="184">
      <t>ミナオ</t>
    </rPh>
    <rPh sb="185" eb="187">
      <t>ジキ</t>
    </rPh>
    <rPh sb="191" eb="193">
      <t>ヒリツ</t>
    </rPh>
    <rPh sb="194" eb="196">
      <t>ジョジョ</t>
    </rPh>
    <rPh sb="197" eb="198">
      <t>ヘ</t>
    </rPh>
    <rPh sb="205" eb="206">
      <t>カンガ</t>
    </rPh>
    <phoneticPr fontId="4"/>
  </si>
  <si>
    <t>・経営改善の課題は、人口減少に起因する施設利用率の改善である。
・経費回収率に着目し、健全性の高い経営を目指し、適切な料金設定を検討していく必要がある。</t>
    <rPh sb="1" eb="3">
      <t>ケイエイ</t>
    </rPh>
    <rPh sb="3" eb="5">
      <t>カイゼン</t>
    </rPh>
    <rPh sb="6" eb="8">
      <t>カダイ</t>
    </rPh>
    <rPh sb="10" eb="12">
      <t>ジンコウ</t>
    </rPh>
    <rPh sb="12" eb="14">
      <t>ゲンショウ</t>
    </rPh>
    <rPh sb="15" eb="17">
      <t>キイン</t>
    </rPh>
    <rPh sb="19" eb="21">
      <t>シセツ</t>
    </rPh>
    <rPh sb="21" eb="24">
      <t>リヨウリツ</t>
    </rPh>
    <rPh sb="25" eb="27">
      <t>カイゼン</t>
    </rPh>
    <rPh sb="33" eb="35">
      <t>ケイヒ</t>
    </rPh>
    <rPh sb="35" eb="37">
      <t>カイシュウ</t>
    </rPh>
    <rPh sb="37" eb="38">
      <t>リツ</t>
    </rPh>
    <rPh sb="39" eb="41">
      <t>チャクモク</t>
    </rPh>
    <rPh sb="43" eb="46">
      <t>ケンゼンセイ</t>
    </rPh>
    <rPh sb="47" eb="48">
      <t>タカ</t>
    </rPh>
    <rPh sb="49" eb="51">
      <t>ケイエイ</t>
    </rPh>
    <rPh sb="52" eb="54">
      <t>メザ</t>
    </rPh>
    <rPh sb="56" eb="58">
      <t>テキセツ</t>
    </rPh>
    <rPh sb="59" eb="61">
      <t>リョウキン</t>
    </rPh>
    <rPh sb="61" eb="63">
      <t>セッテイ</t>
    </rPh>
    <rPh sb="64" eb="66">
      <t>ケントウ</t>
    </rPh>
    <rPh sb="70" eb="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</si>
</sst>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2D-428A-BACF-FBC8A004E223}"/>
            </c:ext>
          </c:extLst>
        </c:ser>
        <c:dLbls>
          <c:showLegendKey val="0"/>
          <c:showVal val="0"/>
          <c:showCatName val="0"/>
          <c:showSerName val="0"/>
          <c:showPercent val="0"/>
          <c:showBubbleSize val="0"/>
        </c:dLbls>
        <c:gapWidth val="150"/>
        <c:axId val="46021248"/>
        <c:axId val="460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6D2D-428A-BACF-FBC8A004E223}"/>
            </c:ext>
          </c:extLst>
        </c:ser>
        <c:dLbls>
          <c:showLegendKey val="0"/>
          <c:showVal val="0"/>
          <c:showCatName val="0"/>
          <c:showSerName val="0"/>
          <c:showPercent val="0"/>
          <c:showBubbleSize val="0"/>
        </c:dLbls>
        <c:marker val="1"/>
        <c:smooth val="0"/>
        <c:axId val="46021248"/>
        <c:axId val="46031616"/>
      </c:lineChart>
      <c:dateAx>
        <c:axId val="46021248"/>
        <c:scaling>
          <c:orientation val="minMax"/>
        </c:scaling>
        <c:delete val="1"/>
        <c:axPos val="b"/>
        <c:numFmt formatCode="ge" sourceLinked="1"/>
        <c:majorTickMark val="none"/>
        <c:minorTickMark val="none"/>
        <c:tickLblPos val="none"/>
        <c:crossAx val="46031616"/>
        <c:crosses val="autoZero"/>
        <c:auto val="1"/>
        <c:lblOffset val="100"/>
        <c:baseTimeUnit val="years"/>
      </c:dateAx>
      <c:valAx>
        <c:axId val="46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c:v>
                </c:pt>
                <c:pt idx="1">
                  <c:v>31.38</c:v>
                </c:pt>
                <c:pt idx="2">
                  <c:v>29.66</c:v>
                </c:pt>
                <c:pt idx="3">
                  <c:v>31.38</c:v>
                </c:pt>
                <c:pt idx="4">
                  <c:v>30</c:v>
                </c:pt>
              </c:numCache>
            </c:numRef>
          </c:val>
          <c:extLst xmlns:c16r2="http://schemas.microsoft.com/office/drawing/2015/06/chart">
            <c:ext xmlns:c16="http://schemas.microsoft.com/office/drawing/2014/chart" uri="{C3380CC4-5D6E-409C-BE32-E72D297353CC}">
              <c16:uniqueId val="{00000000-EC38-44D1-8071-0D6B3B6BE82E}"/>
            </c:ext>
          </c:extLst>
        </c:ser>
        <c:dLbls>
          <c:showLegendKey val="0"/>
          <c:showVal val="0"/>
          <c:showCatName val="0"/>
          <c:showSerName val="0"/>
          <c:showPercent val="0"/>
          <c:showBubbleSize val="0"/>
        </c:dLbls>
        <c:gapWidth val="150"/>
        <c:axId val="46287488"/>
        <c:axId val="4628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C38-44D1-8071-0D6B3B6BE82E}"/>
            </c:ext>
          </c:extLst>
        </c:ser>
        <c:dLbls>
          <c:showLegendKey val="0"/>
          <c:showVal val="0"/>
          <c:showCatName val="0"/>
          <c:showSerName val="0"/>
          <c:showPercent val="0"/>
          <c:showBubbleSize val="0"/>
        </c:dLbls>
        <c:marker val="1"/>
        <c:smooth val="0"/>
        <c:axId val="46287488"/>
        <c:axId val="46289664"/>
      </c:lineChart>
      <c:dateAx>
        <c:axId val="46287488"/>
        <c:scaling>
          <c:orientation val="minMax"/>
        </c:scaling>
        <c:delete val="1"/>
        <c:axPos val="b"/>
        <c:numFmt formatCode="ge" sourceLinked="1"/>
        <c:majorTickMark val="none"/>
        <c:minorTickMark val="none"/>
        <c:tickLblPos val="none"/>
        <c:crossAx val="46289664"/>
        <c:crosses val="autoZero"/>
        <c:auto val="1"/>
        <c:lblOffset val="100"/>
        <c:baseTimeUnit val="years"/>
      </c:dateAx>
      <c:valAx>
        <c:axId val="462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84.39</c:v>
                </c:pt>
                <c:pt idx="1">
                  <c:v>78.209999999999994</c:v>
                </c:pt>
                <c:pt idx="2">
                  <c:v>75.62</c:v>
                </c:pt>
                <c:pt idx="3">
                  <c:v>78.209999999999994</c:v>
                </c:pt>
                <c:pt idx="4">
                  <c:v>79.91</c:v>
                </c:pt>
              </c:numCache>
            </c:numRef>
          </c:val>
          <c:extLst xmlns:c16r2="http://schemas.microsoft.com/office/drawing/2015/06/chart">
            <c:ext xmlns:c16="http://schemas.microsoft.com/office/drawing/2014/chart" uri="{C3380CC4-5D6E-409C-BE32-E72D297353CC}">
              <c16:uniqueId val="{00000000-54D4-4A9C-BA95-CC8A836C3869}"/>
            </c:ext>
          </c:extLst>
        </c:ser>
        <c:dLbls>
          <c:showLegendKey val="0"/>
          <c:showVal val="0"/>
          <c:showCatName val="0"/>
          <c:showSerName val="0"/>
          <c:showPercent val="0"/>
          <c:showBubbleSize val="0"/>
        </c:dLbls>
        <c:gapWidth val="150"/>
        <c:axId val="46345216"/>
        <c:axId val="463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54D4-4A9C-BA95-CC8A836C3869}"/>
            </c:ext>
          </c:extLst>
        </c:ser>
        <c:dLbls>
          <c:showLegendKey val="0"/>
          <c:showVal val="0"/>
          <c:showCatName val="0"/>
          <c:showSerName val="0"/>
          <c:showPercent val="0"/>
          <c:showBubbleSize val="0"/>
        </c:dLbls>
        <c:marker val="1"/>
        <c:smooth val="0"/>
        <c:axId val="46345216"/>
        <c:axId val="46351488"/>
      </c:lineChart>
      <c:dateAx>
        <c:axId val="46345216"/>
        <c:scaling>
          <c:orientation val="minMax"/>
        </c:scaling>
        <c:delete val="1"/>
        <c:axPos val="b"/>
        <c:numFmt formatCode="ge" sourceLinked="1"/>
        <c:majorTickMark val="none"/>
        <c:minorTickMark val="none"/>
        <c:tickLblPos val="none"/>
        <c:crossAx val="46351488"/>
        <c:crosses val="autoZero"/>
        <c:auto val="1"/>
        <c:lblOffset val="100"/>
        <c:baseTimeUnit val="years"/>
      </c:dateAx>
      <c:valAx>
        <c:axId val="463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88.31</c:v>
                </c:pt>
                <c:pt idx="1">
                  <c:v>87.33</c:v>
                </c:pt>
                <c:pt idx="2">
                  <c:v>83.46</c:v>
                </c:pt>
                <c:pt idx="3">
                  <c:v>81.53</c:v>
                </c:pt>
                <c:pt idx="4">
                  <c:v>99.3</c:v>
                </c:pt>
              </c:numCache>
            </c:numRef>
          </c:val>
          <c:extLst xmlns:c16r2="http://schemas.microsoft.com/office/drawing/2015/06/chart">
            <c:ext xmlns:c16="http://schemas.microsoft.com/office/drawing/2014/chart" uri="{C3380CC4-5D6E-409C-BE32-E72D297353CC}">
              <c16:uniqueId val="{00000000-D1C1-4EB4-B84F-11C66D12A443}"/>
            </c:ext>
          </c:extLst>
        </c:ser>
        <c:dLbls>
          <c:showLegendKey val="0"/>
          <c:showVal val="0"/>
          <c:showCatName val="0"/>
          <c:showSerName val="0"/>
          <c:showPercent val="0"/>
          <c:showBubbleSize val="0"/>
        </c:dLbls>
        <c:gapWidth val="150"/>
        <c:axId val="46058496"/>
        <c:axId val="460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C1-4EB4-B84F-11C66D12A443}"/>
            </c:ext>
          </c:extLst>
        </c:ser>
        <c:dLbls>
          <c:showLegendKey val="0"/>
          <c:showVal val="0"/>
          <c:showCatName val="0"/>
          <c:showSerName val="0"/>
          <c:showPercent val="0"/>
          <c:showBubbleSize val="0"/>
        </c:dLbls>
        <c:marker val="1"/>
        <c:smooth val="0"/>
        <c:axId val="46058496"/>
        <c:axId val="46060672"/>
      </c:lineChart>
      <c:dateAx>
        <c:axId val="46058496"/>
        <c:scaling>
          <c:orientation val="minMax"/>
        </c:scaling>
        <c:delete val="1"/>
        <c:axPos val="b"/>
        <c:numFmt formatCode="ge" sourceLinked="1"/>
        <c:majorTickMark val="none"/>
        <c:minorTickMark val="none"/>
        <c:tickLblPos val="none"/>
        <c:crossAx val="46060672"/>
        <c:crosses val="autoZero"/>
        <c:auto val="1"/>
        <c:lblOffset val="100"/>
        <c:baseTimeUnit val="years"/>
      </c:dateAx>
      <c:valAx>
        <c:axId val="460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B2-4F32-AB18-89CAD96BCE2E}"/>
            </c:ext>
          </c:extLst>
        </c:ser>
        <c:dLbls>
          <c:showLegendKey val="0"/>
          <c:showVal val="0"/>
          <c:showCatName val="0"/>
          <c:showSerName val="0"/>
          <c:showPercent val="0"/>
          <c:showBubbleSize val="0"/>
        </c:dLbls>
        <c:gapWidth val="150"/>
        <c:axId val="45887872"/>
        <c:axId val="458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B2-4F32-AB18-89CAD96BCE2E}"/>
            </c:ext>
          </c:extLst>
        </c:ser>
        <c:dLbls>
          <c:showLegendKey val="0"/>
          <c:showVal val="0"/>
          <c:showCatName val="0"/>
          <c:showSerName val="0"/>
          <c:showPercent val="0"/>
          <c:showBubbleSize val="0"/>
        </c:dLbls>
        <c:marker val="1"/>
        <c:smooth val="0"/>
        <c:axId val="45887872"/>
        <c:axId val="45889408"/>
      </c:lineChart>
      <c:dateAx>
        <c:axId val="45887872"/>
        <c:scaling>
          <c:orientation val="minMax"/>
        </c:scaling>
        <c:delete val="1"/>
        <c:axPos val="b"/>
        <c:numFmt formatCode="ge" sourceLinked="1"/>
        <c:majorTickMark val="none"/>
        <c:minorTickMark val="none"/>
        <c:tickLblPos val="none"/>
        <c:crossAx val="45889408"/>
        <c:crosses val="autoZero"/>
        <c:auto val="1"/>
        <c:lblOffset val="100"/>
        <c:baseTimeUnit val="years"/>
      </c:dateAx>
      <c:valAx>
        <c:axId val="458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F6-448E-9723-54F374FF2599}"/>
            </c:ext>
          </c:extLst>
        </c:ser>
        <c:dLbls>
          <c:showLegendKey val="0"/>
          <c:showVal val="0"/>
          <c:showCatName val="0"/>
          <c:showSerName val="0"/>
          <c:showPercent val="0"/>
          <c:showBubbleSize val="0"/>
        </c:dLbls>
        <c:gapWidth val="150"/>
        <c:axId val="45932544"/>
        <c:axId val="459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F6-448E-9723-54F374FF2599}"/>
            </c:ext>
          </c:extLst>
        </c:ser>
        <c:dLbls>
          <c:showLegendKey val="0"/>
          <c:showVal val="0"/>
          <c:showCatName val="0"/>
          <c:showSerName val="0"/>
          <c:showPercent val="0"/>
          <c:showBubbleSize val="0"/>
        </c:dLbls>
        <c:marker val="1"/>
        <c:smooth val="0"/>
        <c:axId val="45932544"/>
        <c:axId val="45934464"/>
      </c:lineChart>
      <c:dateAx>
        <c:axId val="45932544"/>
        <c:scaling>
          <c:orientation val="minMax"/>
        </c:scaling>
        <c:delete val="1"/>
        <c:axPos val="b"/>
        <c:numFmt formatCode="ge" sourceLinked="1"/>
        <c:majorTickMark val="none"/>
        <c:minorTickMark val="none"/>
        <c:tickLblPos val="none"/>
        <c:crossAx val="45934464"/>
        <c:crosses val="autoZero"/>
        <c:auto val="1"/>
        <c:lblOffset val="100"/>
        <c:baseTimeUnit val="years"/>
      </c:dateAx>
      <c:valAx>
        <c:axId val="459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36-4096-A64C-84DA091B119B}"/>
            </c:ext>
          </c:extLst>
        </c:ser>
        <c:dLbls>
          <c:showLegendKey val="0"/>
          <c:showVal val="0"/>
          <c:showCatName val="0"/>
          <c:showSerName val="0"/>
          <c:showPercent val="0"/>
          <c:showBubbleSize val="0"/>
        </c:dLbls>
        <c:gapWidth val="150"/>
        <c:axId val="46106880"/>
        <c:axId val="461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36-4096-A64C-84DA091B119B}"/>
            </c:ext>
          </c:extLst>
        </c:ser>
        <c:dLbls>
          <c:showLegendKey val="0"/>
          <c:showVal val="0"/>
          <c:showCatName val="0"/>
          <c:showSerName val="0"/>
          <c:showPercent val="0"/>
          <c:showBubbleSize val="0"/>
        </c:dLbls>
        <c:marker val="1"/>
        <c:smooth val="0"/>
        <c:axId val="46106880"/>
        <c:axId val="46113152"/>
      </c:lineChart>
      <c:dateAx>
        <c:axId val="46106880"/>
        <c:scaling>
          <c:orientation val="minMax"/>
        </c:scaling>
        <c:delete val="1"/>
        <c:axPos val="b"/>
        <c:numFmt formatCode="ge" sourceLinked="1"/>
        <c:majorTickMark val="none"/>
        <c:minorTickMark val="none"/>
        <c:tickLblPos val="none"/>
        <c:crossAx val="46113152"/>
        <c:crosses val="autoZero"/>
        <c:auto val="1"/>
        <c:lblOffset val="100"/>
        <c:baseTimeUnit val="years"/>
      </c:dateAx>
      <c:valAx>
        <c:axId val="461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45-461A-9924-D92AB4B02699}"/>
            </c:ext>
          </c:extLst>
        </c:ser>
        <c:dLbls>
          <c:showLegendKey val="0"/>
          <c:showVal val="0"/>
          <c:showCatName val="0"/>
          <c:showSerName val="0"/>
          <c:showPercent val="0"/>
          <c:showBubbleSize val="0"/>
        </c:dLbls>
        <c:gapWidth val="150"/>
        <c:axId val="46140416"/>
        <c:axId val="461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45-461A-9924-D92AB4B02699}"/>
            </c:ext>
          </c:extLst>
        </c:ser>
        <c:dLbls>
          <c:showLegendKey val="0"/>
          <c:showVal val="0"/>
          <c:showCatName val="0"/>
          <c:showSerName val="0"/>
          <c:showPercent val="0"/>
          <c:showBubbleSize val="0"/>
        </c:dLbls>
        <c:marker val="1"/>
        <c:smooth val="0"/>
        <c:axId val="46140416"/>
        <c:axId val="46142592"/>
      </c:lineChart>
      <c:dateAx>
        <c:axId val="46140416"/>
        <c:scaling>
          <c:orientation val="minMax"/>
        </c:scaling>
        <c:delete val="1"/>
        <c:axPos val="b"/>
        <c:numFmt formatCode="ge" sourceLinked="1"/>
        <c:majorTickMark val="none"/>
        <c:minorTickMark val="none"/>
        <c:tickLblPos val="none"/>
        <c:crossAx val="46142592"/>
        <c:crosses val="autoZero"/>
        <c:auto val="1"/>
        <c:lblOffset val="100"/>
        <c:baseTimeUnit val="years"/>
      </c:dateAx>
      <c:valAx>
        <c:axId val="461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686.96</c:v>
                </c:pt>
                <c:pt idx="1">
                  <c:v>686.45</c:v>
                </c:pt>
                <c:pt idx="2">
                  <c:v>3305</c:v>
                </c:pt>
                <c:pt idx="3">
                  <c:v>2976.9</c:v>
                </c:pt>
                <c:pt idx="4">
                  <c:v>2718.49</c:v>
                </c:pt>
              </c:numCache>
            </c:numRef>
          </c:val>
          <c:extLst xmlns:c16r2="http://schemas.microsoft.com/office/drawing/2015/06/chart">
            <c:ext xmlns:c16="http://schemas.microsoft.com/office/drawing/2014/chart" uri="{C3380CC4-5D6E-409C-BE32-E72D297353CC}">
              <c16:uniqueId val="{00000000-168D-4895-A587-57DAECD41F60}"/>
            </c:ext>
          </c:extLst>
        </c:ser>
        <c:dLbls>
          <c:showLegendKey val="0"/>
          <c:showVal val="0"/>
          <c:showCatName val="0"/>
          <c:showSerName val="0"/>
          <c:showPercent val="0"/>
          <c:showBubbleSize val="0"/>
        </c:dLbls>
        <c:gapWidth val="150"/>
        <c:axId val="46181760"/>
        <c:axId val="461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168D-4895-A587-57DAECD41F60}"/>
            </c:ext>
          </c:extLst>
        </c:ser>
        <c:dLbls>
          <c:showLegendKey val="0"/>
          <c:showVal val="0"/>
          <c:showCatName val="0"/>
          <c:showSerName val="0"/>
          <c:showPercent val="0"/>
          <c:showBubbleSize val="0"/>
        </c:dLbls>
        <c:marker val="1"/>
        <c:smooth val="0"/>
        <c:axId val="46181760"/>
        <c:axId val="46188032"/>
      </c:lineChart>
      <c:dateAx>
        <c:axId val="46181760"/>
        <c:scaling>
          <c:orientation val="minMax"/>
        </c:scaling>
        <c:delete val="1"/>
        <c:axPos val="b"/>
        <c:numFmt formatCode="ge" sourceLinked="1"/>
        <c:majorTickMark val="none"/>
        <c:minorTickMark val="none"/>
        <c:tickLblPos val="none"/>
        <c:crossAx val="46188032"/>
        <c:crosses val="autoZero"/>
        <c:auto val="1"/>
        <c:lblOffset val="100"/>
        <c:baseTimeUnit val="years"/>
      </c:dateAx>
      <c:valAx>
        <c:axId val="461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64.760000000000005</c:v>
                </c:pt>
                <c:pt idx="1">
                  <c:v>61.99</c:v>
                </c:pt>
                <c:pt idx="2">
                  <c:v>55.89</c:v>
                </c:pt>
                <c:pt idx="3">
                  <c:v>58.22</c:v>
                </c:pt>
                <c:pt idx="4">
                  <c:v>99.98</c:v>
                </c:pt>
              </c:numCache>
            </c:numRef>
          </c:val>
          <c:extLst xmlns:c16r2="http://schemas.microsoft.com/office/drawing/2015/06/chart">
            <c:ext xmlns:c16="http://schemas.microsoft.com/office/drawing/2014/chart" uri="{C3380CC4-5D6E-409C-BE32-E72D297353CC}">
              <c16:uniqueId val="{00000000-8676-49CE-A825-62C98688AEA5}"/>
            </c:ext>
          </c:extLst>
        </c:ser>
        <c:dLbls>
          <c:showLegendKey val="0"/>
          <c:showVal val="0"/>
          <c:showCatName val="0"/>
          <c:showSerName val="0"/>
          <c:showPercent val="0"/>
          <c:showBubbleSize val="0"/>
        </c:dLbls>
        <c:gapWidth val="150"/>
        <c:axId val="75845632"/>
        <c:axId val="758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8676-49CE-A825-62C98688AEA5}"/>
            </c:ext>
          </c:extLst>
        </c:ser>
        <c:dLbls>
          <c:showLegendKey val="0"/>
          <c:showVal val="0"/>
          <c:showCatName val="0"/>
          <c:showSerName val="0"/>
          <c:showPercent val="0"/>
          <c:showBubbleSize val="0"/>
        </c:dLbls>
        <c:marker val="1"/>
        <c:smooth val="0"/>
        <c:axId val="75845632"/>
        <c:axId val="75847552"/>
      </c:lineChart>
      <c:dateAx>
        <c:axId val="75845632"/>
        <c:scaling>
          <c:orientation val="minMax"/>
        </c:scaling>
        <c:delete val="1"/>
        <c:axPos val="b"/>
        <c:numFmt formatCode="ge" sourceLinked="1"/>
        <c:majorTickMark val="none"/>
        <c:minorTickMark val="none"/>
        <c:tickLblPos val="none"/>
        <c:crossAx val="75847552"/>
        <c:crosses val="autoZero"/>
        <c:auto val="1"/>
        <c:lblOffset val="100"/>
        <c:baseTimeUnit val="years"/>
      </c:dateAx>
      <c:valAx>
        <c:axId val="758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263.93</c:v>
                </c:pt>
                <c:pt idx="1">
                  <c:v>264.22000000000003</c:v>
                </c:pt>
                <c:pt idx="2">
                  <c:v>303.38</c:v>
                </c:pt>
                <c:pt idx="3">
                  <c:v>279.95999999999998</c:v>
                </c:pt>
                <c:pt idx="4">
                  <c:v>170.54</c:v>
                </c:pt>
              </c:numCache>
            </c:numRef>
          </c:val>
          <c:extLst xmlns:c16r2="http://schemas.microsoft.com/office/drawing/2015/06/chart">
            <c:ext xmlns:c16="http://schemas.microsoft.com/office/drawing/2014/chart" uri="{C3380CC4-5D6E-409C-BE32-E72D297353CC}">
              <c16:uniqueId val="{00000000-7871-49D1-A3C2-C9EA7E906885}"/>
            </c:ext>
          </c:extLst>
        </c:ser>
        <c:dLbls>
          <c:showLegendKey val="0"/>
          <c:showVal val="0"/>
          <c:showCatName val="0"/>
          <c:showSerName val="0"/>
          <c:showPercent val="0"/>
          <c:showBubbleSize val="0"/>
        </c:dLbls>
        <c:gapWidth val="150"/>
        <c:axId val="75860224"/>
        <c:axId val="7588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7871-49D1-A3C2-C9EA7E906885}"/>
            </c:ext>
          </c:extLst>
        </c:ser>
        <c:dLbls>
          <c:showLegendKey val="0"/>
          <c:showVal val="0"/>
          <c:showCatName val="0"/>
          <c:showSerName val="0"/>
          <c:showPercent val="0"/>
          <c:showBubbleSize val="0"/>
        </c:dLbls>
        <c:marker val="1"/>
        <c:smooth val="0"/>
        <c:axId val="75860224"/>
        <c:axId val="75882880"/>
      </c:lineChart>
      <c:dateAx>
        <c:axId val="75860224"/>
        <c:scaling>
          <c:orientation val="minMax"/>
        </c:scaling>
        <c:delete val="1"/>
        <c:axPos val="b"/>
        <c:numFmt formatCode="ge" sourceLinked="1"/>
        <c:majorTickMark val="none"/>
        <c:minorTickMark val="none"/>
        <c:tickLblPos val="none"/>
        <c:crossAx val="75882880"/>
        <c:crosses val="autoZero"/>
        <c:auto val="1"/>
        <c:lblOffset val="100"/>
        <c:baseTimeUnit val="years"/>
      </c:dateAx>
      <c:valAx>
        <c:axId val="758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富士河口湖町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26518</v>
      </c>
      <c r="AM8" s="66"/>
      <c r="AN8" s="66"/>
      <c r="AO8" s="66"/>
      <c r="AP8" s="66"/>
      <c r="AQ8" s="66"/>
      <c r="AR8" s="66"/>
      <c r="AS8" s="66"/>
      <c r="AT8" s="65">
        <f>データ!T6</f>
        <v>158.4</v>
      </c>
      <c r="AU8" s="65"/>
      <c r="AV8" s="65"/>
      <c r="AW8" s="65"/>
      <c r="AX8" s="65"/>
      <c r="AY8" s="65"/>
      <c r="AZ8" s="65"/>
      <c r="BA8" s="65"/>
      <c r="BB8" s="65">
        <f>データ!U6</f>
        <v>167.41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0.89</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234</v>
      </c>
      <c r="AM10" s="66"/>
      <c r="AN10" s="66"/>
      <c r="AO10" s="66"/>
      <c r="AP10" s="66"/>
      <c r="AQ10" s="66"/>
      <c r="AR10" s="66"/>
      <c r="AS10" s="66"/>
      <c r="AT10" s="65">
        <f>データ!W6</f>
        <v>0.25</v>
      </c>
      <c r="AU10" s="65"/>
      <c r="AV10" s="65"/>
      <c r="AW10" s="65"/>
      <c r="AX10" s="65"/>
      <c r="AY10" s="65"/>
      <c r="AZ10" s="65"/>
      <c r="BA10" s="65"/>
      <c r="BB10" s="65">
        <f>データ!X6</f>
        <v>936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7PZewLkEX8rIpjn3/88iz/p6H8bZ03WKs9Wo4awwQsvPbp6WiWOhgXvQvIp8mTrgT8tVR5cYzwjZy8Lu5u/GsA==" saltValue="10mS/KqXGX7fjxaOTcH2I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194301</v>
      </c>
      <c r="D6" s="32">
        <f t="shared" si="3"/>
        <v>47</v>
      </c>
      <c r="E6" s="32">
        <f t="shared" si="3"/>
        <v>17</v>
      </c>
      <c r="F6" s="32">
        <f t="shared" si="3"/>
        <v>4</v>
      </c>
      <c r="G6" s="32">
        <f t="shared" si="3"/>
        <v>0</v>
      </c>
      <c r="H6" s="32" t="str">
        <f t="shared" si="3"/>
        <v>山梨県　富士河口湖町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0.89</v>
      </c>
      <c r="Q6" s="33">
        <f t="shared" si="3"/>
        <v>100</v>
      </c>
      <c r="R6" s="33">
        <f t="shared" si="3"/>
        <v>3780</v>
      </c>
      <c r="S6" s="33">
        <f t="shared" si="3"/>
        <v>26518</v>
      </c>
      <c r="T6" s="33">
        <f t="shared" si="3"/>
        <v>158.4</v>
      </c>
      <c r="U6" s="33">
        <f t="shared" si="3"/>
        <v>167.41</v>
      </c>
      <c r="V6" s="33">
        <f t="shared" si="3"/>
        <v>234</v>
      </c>
      <c r="W6" s="33">
        <f t="shared" si="3"/>
        <v>0.25</v>
      </c>
      <c r="X6" s="33">
        <f t="shared" si="3"/>
        <v>936</v>
      </c>
      <c r="Y6" s="34">
        <f>IF(Y7="",NA(),Y7)</f>
        <v>88.31</v>
      </c>
      <c r="Z6" s="34">
        <f t="shared" ref="Z6:AH6" si="4">IF(Z7="",NA(),Z7)</f>
        <v>87.33</v>
      </c>
      <c r="AA6" s="34">
        <f t="shared" si="4"/>
        <v>83.46</v>
      </c>
      <c r="AB6" s="34">
        <f t="shared" si="4"/>
        <v>81.53</v>
      </c>
      <c r="AC6" s="34">
        <f t="shared" si="4"/>
        <v>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686.96</v>
      </c>
      <c r="BG6" s="34">
        <f t="shared" ref="BG6:BO6" si="7">IF(BG7="",NA(),BG7)</f>
        <v>686.45</v>
      </c>
      <c r="BH6" s="34">
        <f t="shared" si="7"/>
        <v>3305</v>
      </c>
      <c r="BI6" s="34">
        <f t="shared" si="7"/>
        <v>2976.9</v>
      </c>
      <c r="BJ6" s="34">
        <f t="shared" si="7"/>
        <v>2718.49</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64.760000000000005</v>
      </c>
      <c r="BR6" s="34">
        <f t="shared" ref="BR6:BZ6" si="8">IF(BR7="",NA(),BR7)</f>
        <v>61.99</v>
      </c>
      <c r="BS6" s="34">
        <f t="shared" si="8"/>
        <v>55.89</v>
      </c>
      <c r="BT6" s="34">
        <f t="shared" si="8"/>
        <v>58.22</v>
      </c>
      <c r="BU6" s="34">
        <f t="shared" si="8"/>
        <v>99.98</v>
      </c>
      <c r="BV6" s="34">
        <f t="shared" si="8"/>
        <v>53.01</v>
      </c>
      <c r="BW6" s="34">
        <f t="shared" si="8"/>
        <v>66.56</v>
      </c>
      <c r="BX6" s="34">
        <f t="shared" si="8"/>
        <v>66.22</v>
      </c>
      <c r="BY6" s="34">
        <f t="shared" si="8"/>
        <v>69.87</v>
      </c>
      <c r="BZ6" s="34">
        <f t="shared" si="8"/>
        <v>74.3</v>
      </c>
      <c r="CA6" s="33" t="str">
        <f>IF(CA7="","",IF(CA7="-","【-】","【"&amp;SUBSTITUTE(TEXT(CA7,"#,##0.00"),"-","△")&amp;"】"))</f>
        <v>【75.58】</v>
      </c>
      <c r="CB6" s="34">
        <f>IF(CB7="",NA(),CB7)</f>
        <v>263.93</v>
      </c>
      <c r="CC6" s="34">
        <f t="shared" ref="CC6:CK6" si="9">IF(CC7="",NA(),CC7)</f>
        <v>264.22000000000003</v>
      </c>
      <c r="CD6" s="34">
        <f t="shared" si="9"/>
        <v>303.38</v>
      </c>
      <c r="CE6" s="34">
        <f t="shared" si="9"/>
        <v>279.95999999999998</v>
      </c>
      <c r="CF6" s="34">
        <f t="shared" si="9"/>
        <v>170.54</v>
      </c>
      <c r="CG6" s="34">
        <f t="shared" si="9"/>
        <v>299.39</v>
      </c>
      <c r="CH6" s="34">
        <f t="shared" si="9"/>
        <v>244.29</v>
      </c>
      <c r="CI6" s="34">
        <f t="shared" si="9"/>
        <v>246.72</v>
      </c>
      <c r="CJ6" s="34">
        <f t="shared" si="9"/>
        <v>234.96</v>
      </c>
      <c r="CK6" s="34">
        <f t="shared" si="9"/>
        <v>221.81</v>
      </c>
      <c r="CL6" s="33" t="str">
        <f>IF(CL7="","",IF(CL7="-","【-】","【"&amp;SUBSTITUTE(TEXT(CL7,"#,##0.00"),"-","△")&amp;"】"))</f>
        <v>【215.23】</v>
      </c>
      <c r="CM6" s="34">
        <f>IF(CM7="",NA(),CM7)</f>
        <v>30</v>
      </c>
      <c r="CN6" s="34">
        <f t="shared" ref="CN6:CV6" si="10">IF(CN7="",NA(),CN7)</f>
        <v>31.38</v>
      </c>
      <c r="CO6" s="34">
        <f t="shared" si="10"/>
        <v>29.66</v>
      </c>
      <c r="CP6" s="34">
        <f t="shared" si="10"/>
        <v>31.38</v>
      </c>
      <c r="CQ6" s="34">
        <f t="shared" si="10"/>
        <v>30</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84.39</v>
      </c>
      <c r="CY6" s="34">
        <f t="shared" ref="CY6:DG6" si="11">IF(CY7="",NA(),CY7)</f>
        <v>78.209999999999994</v>
      </c>
      <c r="CZ6" s="34">
        <f t="shared" si="11"/>
        <v>75.62</v>
      </c>
      <c r="DA6" s="34">
        <f t="shared" si="11"/>
        <v>78.209999999999994</v>
      </c>
      <c r="DB6" s="34">
        <f t="shared" si="11"/>
        <v>79.91</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194301</v>
      </c>
      <c r="D7" s="36">
        <v>47</v>
      </c>
      <c r="E7" s="36">
        <v>17</v>
      </c>
      <c r="F7" s="36">
        <v>4</v>
      </c>
      <c r="G7" s="36">
        <v>0</v>
      </c>
      <c r="H7" s="36" t="s">
        <v>110</v>
      </c>
      <c r="I7" s="36" t="s">
        <v>111</v>
      </c>
      <c r="J7" s="36" t="s">
        <v>112</v>
      </c>
      <c r="K7" s="36" t="s">
        <v>113</v>
      </c>
      <c r="L7" s="36" t="s">
        <v>114</v>
      </c>
      <c r="M7" s="36" t="s">
        <v>115</v>
      </c>
      <c r="N7" s="37" t="s">
        <v>116</v>
      </c>
      <c r="O7" s="37" t="s">
        <v>117</v>
      </c>
      <c r="P7" s="37">
        <v>0.89</v>
      </c>
      <c r="Q7" s="37">
        <v>100</v>
      </c>
      <c r="R7" s="37">
        <v>3780</v>
      </c>
      <c r="S7" s="37">
        <v>26518</v>
      </c>
      <c r="T7" s="37">
        <v>158.4</v>
      </c>
      <c r="U7" s="37">
        <v>167.41</v>
      </c>
      <c r="V7" s="37">
        <v>234</v>
      </c>
      <c r="W7" s="37">
        <v>0.25</v>
      </c>
      <c r="X7" s="37">
        <v>936</v>
      </c>
      <c r="Y7" s="37">
        <v>88.31</v>
      </c>
      <c r="Z7" s="37">
        <v>87.33</v>
      </c>
      <c r="AA7" s="37">
        <v>83.46</v>
      </c>
      <c r="AB7" s="37">
        <v>81.53</v>
      </c>
      <c r="AC7" s="37">
        <v>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686.96</v>
      </c>
      <c r="BG7" s="37">
        <v>686.45</v>
      </c>
      <c r="BH7" s="37">
        <v>3305</v>
      </c>
      <c r="BI7" s="37">
        <v>2976.9</v>
      </c>
      <c r="BJ7" s="37">
        <v>2718.49</v>
      </c>
      <c r="BK7" s="37">
        <v>1554.05</v>
      </c>
      <c r="BL7" s="37">
        <v>1436</v>
      </c>
      <c r="BM7" s="37">
        <v>1434.89</v>
      </c>
      <c r="BN7" s="37">
        <v>1298.9100000000001</v>
      </c>
      <c r="BO7" s="37">
        <v>1243.71</v>
      </c>
      <c r="BP7" s="37">
        <v>1225.44</v>
      </c>
      <c r="BQ7" s="37">
        <v>64.760000000000005</v>
      </c>
      <c r="BR7" s="37">
        <v>61.99</v>
      </c>
      <c r="BS7" s="37">
        <v>55.89</v>
      </c>
      <c r="BT7" s="37">
        <v>58.22</v>
      </c>
      <c r="BU7" s="37">
        <v>99.98</v>
      </c>
      <c r="BV7" s="37">
        <v>53.01</v>
      </c>
      <c r="BW7" s="37">
        <v>66.56</v>
      </c>
      <c r="BX7" s="37">
        <v>66.22</v>
      </c>
      <c r="BY7" s="37">
        <v>69.87</v>
      </c>
      <c r="BZ7" s="37">
        <v>74.3</v>
      </c>
      <c r="CA7" s="37">
        <v>75.58</v>
      </c>
      <c r="CB7" s="37">
        <v>263.93</v>
      </c>
      <c r="CC7" s="37">
        <v>264.22000000000003</v>
      </c>
      <c r="CD7" s="37">
        <v>303.38</v>
      </c>
      <c r="CE7" s="37">
        <v>279.95999999999998</v>
      </c>
      <c r="CF7" s="37">
        <v>170.54</v>
      </c>
      <c r="CG7" s="37">
        <v>299.39</v>
      </c>
      <c r="CH7" s="37">
        <v>244.29</v>
      </c>
      <c r="CI7" s="37">
        <v>246.72</v>
      </c>
      <c r="CJ7" s="37">
        <v>234.96</v>
      </c>
      <c r="CK7" s="37">
        <v>221.81</v>
      </c>
      <c r="CL7" s="37">
        <v>215.23</v>
      </c>
      <c r="CM7" s="37">
        <v>30</v>
      </c>
      <c r="CN7" s="37">
        <v>31.38</v>
      </c>
      <c r="CO7" s="37">
        <v>29.66</v>
      </c>
      <c r="CP7" s="37">
        <v>31.38</v>
      </c>
      <c r="CQ7" s="37">
        <v>30</v>
      </c>
      <c r="CR7" s="37">
        <v>36.200000000000003</v>
      </c>
      <c r="CS7" s="37">
        <v>43.58</v>
      </c>
      <c r="CT7" s="37">
        <v>41.35</v>
      </c>
      <c r="CU7" s="37">
        <v>42.9</v>
      </c>
      <c r="CV7" s="37">
        <v>43.36</v>
      </c>
      <c r="CW7" s="37">
        <v>42.66</v>
      </c>
      <c r="CX7" s="37">
        <v>84.39</v>
      </c>
      <c r="CY7" s="37">
        <v>78.209999999999994</v>
      </c>
      <c r="CZ7" s="37">
        <v>75.62</v>
      </c>
      <c r="DA7" s="37">
        <v>78.209999999999994</v>
      </c>
      <c r="DB7" s="37">
        <v>79.91</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2019-01-18T06:57:07Z</cp:lastPrinted>
  <dcterms:created xsi:type="dcterms:W3CDTF">2018-12-03T09:14:08Z</dcterms:created>
  <dcterms:modified xsi:type="dcterms:W3CDTF">2019-02-05T08:08:45Z</dcterms:modified>
</cp:coreProperties>
</file>