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Ok+SWaNOq1/c0ctLazhu/TMFDB0kAPZVgnVpM6vGx4FMPDh2/DlHVsDaS415N/3UUFwLZBvayK3b8ZWJIV8oA==" workbookSaltValue="ONI2Nvd2tVhcOdD4aQa9/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<sst xmlns="http://schemas.openxmlformats.org/spreadsheetml/2006/main" count="237" uniqueCount="124">
  <si>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</si>
  <si>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</si>
  <si>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</si>
  <si>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</si>
  <si>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</si>
  <si>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</si>
  <si>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</si>
  <si>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</si>
  <si>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</si>
  <si>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</si>
  <si>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</si>
  <si>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</si>
  <si>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</si>
  <si>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</si>
  <si>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</si>
  <si>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</si>
  <si>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</si>
  <si>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</si>
  <si>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</si>
  <si>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</si>
  <si>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</si>
  <si>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</si>
  <si>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</si>
  <si>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</si>
  <si>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</si>
  <si>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</si>
  <si>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</si>
  <si>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</si>
  <si>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</si>
  <si>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</si>
  <si>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</si>
  <si>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</si>
  <si>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</si>
  <si>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</si>
  <si>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</si>
  <si>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</si>
  <si>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</si>
  <si>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</si>
  <si>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</si>
  <si>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</si>
  <si>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</si>
  <si>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</si>
  <si>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</si>
  <si>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</si>
  <si>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</si>
  <si>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</si>
  <si>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</si>
  <si>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</si>
  <si>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</si>
  <si>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</si>
  <si>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</si>
  <si>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</si>
  <si>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</si>
  <si>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</si>
  <si>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</si>
  <si>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</si>
  <si>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</si>
  <si>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</si>
  <si>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</si>
  <si>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</si>
  <si>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</si>
  <si>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</si>
  <si>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</si>
  <si>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</si>
  <si>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</si>
  <si>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</si>
  <si>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</si>
  <si>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</si>
  <si>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</si>
  <si>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</si>
  <si>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</si>
  <si>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</si>
  <si>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</si>
  <si>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</si>
  <si>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</si>
  <si>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</si>
  <si>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</si>
  <si>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</si>
  <si>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</si>
  <si>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</si>
  <si>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</si>
  <si>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</si>
  <si>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</si>
  <si>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</si>
  <si>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</si>
  <si>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</si>
  <si>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</si>
  <si>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</si>
  <si>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</si>
  <si>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</si>
  <si>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</si>
  <si>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</si>
  <si>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</si>
  <si>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</si>
  <si>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</si>
  <si>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</si>
  <si>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</si>
  <si>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</si>
  <si>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</si>
  <si>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</si>
  <si>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</si>
  <si>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</si>
  <si>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</si>
  <si>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</si>
  <si>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</si>
  <si>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</si>
  <si>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</si>
  <si>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</si>
  <si>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</si>
  <si>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</si>
  <si>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</si>
  <si>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</si>
  <si>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</si>
  <si>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</si>
  <si>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</si>
  <si>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</si>
  <si>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</si>
  <si>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</si>
  <si>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</si>
  <si>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</si>
  <si>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</si>
  <si>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耐震化を進めるために主要管路を中心に老朽管の更新工事を行ってきており、管路更新率は徐々に上がってきている。また、これと並行して漏水探査による部分的な破損箇所や個人宅内の漏水修理もすすめているので、その成果として有収率も改善しつつある。</t>
    <rPh sb="0" eb="2">
      <t>シセツ</t>
    </rPh>
    <rPh sb="2" eb="5">
      <t>タイシンカ</t>
    </rPh>
    <rPh sb="6" eb="7">
      <t>スス</t>
    </rPh>
    <rPh sb="12" eb="14">
      <t>シュヨウ</t>
    </rPh>
    <rPh sb="14" eb="16">
      <t>カンロ</t>
    </rPh>
    <rPh sb="17" eb="19">
      <t>チュウシン</t>
    </rPh>
    <rPh sb="20" eb="22">
      <t>ロウキュウ</t>
    </rPh>
    <rPh sb="22" eb="23">
      <t>カン</t>
    </rPh>
    <rPh sb="24" eb="26">
      <t>コウシン</t>
    </rPh>
    <rPh sb="26" eb="28">
      <t>コウジ</t>
    </rPh>
    <rPh sb="29" eb="30">
      <t>オコナ</t>
    </rPh>
    <rPh sb="37" eb="39">
      <t>カンロ</t>
    </rPh>
    <rPh sb="39" eb="41">
      <t>コウシン</t>
    </rPh>
    <rPh sb="41" eb="42">
      <t>リツ</t>
    </rPh>
    <rPh sb="43" eb="45">
      <t>ジョジョ</t>
    </rPh>
    <rPh sb="46" eb="47">
      <t>ア</t>
    </rPh>
    <rPh sb="61" eb="63">
      <t>ヘイコウ</t>
    </rPh>
    <rPh sb="65" eb="67">
      <t>ロウスイ</t>
    </rPh>
    <rPh sb="67" eb="69">
      <t>タンサ</t>
    </rPh>
    <rPh sb="72" eb="75">
      <t>ブブンテキ</t>
    </rPh>
    <rPh sb="76" eb="78">
      <t>ハソン</t>
    </rPh>
    <rPh sb="78" eb="80">
      <t>カショ</t>
    </rPh>
    <rPh sb="81" eb="83">
      <t>コジン</t>
    </rPh>
    <rPh sb="83" eb="84">
      <t>タク</t>
    </rPh>
    <rPh sb="84" eb="85">
      <t>ナイ</t>
    </rPh>
    <rPh sb="86" eb="88">
      <t>ロウスイ</t>
    </rPh>
    <rPh sb="88" eb="90">
      <t>シュウリ</t>
    </rPh>
    <rPh sb="102" eb="104">
      <t>セイカ</t>
    </rPh>
    <rPh sb="107" eb="109">
      <t>ユウシュウ</t>
    </rPh>
    <rPh sb="109" eb="110">
      <t>リツ</t>
    </rPh>
    <rPh sb="111" eb="113">
      <t>カイゼン</t>
    </rPh>
    <phoneticPr fontId="16"/>
  </si>
  <si>
    <t>簡易水道事業は地区により財政運営状況にばらつきがあり、現在も3簡水事業のまま統合や料金統一が進まない。分析データには全体の2/3を占める規模の河口湖簡水事業のデータの影響が非常に大きい。収益的収支比率と料金回収率が比較的高いことから運営状況は多少健全であると言えるが、本年度はやや悪化の傾向がうかがえた。小規模2簡水事業の運営状況は非常に厳しく、そのうち足和田簡水事業については31年度に料金の値上げを行う。他の簡水事業を含め引き続き料金の見直しを実施し、起債残高も抑えながら収支バランスを維持していく必要がある。</t>
    <rPh sb="0" eb="2">
      <t>カンイ</t>
    </rPh>
    <rPh sb="2" eb="4">
      <t>スイドウ</t>
    </rPh>
    <rPh sb="4" eb="6">
      <t>ジギョウ</t>
    </rPh>
    <rPh sb="7" eb="9">
      <t>チク</t>
    </rPh>
    <rPh sb="12" eb="14">
      <t>ザイセイ</t>
    </rPh>
    <rPh sb="14" eb="16">
      <t>ウンエイ</t>
    </rPh>
    <rPh sb="16" eb="18">
      <t>ジョウキョウ</t>
    </rPh>
    <rPh sb="27" eb="29">
      <t>ゲンザイ</t>
    </rPh>
    <rPh sb="31" eb="32">
      <t>カン</t>
    </rPh>
    <rPh sb="32" eb="33">
      <t>スイ</t>
    </rPh>
    <rPh sb="33" eb="35">
      <t>ジギョウ</t>
    </rPh>
    <rPh sb="38" eb="40">
      <t>トウゴウ</t>
    </rPh>
    <rPh sb="41" eb="43">
      <t>リョウキン</t>
    </rPh>
    <rPh sb="43" eb="45">
      <t>トウイツ</t>
    </rPh>
    <rPh sb="46" eb="47">
      <t>スス</t>
    </rPh>
    <rPh sb="51" eb="53">
      <t>ブンセキ</t>
    </rPh>
    <rPh sb="58" eb="60">
      <t>ゼンタイ</t>
    </rPh>
    <rPh sb="65" eb="66">
      <t>シ</t>
    </rPh>
    <rPh sb="68" eb="70">
      <t>キボ</t>
    </rPh>
    <rPh sb="71" eb="73">
      <t>カワグチ</t>
    </rPh>
    <rPh sb="73" eb="74">
      <t>コ</t>
    </rPh>
    <rPh sb="83" eb="85">
      <t>エイキョウ</t>
    </rPh>
    <rPh sb="86" eb="88">
      <t>ヒジョウ</t>
    </rPh>
    <rPh sb="89" eb="90">
      <t>オオ</t>
    </rPh>
    <rPh sb="93" eb="96">
      <t>シュウエキテキ</t>
    </rPh>
    <rPh sb="96" eb="98">
      <t>シュウシ</t>
    </rPh>
    <rPh sb="98" eb="100">
      <t>ヒリツ</t>
    </rPh>
    <rPh sb="101" eb="103">
      <t>リョウキン</t>
    </rPh>
    <rPh sb="103" eb="105">
      <t>カイシュウ</t>
    </rPh>
    <rPh sb="105" eb="106">
      <t>リツ</t>
    </rPh>
    <rPh sb="107" eb="110">
      <t>ヒカクテキ</t>
    </rPh>
    <rPh sb="110" eb="111">
      <t>タカ</t>
    </rPh>
    <rPh sb="116" eb="118">
      <t>ウンエイ</t>
    </rPh>
    <rPh sb="118" eb="120">
      <t>ジョウキョウ</t>
    </rPh>
    <rPh sb="121" eb="123">
      <t>タショウ</t>
    </rPh>
    <rPh sb="123" eb="125">
      <t>ケンゼン</t>
    </rPh>
    <rPh sb="129" eb="130">
      <t>イ</t>
    </rPh>
    <rPh sb="134" eb="137">
      <t>ホンネンド</t>
    </rPh>
    <rPh sb="140" eb="142">
      <t>アッカ</t>
    </rPh>
    <rPh sb="143" eb="145">
      <t>ケイコウ</t>
    </rPh>
    <rPh sb="152" eb="155">
      <t>ショウキボ</t>
    </rPh>
    <rPh sb="156" eb="157">
      <t>カン</t>
    </rPh>
    <rPh sb="157" eb="158">
      <t>スイ</t>
    </rPh>
    <rPh sb="158" eb="160">
      <t>ジギョウ</t>
    </rPh>
    <rPh sb="161" eb="163">
      <t>ウンエイ</t>
    </rPh>
    <rPh sb="163" eb="165">
      <t>ジョウキョウ</t>
    </rPh>
    <rPh sb="166" eb="168">
      <t>ヒジョウ</t>
    </rPh>
    <rPh sb="169" eb="170">
      <t>キビ</t>
    </rPh>
    <rPh sb="177" eb="180">
      <t>アシワダ</t>
    </rPh>
    <rPh sb="182" eb="184">
      <t>ジギョウ</t>
    </rPh>
    <rPh sb="191" eb="193">
      <t>ネンド</t>
    </rPh>
    <rPh sb="194" eb="196">
      <t>リョウキン</t>
    </rPh>
    <rPh sb="197" eb="199">
      <t>ネア</t>
    </rPh>
    <rPh sb="201" eb="202">
      <t>オコナ</t>
    </rPh>
    <rPh sb="204" eb="205">
      <t>タ</t>
    </rPh>
    <rPh sb="206" eb="207">
      <t>カン</t>
    </rPh>
    <rPh sb="207" eb="208">
      <t>スイ</t>
    </rPh>
    <rPh sb="208" eb="210">
      <t>ジギョウ</t>
    </rPh>
    <rPh sb="211" eb="212">
      <t>フク</t>
    </rPh>
    <rPh sb="213" eb="214">
      <t>ヒ</t>
    </rPh>
    <rPh sb="215" eb="216">
      <t>ツヅ</t>
    </rPh>
    <rPh sb="217" eb="219">
      <t>リョウキン</t>
    </rPh>
    <rPh sb="220" eb="222">
      <t>ミナオ</t>
    </rPh>
    <rPh sb="224" eb="226">
      <t>ジッシ</t>
    </rPh>
    <rPh sb="228" eb="230">
      <t>キサイ</t>
    </rPh>
    <rPh sb="230" eb="232">
      <t>ザンダカ</t>
    </rPh>
    <rPh sb="233" eb="234">
      <t>オサ</t>
    </rPh>
    <rPh sb="238" eb="240">
      <t>シュウシ</t>
    </rPh>
    <rPh sb="245" eb="247">
      <t>イジ</t>
    </rPh>
    <rPh sb="251" eb="253">
      <t>ヒツヨウ</t>
    </rPh>
    <phoneticPr fontId="16"/>
  </si>
  <si>
    <t>総体的には財政運営状況は比較的健全であると言えるが、今後は小規模2簡水給水区域の過疎化の進行による運営状況の悪化が懸念される。各事業とも引き続き料金の見直しによるテコ入れをしながら施設整備を計画的にすすめる。将来は町内での地域格差をなくすためにも上水道も含む水道事業全体の統合・料金統一による効率的な運営が必要になってくると思われ、そういった気運の醸成が待たれる。</t>
    <rPh sb="0" eb="3">
      <t>ソウタイテキ</t>
    </rPh>
    <rPh sb="5" eb="7">
      <t>ザイセイ</t>
    </rPh>
    <rPh sb="7" eb="9">
      <t>ウンエイ</t>
    </rPh>
    <rPh sb="9" eb="11">
      <t>ジョウキョウ</t>
    </rPh>
    <rPh sb="12" eb="15">
      <t>ヒカクテキ</t>
    </rPh>
    <rPh sb="15" eb="17">
      <t>ケンゼン</t>
    </rPh>
    <rPh sb="21" eb="22">
      <t>イ</t>
    </rPh>
    <rPh sb="26" eb="28">
      <t>コンゴ</t>
    </rPh>
    <rPh sb="29" eb="32">
      <t>ショウキボ</t>
    </rPh>
    <rPh sb="33" eb="34">
      <t>カン</t>
    </rPh>
    <rPh sb="34" eb="35">
      <t>スイ</t>
    </rPh>
    <rPh sb="35" eb="37">
      <t>キュウスイ</t>
    </rPh>
    <rPh sb="37" eb="39">
      <t>クイキ</t>
    </rPh>
    <rPh sb="40" eb="43">
      <t>カソカ</t>
    </rPh>
    <rPh sb="44" eb="46">
      <t>シンコウ</t>
    </rPh>
    <rPh sb="49" eb="51">
      <t>ウンエイ</t>
    </rPh>
    <rPh sb="51" eb="53">
      <t>ジョウキョウ</t>
    </rPh>
    <rPh sb="54" eb="56">
      <t>アッカ</t>
    </rPh>
    <rPh sb="57" eb="59">
      <t>ケネン</t>
    </rPh>
    <rPh sb="63" eb="66">
      <t>カクジギョウ</t>
    </rPh>
    <rPh sb="68" eb="69">
      <t>ヒ</t>
    </rPh>
    <rPh sb="70" eb="71">
      <t>ツヅ</t>
    </rPh>
    <rPh sb="72" eb="74">
      <t>リョウキン</t>
    </rPh>
    <rPh sb="75" eb="77">
      <t>ミナオ</t>
    </rPh>
    <rPh sb="83" eb="84">
      <t>イ</t>
    </rPh>
    <rPh sb="90" eb="92">
      <t>シセツ</t>
    </rPh>
    <rPh sb="92" eb="94">
      <t>セイビ</t>
    </rPh>
    <rPh sb="95" eb="98">
      <t>ケイカクテキ</t>
    </rPh>
    <rPh sb="107" eb="109">
      <t>チョウナイ</t>
    </rPh>
    <rPh sb="111" eb="113">
      <t>チイキ</t>
    </rPh>
    <rPh sb="113" eb="115">
      <t>カクサ</t>
    </rPh>
    <rPh sb="123" eb="126">
      <t>ジョウスイドウ</t>
    </rPh>
    <rPh sb="127" eb="128">
      <t>フク</t>
    </rPh>
    <rPh sb="129" eb="131">
      <t>スイドウ</t>
    </rPh>
    <rPh sb="131" eb="133">
      <t>ジギョウ</t>
    </rPh>
    <rPh sb="133" eb="135">
      <t>ゼンタイ</t>
    </rPh>
    <rPh sb="136" eb="138">
      <t>トウゴウ</t>
    </rPh>
    <rPh sb="139" eb="141">
      <t>リョウキン</t>
    </rPh>
    <rPh sb="141" eb="143">
      <t>トウイツ</t>
    </rPh>
    <rPh sb="146" eb="149">
      <t>コウリツテキ</t>
    </rPh>
    <rPh sb="150" eb="152">
      <t>ウンエイ</t>
    </rPh>
    <rPh sb="153" eb="155">
      <t>ヒツヨウ</t>
    </rPh>
    <rPh sb="162" eb="163">
      <t>オモ</t>
    </rPh>
    <rPh sb="171" eb="173">
      <t>キウン</t>
    </rPh>
    <rPh sb="174" eb="176">
      <t>ジョウセイ</t>
    </rPh>
    <rPh sb="177" eb="178">
      <t>マ</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</si>
</sst>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2.25</c:v>
                </c:pt>
                <c:pt idx="1">
                  <c:v>1.83</c:v>
                </c:pt>
                <c:pt idx="2">
                  <c:v>0.5</c:v>
                </c:pt>
                <c:pt idx="3">
                  <c:v>0.78</c:v>
                </c:pt>
                <c:pt idx="4">
                  <c:v>1.1299999999999999</c:v>
                </c:pt>
              </c:numCache>
            </c:numRef>
          </c:val>
          <c:extLst xmlns:c16r2="http://schemas.microsoft.com/office/drawing/2015/06/chart">
            <c:ext xmlns:c16="http://schemas.microsoft.com/office/drawing/2014/chart" uri="{C3380CC4-5D6E-409C-BE32-E72D297353CC}">
              <c16:uniqueId val="{00000000-2089-4B05-BB85-48862FAEE323}"/>
            </c:ext>
          </c:extLst>
        </c:ser>
        <c:dLbls>
          <c:showLegendKey val="0"/>
          <c:showVal val="0"/>
          <c:showCatName val="0"/>
          <c:showSerName val="0"/>
          <c:showPercent val="0"/>
          <c:showBubbleSize val="0"/>
        </c:dLbls>
        <c:gapWidth val="150"/>
        <c:axId val="94332800"/>
        <c:axId val="9434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2089-4B05-BB85-48862FAEE323}"/>
            </c:ext>
          </c:extLst>
        </c:ser>
        <c:dLbls>
          <c:showLegendKey val="0"/>
          <c:showVal val="0"/>
          <c:showCatName val="0"/>
          <c:showSerName val="0"/>
          <c:showPercent val="0"/>
          <c:showBubbleSize val="0"/>
        </c:dLbls>
        <c:marker val="1"/>
        <c:smooth val="0"/>
        <c:axId val="94332800"/>
        <c:axId val="94343168"/>
      </c:lineChart>
      <c:dateAx>
        <c:axId val="94332800"/>
        <c:scaling>
          <c:orientation val="minMax"/>
        </c:scaling>
        <c:delete val="1"/>
        <c:axPos val="b"/>
        <c:numFmt formatCode="ge" sourceLinked="1"/>
        <c:majorTickMark val="none"/>
        <c:minorTickMark val="none"/>
        <c:tickLblPos val="none"/>
        <c:crossAx val="94343168"/>
        <c:crosses val="autoZero"/>
        <c:auto val="1"/>
        <c:lblOffset val="100"/>
        <c:baseTimeUnit val="years"/>
      </c:dateAx>
      <c:valAx>
        <c:axId val="943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57.06</c:v>
                </c:pt>
                <c:pt idx="1">
                  <c:v>56.43</c:v>
                </c:pt>
                <c:pt idx="2">
                  <c:v>55.92</c:v>
                </c:pt>
                <c:pt idx="3">
                  <c:v>57.65</c:v>
                </c:pt>
                <c:pt idx="4">
                  <c:v>57.69</c:v>
                </c:pt>
              </c:numCache>
            </c:numRef>
          </c:val>
          <c:extLst xmlns:c16r2="http://schemas.microsoft.com/office/drawing/2015/06/chart">
            <c:ext xmlns:c16="http://schemas.microsoft.com/office/drawing/2014/chart" uri="{C3380CC4-5D6E-409C-BE32-E72D297353CC}">
              <c16:uniqueId val="{00000000-CC4C-46EC-8DC6-0178D0A278FE}"/>
            </c:ext>
          </c:extLst>
        </c:ser>
        <c:dLbls>
          <c:showLegendKey val="0"/>
          <c:showVal val="0"/>
          <c:showCatName val="0"/>
          <c:showSerName val="0"/>
          <c:showPercent val="0"/>
          <c:showBubbleSize val="0"/>
        </c:dLbls>
        <c:gapWidth val="150"/>
        <c:axId val="98575872"/>
        <c:axId val="9857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CC4C-46EC-8DC6-0178D0A278FE}"/>
            </c:ext>
          </c:extLst>
        </c:ser>
        <c:dLbls>
          <c:showLegendKey val="0"/>
          <c:showVal val="0"/>
          <c:showCatName val="0"/>
          <c:showSerName val="0"/>
          <c:showPercent val="0"/>
          <c:showBubbleSize val="0"/>
        </c:dLbls>
        <c:marker val="1"/>
        <c:smooth val="0"/>
        <c:axId val="98575872"/>
        <c:axId val="98577792"/>
      </c:lineChart>
      <c:dateAx>
        <c:axId val="98575872"/>
        <c:scaling>
          <c:orientation val="minMax"/>
        </c:scaling>
        <c:delete val="1"/>
        <c:axPos val="b"/>
        <c:numFmt formatCode="ge" sourceLinked="1"/>
        <c:majorTickMark val="none"/>
        <c:minorTickMark val="none"/>
        <c:tickLblPos val="none"/>
        <c:crossAx val="98577792"/>
        <c:crosses val="autoZero"/>
        <c:auto val="1"/>
        <c:lblOffset val="100"/>
        <c:baseTimeUnit val="years"/>
      </c:dateAx>
      <c:valAx>
        <c:axId val="985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66.23</c:v>
                </c:pt>
                <c:pt idx="1">
                  <c:v>69.81</c:v>
                </c:pt>
                <c:pt idx="2">
                  <c:v>70.099999999999994</c:v>
                </c:pt>
                <c:pt idx="3">
                  <c:v>70.14</c:v>
                </c:pt>
                <c:pt idx="4">
                  <c:v>72.58</c:v>
                </c:pt>
              </c:numCache>
            </c:numRef>
          </c:val>
          <c:extLst xmlns:c16r2="http://schemas.microsoft.com/office/drawing/2015/06/chart">
            <c:ext xmlns:c16="http://schemas.microsoft.com/office/drawing/2014/chart" uri="{C3380CC4-5D6E-409C-BE32-E72D297353CC}">
              <c16:uniqueId val="{00000000-5290-426D-B815-3ABDB68E730B}"/>
            </c:ext>
          </c:extLst>
        </c:ser>
        <c:dLbls>
          <c:showLegendKey val="0"/>
          <c:showVal val="0"/>
          <c:showCatName val="0"/>
          <c:showSerName val="0"/>
          <c:showPercent val="0"/>
          <c:showBubbleSize val="0"/>
        </c:dLbls>
        <c:gapWidth val="150"/>
        <c:axId val="98625408"/>
        <c:axId val="9902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5290-426D-B815-3ABDB68E730B}"/>
            </c:ext>
          </c:extLst>
        </c:ser>
        <c:dLbls>
          <c:showLegendKey val="0"/>
          <c:showVal val="0"/>
          <c:showCatName val="0"/>
          <c:showSerName val="0"/>
          <c:showPercent val="0"/>
          <c:showBubbleSize val="0"/>
        </c:dLbls>
        <c:marker val="1"/>
        <c:smooth val="0"/>
        <c:axId val="98625408"/>
        <c:axId val="99028992"/>
      </c:lineChart>
      <c:dateAx>
        <c:axId val="98625408"/>
        <c:scaling>
          <c:orientation val="minMax"/>
        </c:scaling>
        <c:delete val="1"/>
        <c:axPos val="b"/>
        <c:numFmt formatCode="ge" sourceLinked="1"/>
        <c:majorTickMark val="none"/>
        <c:minorTickMark val="none"/>
        <c:tickLblPos val="none"/>
        <c:crossAx val="99028992"/>
        <c:crosses val="autoZero"/>
        <c:auto val="1"/>
        <c:lblOffset val="100"/>
        <c:baseTimeUnit val="years"/>
      </c:dateAx>
      <c:valAx>
        <c:axId val="990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87.65</c:v>
                </c:pt>
                <c:pt idx="1">
                  <c:v>88.38</c:v>
                </c:pt>
                <c:pt idx="2">
                  <c:v>85.54</c:v>
                </c:pt>
                <c:pt idx="3">
                  <c:v>96.35</c:v>
                </c:pt>
                <c:pt idx="4">
                  <c:v>88.67</c:v>
                </c:pt>
              </c:numCache>
            </c:numRef>
          </c:val>
          <c:extLst xmlns:c16r2="http://schemas.microsoft.com/office/drawing/2015/06/chart">
            <c:ext xmlns:c16="http://schemas.microsoft.com/office/drawing/2014/chart" uri="{C3380CC4-5D6E-409C-BE32-E72D297353CC}">
              <c16:uniqueId val="{00000000-148D-40F1-94F9-6093320309DA}"/>
            </c:ext>
          </c:extLst>
        </c:ser>
        <c:dLbls>
          <c:showLegendKey val="0"/>
          <c:showVal val="0"/>
          <c:showCatName val="0"/>
          <c:showSerName val="0"/>
          <c:showPercent val="0"/>
          <c:showBubbleSize val="0"/>
        </c:dLbls>
        <c:gapWidth val="150"/>
        <c:axId val="94836992"/>
        <c:axId val="9484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148D-40F1-94F9-6093320309DA}"/>
            </c:ext>
          </c:extLst>
        </c:ser>
        <c:dLbls>
          <c:showLegendKey val="0"/>
          <c:showVal val="0"/>
          <c:showCatName val="0"/>
          <c:showSerName val="0"/>
          <c:showPercent val="0"/>
          <c:showBubbleSize val="0"/>
        </c:dLbls>
        <c:marker val="1"/>
        <c:smooth val="0"/>
        <c:axId val="94836992"/>
        <c:axId val="94843264"/>
      </c:lineChart>
      <c:dateAx>
        <c:axId val="94836992"/>
        <c:scaling>
          <c:orientation val="minMax"/>
        </c:scaling>
        <c:delete val="1"/>
        <c:axPos val="b"/>
        <c:numFmt formatCode="ge" sourceLinked="1"/>
        <c:majorTickMark val="none"/>
        <c:minorTickMark val="none"/>
        <c:tickLblPos val="none"/>
        <c:crossAx val="94843264"/>
        <c:crosses val="autoZero"/>
        <c:auto val="1"/>
        <c:lblOffset val="100"/>
        <c:baseTimeUnit val="years"/>
      </c:dateAx>
      <c:valAx>
        <c:axId val="94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AC-4049-96FC-55FCB058F941}"/>
            </c:ext>
          </c:extLst>
        </c:ser>
        <c:dLbls>
          <c:showLegendKey val="0"/>
          <c:showVal val="0"/>
          <c:showCatName val="0"/>
          <c:showSerName val="0"/>
          <c:showPercent val="0"/>
          <c:showBubbleSize val="0"/>
        </c:dLbls>
        <c:gapWidth val="150"/>
        <c:axId val="94866048"/>
        <c:axId val="948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AC-4049-96FC-55FCB058F941}"/>
            </c:ext>
          </c:extLst>
        </c:ser>
        <c:dLbls>
          <c:showLegendKey val="0"/>
          <c:showVal val="0"/>
          <c:showCatName val="0"/>
          <c:showSerName val="0"/>
          <c:showPercent val="0"/>
          <c:showBubbleSize val="0"/>
        </c:dLbls>
        <c:marker val="1"/>
        <c:smooth val="0"/>
        <c:axId val="94866048"/>
        <c:axId val="94892800"/>
      </c:lineChart>
      <c:dateAx>
        <c:axId val="94866048"/>
        <c:scaling>
          <c:orientation val="minMax"/>
        </c:scaling>
        <c:delete val="1"/>
        <c:axPos val="b"/>
        <c:numFmt formatCode="ge" sourceLinked="1"/>
        <c:majorTickMark val="none"/>
        <c:minorTickMark val="none"/>
        <c:tickLblPos val="none"/>
        <c:crossAx val="94892800"/>
        <c:crosses val="autoZero"/>
        <c:auto val="1"/>
        <c:lblOffset val="100"/>
        <c:baseTimeUnit val="years"/>
      </c:dateAx>
      <c:valAx>
        <c:axId val="948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C7-4F8B-820A-CF84C1397ED5}"/>
            </c:ext>
          </c:extLst>
        </c:ser>
        <c:dLbls>
          <c:showLegendKey val="0"/>
          <c:showVal val="0"/>
          <c:showCatName val="0"/>
          <c:showSerName val="0"/>
          <c:showPercent val="0"/>
          <c:showBubbleSize val="0"/>
        </c:dLbls>
        <c:gapWidth val="150"/>
        <c:axId val="95837184"/>
        <c:axId val="9584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C7-4F8B-820A-CF84C1397ED5}"/>
            </c:ext>
          </c:extLst>
        </c:ser>
        <c:dLbls>
          <c:showLegendKey val="0"/>
          <c:showVal val="0"/>
          <c:showCatName val="0"/>
          <c:showSerName val="0"/>
          <c:showPercent val="0"/>
          <c:showBubbleSize val="0"/>
        </c:dLbls>
        <c:marker val="1"/>
        <c:smooth val="0"/>
        <c:axId val="95837184"/>
        <c:axId val="95847552"/>
      </c:lineChart>
      <c:dateAx>
        <c:axId val="95837184"/>
        <c:scaling>
          <c:orientation val="minMax"/>
        </c:scaling>
        <c:delete val="1"/>
        <c:axPos val="b"/>
        <c:numFmt formatCode="ge" sourceLinked="1"/>
        <c:majorTickMark val="none"/>
        <c:minorTickMark val="none"/>
        <c:tickLblPos val="none"/>
        <c:crossAx val="95847552"/>
        <c:crosses val="autoZero"/>
        <c:auto val="1"/>
        <c:lblOffset val="100"/>
        <c:baseTimeUnit val="years"/>
      </c:dateAx>
      <c:valAx>
        <c:axId val="958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7D-4E88-B000-A7B5173DD2AE}"/>
            </c:ext>
          </c:extLst>
        </c:ser>
        <c:dLbls>
          <c:showLegendKey val="0"/>
          <c:showVal val="0"/>
          <c:showCatName val="0"/>
          <c:showSerName val="0"/>
          <c:showPercent val="0"/>
          <c:showBubbleSize val="0"/>
        </c:dLbls>
        <c:gapWidth val="150"/>
        <c:axId val="98971648"/>
        <c:axId val="989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7D-4E88-B000-A7B5173DD2AE}"/>
            </c:ext>
          </c:extLst>
        </c:ser>
        <c:dLbls>
          <c:showLegendKey val="0"/>
          <c:showVal val="0"/>
          <c:showCatName val="0"/>
          <c:showSerName val="0"/>
          <c:showPercent val="0"/>
          <c:showBubbleSize val="0"/>
        </c:dLbls>
        <c:marker val="1"/>
        <c:smooth val="0"/>
        <c:axId val="98971648"/>
        <c:axId val="98973568"/>
      </c:lineChart>
      <c:dateAx>
        <c:axId val="98971648"/>
        <c:scaling>
          <c:orientation val="minMax"/>
        </c:scaling>
        <c:delete val="1"/>
        <c:axPos val="b"/>
        <c:numFmt formatCode="ge" sourceLinked="1"/>
        <c:majorTickMark val="none"/>
        <c:minorTickMark val="none"/>
        <c:tickLblPos val="none"/>
        <c:crossAx val="98973568"/>
        <c:crosses val="autoZero"/>
        <c:auto val="1"/>
        <c:lblOffset val="100"/>
        <c:baseTimeUnit val="years"/>
      </c:dateAx>
      <c:valAx>
        <c:axId val="989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1C-4B69-8BFB-3FAEBD972B7C}"/>
            </c:ext>
          </c:extLst>
        </c:ser>
        <c:dLbls>
          <c:showLegendKey val="0"/>
          <c:showVal val="0"/>
          <c:showCatName val="0"/>
          <c:showSerName val="0"/>
          <c:showPercent val="0"/>
          <c:showBubbleSize val="0"/>
        </c:dLbls>
        <c:gapWidth val="150"/>
        <c:axId val="99012992"/>
        <c:axId val="990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1C-4B69-8BFB-3FAEBD972B7C}"/>
            </c:ext>
          </c:extLst>
        </c:ser>
        <c:dLbls>
          <c:showLegendKey val="0"/>
          <c:showVal val="0"/>
          <c:showCatName val="0"/>
          <c:showSerName val="0"/>
          <c:showPercent val="0"/>
          <c:showBubbleSize val="0"/>
        </c:dLbls>
        <c:marker val="1"/>
        <c:smooth val="0"/>
        <c:axId val="99012992"/>
        <c:axId val="99014912"/>
      </c:lineChart>
      <c:dateAx>
        <c:axId val="99012992"/>
        <c:scaling>
          <c:orientation val="minMax"/>
        </c:scaling>
        <c:delete val="1"/>
        <c:axPos val="b"/>
        <c:numFmt formatCode="ge" sourceLinked="1"/>
        <c:majorTickMark val="none"/>
        <c:minorTickMark val="none"/>
        <c:tickLblPos val="none"/>
        <c:crossAx val="99014912"/>
        <c:crosses val="autoZero"/>
        <c:auto val="1"/>
        <c:lblOffset val="100"/>
        <c:baseTimeUnit val="years"/>
      </c:dateAx>
      <c:valAx>
        <c:axId val="990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1209.57</c:v>
                </c:pt>
                <c:pt idx="1">
                  <c:v>1191.83</c:v>
                </c:pt>
                <c:pt idx="2">
                  <c:v>1394.67</c:v>
                </c:pt>
                <c:pt idx="3">
                  <c:v>1404.98</c:v>
                </c:pt>
                <c:pt idx="4">
                  <c:v>1353.11</c:v>
                </c:pt>
              </c:numCache>
            </c:numRef>
          </c:val>
          <c:extLst xmlns:c16r2="http://schemas.microsoft.com/office/drawing/2015/06/chart">
            <c:ext xmlns:c16="http://schemas.microsoft.com/office/drawing/2014/chart" uri="{C3380CC4-5D6E-409C-BE32-E72D297353CC}">
              <c16:uniqueId val="{00000000-892A-4526-940A-F2E49EB71F35}"/>
            </c:ext>
          </c:extLst>
        </c:ser>
        <c:dLbls>
          <c:showLegendKey val="0"/>
          <c:showVal val="0"/>
          <c:showCatName val="0"/>
          <c:showSerName val="0"/>
          <c:showPercent val="0"/>
          <c:showBubbleSize val="0"/>
        </c:dLbls>
        <c:gapWidth val="150"/>
        <c:axId val="98403072"/>
        <c:axId val="9840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892A-4526-940A-F2E49EB71F35}"/>
            </c:ext>
          </c:extLst>
        </c:ser>
        <c:dLbls>
          <c:showLegendKey val="0"/>
          <c:showVal val="0"/>
          <c:showCatName val="0"/>
          <c:showSerName val="0"/>
          <c:showPercent val="0"/>
          <c:showBubbleSize val="0"/>
        </c:dLbls>
        <c:marker val="1"/>
        <c:smooth val="0"/>
        <c:axId val="98403072"/>
        <c:axId val="98404992"/>
      </c:lineChart>
      <c:dateAx>
        <c:axId val="98403072"/>
        <c:scaling>
          <c:orientation val="minMax"/>
        </c:scaling>
        <c:delete val="1"/>
        <c:axPos val="b"/>
        <c:numFmt formatCode="ge" sourceLinked="1"/>
        <c:majorTickMark val="none"/>
        <c:minorTickMark val="none"/>
        <c:tickLblPos val="none"/>
        <c:crossAx val="98404992"/>
        <c:crosses val="autoZero"/>
        <c:auto val="1"/>
        <c:lblOffset val="100"/>
        <c:baseTimeUnit val="years"/>
      </c:dateAx>
      <c:valAx>
        <c:axId val="984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70.42</c:v>
                </c:pt>
                <c:pt idx="1">
                  <c:v>69.010000000000005</c:v>
                </c:pt>
                <c:pt idx="2">
                  <c:v>67.38</c:v>
                </c:pt>
                <c:pt idx="3">
                  <c:v>72.27</c:v>
                </c:pt>
                <c:pt idx="4">
                  <c:v>68.42</c:v>
                </c:pt>
              </c:numCache>
            </c:numRef>
          </c:val>
          <c:extLst xmlns:c16r2="http://schemas.microsoft.com/office/drawing/2015/06/chart">
            <c:ext xmlns:c16="http://schemas.microsoft.com/office/drawing/2014/chart" uri="{C3380CC4-5D6E-409C-BE32-E72D297353CC}">
              <c16:uniqueId val="{00000000-9D04-4B90-AAD8-662A1CCF897A}"/>
            </c:ext>
          </c:extLst>
        </c:ser>
        <c:dLbls>
          <c:showLegendKey val="0"/>
          <c:showVal val="0"/>
          <c:showCatName val="0"/>
          <c:showSerName val="0"/>
          <c:showPercent val="0"/>
          <c:showBubbleSize val="0"/>
        </c:dLbls>
        <c:gapWidth val="150"/>
        <c:axId val="98448512"/>
        <c:axId val="9845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9D04-4B90-AAD8-662A1CCF897A}"/>
            </c:ext>
          </c:extLst>
        </c:ser>
        <c:dLbls>
          <c:showLegendKey val="0"/>
          <c:showVal val="0"/>
          <c:showCatName val="0"/>
          <c:showSerName val="0"/>
          <c:showPercent val="0"/>
          <c:showBubbleSize val="0"/>
        </c:dLbls>
        <c:marker val="1"/>
        <c:smooth val="0"/>
        <c:axId val="98448512"/>
        <c:axId val="98450432"/>
      </c:lineChart>
      <c:dateAx>
        <c:axId val="98448512"/>
        <c:scaling>
          <c:orientation val="minMax"/>
        </c:scaling>
        <c:delete val="1"/>
        <c:axPos val="b"/>
        <c:numFmt formatCode="ge" sourceLinked="1"/>
        <c:majorTickMark val="none"/>
        <c:minorTickMark val="none"/>
        <c:tickLblPos val="none"/>
        <c:crossAx val="98450432"/>
        <c:crosses val="autoZero"/>
        <c:auto val="1"/>
        <c:lblOffset val="100"/>
        <c:baseTimeUnit val="years"/>
      </c:dateAx>
      <c:valAx>
        <c:axId val="984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92.73</c:v>
                </c:pt>
                <c:pt idx="1">
                  <c:v>95.69</c:v>
                </c:pt>
                <c:pt idx="2">
                  <c:v>95.39</c:v>
                </c:pt>
                <c:pt idx="3">
                  <c:v>92.34</c:v>
                </c:pt>
                <c:pt idx="4">
                  <c:v>97.66</c:v>
                </c:pt>
              </c:numCache>
            </c:numRef>
          </c:val>
          <c:extLst xmlns:c16r2="http://schemas.microsoft.com/office/drawing/2015/06/chart">
            <c:ext xmlns:c16="http://schemas.microsoft.com/office/drawing/2014/chart" uri="{C3380CC4-5D6E-409C-BE32-E72D297353CC}">
              <c16:uniqueId val="{00000000-EE6E-4A36-A961-8652387D596A}"/>
            </c:ext>
          </c:extLst>
        </c:ser>
        <c:dLbls>
          <c:showLegendKey val="0"/>
          <c:showVal val="0"/>
          <c:showCatName val="0"/>
          <c:showSerName val="0"/>
          <c:showPercent val="0"/>
          <c:showBubbleSize val="0"/>
        </c:dLbls>
        <c:gapWidth val="150"/>
        <c:axId val="98473088"/>
        <c:axId val="9847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EE6E-4A36-A961-8652387D596A}"/>
            </c:ext>
          </c:extLst>
        </c:ser>
        <c:dLbls>
          <c:showLegendKey val="0"/>
          <c:showVal val="0"/>
          <c:showCatName val="0"/>
          <c:showSerName val="0"/>
          <c:showPercent val="0"/>
          <c:showBubbleSize val="0"/>
        </c:dLbls>
        <c:marker val="1"/>
        <c:smooth val="0"/>
        <c:axId val="98473088"/>
        <c:axId val="98475008"/>
      </c:lineChart>
      <c:dateAx>
        <c:axId val="98473088"/>
        <c:scaling>
          <c:orientation val="minMax"/>
        </c:scaling>
        <c:delete val="1"/>
        <c:axPos val="b"/>
        <c:numFmt formatCode="ge" sourceLinked="1"/>
        <c:majorTickMark val="none"/>
        <c:minorTickMark val="none"/>
        <c:tickLblPos val="none"/>
        <c:crossAx val="98475008"/>
        <c:crosses val="autoZero"/>
        <c:auto val="1"/>
        <c:lblOffset val="100"/>
        <c:baseTimeUnit val="years"/>
      </c:dateAx>
      <c:valAx>
        <c:axId val="984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山梨県　富士河口湖町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26518</v>
      </c>
      <c r="AM8" s="49"/>
      <c r="AN8" s="49"/>
      <c r="AO8" s="49"/>
      <c r="AP8" s="49"/>
      <c r="AQ8" s="49"/>
      <c r="AR8" s="49"/>
      <c r="AS8" s="49"/>
      <c r="AT8" s="45">
        <f>データ!$S$6</f>
        <v>158.4</v>
      </c>
      <c r="AU8" s="45"/>
      <c r="AV8" s="45"/>
      <c r="AW8" s="45"/>
      <c r="AX8" s="45"/>
      <c r="AY8" s="45"/>
      <c r="AZ8" s="45"/>
      <c r="BA8" s="45"/>
      <c r="BB8" s="45">
        <f>データ!$T$6</f>
        <v>167.41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24.36</v>
      </c>
      <c r="Q10" s="45"/>
      <c r="R10" s="45"/>
      <c r="S10" s="45"/>
      <c r="T10" s="45"/>
      <c r="U10" s="45"/>
      <c r="V10" s="45"/>
      <c r="W10" s="49">
        <f>データ!$Q$6</f>
        <v>1050</v>
      </c>
      <c r="X10" s="49"/>
      <c r="Y10" s="49"/>
      <c r="Z10" s="49"/>
      <c r="AA10" s="49"/>
      <c r="AB10" s="49"/>
      <c r="AC10" s="49"/>
      <c r="AD10" s="2"/>
      <c r="AE10" s="2"/>
      <c r="AF10" s="2"/>
      <c r="AG10" s="2"/>
      <c r="AH10" s="2"/>
      <c r="AI10" s="2"/>
      <c r="AJ10" s="2"/>
      <c r="AK10" s="2"/>
      <c r="AL10" s="49">
        <f>データ!$U$6</f>
        <v>6413</v>
      </c>
      <c r="AM10" s="49"/>
      <c r="AN10" s="49"/>
      <c r="AO10" s="49"/>
      <c r="AP10" s="49"/>
      <c r="AQ10" s="49"/>
      <c r="AR10" s="49"/>
      <c r="AS10" s="49"/>
      <c r="AT10" s="45">
        <f>データ!$V$6</f>
        <v>131.59</v>
      </c>
      <c r="AU10" s="45"/>
      <c r="AV10" s="45"/>
      <c r="AW10" s="45"/>
      <c r="AX10" s="45"/>
      <c r="AY10" s="45"/>
      <c r="AZ10" s="45"/>
      <c r="BA10" s="45"/>
      <c r="BB10" s="45">
        <f>データ!$W$6</f>
        <v>48.73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eeVGFResnvJrgHEN2u9GwwlLZTQoTJyzZy24mw9XZaaITHDQz59KW+xsJfEKadwvMBM3UB6XOltRy8gN7lmUJQ==" saltValue="6/nY32YsaWYH8N4r3jrBi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194301</v>
      </c>
      <c r="D6" s="33">
        <f t="shared" si="3"/>
        <v>47</v>
      </c>
      <c r="E6" s="33">
        <f t="shared" si="3"/>
        <v>1</v>
      </c>
      <c r="F6" s="33">
        <f t="shared" si="3"/>
        <v>0</v>
      </c>
      <c r="G6" s="33">
        <f t="shared" si="3"/>
        <v>0</v>
      </c>
      <c r="H6" s="33" t="str">
        <f t="shared" si="3"/>
        <v>山梨県　富士河口湖町</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24.36</v>
      </c>
      <c r="Q6" s="34">
        <f t="shared" si="3"/>
        <v>1050</v>
      </c>
      <c r="R6" s="34">
        <f t="shared" si="3"/>
        <v>26518</v>
      </c>
      <c r="S6" s="34">
        <f t="shared" si="3"/>
        <v>158.4</v>
      </c>
      <c r="T6" s="34">
        <f t="shared" si="3"/>
        <v>167.41</v>
      </c>
      <c r="U6" s="34">
        <f t="shared" si="3"/>
        <v>6413</v>
      </c>
      <c r="V6" s="34">
        <f t="shared" si="3"/>
        <v>131.59</v>
      </c>
      <c r="W6" s="34">
        <f t="shared" si="3"/>
        <v>48.73</v>
      </c>
      <c r="X6" s="35">
        <f>IF(X7="",NA(),X7)</f>
        <v>87.65</v>
      </c>
      <c r="Y6" s="35">
        <f t="shared" ref="Y6:AG6" si="4">IF(Y7="",NA(),Y7)</f>
        <v>88.38</v>
      </c>
      <c r="Z6" s="35">
        <f t="shared" si="4"/>
        <v>85.54</v>
      </c>
      <c r="AA6" s="35">
        <f t="shared" si="4"/>
        <v>96.35</v>
      </c>
      <c r="AB6" s="35">
        <f t="shared" si="4"/>
        <v>88.67</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1209.57</v>
      </c>
      <c r="BF6" s="35">
        <f t="shared" ref="BF6:BN6" si="7">IF(BF7="",NA(),BF7)</f>
        <v>1191.83</v>
      </c>
      <c r="BG6" s="35">
        <f t="shared" si="7"/>
        <v>1394.67</v>
      </c>
      <c r="BH6" s="35">
        <f t="shared" si="7"/>
        <v>1404.98</v>
      </c>
      <c r="BI6" s="35">
        <f t="shared" si="7"/>
        <v>1353.11</v>
      </c>
      <c r="BJ6" s="35">
        <f t="shared" si="7"/>
        <v>1167.7</v>
      </c>
      <c r="BK6" s="35">
        <f t="shared" si="7"/>
        <v>1228.58</v>
      </c>
      <c r="BL6" s="35">
        <f t="shared" si="7"/>
        <v>1280.18</v>
      </c>
      <c r="BM6" s="35">
        <f t="shared" si="7"/>
        <v>1346.23</v>
      </c>
      <c r="BN6" s="35">
        <f t="shared" si="7"/>
        <v>1295.06</v>
      </c>
      <c r="BO6" s="34" t="str">
        <f>IF(BO7="","",IF(BO7="-","【-】","【"&amp;SUBSTITUTE(TEXT(BO7,"#,##0.00"),"-","△")&amp;"】"))</f>
        <v>【1,141.75】</v>
      </c>
      <c r="BP6" s="35">
        <f>IF(BP7="",NA(),BP7)</f>
        <v>70.42</v>
      </c>
      <c r="BQ6" s="35">
        <f t="shared" ref="BQ6:BY6" si="8">IF(BQ7="",NA(),BQ7)</f>
        <v>69.010000000000005</v>
      </c>
      <c r="BR6" s="35">
        <f t="shared" si="8"/>
        <v>67.38</v>
      </c>
      <c r="BS6" s="35">
        <f t="shared" si="8"/>
        <v>72.27</v>
      </c>
      <c r="BT6" s="35">
        <f t="shared" si="8"/>
        <v>68.42</v>
      </c>
      <c r="BU6" s="35">
        <f t="shared" si="8"/>
        <v>54.43</v>
      </c>
      <c r="BV6" s="35">
        <f t="shared" si="8"/>
        <v>53.81</v>
      </c>
      <c r="BW6" s="35">
        <f t="shared" si="8"/>
        <v>53.62</v>
      </c>
      <c r="BX6" s="35">
        <f t="shared" si="8"/>
        <v>53.41</v>
      </c>
      <c r="BY6" s="35">
        <f t="shared" si="8"/>
        <v>53.29</v>
      </c>
      <c r="BZ6" s="34" t="str">
        <f>IF(BZ7="","",IF(BZ7="-","【-】","【"&amp;SUBSTITUTE(TEXT(BZ7,"#,##0.00"),"-","△")&amp;"】"))</f>
        <v>【54.93】</v>
      </c>
      <c r="CA6" s="35">
        <f>IF(CA7="",NA(),CA7)</f>
        <v>92.73</v>
      </c>
      <c r="CB6" s="35">
        <f t="shared" ref="CB6:CJ6" si="9">IF(CB7="",NA(),CB7)</f>
        <v>95.69</v>
      </c>
      <c r="CC6" s="35">
        <f t="shared" si="9"/>
        <v>95.39</v>
      </c>
      <c r="CD6" s="35">
        <f t="shared" si="9"/>
        <v>92.34</v>
      </c>
      <c r="CE6" s="35">
        <f t="shared" si="9"/>
        <v>97.66</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57.06</v>
      </c>
      <c r="CM6" s="35">
        <f t="shared" ref="CM6:CU6" si="10">IF(CM7="",NA(),CM7)</f>
        <v>56.43</v>
      </c>
      <c r="CN6" s="35">
        <f t="shared" si="10"/>
        <v>55.92</v>
      </c>
      <c r="CO6" s="35">
        <f t="shared" si="10"/>
        <v>57.65</v>
      </c>
      <c r="CP6" s="35">
        <f t="shared" si="10"/>
        <v>57.69</v>
      </c>
      <c r="CQ6" s="35">
        <f t="shared" si="10"/>
        <v>60.17</v>
      </c>
      <c r="CR6" s="35">
        <f t="shared" si="10"/>
        <v>58.96</v>
      </c>
      <c r="CS6" s="35">
        <f t="shared" si="10"/>
        <v>58.1</v>
      </c>
      <c r="CT6" s="35">
        <f t="shared" si="10"/>
        <v>56.19</v>
      </c>
      <c r="CU6" s="35">
        <f t="shared" si="10"/>
        <v>56.65</v>
      </c>
      <c r="CV6" s="34" t="str">
        <f>IF(CV7="","",IF(CV7="-","【-】","【"&amp;SUBSTITUTE(TEXT(CV7,"#,##0.00"),"-","△")&amp;"】"))</f>
        <v>【56.91】</v>
      </c>
      <c r="CW6" s="35">
        <f>IF(CW7="",NA(),CW7)</f>
        <v>66.23</v>
      </c>
      <c r="CX6" s="35">
        <f t="shared" ref="CX6:DF6" si="11">IF(CX7="",NA(),CX7)</f>
        <v>69.81</v>
      </c>
      <c r="CY6" s="35">
        <f t="shared" si="11"/>
        <v>70.099999999999994</v>
      </c>
      <c r="CZ6" s="35">
        <f t="shared" si="11"/>
        <v>70.14</v>
      </c>
      <c r="DA6" s="35">
        <f t="shared" si="11"/>
        <v>72.58</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2.25</v>
      </c>
      <c r="EE6" s="35">
        <f t="shared" ref="EE6:EM6" si="14">IF(EE7="",NA(),EE7)</f>
        <v>1.83</v>
      </c>
      <c r="EF6" s="35">
        <f t="shared" si="14"/>
        <v>0.5</v>
      </c>
      <c r="EG6" s="35">
        <f t="shared" si="14"/>
        <v>0.78</v>
      </c>
      <c r="EH6" s="35">
        <f t="shared" si="14"/>
        <v>1.1299999999999999</v>
      </c>
      <c r="EI6" s="35">
        <f t="shared" si="14"/>
        <v>0.89</v>
      </c>
      <c r="EJ6" s="35">
        <f t="shared" si="14"/>
        <v>0.98</v>
      </c>
      <c r="EK6" s="35">
        <f t="shared" si="14"/>
        <v>0.76</v>
      </c>
      <c r="EL6" s="35">
        <f t="shared" si="14"/>
        <v>0.8</v>
      </c>
      <c r="EM6" s="35">
        <f t="shared" si="14"/>
        <v>0.96</v>
      </c>
      <c r="EN6" s="34" t="str">
        <f>IF(EN7="","",IF(EN7="-","【-】","【"&amp;SUBSTITUTE(TEXT(EN7,"#,##0.00"),"-","△")&amp;"】"))</f>
        <v>【0.72】</v>
      </c>
    </row>
    <row r="7" spans="1:144" s="36" customFormat="1">
      <c r="A7" s="28"/>
      <c r="B7" s="37">
        <v>2017</v>
      </c>
      <c r="C7" s="37">
        <v>194301</v>
      </c>
      <c r="D7" s="37">
        <v>47</v>
      </c>
      <c r="E7" s="37">
        <v>1</v>
      </c>
      <c r="F7" s="37">
        <v>0</v>
      </c>
      <c r="G7" s="37">
        <v>0</v>
      </c>
      <c r="H7" s="37" t="s">
        <v>108</v>
      </c>
      <c r="I7" s="37" t="s">
        <v>109</v>
      </c>
      <c r="J7" s="37" t="s">
        <v>110</v>
      </c>
      <c r="K7" s="37" t="s">
        <v>111</v>
      </c>
      <c r="L7" s="37" t="s">
        <v>112</v>
      </c>
      <c r="M7" s="37" t="s">
        <v>113</v>
      </c>
      <c r="N7" s="38" t="s">
        <v>114</v>
      </c>
      <c r="O7" s="38" t="s">
        <v>115</v>
      </c>
      <c r="P7" s="38">
        <v>24.36</v>
      </c>
      <c r="Q7" s="38">
        <v>1050</v>
      </c>
      <c r="R7" s="38">
        <v>26518</v>
      </c>
      <c r="S7" s="38">
        <v>158.4</v>
      </c>
      <c r="T7" s="38">
        <v>167.41</v>
      </c>
      <c r="U7" s="38">
        <v>6413</v>
      </c>
      <c r="V7" s="38">
        <v>131.59</v>
      </c>
      <c r="W7" s="38">
        <v>48.73</v>
      </c>
      <c r="X7" s="38">
        <v>87.65</v>
      </c>
      <c r="Y7" s="38">
        <v>88.38</v>
      </c>
      <c r="Z7" s="38">
        <v>85.54</v>
      </c>
      <c r="AA7" s="38">
        <v>96.35</v>
      </c>
      <c r="AB7" s="38">
        <v>88.67</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1209.57</v>
      </c>
      <c r="BF7" s="38">
        <v>1191.83</v>
      </c>
      <c r="BG7" s="38">
        <v>1394.67</v>
      </c>
      <c r="BH7" s="38">
        <v>1404.98</v>
      </c>
      <c r="BI7" s="38">
        <v>1353.11</v>
      </c>
      <c r="BJ7" s="38">
        <v>1167.7</v>
      </c>
      <c r="BK7" s="38">
        <v>1228.58</v>
      </c>
      <c r="BL7" s="38">
        <v>1280.18</v>
      </c>
      <c r="BM7" s="38">
        <v>1346.23</v>
      </c>
      <c r="BN7" s="38">
        <v>1295.06</v>
      </c>
      <c r="BO7" s="38">
        <v>1141.75</v>
      </c>
      <c r="BP7" s="38">
        <v>70.42</v>
      </c>
      <c r="BQ7" s="38">
        <v>69.010000000000005</v>
      </c>
      <c r="BR7" s="38">
        <v>67.38</v>
      </c>
      <c r="BS7" s="38">
        <v>72.27</v>
      </c>
      <c r="BT7" s="38">
        <v>68.42</v>
      </c>
      <c r="BU7" s="38">
        <v>54.43</v>
      </c>
      <c r="BV7" s="38">
        <v>53.81</v>
      </c>
      <c r="BW7" s="38">
        <v>53.62</v>
      </c>
      <c r="BX7" s="38">
        <v>53.41</v>
      </c>
      <c r="BY7" s="38">
        <v>53.29</v>
      </c>
      <c r="BZ7" s="38">
        <v>54.93</v>
      </c>
      <c r="CA7" s="38">
        <v>92.73</v>
      </c>
      <c r="CB7" s="38">
        <v>95.69</v>
      </c>
      <c r="CC7" s="38">
        <v>95.39</v>
      </c>
      <c r="CD7" s="38">
        <v>92.34</v>
      </c>
      <c r="CE7" s="38">
        <v>97.66</v>
      </c>
      <c r="CF7" s="38">
        <v>279.8</v>
      </c>
      <c r="CG7" s="38">
        <v>284.64999999999998</v>
      </c>
      <c r="CH7" s="38">
        <v>287.7</v>
      </c>
      <c r="CI7" s="38">
        <v>277.39999999999998</v>
      </c>
      <c r="CJ7" s="38">
        <v>259.02</v>
      </c>
      <c r="CK7" s="38">
        <v>292.18</v>
      </c>
      <c r="CL7" s="38">
        <v>57.06</v>
      </c>
      <c r="CM7" s="38">
        <v>56.43</v>
      </c>
      <c r="CN7" s="38">
        <v>55.92</v>
      </c>
      <c r="CO7" s="38">
        <v>57.65</v>
      </c>
      <c r="CP7" s="38">
        <v>57.69</v>
      </c>
      <c r="CQ7" s="38">
        <v>60.17</v>
      </c>
      <c r="CR7" s="38">
        <v>58.96</v>
      </c>
      <c r="CS7" s="38">
        <v>58.1</v>
      </c>
      <c r="CT7" s="38">
        <v>56.19</v>
      </c>
      <c r="CU7" s="38">
        <v>56.65</v>
      </c>
      <c r="CV7" s="38">
        <v>56.91</v>
      </c>
      <c r="CW7" s="38">
        <v>66.23</v>
      </c>
      <c r="CX7" s="38">
        <v>69.81</v>
      </c>
      <c r="CY7" s="38">
        <v>70.099999999999994</v>
      </c>
      <c r="CZ7" s="38">
        <v>70.14</v>
      </c>
      <c r="DA7" s="38">
        <v>72.58</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2.25</v>
      </c>
      <c r="EE7" s="38">
        <v>1.83</v>
      </c>
      <c r="EF7" s="38">
        <v>0.5</v>
      </c>
      <c r="EG7" s="38">
        <v>0.78</v>
      </c>
      <c r="EH7" s="38">
        <v>1.1299999999999999</v>
      </c>
      <c r="EI7" s="38">
        <v>0.89</v>
      </c>
      <c r="EJ7" s="38">
        <v>0.98</v>
      </c>
      <c r="EK7" s="38">
        <v>0.76</v>
      </c>
      <c r="EL7" s="38">
        <v>0.8</v>
      </c>
      <c r="EM7" s="38">
        <v>0.96</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2018-12-03T08:43:18Z</dcterms:created>
  <dcterms:modified xsi:type="dcterms:W3CDTF">2019-01-18T02:34:28Z</dcterms:modified>
</cp:coreProperties>
</file>