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bHfUqg7HJtmIk3kZRc125pzhVeVbASJNFSReSCHeIFtugsd1g6wFl3qidkhuHwCcCd/bmnCt/CVMdTkXvCk8Q==" workbookSaltValue="wRQaaO62N2JrNO0WfJW8zA=="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<sst xmlns="http://schemas.openxmlformats.org/spreadsheetml/2006/main" count="232" uniqueCount="120">
  <si>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</si>
  <si>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</si>
  <si>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</si>
  <si>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</si>
  <si>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</si>
  <si>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</si>
  <si>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</si>
  <si>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</si>
  <si>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</si>
  <si>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</si>
  <si>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</si>
  <si>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</si>
  <si>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</si>
  <si>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</si>
  <si>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</si>
  <si>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</si>
  <si>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</si>
  <si>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</si>
  <si>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</si>
  <si>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</si>
  <si>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</si>
  <si>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</si>
  <si>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</si>
  <si>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</si>
  <si>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</si>
  <si>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</si>
  <si>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</si>
  <si>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</si>
  <si>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</si>
  <si>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</si>
  <si>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</si>
  <si>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</si>
  <si>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</si>
  <si>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</si>
  <si>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</si>
  <si>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</si>
  <si>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</si>
  <si>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</si>
  <si>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</si>
  <si>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</si>
  <si>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</si>
  <si>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</si>
  <si>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</si>
  <si>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</si>
  <si>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</si>
  <si>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</si>
  <si>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</si>
  <si>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</si>
  <si>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</si>
  <si>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</si>
  <si>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</si>
  <si>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</si>
  <si>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</si>
  <si>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</si>
  <si>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</si>
  <si>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</si>
  <si>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</si>
  <si>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</si>
  <si>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</si>
  <si>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</si>
  <si>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</si>
  <si>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</si>
  <si>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</si>
  <si>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</si>
  <si>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</si>
  <si>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</si>
  <si>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</si>
  <si>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</si>
  <si>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</si>
  <si>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</si>
  <si>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</si>
  <si>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</si>
  <si>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</si>
  <si>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</si>
  <si>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</si>
  <si>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</si>
  <si>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</si>
  <si>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</si>
  <si>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</si>
  <si>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</si>
  <si>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</si>
  <si>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</si>
  <si>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</si>
  <si>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</si>
  <si>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</si>
  <si>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</si>
  <si>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</si>
  <si>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</si>
  <si>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</si>
  <si>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</si>
  <si>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</si>
  <si>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</si>
  <si>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</si>
  <si>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</si>
  <si>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</si>
  <si>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</si>
  <si>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</si>
  <si>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</si>
  <si>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</si>
  <si>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</si>
  <si>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</si>
  <si>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</si>
  <si>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</si>
  <si>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</si>
  <si>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</si>
  <si>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</si>
  <si>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</si>
  <si>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</si>
  <si>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</si>
  <si>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</si>
  <si>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</si>
  <si>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</si>
  <si>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</si>
  <si>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</si>
  <si>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</si>
  <si>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</si>
  <si>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</si>
  <si>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事業の管路の経年化率は他団体平均にくらべ極端に低い水準で推移してきており、主要管路の耐震化事業による管路更新が順調に進捗していることが確認できる。ただし、有収率は比較的低めの値で推移してきていることから、今後は末端の老朽化した管路の更新や個人宅内での漏水修理の推進にも力を入れていく必要があると思われる。</t>
    <rPh sb="0" eb="1">
      <t>トウ</t>
    </rPh>
    <rPh sb="1" eb="2">
      <t>ガイ</t>
    </rPh>
    <rPh sb="2" eb="4">
      <t>ジギョウ</t>
    </rPh>
    <rPh sb="5" eb="7">
      <t>カンロ</t>
    </rPh>
    <rPh sb="8" eb="11">
      <t>ケイネンカ</t>
    </rPh>
    <rPh sb="11" eb="12">
      <t>リツ</t>
    </rPh>
    <rPh sb="13" eb="14">
      <t>タ</t>
    </rPh>
    <rPh sb="14" eb="16">
      <t>ダンタイ</t>
    </rPh>
    <rPh sb="16" eb="18">
      <t>ヘイキン</t>
    </rPh>
    <rPh sb="22" eb="24">
      <t>キョクタン</t>
    </rPh>
    <rPh sb="25" eb="26">
      <t>ヒク</t>
    </rPh>
    <rPh sb="27" eb="29">
      <t>スイジュン</t>
    </rPh>
    <rPh sb="30" eb="32">
      <t>スイイ</t>
    </rPh>
    <rPh sb="39" eb="41">
      <t>シュヨウ</t>
    </rPh>
    <rPh sb="41" eb="43">
      <t>カンロ</t>
    </rPh>
    <rPh sb="44" eb="47">
      <t>タイシンカ</t>
    </rPh>
    <rPh sb="47" eb="49">
      <t>ジギョウ</t>
    </rPh>
    <rPh sb="52" eb="53">
      <t>カン</t>
    </rPh>
    <rPh sb="53" eb="54">
      <t>ロ</t>
    </rPh>
    <rPh sb="54" eb="56">
      <t>コウシン</t>
    </rPh>
    <rPh sb="57" eb="59">
      <t>ジュンチョウ</t>
    </rPh>
    <rPh sb="60" eb="62">
      <t>シンチョク</t>
    </rPh>
    <rPh sb="69" eb="71">
      <t>カクニン</t>
    </rPh>
    <rPh sb="79" eb="81">
      <t>ユウシュウ</t>
    </rPh>
    <rPh sb="81" eb="82">
      <t>リツ</t>
    </rPh>
    <rPh sb="85" eb="86">
      <t>テキ</t>
    </rPh>
    <rPh sb="86" eb="87">
      <t>ヒク</t>
    </rPh>
    <rPh sb="89" eb="90">
      <t>アタイ</t>
    </rPh>
    <rPh sb="91" eb="93">
      <t>スイイ</t>
    </rPh>
    <rPh sb="104" eb="106">
      <t>コンゴ</t>
    </rPh>
    <rPh sb="107" eb="109">
      <t>マッタン</t>
    </rPh>
    <rPh sb="110" eb="113">
      <t>ロウキュウカ</t>
    </rPh>
    <rPh sb="115" eb="117">
      <t>カンロ</t>
    </rPh>
    <rPh sb="118" eb="120">
      <t>コウシン</t>
    </rPh>
    <rPh sb="121" eb="123">
      <t>コジン</t>
    </rPh>
    <rPh sb="123" eb="124">
      <t>タク</t>
    </rPh>
    <rPh sb="124" eb="125">
      <t>ナイ</t>
    </rPh>
    <rPh sb="127" eb="129">
      <t>ロウスイ</t>
    </rPh>
    <rPh sb="129" eb="131">
      <t>シュウリ</t>
    </rPh>
    <rPh sb="132" eb="134">
      <t>スイシン</t>
    </rPh>
    <rPh sb="136" eb="137">
      <t>チカラ</t>
    </rPh>
    <rPh sb="138" eb="139">
      <t>イ</t>
    </rPh>
    <rPh sb="143" eb="145">
      <t>ヒツヨウ</t>
    </rPh>
    <rPh sb="149" eb="150">
      <t>オモ</t>
    </rPh>
    <phoneticPr fontId="16"/>
  </si>
  <si>
    <t>財政運営面においては平成25年度より実施してきた料金改定の効果が確実に表れてきており健全運営が維持されつつあると判断できる。また施設整備面においても管路の更新が比較的順調に行われているのが解る。今後は29年度中に策定した経営戦略に基づき、安定的な財政運営と計画的な施設整備を両立させながら給水の更なる安定化を目指す。</t>
    <rPh sb="0" eb="1">
      <t>ザイ</t>
    </rPh>
    <rPh sb="1" eb="2">
      <t>セイ</t>
    </rPh>
    <rPh sb="2" eb="4">
      <t>ウンエイ</t>
    </rPh>
    <rPh sb="4" eb="5">
      <t>メン</t>
    </rPh>
    <rPh sb="10" eb="12">
      <t>ヘイセイ</t>
    </rPh>
    <rPh sb="14" eb="16">
      <t>ネンド</t>
    </rPh>
    <rPh sb="18" eb="20">
      <t>ジッシ</t>
    </rPh>
    <rPh sb="24" eb="26">
      <t>リョウキン</t>
    </rPh>
    <rPh sb="26" eb="28">
      <t>カイテイ</t>
    </rPh>
    <rPh sb="29" eb="31">
      <t>コウカ</t>
    </rPh>
    <rPh sb="32" eb="34">
      <t>カクジツ</t>
    </rPh>
    <rPh sb="35" eb="36">
      <t>アラワ</t>
    </rPh>
    <rPh sb="47" eb="49">
      <t>イジ</t>
    </rPh>
    <rPh sb="56" eb="58">
      <t>ハンダン</t>
    </rPh>
    <rPh sb="64" eb="66">
      <t>シセツ</t>
    </rPh>
    <rPh sb="66" eb="68">
      <t>セイビ</t>
    </rPh>
    <rPh sb="68" eb="69">
      <t>メン</t>
    </rPh>
    <rPh sb="74" eb="76">
      <t>カンロ</t>
    </rPh>
    <rPh sb="77" eb="79">
      <t>コウシン</t>
    </rPh>
    <rPh sb="80" eb="83">
      <t>ヒカクテキ</t>
    </rPh>
    <rPh sb="83" eb="85">
      <t>ジュンチョウ</t>
    </rPh>
    <rPh sb="86" eb="87">
      <t>オコナ</t>
    </rPh>
    <rPh sb="94" eb="95">
      <t>ワカ</t>
    </rPh>
    <rPh sb="97" eb="99">
      <t>コンゴ</t>
    </rPh>
    <rPh sb="102" eb="105">
      <t>ネンドチュウ</t>
    </rPh>
    <rPh sb="106" eb="108">
      <t>サクテイ</t>
    </rPh>
    <rPh sb="110" eb="112">
      <t>ケイエイ</t>
    </rPh>
    <rPh sb="112" eb="114">
      <t>センリャク</t>
    </rPh>
    <rPh sb="115" eb="116">
      <t>モト</t>
    </rPh>
    <rPh sb="119" eb="122">
      <t>アンテイテキ</t>
    </rPh>
    <rPh sb="123" eb="125">
      <t>ザイセイ</t>
    </rPh>
    <rPh sb="125" eb="127">
      <t>ウンエイ</t>
    </rPh>
    <rPh sb="128" eb="131">
      <t>ケイカクテキ</t>
    </rPh>
    <rPh sb="132" eb="134">
      <t>シセツ</t>
    </rPh>
    <rPh sb="134" eb="136">
      <t>セイビ</t>
    </rPh>
    <rPh sb="137" eb="139">
      <t>リョウリツ</t>
    </rPh>
    <rPh sb="144" eb="146">
      <t>キュウスイ</t>
    </rPh>
    <rPh sb="147" eb="148">
      <t>サラ</t>
    </rPh>
    <rPh sb="150" eb="153">
      <t>アンテイカ</t>
    </rPh>
    <rPh sb="154" eb="156">
      <t>メザ</t>
    </rPh>
    <phoneticPr fontId="16"/>
  </si>
  <si>
    <t>本水道事業は平成25年度より３年おきに３回の計画で段階的に料金を引き上げており、２回目の料金引き上げが実施された28年度以降はその効果がほとんどの項目で確認でき、確実に経営の健全性は向上できていると言える。ただし老朽施設の更新や、給水量の増加に対応するための施設整備にかかる費用は増加してゆく見込みであるため、経常収支を黒字で維持してゆくためには31年度に３回目の料金改定を行い、適正かつ有効に運営費用を確保してゆく必要がある。</t>
    <rPh sb="0" eb="1">
      <t>ホン</t>
    </rPh>
    <rPh sb="1" eb="3">
      <t>スイドウ</t>
    </rPh>
    <rPh sb="3" eb="5">
      <t>ジギョウ</t>
    </rPh>
    <rPh sb="6" eb="8">
      <t>ヘイセイ</t>
    </rPh>
    <rPh sb="10" eb="12">
      <t>ネンド</t>
    </rPh>
    <rPh sb="15" eb="16">
      <t>ネン</t>
    </rPh>
    <rPh sb="20" eb="21">
      <t>カイ</t>
    </rPh>
    <rPh sb="22" eb="24">
      <t>ケイカク</t>
    </rPh>
    <rPh sb="25" eb="28">
      <t>ダンカイテキ</t>
    </rPh>
    <rPh sb="29" eb="31">
      <t>リョウキン</t>
    </rPh>
    <rPh sb="32" eb="33">
      <t>ヒ</t>
    </rPh>
    <rPh sb="34" eb="35">
      <t>ア</t>
    </rPh>
    <rPh sb="41" eb="43">
      <t>カイメ</t>
    </rPh>
    <rPh sb="44" eb="46">
      <t>リョウキン</t>
    </rPh>
    <rPh sb="46" eb="47">
      <t>ヒ</t>
    </rPh>
    <rPh sb="48" eb="49">
      <t>ア</t>
    </rPh>
    <rPh sb="51" eb="53">
      <t>ジッシ</t>
    </rPh>
    <rPh sb="58" eb="60">
      <t>ネンド</t>
    </rPh>
    <rPh sb="60" eb="62">
      <t>イコウ</t>
    </rPh>
    <rPh sb="65" eb="67">
      <t>コウカ</t>
    </rPh>
    <rPh sb="73" eb="75">
      <t>コウモク</t>
    </rPh>
    <rPh sb="76" eb="78">
      <t>カクニン</t>
    </rPh>
    <rPh sb="81" eb="83">
      <t>カクジツ</t>
    </rPh>
    <rPh sb="84" eb="86">
      <t>ケイエイ</t>
    </rPh>
    <rPh sb="87" eb="90">
      <t>ケンゼンセイ</t>
    </rPh>
    <rPh sb="91" eb="93">
      <t>コウジョウ</t>
    </rPh>
    <rPh sb="99" eb="100">
      <t>イ</t>
    </rPh>
    <rPh sb="106" eb="108">
      <t>ロウキュウ</t>
    </rPh>
    <rPh sb="108" eb="110">
      <t>シセツ</t>
    </rPh>
    <rPh sb="111" eb="113">
      <t>コウシン</t>
    </rPh>
    <rPh sb="115" eb="117">
      <t>キュウスイ</t>
    </rPh>
    <rPh sb="117" eb="118">
      <t>リョウ</t>
    </rPh>
    <rPh sb="119" eb="121">
      <t>ゾウカ</t>
    </rPh>
    <rPh sb="122" eb="124">
      <t>タイオウ</t>
    </rPh>
    <rPh sb="129" eb="131">
      <t>シセツ</t>
    </rPh>
    <rPh sb="131" eb="133">
      <t>セイビ</t>
    </rPh>
    <rPh sb="137" eb="139">
      <t>ヒヨウ</t>
    </rPh>
    <rPh sb="140" eb="142">
      <t>ゾウカ</t>
    </rPh>
    <rPh sb="146" eb="148">
      <t>ミコミ</t>
    </rPh>
    <rPh sb="155" eb="157">
      <t>ケイジョウ</t>
    </rPh>
    <rPh sb="157" eb="159">
      <t>シュウシ</t>
    </rPh>
    <rPh sb="160" eb="162">
      <t>クロジ</t>
    </rPh>
    <rPh sb="163" eb="165">
      <t>イジ</t>
    </rPh>
    <rPh sb="175" eb="177">
      <t>ネンド</t>
    </rPh>
    <rPh sb="179" eb="181">
      <t>カイメ</t>
    </rPh>
    <rPh sb="182" eb="184">
      <t>リョウキン</t>
    </rPh>
    <rPh sb="184" eb="186">
      <t>カイテイ</t>
    </rPh>
    <rPh sb="187" eb="188">
      <t>オコナ</t>
    </rPh>
    <rPh sb="190" eb="192">
      <t>テキセイ</t>
    </rPh>
    <rPh sb="194" eb="196">
      <t>ユウコウ</t>
    </rPh>
    <rPh sb="197" eb="199">
      <t>ウンエイ</t>
    </rPh>
    <rPh sb="202" eb="204">
      <t>カクホ</t>
    </rPh>
    <rPh sb="208" eb="21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</si>
</sst>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0.31</c:v>
                </c:pt>
                <c:pt idx="1">
                  <c:v>0.36</c:v>
                </c:pt>
                <c:pt idx="2">
                  <c:v>1.73</c:v>
                </c:pt>
                <c:pt idx="3">
                  <c:v>0.35</c:v>
                </c:pt>
                <c:pt idx="4">
                  <c:v>0.64</c:v>
                </c:pt>
              </c:numCache>
            </c:numRef>
          </c:val>
          <c:extLst xmlns:c16r2="http://schemas.microsoft.com/office/drawing/2015/06/chart">
            <c:ext xmlns:c16="http://schemas.microsoft.com/office/drawing/2014/chart" uri="{C3380CC4-5D6E-409C-BE32-E72D297353CC}">
              <c16:uniqueId val="{00000000-37CC-4D90-857F-8CFFE56AC30C}"/>
            </c:ext>
          </c:extLst>
        </c:ser>
        <c:dLbls>
          <c:showLegendKey val="0"/>
          <c:showVal val="0"/>
          <c:showCatName val="0"/>
          <c:showSerName val="0"/>
          <c:showPercent val="0"/>
          <c:showBubbleSize val="0"/>
        </c:dLbls>
        <c:gapWidth val="150"/>
        <c:axId val="94599040"/>
        <c:axId val="946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7CC-4D90-857F-8CFFE56AC30C}"/>
            </c:ext>
          </c:extLst>
        </c:ser>
        <c:dLbls>
          <c:showLegendKey val="0"/>
          <c:showVal val="0"/>
          <c:showCatName val="0"/>
          <c:showSerName val="0"/>
          <c:showPercent val="0"/>
          <c:showBubbleSize val="0"/>
        </c:dLbls>
        <c:marker val="1"/>
        <c:smooth val="0"/>
        <c:axId val="94599040"/>
        <c:axId val="94605312"/>
      </c:lineChart>
      <c:dateAx>
        <c:axId val="94599040"/>
        <c:scaling>
          <c:orientation val="minMax"/>
        </c:scaling>
        <c:delete val="1"/>
        <c:axPos val="b"/>
        <c:numFmt formatCode="ge" sourceLinked="1"/>
        <c:majorTickMark val="none"/>
        <c:minorTickMark val="none"/>
        <c:tickLblPos val="none"/>
        <c:crossAx val="94605312"/>
        <c:crosses val="autoZero"/>
        <c:auto val="1"/>
        <c:lblOffset val="100"/>
        <c:baseTimeUnit val="years"/>
      </c:dateAx>
      <c:valAx>
        <c:axId val="946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58.75</c:v>
                </c:pt>
                <c:pt idx="1">
                  <c:v>58.61</c:v>
                </c:pt>
                <c:pt idx="2">
                  <c:v>57.39</c:v>
                </c:pt>
                <c:pt idx="3">
                  <c:v>56.7</c:v>
                </c:pt>
                <c:pt idx="4">
                  <c:v>57.65</c:v>
                </c:pt>
              </c:numCache>
            </c:numRef>
          </c:val>
          <c:extLst xmlns:c16r2="http://schemas.microsoft.com/office/drawing/2015/06/chart">
            <c:ext xmlns:c16="http://schemas.microsoft.com/office/drawing/2014/chart" uri="{C3380CC4-5D6E-409C-BE32-E72D297353CC}">
              <c16:uniqueId val="{00000000-55BB-4D82-BBE0-9D827B754D0F}"/>
            </c:ext>
          </c:extLst>
        </c:ser>
        <c:dLbls>
          <c:showLegendKey val="0"/>
          <c:showVal val="0"/>
          <c:showCatName val="0"/>
          <c:showSerName val="0"/>
          <c:showPercent val="0"/>
          <c:showBubbleSize val="0"/>
        </c:dLbls>
        <c:gapWidth val="150"/>
        <c:axId val="98637312"/>
        <c:axId val="986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5BB-4D82-BBE0-9D827B754D0F}"/>
            </c:ext>
          </c:extLst>
        </c:ser>
        <c:dLbls>
          <c:showLegendKey val="0"/>
          <c:showVal val="0"/>
          <c:showCatName val="0"/>
          <c:showSerName val="0"/>
          <c:showPercent val="0"/>
          <c:showBubbleSize val="0"/>
        </c:dLbls>
        <c:marker val="1"/>
        <c:smooth val="0"/>
        <c:axId val="98637312"/>
        <c:axId val="98639232"/>
      </c:lineChart>
      <c:dateAx>
        <c:axId val="98637312"/>
        <c:scaling>
          <c:orientation val="minMax"/>
        </c:scaling>
        <c:delete val="1"/>
        <c:axPos val="b"/>
        <c:numFmt formatCode="ge" sourceLinked="1"/>
        <c:majorTickMark val="none"/>
        <c:minorTickMark val="none"/>
        <c:tickLblPos val="none"/>
        <c:crossAx val="98639232"/>
        <c:crosses val="autoZero"/>
        <c:auto val="1"/>
        <c:lblOffset val="100"/>
        <c:baseTimeUnit val="years"/>
      </c:dateAx>
      <c:valAx>
        <c:axId val="98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64.81</c:v>
                </c:pt>
                <c:pt idx="1">
                  <c:v>65.02</c:v>
                </c:pt>
                <c:pt idx="2">
                  <c:v>65.290000000000006</c:v>
                </c:pt>
                <c:pt idx="3">
                  <c:v>65.7</c:v>
                </c:pt>
                <c:pt idx="4">
                  <c:v>65.47</c:v>
                </c:pt>
              </c:numCache>
            </c:numRef>
          </c:val>
          <c:extLst xmlns:c16r2="http://schemas.microsoft.com/office/drawing/2015/06/chart">
            <c:ext xmlns:c16="http://schemas.microsoft.com/office/drawing/2014/chart" uri="{C3380CC4-5D6E-409C-BE32-E72D297353CC}">
              <c16:uniqueId val="{00000000-0C49-465B-8434-5FB1B68607D9}"/>
            </c:ext>
          </c:extLst>
        </c:ser>
        <c:dLbls>
          <c:showLegendKey val="0"/>
          <c:showVal val="0"/>
          <c:showCatName val="0"/>
          <c:showSerName val="0"/>
          <c:showPercent val="0"/>
          <c:showBubbleSize val="0"/>
        </c:dLbls>
        <c:gapWidth val="150"/>
        <c:axId val="98686848"/>
        <c:axId val="990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C49-465B-8434-5FB1B68607D9}"/>
            </c:ext>
          </c:extLst>
        </c:ser>
        <c:dLbls>
          <c:showLegendKey val="0"/>
          <c:showVal val="0"/>
          <c:showCatName val="0"/>
          <c:showSerName val="0"/>
          <c:showPercent val="0"/>
          <c:showBubbleSize val="0"/>
        </c:dLbls>
        <c:marker val="1"/>
        <c:smooth val="0"/>
        <c:axId val="98686848"/>
        <c:axId val="99024896"/>
      </c:lineChart>
      <c:dateAx>
        <c:axId val="98686848"/>
        <c:scaling>
          <c:orientation val="minMax"/>
        </c:scaling>
        <c:delete val="1"/>
        <c:axPos val="b"/>
        <c:numFmt formatCode="ge" sourceLinked="1"/>
        <c:majorTickMark val="none"/>
        <c:minorTickMark val="none"/>
        <c:tickLblPos val="none"/>
        <c:crossAx val="99024896"/>
        <c:crosses val="autoZero"/>
        <c:auto val="1"/>
        <c:lblOffset val="100"/>
        <c:baseTimeUnit val="years"/>
      </c:dateAx>
      <c:valAx>
        <c:axId val="990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58.02</c:v>
                </c:pt>
                <c:pt idx="1">
                  <c:v>79.3</c:v>
                </c:pt>
                <c:pt idx="2">
                  <c:v>90.71</c:v>
                </c:pt>
                <c:pt idx="3">
                  <c:v>107.01</c:v>
                </c:pt>
                <c:pt idx="4">
                  <c:v>102.7</c:v>
                </c:pt>
              </c:numCache>
            </c:numRef>
          </c:val>
          <c:extLst xmlns:c16r2="http://schemas.microsoft.com/office/drawing/2015/06/chart">
            <c:ext xmlns:c16="http://schemas.microsoft.com/office/drawing/2014/chart" uri="{C3380CC4-5D6E-409C-BE32-E72D297353CC}">
              <c16:uniqueId val="{00000000-B262-4AE2-A59B-DFD1F838F95C}"/>
            </c:ext>
          </c:extLst>
        </c:ser>
        <c:dLbls>
          <c:showLegendKey val="0"/>
          <c:showVal val="0"/>
          <c:showCatName val="0"/>
          <c:showSerName val="0"/>
          <c:showPercent val="0"/>
          <c:showBubbleSize val="0"/>
        </c:dLbls>
        <c:gapWidth val="150"/>
        <c:axId val="96278784"/>
        <c:axId val="962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B262-4AE2-A59B-DFD1F838F95C}"/>
            </c:ext>
          </c:extLst>
        </c:ser>
        <c:dLbls>
          <c:showLegendKey val="0"/>
          <c:showVal val="0"/>
          <c:showCatName val="0"/>
          <c:showSerName val="0"/>
          <c:showPercent val="0"/>
          <c:showBubbleSize val="0"/>
        </c:dLbls>
        <c:marker val="1"/>
        <c:smooth val="0"/>
        <c:axId val="96278784"/>
        <c:axId val="96285056"/>
      </c:lineChart>
      <c:dateAx>
        <c:axId val="96278784"/>
        <c:scaling>
          <c:orientation val="minMax"/>
        </c:scaling>
        <c:delete val="1"/>
        <c:axPos val="b"/>
        <c:numFmt formatCode="ge" sourceLinked="1"/>
        <c:majorTickMark val="none"/>
        <c:minorTickMark val="none"/>
        <c:tickLblPos val="none"/>
        <c:crossAx val="96285056"/>
        <c:crosses val="autoZero"/>
        <c:auto val="1"/>
        <c:lblOffset val="100"/>
        <c:baseTimeUnit val="years"/>
      </c:dateAx>
      <c:valAx>
        <c:axId val="962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44.61</c:v>
                </c:pt>
                <c:pt idx="1">
                  <c:v>45.84</c:v>
                </c:pt>
                <c:pt idx="2">
                  <c:v>45.89</c:v>
                </c:pt>
                <c:pt idx="3">
                  <c:v>47.66</c:v>
                </c:pt>
                <c:pt idx="4">
                  <c:v>48.85</c:v>
                </c:pt>
              </c:numCache>
            </c:numRef>
          </c:val>
          <c:extLst xmlns:c16r2="http://schemas.microsoft.com/office/drawing/2015/06/chart">
            <c:ext xmlns:c16="http://schemas.microsoft.com/office/drawing/2014/chart" uri="{C3380CC4-5D6E-409C-BE32-E72D297353CC}">
              <c16:uniqueId val="{00000000-F3BD-4916-833C-497D58BEA43D}"/>
            </c:ext>
          </c:extLst>
        </c:ser>
        <c:dLbls>
          <c:showLegendKey val="0"/>
          <c:showVal val="0"/>
          <c:showCatName val="0"/>
          <c:showSerName val="0"/>
          <c:showPercent val="0"/>
          <c:showBubbleSize val="0"/>
        </c:dLbls>
        <c:gapWidth val="150"/>
        <c:axId val="96307840"/>
        <c:axId val="963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3BD-4916-833C-497D58BEA43D}"/>
            </c:ext>
          </c:extLst>
        </c:ser>
        <c:dLbls>
          <c:showLegendKey val="0"/>
          <c:showVal val="0"/>
          <c:showCatName val="0"/>
          <c:showSerName val="0"/>
          <c:showPercent val="0"/>
          <c:showBubbleSize val="0"/>
        </c:dLbls>
        <c:marker val="1"/>
        <c:smooth val="0"/>
        <c:axId val="96307840"/>
        <c:axId val="96326400"/>
      </c:lineChart>
      <c:dateAx>
        <c:axId val="96307840"/>
        <c:scaling>
          <c:orientation val="minMax"/>
        </c:scaling>
        <c:delete val="1"/>
        <c:axPos val="b"/>
        <c:numFmt formatCode="ge" sourceLinked="1"/>
        <c:majorTickMark val="none"/>
        <c:minorTickMark val="none"/>
        <c:tickLblPos val="none"/>
        <c:crossAx val="96326400"/>
        <c:crosses val="autoZero"/>
        <c:auto val="1"/>
        <c:lblOffset val="100"/>
        <c:baseTimeUnit val="years"/>
      </c:dateAx>
      <c:valAx>
        <c:axId val="96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1.35</c:v>
                </c:pt>
                <c:pt idx="1">
                  <c:v>0.98</c:v>
                </c:pt>
                <c:pt idx="2">
                  <c:v>0.99</c:v>
                </c:pt>
                <c:pt idx="3">
                  <c:v>1.1299999999999999</c:v>
                </c:pt>
                <c:pt idx="4">
                  <c:v>0.97</c:v>
                </c:pt>
              </c:numCache>
            </c:numRef>
          </c:val>
          <c:extLst xmlns:c16r2="http://schemas.microsoft.com/office/drawing/2015/06/chart">
            <c:ext xmlns:c16="http://schemas.microsoft.com/office/drawing/2014/chart" uri="{C3380CC4-5D6E-409C-BE32-E72D297353CC}">
              <c16:uniqueId val="{00000000-C2CD-4D3B-BF37-8222FF603D04}"/>
            </c:ext>
          </c:extLst>
        </c:ser>
        <c:dLbls>
          <c:showLegendKey val="0"/>
          <c:showVal val="0"/>
          <c:showCatName val="0"/>
          <c:showSerName val="0"/>
          <c:showPercent val="0"/>
          <c:showBubbleSize val="0"/>
        </c:dLbls>
        <c:gapWidth val="150"/>
        <c:axId val="96746880"/>
        <c:axId val="967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C2CD-4D3B-BF37-8222FF603D04}"/>
            </c:ext>
          </c:extLst>
        </c:ser>
        <c:dLbls>
          <c:showLegendKey val="0"/>
          <c:showVal val="0"/>
          <c:showCatName val="0"/>
          <c:showSerName val="0"/>
          <c:showPercent val="0"/>
          <c:showBubbleSize val="0"/>
        </c:dLbls>
        <c:marker val="1"/>
        <c:smooth val="0"/>
        <c:axId val="96746880"/>
        <c:axId val="96769536"/>
      </c:lineChart>
      <c:dateAx>
        <c:axId val="96746880"/>
        <c:scaling>
          <c:orientation val="minMax"/>
        </c:scaling>
        <c:delete val="1"/>
        <c:axPos val="b"/>
        <c:numFmt formatCode="ge" sourceLinked="1"/>
        <c:majorTickMark val="none"/>
        <c:minorTickMark val="none"/>
        <c:tickLblPos val="none"/>
        <c:crossAx val="96769536"/>
        <c:crosses val="autoZero"/>
        <c:auto val="1"/>
        <c:lblOffset val="100"/>
        <c:baseTimeUnit val="years"/>
      </c:dateAx>
      <c:valAx>
        <c:axId val="967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190.64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91-4631-BF95-593925DEB954}"/>
            </c:ext>
          </c:extLst>
        </c:ser>
        <c:dLbls>
          <c:showLegendKey val="0"/>
          <c:showVal val="0"/>
          <c:showCatName val="0"/>
          <c:showSerName val="0"/>
          <c:showPercent val="0"/>
          <c:showBubbleSize val="0"/>
        </c:dLbls>
        <c:gapWidth val="150"/>
        <c:axId val="98705792"/>
        <c:axId val="987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1A91-4631-BF95-593925DEB954}"/>
            </c:ext>
          </c:extLst>
        </c:ser>
        <c:dLbls>
          <c:showLegendKey val="0"/>
          <c:showVal val="0"/>
          <c:showCatName val="0"/>
          <c:showSerName val="0"/>
          <c:showPercent val="0"/>
          <c:showBubbleSize val="0"/>
        </c:dLbls>
        <c:marker val="1"/>
        <c:smooth val="0"/>
        <c:axId val="98705792"/>
        <c:axId val="98707712"/>
      </c:lineChart>
      <c:dateAx>
        <c:axId val="98705792"/>
        <c:scaling>
          <c:orientation val="minMax"/>
        </c:scaling>
        <c:delete val="1"/>
        <c:axPos val="b"/>
        <c:numFmt formatCode="ge" sourceLinked="1"/>
        <c:majorTickMark val="none"/>
        <c:minorTickMark val="none"/>
        <c:tickLblPos val="none"/>
        <c:crossAx val="98707712"/>
        <c:crosses val="autoZero"/>
        <c:auto val="1"/>
        <c:lblOffset val="100"/>
        <c:baseTimeUnit val="years"/>
      </c:dateAx>
      <c:valAx>
        <c:axId val="9870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513.09</c:v>
                </c:pt>
                <c:pt idx="1">
                  <c:v>566.24</c:v>
                </c:pt>
                <c:pt idx="2">
                  <c:v>394.41</c:v>
                </c:pt>
                <c:pt idx="3">
                  <c:v>553.09</c:v>
                </c:pt>
                <c:pt idx="4">
                  <c:v>505.02</c:v>
                </c:pt>
              </c:numCache>
            </c:numRef>
          </c:val>
          <c:extLst xmlns:c16r2="http://schemas.microsoft.com/office/drawing/2015/06/chart">
            <c:ext xmlns:c16="http://schemas.microsoft.com/office/drawing/2014/chart" uri="{C3380CC4-5D6E-409C-BE32-E72D297353CC}">
              <c16:uniqueId val="{00000000-5BE8-4F8A-A89A-3DD062D9D90E}"/>
            </c:ext>
          </c:extLst>
        </c:ser>
        <c:dLbls>
          <c:showLegendKey val="0"/>
          <c:showVal val="0"/>
          <c:showCatName val="0"/>
          <c:showSerName val="0"/>
          <c:showPercent val="0"/>
          <c:showBubbleSize val="0"/>
        </c:dLbls>
        <c:gapWidth val="150"/>
        <c:axId val="98747136"/>
        <c:axId val="987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5BE8-4F8A-A89A-3DD062D9D90E}"/>
            </c:ext>
          </c:extLst>
        </c:ser>
        <c:dLbls>
          <c:showLegendKey val="0"/>
          <c:showVal val="0"/>
          <c:showCatName val="0"/>
          <c:showSerName val="0"/>
          <c:showPercent val="0"/>
          <c:showBubbleSize val="0"/>
        </c:dLbls>
        <c:marker val="1"/>
        <c:smooth val="0"/>
        <c:axId val="98747136"/>
        <c:axId val="98749056"/>
      </c:lineChart>
      <c:dateAx>
        <c:axId val="98747136"/>
        <c:scaling>
          <c:orientation val="minMax"/>
        </c:scaling>
        <c:delete val="1"/>
        <c:axPos val="b"/>
        <c:numFmt formatCode="ge" sourceLinked="1"/>
        <c:majorTickMark val="none"/>
        <c:minorTickMark val="none"/>
        <c:tickLblPos val="none"/>
        <c:crossAx val="98749056"/>
        <c:crosses val="autoZero"/>
        <c:auto val="1"/>
        <c:lblOffset val="100"/>
        <c:baseTimeUnit val="years"/>
      </c:dateAx>
      <c:valAx>
        <c:axId val="9874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376.65</c:v>
                </c:pt>
                <c:pt idx="1">
                  <c:v>389.38</c:v>
                </c:pt>
                <c:pt idx="2">
                  <c:v>454.74</c:v>
                </c:pt>
                <c:pt idx="3">
                  <c:v>374.54</c:v>
                </c:pt>
                <c:pt idx="4">
                  <c:v>388</c:v>
                </c:pt>
              </c:numCache>
            </c:numRef>
          </c:val>
          <c:extLst xmlns:c16r2="http://schemas.microsoft.com/office/drawing/2015/06/chart">
            <c:ext xmlns:c16="http://schemas.microsoft.com/office/drawing/2014/chart" uri="{C3380CC4-5D6E-409C-BE32-E72D297353CC}">
              <c16:uniqueId val="{00000000-F144-4F56-A2BE-39E9A93B13AE}"/>
            </c:ext>
          </c:extLst>
        </c:ser>
        <c:dLbls>
          <c:showLegendKey val="0"/>
          <c:showVal val="0"/>
          <c:showCatName val="0"/>
          <c:showSerName val="0"/>
          <c:showPercent val="0"/>
          <c:showBubbleSize val="0"/>
        </c:dLbls>
        <c:gapWidth val="150"/>
        <c:axId val="98468608"/>
        <c:axId val="984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F144-4F56-A2BE-39E9A93B13AE}"/>
            </c:ext>
          </c:extLst>
        </c:ser>
        <c:dLbls>
          <c:showLegendKey val="0"/>
          <c:showVal val="0"/>
          <c:showCatName val="0"/>
          <c:showSerName val="0"/>
          <c:showPercent val="0"/>
          <c:showBubbleSize val="0"/>
        </c:dLbls>
        <c:marker val="1"/>
        <c:smooth val="0"/>
        <c:axId val="98468608"/>
        <c:axId val="98470528"/>
      </c:lineChart>
      <c:dateAx>
        <c:axId val="98468608"/>
        <c:scaling>
          <c:orientation val="minMax"/>
        </c:scaling>
        <c:delete val="1"/>
        <c:axPos val="b"/>
        <c:numFmt formatCode="ge" sourceLinked="1"/>
        <c:majorTickMark val="none"/>
        <c:minorTickMark val="none"/>
        <c:tickLblPos val="none"/>
        <c:crossAx val="98470528"/>
        <c:crosses val="autoZero"/>
        <c:auto val="1"/>
        <c:lblOffset val="100"/>
        <c:baseTimeUnit val="years"/>
      </c:dateAx>
      <c:valAx>
        <c:axId val="9847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53.12</c:v>
                </c:pt>
                <c:pt idx="1">
                  <c:v>69.56</c:v>
                </c:pt>
                <c:pt idx="2">
                  <c:v>82.29</c:v>
                </c:pt>
                <c:pt idx="3">
                  <c:v>101.49</c:v>
                </c:pt>
                <c:pt idx="4">
                  <c:v>97.15</c:v>
                </c:pt>
              </c:numCache>
            </c:numRef>
          </c:val>
          <c:extLst xmlns:c16r2="http://schemas.microsoft.com/office/drawing/2015/06/chart">
            <c:ext xmlns:c16="http://schemas.microsoft.com/office/drawing/2014/chart" uri="{C3380CC4-5D6E-409C-BE32-E72D297353CC}">
              <c16:uniqueId val="{00000000-EE39-45B0-A1B4-265E6BE45EB3}"/>
            </c:ext>
          </c:extLst>
        </c:ser>
        <c:dLbls>
          <c:showLegendKey val="0"/>
          <c:showVal val="0"/>
          <c:showCatName val="0"/>
          <c:showSerName val="0"/>
          <c:showPercent val="0"/>
          <c:showBubbleSize val="0"/>
        </c:dLbls>
        <c:gapWidth val="150"/>
        <c:axId val="98509952"/>
        <c:axId val="985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EE39-45B0-A1B4-265E6BE45EB3}"/>
            </c:ext>
          </c:extLst>
        </c:ser>
        <c:dLbls>
          <c:showLegendKey val="0"/>
          <c:showVal val="0"/>
          <c:showCatName val="0"/>
          <c:showSerName val="0"/>
          <c:showPercent val="0"/>
          <c:showBubbleSize val="0"/>
        </c:dLbls>
        <c:marker val="1"/>
        <c:smooth val="0"/>
        <c:axId val="98509952"/>
        <c:axId val="98511872"/>
      </c:lineChart>
      <c:dateAx>
        <c:axId val="98509952"/>
        <c:scaling>
          <c:orientation val="minMax"/>
        </c:scaling>
        <c:delete val="1"/>
        <c:axPos val="b"/>
        <c:numFmt formatCode="ge" sourceLinked="1"/>
        <c:majorTickMark val="none"/>
        <c:minorTickMark val="none"/>
        <c:tickLblPos val="none"/>
        <c:crossAx val="98511872"/>
        <c:crosses val="autoZero"/>
        <c:auto val="1"/>
        <c:lblOffset val="100"/>
        <c:baseTimeUnit val="years"/>
      </c:dateAx>
      <c:valAx>
        <c:axId val="98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89.38</c:v>
                </c:pt>
                <c:pt idx="1">
                  <c:v>71.02</c:v>
                </c:pt>
                <c:pt idx="2">
                  <c:v>60.25</c:v>
                </c:pt>
                <c:pt idx="3">
                  <c:v>59.32</c:v>
                </c:pt>
                <c:pt idx="4">
                  <c:v>63.8</c:v>
                </c:pt>
              </c:numCache>
            </c:numRef>
          </c:val>
          <c:extLst xmlns:c16r2="http://schemas.microsoft.com/office/drawing/2015/06/chart">
            <c:ext xmlns:c16="http://schemas.microsoft.com/office/drawing/2014/chart" uri="{C3380CC4-5D6E-409C-BE32-E72D297353CC}">
              <c16:uniqueId val="{00000000-CB4C-408A-8C7C-B79EA8DD55AD}"/>
            </c:ext>
          </c:extLst>
        </c:ser>
        <c:dLbls>
          <c:showLegendKey val="0"/>
          <c:showVal val="0"/>
          <c:showCatName val="0"/>
          <c:showSerName val="0"/>
          <c:showPercent val="0"/>
          <c:showBubbleSize val="0"/>
        </c:dLbls>
        <c:gapWidth val="150"/>
        <c:axId val="98538624"/>
        <c:axId val="985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CB4C-408A-8C7C-B79EA8DD55AD}"/>
            </c:ext>
          </c:extLst>
        </c:ser>
        <c:dLbls>
          <c:showLegendKey val="0"/>
          <c:showVal val="0"/>
          <c:showCatName val="0"/>
          <c:showSerName val="0"/>
          <c:showPercent val="0"/>
          <c:showBubbleSize val="0"/>
        </c:dLbls>
        <c:marker val="1"/>
        <c:smooth val="0"/>
        <c:axId val="98538624"/>
        <c:axId val="98540544"/>
      </c:lineChart>
      <c:dateAx>
        <c:axId val="98538624"/>
        <c:scaling>
          <c:orientation val="minMax"/>
        </c:scaling>
        <c:delete val="1"/>
        <c:axPos val="b"/>
        <c:numFmt formatCode="ge" sourceLinked="1"/>
        <c:majorTickMark val="none"/>
        <c:minorTickMark val="none"/>
        <c:tickLblPos val="none"/>
        <c:crossAx val="98540544"/>
        <c:crosses val="autoZero"/>
        <c:auto val="1"/>
        <c:lblOffset val="100"/>
        <c:baseTimeUnit val="years"/>
      </c:dateAx>
      <c:valAx>
        <c:axId val="985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山梨県　富士河口湖町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f>データ!$R$6</f>
        <v>26518</v>
      </c>
      <c r="AM8" s="70"/>
      <c r="AN8" s="70"/>
      <c r="AO8" s="70"/>
      <c r="AP8" s="70"/>
      <c r="AQ8" s="70"/>
      <c r="AR8" s="70"/>
      <c r="AS8" s="70"/>
      <c r="AT8" s="66">
        <f>データ!$S$6</f>
        <v>158.4</v>
      </c>
      <c r="AU8" s="67"/>
      <c r="AV8" s="67"/>
      <c r="AW8" s="67"/>
      <c r="AX8" s="67"/>
      <c r="AY8" s="67"/>
      <c r="AZ8" s="67"/>
      <c r="BA8" s="67"/>
      <c r="BB8" s="69">
        <f>データ!$T$6</f>
        <v>167.41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55.51</v>
      </c>
      <c r="J10" s="67"/>
      <c r="K10" s="67"/>
      <c r="L10" s="67"/>
      <c r="M10" s="67"/>
      <c r="N10" s="67"/>
      <c r="O10" s="68"/>
      <c r="P10" s="69">
        <f>データ!$P$6</f>
        <v>74.59</v>
      </c>
      <c r="Q10" s="69"/>
      <c r="R10" s="69"/>
      <c r="S10" s="69"/>
      <c r="T10" s="69"/>
      <c r="U10" s="69"/>
      <c r="V10" s="69"/>
      <c r="W10" s="70">
        <f>データ!$Q$6</f>
        <v>985</v>
      </c>
      <c r="X10" s="70"/>
      <c r="Y10" s="70"/>
      <c r="Z10" s="70"/>
      <c r="AA10" s="70"/>
      <c r="AB10" s="70"/>
      <c r="AC10" s="70"/>
      <c r="AD10" s="2"/>
      <c r="AE10" s="2"/>
      <c r="AF10" s="2"/>
      <c r="AG10" s="2"/>
      <c r="AH10" s="4"/>
      <c r="AI10" s="4"/>
      <c r="AJ10" s="4"/>
      <c r="AK10" s="4"/>
      <c r="AL10" s="70">
        <f>データ!$U$6</f>
        <v>19636</v>
      </c>
      <c r="AM10" s="70"/>
      <c r="AN10" s="70"/>
      <c r="AO10" s="70"/>
      <c r="AP10" s="70"/>
      <c r="AQ10" s="70"/>
      <c r="AR10" s="70"/>
      <c r="AS10" s="70"/>
      <c r="AT10" s="66">
        <f>データ!$V$6</f>
        <v>26.92</v>
      </c>
      <c r="AU10" s="67"/>
      <c r="AV10" s="67"/>
      <c r="AW10" s="67"/>
      <c r="AX10" s="67"/>
      <c r="AY10" s="67"/>
      <c r="AZ10" s="67"/>
      <c r="BA10" s="67"/>
      <c r="BB10" s="69">
        <f>データ!$W$6</f>
        <v>729.42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NwAAuhTbRzclT+T9uTwckmAlj7qv+3Lv2IU+vKzLSdSR+MMW9HrzEINObxi35aogpL3pMCq1mLdqTSam617w==" saltValue="HKR/5xwmHPwkR4cOE7t/v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194301</v>
      </c>
      <c r="D6" s="33">
        <f t="shared" si="3"/>
        <v>46</v>
      </c>
      <c r="E6" s="33">
        <f t="shared" si="3"/>
        <v>1</v>
      </c>
      <c r="F6" s="33">
        <f t="shared" si="3"/>
        <v>0</v>
      </c>
      <c r="G6" s="33">
        <f t="shared" si="3"/>
        <v>1</v>
      </c>
      <c r="H6" s="33" t="str">
        <f t="shared" si="3"/>
        <v>山梨県　富士河口湖町</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55.51</v>
      </c>
      <c r="P6" s="34">
        <f t="shared" si="3"/>
        <v>74.59</v>
      </c>
      <c r="Q6" s="34">
        <f t="shared" si="3"/>
        <v>985</v>
      </c>
      <c r="R6" s="34">
        <f t="shared" si="3"/>
        <v>26518</v>
      </c>
      <c r="S6" s="34">
        <f t="shared" si="3"/>
        <v>158.4</v>
      </c>
      <c r="T6" s="34">
        <f t="shared" si="3"/>
        <v>167.41</v>
      </c>
      <c r="U6" s="34">
        <f t="shared" si="3"/>
        <v>19636</v>
      </c>
      <c r="V6" s="34">
        <f t="shared" si="3"/>
        <v>26.92</v>
      </c>
      <c r="W6" s="34">
        <f t="shared" si="3"/>
        <v>729.42</v>
      </c>
      <c r="X6" s="35">
        <f>IF(X7="",NA(),X7)</f>
        <v>58.02</v>
      </c>
      <c r="Y6" s="35">
        <f t="shared" ref="Y6:AG6" si="4">IF(Y7="",NA(),Y7)</f>
        <v>79.3</v>
      </c>
      <c r="Z6" s="35">
        <f t="shared" si="4"/>
        <v>90.71</v>
      </c>
      <c r="AA6" s="35">
        <f t="shared" si="4"/>
        <v>107.01</v>
      </c>
      <c r="AB6" s="35">
        <f t="shared" si="4"/>
        <v>102.7</v>
      </c>
      <c r="AC6" s="35">
        <f t="shared" si="4"/>
        <v>106.55</v>
      </c>
      <c r="AD6" s="35">
        <f t="shared" si="4"/>
        <v>110.01</v>
      </c>
      <c r="AE6" s="35">
        <f t="shared" si="4"/>
        <v>111.21</v>
      </c>
      <c r="AF6" s="35">
        <f t="shared" si="4"/>
        <v>111.71</v>
      </c>
      <c r="AG6" s="35">
        <f t="shared" si="4"/>
        <v>110.05</v>
      </c>
      <c r="AH6" s="34" t="str">
        <f>IF(AH7="","",IF(AH7="-","【-】","【"&amp;SUBSTITUTE(TEXT(AH7,"#,##0.00"),"-","△")&amp;"】"))</f>
        <v>【113.39】</v>
      </c>
      <c r="AI6" s="35">
        <f>IF(AI7="",NA(),AI7)</f>
        <v>190.64</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513.09</v>
      </c>
      <c r="AU6" s="35">
        <f t="shared" ref="AU6:BC6" si="6">IF(AU7="",NA(),AU7)</f>
        <v>566.24</v>
      </c>
      <c r="AV6" s="35">
        <f t="shared" si="6"/>
        <v>394.41</v>
      </c>
      <c r="AW6" s="35">
        <f t="shared" si="6"/>
        <v>553.09</v>
      </c>
      <c r="AX6" s="35">
        <f t="shared" si="6"/>
        <v>505.02</v>
      </c>
      <c r="AY6" s="35">
        <f t="shared" si="6"/>
        <v>963.24</v>
      </c>
      <c r="AZ6" s="35">
        <f t="shared" si="6"/>
        <v>381.53</v>
      </c>
      <c r="BA6" s="35">
        <f t="shared" si="6"/>
        <v>391.54</v>
      </c>
      <c r="BB6" s="35">
        <f t="shared" si="6"/>
        <v>384.34</v>
      </c>
      <c r="BC6" s="35">
        <f t="shared" si="6"/>
        <v>359.47</v>
      </c>
      <c r="BD6" s="34" t="str">
        <f>IF(BD7="","",IF(BD7="-","【-】","【"&amp;SUBSTITUTE(TEXT(BD7,"#,##0.00"),"-","△")&amp;"】"))</f>
        <v>【264.34】</v>
      </c>
      <c r="BE6" s="35">
        <f>IF(BE7="",NA(),BE7)</f>
        <v>376.65</v>
      </c>
      <c r="BF6" s="35">
        <f t="shared" ref="BF6:BN6" si="7">IF(BF7="",NA(),BF7)</f>
        <v>389.38</v>
      </c>
      <c r="BG6" s="35">
        <f t="shared" si="7"/>
        <v>454.74</v>
      </c>
      <c r="BH6" s="35">
        <f t="shared" si="7"/>
        <v>374.54</v>
      </c>
      <c r="BI6" s="35">
        <f t="shared" si="7"/>
        <v>388</v>
      </c>
      <c r="BJ6" s="35">
        <f t="shared" si="7"/>
        <v>400.38</v>
      </c>
      <c r="BK6" s="35">
        <f t="shared" si="7"/>
        <v>393.27</v>
      </c>
      <c r="BL6" s="35">
        <f t="shared" si="7"/>
        <v>386.97</v>
      </c>
      <c r="BM6" s="35">
        <f t="shared" si="7"/>
        <v>380.58</v>
      </c>
      <c r="BN6" s="35">
        <f t="shared" si="7"/>
        <v>401.79</v>
      </c>
      <c r="BO6" s="34" t="str">
        <f>IF(BO7="","",IF(BO7="-","【-】","【"&amp;SUBSTITUTE(TEXT(BO7,"#,##0.00"),"-","△")&amp;"】"))</f>
        <v>【274.27】</v>
      </c>
      <c r="BP6" s="35">
        <f>IF(BP7="",NA(),BP7)</f>
        <v>53.12</v>
      </c>
      <c r="BQ6" s="35">
        <f t="shared" ref="BQ6:BY6" si="8">IF(BQ7="",NA(),BQ7)</f>
        <v>69.56</v>
      </c>
      <c r="BR6" s="35">
        <f t="shared" si="8"/>
        <v>82.29</v>
      </c>
      <c r="BS6" s="35">
        <f t="shared" si="8"/>
        <v>101.49</v>
      </c>
      <c r="BT6" s="35">
        <f t="shared" si="8"/>
        <v>97.15</v>
      </c>
      <c r="BU6" s="35">
        <f t="shared" si="8"/>
        <v>96.56</v>
      </c>
      <c r="BV6" s="35">
        <f t="shared" si="8"/>
        <v>100.47</v>
      </c>
      <c r="BW6" s="35">
        <f t="shared" si="8"/>
        <v>101.72</v>
      </c>
      <c r="BX6" s="35">
        <f t="shared" si="8"/>
        <v>102.38</v>
      </c>
      <c r="BY6" s="35">
        <f t="shared" si="8"/>
        <v>100.12</v>
      </c>
      <c r="BZ6" s="34" t="str">
        <f>IF(BZ7="","",IF(BZ7="-","【-】","【"&amp;SUBSTITUTE(TEXT(BZ7,"#,##0.00"),"-","△")&amp;"】"))</f>
        <v>【104.36】</v>
      </c>
      <c r="CA6" s="35">
        <f>IF(CA7="",NA(),CA7)</f>
        <v>89.38</v>
      </c>
      <c r="CB6" s="35">
        <f t="shared" ref="CB6:CJ6" si="9">IF(CB7="",NA(),CB7)</f>
        <v>71.02</v>
      </c>
      <c r="CC6" s="35">
        <f t="shared" si="9"/>
        <v>60.25</v>
      </c>
      <c r="CD6" s="35">
        <f t="shared" si="9"/>
        <v>59.32</v>
      </c>
      <c r="CE6" s="35">
        <f t="shared" si="9"/>
        <v>63.8</v>
      </c>
      <c r="CF6" s="35">
        <f t="shared" si="9"/>
        <v>177.14</v>
      </c>
      <c r="CG6" s="35">
        <f t="shared" si="9"/>
        <v>169.82</v>
      </c>
      <c r="CH6" s="35">
        <f t="shared" si="9"/>
        <v>168.2</v>
      </c>
      <c r="CI6" s="35">
        <f t="shared" si="9"/>
        <v>168.67</v>
      </c>
      <c r="CJ6" s="35">
        <f t="shared" si="9"/>
        <v>174.97</v>
      </c>
      <c r="CK6" s="34" t="str">
        <f>IF(CK7="","",IF(CK7="-","【-】","【"&amp;SUBSTITUTE(TEXT(CK7,"#,##0.00"),"-","△")&amp;"】"))</f>
        <v>【165.71】</v>
      </c>
      <c r="CL6" s="35">
        <f>IF(CL7="",NA(),CL7)</f>
        <v>58.75</v>
      </c>
      <c r="CM6" s="35">
        <f t="shared" ref="CM6:CU6" si="10">IF(CM7="",NA(),CM7)</f>
        <v>58.61</v>
      </c>
      <c r="CN6" s="35">
        <f t="shared" si="10"/>
        <v>57.39</v>
      </c>
      <c r="CO6" s="35">
        <f t="shared" si="10"/>
        <v>56.7</v>
      </c>
      <c r="CP6" s="35">
        <f t="shared" si="10"/>
        <v>57.65</v>
      </c>
      <c r="CQ6" s="35">
        <f t="shared" si="10"/>
        <v>55.64</v>
      </c>
      <c r="CR6" s="35">
        <f t="shared" si="10"/>
        <v>55.13</v>
      </c>
      <c r="CS6" s="35">
        <f t="shared" si="10"/>
        <v>54.77</v>
      </c>
      <c r="CT6" s="35">
        <f t="shared" si="10"/>
        <v>54.92</v>
      </c>
      <c r="CU6" s="35">
        <f t="shared" si="10"/>
        <v>55.63</v>
      </c>
      <c r="CV6" s="34" t="str">
        <f>IF(CV7="","",IF(CV7="-","【-】","【"&amp;SUBSTITUTE(TEXT(CV7,"#,##0.00"),"-","△")&amp;"】"))</f>
        <v>【60.41】</v>
      </c>
      <c r="CW6" s="35">
        <f>IF(CW7="",NA(),CW7)</f>
        <v>64.81</v>
      </c>
      <c r="CX6" s="35">
        <f t="shared" ref="CX6:DF6" si="11">IF(CX7="",NA(),CX7)</f>
        <v>65.02</v>
      </c>
      <c r="CY6" s="35">
        <f t="shared" si="11"/>
        <v>65.290000000000006</v>
      </c>
      <c r="CZ6" s="35">
        <f t="shared" si="11"/>
        <v>65.7</v>
      </c>
      <c r="DA6" s="35">
        <f t="shared" si="11"/>
        <v>65.47</v>
      </c>
      <c r="DB6" s="35">
        <f t="shared" si="11"/>
        <v>83.09</v>
      </c>
      <c r="DC6" s="35">
        <f t="shared" si="11"/>
        <v>83</v>
      </c>
      <c r="DD6" s="35">
        <f t="shared" si="11"/>
        <v>82.89</v>
      </c>
      <c r="DE6" s="35">
        <f t="shared" si="11"/>
        <v>82.66</v>
      </c>
      <c r="DF6" s="35">
        <f t="shared" si="11"/>
        <v>82.04</v>
      </c>
      <c r="DG6" s="34" t="str">
        <f>IF(DG7="","",IF(DG7="-","【-】","【"&amp;SUBSTITUTE(TEXT(DG7,"#,##0.00"),"-","△")&amp;"】"))</f>
        <v>【89.93】</v>
      </c>
      <c r="DH6" s="35">
        <f>IF(DH7="",NA(),DH7)</f>
        <v>44.61</v>
      </c>
      <c r="DI6" s="35">
        <f t="shared" ref="DI6:DQ6" si="12">IF(DI7="",NA(),DI7)</f>
        <v>45.84</v>
      </c>
      <c r="DJ6" s="35">
        <f t="shared" si="12"/>
        <v>45.89</v>
      </c>
      <c r="DK6" s="35">
        <f t="shared" si="12"/>
        <v>47.66</v>
      </c>
      <c r="DL6" s="35">
        <f t="shared" si="12"/>
        <v>48.85</v>
      </c>
      <c r="DM6" s="35">
        <f t="shared" si="12"/>
        <v>39.06</v>
      </c>
      <c r="DN6" s="35">
        <f t="shared" si="12"/>
        <v>46.66</v>
      </c>
      <c r="DO6" s="35">
        <f t="shared" si="12"/>
        <v>47.46</v>
      </c>
      <c r="DP6" s="35">
        <f t="shared" si="12"/>
        <v>48.49</v>
      </c>
      <c r="DQ6" s="35">
        <f t="shared" si="12"/>
        <v>48.05</v>
      </c>
      <c r="DR6" s="34" t="str">
        <f>IF(DR7="","",IF(DR7="-","【-】","【"&amp;SUBSTITUTE(TEXT(DR7,"#,##0.00"),"-","△")&amp;"】"))</f>
        <v>【48.12】</v>
      </c>
      <c r="DS6" s="35">
        <f>IF(DS7="",NA(),DS7)</f>
        <v>1.35</v>
      </c>
      <c r="DT6" s="35">
        <f t="shared" ref="DT6:EB6" si="13">IF(DT7="",NA(),DT7)</f>
        <v>0.98</v>
      </c>
      <c r="DU6" s="35">
        <f t="shared" si="13"/>
        <v>0.99</v>
      </c>
      <c r="DV6" s="35">
        <f t="shared" si="13"/>
        <v>1.1299999999999999</v>
      </c>
      <c r="DW6" s="35">
        <f t="shared" si="13"/>
        <v>0.97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0.31</v>
      </c>
      <c r="EE6" s="35">
        <f t="shared" ref="EE6:EM6" si="14">IF(EE7="",NA(),EE7)</f>
        <v>0.36</v>
      </c>
      <c r="EF6" s="35">
        <f t="shared" si="14"/>
        <v>1.73</v>
      </c>
      <c r="EG6" s="35">
        <f t="shared" si="14"/>
        <v>0.35</v>
      </c>
      <c r="EH6" s="35">
        <f t="shared" si="14"/>
        <v>0.64</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194301</v>
      </c>
      <c r="D7" s="37">
        <v>46</v>
      </c>
      <c r="E7" s="37">
        <v>1</v>
      </c>
      <c r="F7" s="37">
        <v>0</v>
      </c>
      <c r="G7" s="37">
        <v>1</v>
      </c>
      <c r="H7" s="37" t="s">
        <v>105</v>
      </c>
      <c r="I7" s="37" t="s">
        <v>106</v>
      </c>
      <c r="J7" s="37" t="s">
        <v>107</v>
      </c>
      <c r="K7" s="37" t="s">
        <v>108</v>
      </c>
      <c r="L7" s="37" t="s">
        <v>109</v>
      </c>
      <c r="M7" s="37" t="s">
        <v>110</v>
      </c>
      <c r="N7" s="38" t="s">
        <v>111</v>
      </c>
      <c r="O7" s="38">
        <v>55.51</v>
      </c>
      <c r="P7" s="38">
        <v>74.59</v>
      </c>
      <c r="Q7" s="38">
        <v>985</v>
      </c>
      <c r="R7" s="38">
        <v>26518</v>
      </c>
      <c r="S7" s="38">
        <v>158.4</v>
      </c>
      <c r="T7" s="38">
        <v>167.41</v>
      </c>
      <c r="U7" s="38">
        <v>19636</v>
      </c>
      <c r="V7" s="38">
        <v>26.92</v>
      </c>
      <c r="W7" s="38">
        <v>729.42</v>
      </c>
      <c r="X7" s="38">
        <v>58.02</v>
      </c>
      <c r="Y7" s="38">
        <v>79.3</v>
      </c>
      <c r="Z7" s="38">
        <v>90.71</v>
      </c>
      <c r="AA7" s="38">
        <v>107.01</v>
      </c>
      <c r="AB7" s="38">
        <v>102.7</v>
      </c>
      <c r="AC7" s="38">
        <v>106.55</v>
      </c>
      <c r="AD7" s="38">
        <v>110.01</v>
      </c>
      <c r="AE7" s="38">
        <v>111.21</v>
      </c>
      <c r="AF7" s="38">
        <v>111.71</v>
      </c>
      <c r="AG7" s="38">
        <v>110.05</v>
      </c>
      <c r="AH7" s="38">
        <v>113.39</v>
      </c>
      <c r="AI7" s="38">
        <v>190.64</v>
      </c>
      <c r="AJ7" s="38">
        <v>0</v>
      </c>
      <c r="AK7" s="38">
        <v>0</v>
      </c>
      <c r="AL7" s="38">
        <v>0</v>
      </c>
      <c r="AM7" s="38">
        <v>0</v>
      </c>
      <c r="AN7" s="38">
        <v>9.56</v>
      </c>
      <c r="AO7" s="38">
        <v>2.8</v>
      </c>
      <c r="AP7" s="38">
        <v>1.93</v>
      </c>
      <c r="AQ7" s="38">
        <v>1.72</v>
      </c>
      <c r="AR7" s="38">
        <v>2.64</v>
      </c>
      <c r="AS7" s="38">
        <v>0.85</v>
      </c>
      <c r="AT7" s="38">
        <v>513.09</v>
      </c>
      <c r="AU7" s="38">
        <v>566.24</v>
      </c>
      <c r="AV7" s="38">
        <v>394.41</v>
      </c>
      <c r="AW7" s="38">
        <v>553.09</v>
      </c>
      <c r="AX7" s="38">
        <v>505.02</v>
      </c>
      <c r="AY7" s="38">
        <v>963.24</v>
      </c>
      <c r="AZ7" s="38">
        <v>381.53</v>
      </c>
      <c r="BA7" s="38">
        <v>391.54</v>
      </c>
      <c r="BB7" s="38">
        <v>384.34</v>
      </c>
      <c r="BC7" s="38">
        <v>359.47</v>
      </c>
      <c r="BD7" s="38">
        <v>264.33999999999997</v>
      </c>
      <c r="BE7" s="38">
        <v>376.65</v>
      </c>
      <c r="BF7" s="38">
        <v>389.38</v>
      </c>
      <c r="BG7" s="38">
        <v>454.74</v>
      </c>
      <c r="BH7" s="38">
        <v>374.54</v>
      </c>
      <c r="BI7" s="38">
        <v>388</v>
      </c>
      <c r="BJ7" s="38">
        <v>400.38</v>
      </c>
      <c r="BK7" s="38">
        <v>393.27</v>
      </c>
      <c r="BL7" s="38">
        <v>386.97</v>
      </c>
      <c r="BM7" s="38">
        <v>380.58</v>
      </c>
      <c r="BN7" s="38">
        <v>401.79</v>
      </c>
      <c r="BO7" s="38">
        <v>274.27</v>
      </c>
      <c r="BP7" s="38">
        <v>53.12</v>
      </c>
      <c r="BQ7" s="38">
        <v>69.56</v>
      </c>
      <c r="BR7" s="38">
        <v>82.29</v>
      </c>
      <c r="BS7" s="38">
        <v>101.49</v>
      </c>
      <c r="BT7" s="38">
        <v>97.15</v>
      </c>
      <c r="BU7" s="38">
        <v>96.56</v>
      </c>
      <c r="BV7" s="38">
        <v>100.47</v>
      </c>
      <c r="BW7" s="38">
        <v>101.72</v>
      </c>
      <c r="BX7" s="38">
        <v>102.38</v>
      </c>
      <c r="BY7" s="38">
        <v>100.12</v>
      </c>
      <c r="BZ7" s="38">
        <v>104.36</v>
      </c>
      <c r="CA7" s="38">
        <v>89.38</v>
      </c>
      <c r="CB7" s="38">
        <v>71.02</v>
      </c>
      <c r="CC7" s="38">
        <v>60.25</v>
      </c>
      <c r="CD7" s="38">
        <v>59.32</v>
      </c>
      <c r="CE7" s="38">
        <v>63.8</v>
      </c>
      <c r="CF7" s="38">
        <v>177.14</v>
      </c>
      <c r="CG7" s="38">
        <v>169.82</v>
      </c>
      <c r="CH7" s="38">
        <v>168.2</v>
      </c>
      <c r="CI7" s="38">
        <v>168.67</v>
      </c>
      <c r="CJ7" s="38">
        <v>174.97</v>
      </c>
      <c r="CK7" s="38">
        <v>165.71</v>
      </c>
      <c r="CL7" s="38">
        <v>58.75</v>
      </c>
      <c r="CM7" s="38">
        <v>58.61</v>
      </c>
      <c r="CN7" s="38">
        <v>57.39</v>
      </c>
      <c r="CO7" s="38">
        <v>56.7</v>
      </c>
      <c r="CP7" s="38">
        <v>57.65</v>
      </c>
      <c r="CQ7" s="38">
        <v>55.64</v>
      </c>
      <c r="CR7" s="38">
        <v>55.13</v>
      </c>
      <c r="CS7" s="38">
        <v>54.77</v>
      </c>
      <c r="CT7" s="38">
        <v>54.92</v>
      </c>
      <c r="CU7" s="38">
        <v>55.63</v>
      </c>
      <c r="CV7" s="38">
        <v>60.41</v>
      </c>
      <c r="CW7" s="38">
        <v>64.81</v>
      </c>
      <c r="CX7" s="38">
        <v>65.02</v>
      </c>
      <c r="CY7" s="38">
        <v>65.290000000000006</v>
      </c>
      <c r="CZ7" s="38">
        <v>65.7</v>
      </c>
      <c r="DA7" s="38">
        <v>65.47</v>
      </c>
      <c r="DB7" s="38">
        <v>83.09</v>
      </c>
      <c r="DC7" s="38">
        <v>83</v>
      </c>
      <c r="DD7" s="38">
        <v>82.89</v>
      </c>
      <c r="DE7" s="38">
        <v>82.66</v>
      </c>
      <c r="DF7" s="38">
        <v>82.04</v>
      </c>
      <c r="DG7" s="38">
        <v>89.93</v>
      </c>
      <c r="DH7" s="38">
        <v>44.61</v>
      </c>
      <c r="DI7" s="38">
        <v>45.84</v>
      </c>
      <c r="DJ7" s="38">
        <v>45.89</v>
      </c>
      <c r="DK7" s="38">
        <v>47.66</v>
      </c>
      <c r="DL7" s="38">
        <v>48.85</v>
      </c>
      <c r="DM7" s="38">
        <v>39.06</v>
      </c>
      <c r="DN7" s="38">
        <v>46.66</v>
      </c>
      <c r="DO7" s="38">
        <v>47.46</v>
      </c>
      <c r="DP7" s="38">
        <v>48.49</v>
      </c>
      <c r="DQ7" s="38">
        <v>48.05</v>
      </c>
      <c r="DR7" s="38">
        <v>48.12</v>
      </c>
      <c r="DS7" s="38">
        <v>1.35</v>
      </c>
      <c r="DT7" s="38">
        <v>0.98</v>
      </c>
      <c r="DU7" s="38">
        <v>0.99</v>
      </c>
      <c r="DV7" s="38">
        <v>1.1299999999999999</v>
      </c>
      <c r="DW7" s="38">
        <v>0.97</v>
      </c>
      <c r="DX7" s="38">
        <v>8.8699999999999992</v>
      </c>
      <c r="DY7" s="38">
        <v>9.85</v>
      </c>
      <c r="DZ7" s="38">
        <v>9.7100000000000009</v>
      </c>
      <c r="EA7" s="38">
        <v>12.79</v>
      </c>
      <c r="EB7" s="38">
        <v>13.39</v>
      </c>
      <c r="EC7" s="38">
        <v>15.89</v>
      </c>
      <c r="ED7" s="38">
        <v>0.31</v>
      </c>
      <c r="EE7" s="38">
        <v>0.36</v>
      </c>
      <c r="EF7" s="38">
        <v>1.73</v>
      </c>
      <c r="EG7" s="38">
        <v>0.35</v>
      </c>
      <c r="EH7" s="38">
        <v>0.64</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2018-12-03T08:31:09Z</dcterms:created>
  <dcterms:modified xsi:type="dcterms:W3CDTF">2019-01-18T02:33:29Z</dcterms:modified>
</cp:coreProperties>
</file>