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G8FJGq+XUrLiciZwVrdzZboi5tYwnKMizmy+dRsGJtVmDp/+0tGNOKkQ0eCOYhlEedm+q2uyNiymmBlO5LAa+w==" workbookSaltValue="TI3yYksplT/AcI5w7h1Fb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<sst xmlns="http://schemas.openxmlformats.org/spreadsheetml/2006/main" count="232" uniqueCount="120">
  <si>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</si>
  <si>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</si>
  <si>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</si>
  <si>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</si>
  <si>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</si>
  <si>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</si>
  <si>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</si>
  <si>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</si>
  <si>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</si>
  <si>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</si>
  <si>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</si>
  <si>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</si>
  <si>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</si>
  <si>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</si>
  <si>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</si>
  <si>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</si>
  <si>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</si>
  <si>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</si>
  <si>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</si>
  <si>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</si>
  <si>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</si>
  <si>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</si>
  <si>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</si>
  <si>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</si>
  <si>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</si>
  <si>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</si>
  <si>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</si>
  <si>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</si>
  <si>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</si>
  <si>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</si>
  <si>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</si>
  <si>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</si>
  <si>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</si>
  <si>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</si>
  <si>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</si>
  <si>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</si>
  <si>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</si>
  <si>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</si>
  <si>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</si>
  <si>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</si>
  <si>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</si>
  <si>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</si>
  <si>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</si>
  <si>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</si>
  <si>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</si>
  <si>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</si>
  <si>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</si>
  <si>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</si>
  <si>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</si>
  <si>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</si>
  <si>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</si>
  <si>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</si>
  <si>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</si>
  <si>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</si>
  <si>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</si>
  <si>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</si>
  <si>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</si>
  <si>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</si>
  <si>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</si>
  <si>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</si>
  <si>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</si>
  <si>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</si>
  <si>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</si>
  <si>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</si>
  <si>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</si>
  <si>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</si>
  <si>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</si>
  <si>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</si>
  <si>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</si>
  <si>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</si>
  <si>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</si>
  <si>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</si>
  <si>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</si>
  <si>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</si>
  <si>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</si>
  <si>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</si>
  <si>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</si>
  <si>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</si>
  <si>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</si>
  <si>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</si>
  <si>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</si>
  <si>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</si>
  <si>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</si>
  <si>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</si>
  <si>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</si>
  <si>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</si>
  <si>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</si>
  <si>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</si>
  <si>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</si>
  <si>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</si>
  <si>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</si>
  <si>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</si>
  <si>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</si>
  <si>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</si>
  <si>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</si>
  <si>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</si>
  <si>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</si>
  <si>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</si>
  <si>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</si>
  <si>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</si>
  <si>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</si>
  <si>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</si>
  <si>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</si>
  <si>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</si>
  <si>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</si>
  <si>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忍野村</t>
  </si>
  <si>
    <t>法適用</t>
  </si>
  <si>
    <t>水道事業</t>
  </si>
  <si>
    <t>末端給水事業</t>
  </si>
  <si>
    <t>A9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</si>
  <si>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</si>
  <si>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</si>
  <si>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</si>
  <si>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</si>
  <si>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</si>
  <si>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</si>
  <si>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</si>
  <si>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本村の水道施設及び管路における老朽化率は、類似団体と比較すると低い水準にあるが、今後、法定対応年数を迎える管路等の更新に向けて、経営改善を図る必要がある。</t>
    <rPh sb="1" eb="3">
      <t>ホンソン</t>
    </rPh>
    <rPh sb="4" eb="6">
      <t>スイドウ</t>
    </rPh>
    <rPh sb="6" eb="8">
      <t>シセツ</t>
    </rPh>
    <rPh sb="8" eb="9">
      <t>オヨ</t>
    </rPh>
    <rPh sb="10" eb="12">
      <t>カンロ</t>
    </rPh>
    <rPh sb="16" eb="19">
      <t>ロウキュウカ</t>
    </rPh>
    <rPh sb="19" eb="20">
      <t>リツ</t>
    </rPh>
    <rPh sb="22" eb="24">
      <t>ルイジ</t>
    </rPh>
    <rPh sb="24" eb="26">
      <t>ダンタイ</t>
    </rPh>
    <rPh sb="27" eb="29">
      <t>ヒカク</t>
    </rPh>
    <rPh sb="32" eb="33">
      <t>ヒク</t>
    </rPh>
    <rPh sb="34" eb="36">
      <t>スイジュン</t>
    </rPh>
    <rPh sb="41" eb="43">
      <t>コンゴ</t>
    </rPh>
    <rPh sb="44" eb="46">
      <t>ホウテイ</t>
    </rPh>
    <rPh sb="46" eb="48">
      <t>タイオウ</t>
    </rPh>
    <rPh sb="48" eb="50">
      <t>ネンスウ</t>
    </rPh>
    <rPh sb="51" eb="52">
      <t>ムカ</t>
    </rPh>
    <rPh sb="54" eb="56">
      <t>カンロ</t>
    </rPh>
    <rPh sb="56" eb="57">
      <t>トウ</t>
    </rPh>
    <rPh sb="58" eb="60">
      <t>コウシン</t>
    </rPh>
    <rPh sb="61" eb="62">
      <t>ム</t>
    </rPh>
    <rPh sb="65" eb="67">
      <t>ケイエイ</t>
    </rPh>
    <rPh sb="67" eb="69">
      <t>カイゼン</t>
    </rPh>
    <rPh sb="70" eb="71">
      <t>ハカ</t>
    </rPh>
    <rPh sb="72" eb="74">
      <t>ヒツヨウ</t>
    </rPh>
    <phoneticPr fontId="4"/>
  </si>
  <si>
    <t xml:space="preserve"> 経営状況は累積欠損金が横ばいのまま減少せず、健全とはいえない状況にあり、料金改定や有収率・普及率向上に向けた対策など多くの課題が山積みしている。
 今後は管路の老朽化に伴い更新をせざるを得ない状況となるが、この状況が継続すると遅延等が想定され、また、安定的な水道水の供給にも支障をきたす恐れがある。
 本村の水道事業においては、料金改定など経常収支の経営改善が求められていることから、県及び近隣市町村との情報等を共有し、経営改善を図りたい。</t>
    <rPh sb="1" eb="3">
      <t>ケイエイ</t>
    </rPh>
    <rPh sb="3" eb="5">
      <t>ジョウキョウ</t>
    </rPh>
    <rPh sb="6" eb="8">
      <t>ルイセキ</t>
    </rPh>
    <rPh sb="8" eb="11">
      <t>ケッソンキン</t>
    </rPh>
    <rPh sb="12" eb="13">
      <t>ヨコ</t>
    </rPh>
    <rPh sb="18" eb="20">
      <t>ゲンショウ</t>
    </rPh>
    <rPh sb="23" eb="25">
      <t>ケンゼン</t>
    </rPh>
    <rPh sb="31" eb="33">
      <t>ジョウキョウ</t>
    </rPh>
    <rPh sb="37" eb="39">
      <t>リョウキン</t>
    </rPh>
    <rPh sb="39" eb="41">
      <t>カイテイ</t>
    </rPh>
    <rPh sb="42" eb="44">
      <t>ユウシュウ</t>
    </rPh>
    <rPh sb="44" eb="45">
      <t>リツ</t>
    </rPh>
    <rPh sb="46" eb="48">
      <t>フキュウ</t>
    </rPh>
    <rPh sb="48" eb="49">
      <t>リツ</t>
    </rPh>
    <rPh sb="49" eb="51">
      <t>コウジョウ</t>
    </rPh>
    <rPh sb="52" eb="53">
      <t>ム</t>
    </rPh>
    <rPh sb="55" eb="57">
      <t>タイサク</t>
    </rPh>
    <rPh sb="59" eb="60">
      <t>オオ</t>
    </rPh>
    <rPh sb="62" eb="64">
      <t>カダイ</t>
    </rPh>
    <rPh sb="65" eb="67">
      <t>ヤマヅ</t>
    </rPh>
    <rPh sb="75" eb="77">
      <t>コンゴ</t>
    </rPh>
    <rPh sb="78" eb="80">
      <t>カンロ</t>
    </rPh>
    <rPh sb="81" eb="84">
      <t>ロウキュウカ</t>
    </rPh>
    <rPh sb="85" eb="86">
      <t>トモナ</t>
    </rPh>
    <rPh sb="87" eb="89">
      <t>コウシン</t>
    </rPh>
    <rPh sb="94" eb="95">
      <t>エ</t>
    </rPh>
    <rPh sb="97" eb="99">
      <t>ジョウキョウ</t>
    </rPh>
    <rPh sb="106" eb="108">
      <t>ジョウキョウ</t>
    </rPh>
    <rPh sb="109" eb="111">
      <t>ケイゾク</t>
    </rPh>
    <rPh sb="114" eb="116">
      <t>チエン</t>
    </rPh>
    <rPh sb="116" eb="117">
      <t>トウ</t>
    </rPh>
    <rPh sb="118" eb="120">
      <t>ソウテイ</t>
    </rPh>
    <rPh sb="126" eb="129">
      <t>アンテイテキ</t>
    </rPh>
    <rPh sb="130" eb="133">
      <t>スイドウスイ</t>
    </rPh>
    <rPh sb="134" eb="136">
      <t>キョウキュウ</t>
    </rPh>
    <rPh sb="138" eb="140">
      <t>シショウ</t>
    </rPh>
    <rPh sb="144" eb="145">
      <t>オソ</t>
    </rPh>
    <rPh sb="152" eb="153">
      <t>ホン</t>
    </rPh>
    <rPh sb="153" eb="154">
      <t>ムラ</t>
    </rPh>
    <rPh sb="155" eb="157">
      <t>スイドウ</t>
    </rPh>
    <rPh sb="157" eb="159">
      <t>ジギョウ</t>
    </rPh>
    <rPh sb="165" eb="167">
      <t>リョウキン</t>
    </rPh>
    <rPh sb="167" eb="169">
      <t>カイテイ</t>
    </rPh>
    <rPh sb="171" eb="173">
      <t>ケイジョウ</t>
    </rPh>
    <rPh sb="173" eb="175">
      <t>シュウシ</t>
    </rPh>
    <rPh sb="176" eb="178">
      <t>ケイエイ</t>
    </rPh>
    <rPh sb="178" eb="180">
      <t>カイゼン</t>
    </rPh>
    <rPh sb="181" eb="182">
      <t>モト</t>
    </rPh>
    <rPh sb="193" eb="194">
      <t>ケン</t>
    </rPh>
    <rPh sb="194" eb="195">
      <t>オヨ</t>
    </rPh>
    <rPh sb="196" eb="198">
      <t>キンリン</t>
    </rPh>
    <rPh sb="198" eb="201">
      <t>シチョウソン</t>
    </rPh>
    <rPh sb="203" eb="205">
      <t>ジョウホウ</t>
    </rPh>
    <rPh sb="205" eb="206">
      <t>トウ</t>
    </rPh>
    <rPh sb="207" eb="209">
      <t>キョウユウ</t>
    </rPh>
    <rPh sb="211" eb="213">
      <t>ケイエイ</t>
    </rPh>
    <rPh sb="213" eb="215">
      <t>カイゼン</t>
    </rPh>
    <rPh sb="216" eb="217">
      <t>ハカ</t>
    </rPh>
    <phoneticPr fontId="4"/>
  </si>
  <si>
    <t>　経営状況は累積欠損金が年々増加しており、健全とはいえない状況にあり、料金改定や有収率等の向上にむけた対策、経営改善計画の策定など多くの課題が山積みしている。
　今後は管路等の老朽化も進み、このままの状況が続くと更新が厳しくなることが想定され、安定的な水道水の供給にも支障をきたす恐れがある。
　本村の水道事業においては、料金改定など経常収支の経営改善が求められていることから、近隣市町村等との情報を共有し、経営改善を図りたい。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</si>
</sst>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0E-496D-BC53-4A898DCB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31936"/>
        <c:axId val="9023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0.23</c:v>
                </c:pt>
                <c:pt idx="1">
                  <c:v>0.34</c:v>
                </c:pt>
                <c:pt idx="2">
                  <c:v>0.28999999999999998</c:v>
                </c:pt>
                <c:pt idx="3">
                  <c:v>0.41</c:v>
                </c:pt>
                <c:pt idx="4">
                  <c:v>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0E-496D-BC53-4A898DCB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31936"/>
        <c:axId val="90233856"/>
      </c:lineChart>
      <c:dateAx>
        <c:axId val="9023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33856"/>
        <c:crosses val="autoZero"/>
        <c:auto val="1"/>
        <c:lblOffset val="100"/>
        <c:baseTimeUnit val="years"/>
      </c:dateAx>
      <c:valAx>
        <c:axId val="9023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23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43.88</c:v>
                </c:pt>
                <c:pt idx="1">
                  <c:v>44.73</c:v>
                </c:pt>
                <c:pt idx="2">
                  <c:v>46.13</c:v>
                </c:pt>
                <c:pt idx="3">
                  <c:v>49.06</c:v>
                </c:pt>
                <c:pt idx="4">
                  <c:v>49.57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DF-4547-B173-8B876EF98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94624"/>
        <c:axId val="9599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41.24</c:v>
                </c:pt>
                <c:pt idx="1">
                  <c:v>40.700000000000003</c:v>
                </c:pt>
                <c:pt idx="2">
                  <c:v>39.909999999999997</c:v>
                </c:pt>
                <c:pt idx="3">
                  <c:v>41.09</c:v>
                </c:pt>
                <c:pt idx="4">
                  <c:v>38.979999999999997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DF-4547-B173-8B876EF98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94624"/>
        <c:axId val="95996544"/>
      </c:lineChart>
      <c:dateAx>
        <c:axId val="9599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996544"/>
        <c:crosses val="autoZero"/>
        <c:auto val="1"/>
        <c:lblOffset val="100"/>
        <c:baseTimeUnit val="years"/>
      </c:dateAx>
      <c:valAx>
        <c:axId val="9599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99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78.17</c:v>
                </c:pt>
                <c:pt idx="1">
                  <c:v>79.39</c:v>
                </c:pt>
                <c:pt idx="2">
                  <c:v>76.84</c:v>
                </c:pt>
                <c:pt idx="3">
                  <c:v>77.930000000000007</c:v>
                </c:pt>
                <c:pt idx="4">
                  <c:v>77.17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07-45C6-AD9E-B1E8330F1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53824"/>
        <c:axId val="9065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74.900000000000006</c:v>
                </c:pt>
                <c:pt idx="1">
                  <c:v>74.61</c:v>
                </c:pt>
                <c:pt idx="2">
                  <c:v>75.62</c:v>
                </c:pt>
                <c:pt idx="3">
                  <c:v>75.91</c:v>
                </c:pt>
                <c:pt idx="4">
                  <c:v>75.010000000000005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07-45C6-AD9E-B1E8330F1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53824"/>
        <c:axId val="90655744"/>
      </c:lineChart>
      <c:dateAx>
        <c:axId val="9065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55744"/>
        <c:crosses val="autoZero"/>
        <c:auto val="1"/>
        <c:lblOffset val="100"/>
        <c:baseTimeUnit val="years"/>
      </c:dateAx>
      <c:valAx>
        <c:axId val="9065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5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62.13</c:v>
                </c:pt>
                <c:pt idx="1">
                  <c:v>59.93</c:v>
                </c:pt>
                <c:pt idx="2">
                  <c:v>62.39</c:v>
                </c:pt>
                <c:pt idx="3">
                  <c:v>66.09</c:v>
                </c:pt>
                <c:pt idx="4">
                  <c:v>65.25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DF-45FE-B56D-F509756F5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18336"/>
        <c:axId val="9032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109.5</c:v>
                </c:pt>
                <c:pt idx="1">
                  <c:v>106.28</c:v>
                </c:pt>
                <c:pt idx="2">
                  <c:v>108.35</c:v>
                </c:pt>
                <c:pt idx="3">
                  <c:v>114.74</c:v>
                </c:pt>
                <c:pt idx="4">
                  <c:v>104.85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DF-45FE-B56D-F509756F5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18336"/>
        <c:axId val="90320256"/>
      </c:lineChart>
      <c:dateAx>
        <c:axId val="9031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20256"/>
        <c:crosses val="autoZero"/>
        <c:auto val="1"/>
        <c:lblOffset val="100"/>
        <c:baseTimeUnit val="years"/>
      </c:dateAx>
      <c:valAx>
        <c:axId val="90320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1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37.450000000000003</c:v>
                </c:pt>
                <c:pt idx="1">
                  <c:v>39.5</c:v>
                </c:pt>
                <c:pt idx="2">
                  <c:v>41.33</c:v>
                </c:pt>
                <c:pt idx="3">
                  <c:v>43.21</c:v>
                </c:pt>
                <c:pt idx="4">
                  <c:v>45.22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C7-40D5-898B-B15D5FCF7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59680"/>
        <c:axId val="9036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39.049999999999997</c:v>
                </c:pt>
                <c:pt idx="1">
                  <c:v>50.44</c:v>
                </c:pt>
                <c:pt idx="2">
                  <c:v>51.44</c:v>
                </c:pt>
                <c:pt idx="3">
                  <c:v>52.4</c:v>
                </c:pt>
                <c:pt idx="4">
                  <c:v>51.89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C7-40D5-898B-B15D5FCF7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59680"/>
        <c:axId val="90365952"/>
      </c:lineChart>
      <c:dateAx>
        <c:axId val="9035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65952"/>
        <c:crosses val="autoZero"/>
        <c:auto val="1"/>
        <c:lblOffset val="100"/>
        <c:baseTimeUnit val="years"/>
      </c:dateAx>
      <c:valAx>
        <c:axId val="9036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5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D0-4453-A655-0ACB1E1B8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84640"/>
        <c:axId val="9039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8.18</c:v>
                </c:pt>
                <c:pt idx="1">
                  <c:v>9.64</c:v>
                </c:pt>
                <c:pt idx="2">
                  <c:v>11.68</c:v>
                </c:pt>
                <c:pt idx="3">
                  <c:v>14.01</c:v>
                </c:pt>
                <c:pt idx="4">
                  <c:v>14.74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D0-4453-A655-0ACB1E1B8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84640"/>
        <c:axId val="90390912"/>
      </c:lineChart>
      <c:dateAx>
        <c:axId val="9038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90912"/>
        <c:crosses val="autoZero"/>
        <c:auto val="1"/>
        <c:lblOffset val="100"/>
        <c:baseTimeUnit val="years"/>
      </c:dateAx>
      <c:valAx>
        <c:axId val="9039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8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2312.2600000000002</c:v>
                </c:pt>
                <c:pt idx="1">
                  <c:v>1134.0999999999999</c:v>
                </c:pt>
                <c:pt idx="2">
                  <c:v>1224.1500000000001</c:v>
                </c:pt>
                <c:pt idx="3">
                  <c:v>1210.52</c:v>
                </c:pt>
                <c:pt idx="4">
                  <c:v>1266.52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6C-4A57-B83C-E380718D7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34176"/>
        <c:axId val="9044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44.3</c:v>
                </c:pt>
                <c:pt idx="1">
                  <c:v>32.31</c:v>
                </c:pt>
                <c:pt idx="2">
                  <c:v>26.85</c:v>
                </c:pt>
                <c:pt idx="3">
                  <c:v>27.19</c:v>
                </c:pt>
                <c:pt idx="4">
                  <c:v>27.52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6C-4A57-B83C-E380718D7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34176"/>
        <c:axId val="90440448"/>
      </c:lineChart>
      <c:dateAx>
        <c:axId val="9043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40448"/>
        <c:crosses val="autoZero"/>
        <c:auto val="1"/>
        <c:lblOffset val="100"/>
        <c:baseTimeUnit val="years"/>
      </c:dateAx>
      <c:valAx>
        <c:axId val="90440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3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2713.72</c:v>
                </c:pt>
                <c:pt idx="1">
                  <c:v>407.07</c:v>
                </c:pt>
                <c:pt idx="2">
                  <c:v>659.25</c:v>
                </c:pt>
                <c:pt idx="3">
                  <c:v>576.03</c:v>
                </c:pt>
                <c:pt idx="4">
                  <c:v>2400.88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E4-494D-B2E4-7AA28A043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59136"/>
        <c:axId val="9047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2098.87</c:v>
                </c:pt>
                <c:pt idx="1">
                  <c:v>571.29999999999995</c:v>
                </c:pt>
                <c:pt idx="2">
                  <c:v>527.82000000000005</c:v>
                </c:pt>
                <c:pt idx="3">
                  <c:v>477.44</c:v>
                </c:pt>
                <c:pt idx="4">
                  <c:v>445.85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E4-494D-B2E4-7AA28A043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9136"/>
        <c:axId val="90473600"/>
      </c:lineChart>
      <c:dateAx>
        <c:axId val="9045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73600"/>
        <c:crosses val="autoZero"/>
        <c:auto val="1"/>
        <c:lblOffset val="100"/>
        <c:baseTimeUnit val="years"/>
      </c:dateAx>
      <c:valAx>
        <c:axId val="90473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5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217.88</c:v>
                </c:pt>
                <c:pt idx="1">
                  <c:v>150.9</c:v>
                </c:pt>
                <c:pt idx="2">
                  <c:v>91.37</c:v>
                </c:pt>
                <c:pt idx="3">
                  <c:v>36.61</c:v>
                </c:pt>
                <c:pt idx="4">
                  <c:v>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30-4A21-AFB5-C0ED0508F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04576"/>
        <c:axId val="9057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536.9</c:v>
                </c:pt>
                <c:pt idx="1">
                  <c:v>495.43</c:v>
                </c:pt>
                <c:pt idx="2">
                  <c:v>488.5</c:v>
                </c:pt>
                <c:pt idx="3">
                  <c:v>485.75</c:v>
                </c:pt>
                <c:pt idx="4">
                  <c:v>516.34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30-4A21-AFB5-C0ED0508F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04576"/>
        <c:axId val="90576384"/>
      </c:lineChart>
      <c:dateAx>
        <c:axId val="9050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76384"/>
        <c:crosses val="autoZero"/>
        <c:auto val="1"/>
        <c:lblOffset val="100"/>
        <c:baseTimeUnit val="years"/>
      </c:dateAx>
      <c:valAx>
        <c:axId val="90576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0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58.71</c:v>
                </c:pt>
                <c:pt idx="1">
                  <c:v>49.57</c:v>
                </c:pt>
                <c:pt idx="2">
                  <c:v>52.82</c:v>
                </c:pt>
                <c:pt idx="3">
                  <c:v>55.88</c:v>
                </c:pt>
                <c:pt idx="4">
                  <c:v>55.02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00-4D41-9B45-05E76ED29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07616"/>
        <c:axId val="9060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81.900000000000006</c:v>
                </c:pt>
                <c:pt idx="2">
                  <c:v>82.42</c:v>
                </c:pt>
                <c:pt idx="3">
                  <c:v>83.59</c:v>
                </c:pt>
                <c:pt idx="4">
                  <c:v>83.27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00-4D41-9B45-05E76ED29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07616"/>
        <c:axId val="90609536"/>
      </c:lineChart>
      <c:dateAx>
        <c:axId val="9060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09536"/>
        <c:crosses val="autoZero"/>
        <c:auto val="1"/>
        <c:lblOffset val="100"/>
        <c:baseTimeUnit val="years"/>
      </c:dateAx>
      <c:valAx>
        <c:axId val="9060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0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128.61000000000001</c:v>
                </c:pt>
                <c:pt idx="1">
                  <c:v>151.81</c:v>
                </c:pt>
                <c:pt idx="2">
                  <c:v>140.85</c:v>
                </c:pt>
                <c:pt idx="3">
                  <c:v>132.78</c:v>
                </c:pt>
                <c:pt idx="4">
                  <c:v>136.07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2C-4B68-85DD-856B1A330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65568"/>
        <c:axId val="9596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232.46</c:v>
                </c:pt>
                <c:pt idx="1">
                  <c:v>227.97</c:v>
                </c:pt>
                <c:pt idx="2">
                  <c:v>226.99</c:v>
                </c:pt>
                <c:pt idx="3">
                  <c:v>230.22</c:v>
                </c:pt>
                <c:pt idx="4">
                  <c:v>228.81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2C-4B68-85DD-856B1A330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65568"/>
        <c:axId val="95967488"/>
      </c:lineChart>
      <c:dateAx>
        <c:axId val="9596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967488"/>
        <c:crosses val="autoZero"/>
        <c:auto val="1"/>
        <c:lblOffset val="100"/>
        <c:baseTimeUnit val="years"/>
      </c:dateAx>
      <c:valAx>
        <c:axId val="9596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96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61" zoomScaleNormal="100" workbookViewId="0">
      <selection activeCell="BK88" sqref="BK8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山梨県　忍野村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A9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9566</v>
      </c>
      <c r="AM8" s="70"/>
      <c r="AN8" s="70"/>
      <c r="AO8" s="70"/>
      <c r="AP8" s="70"/>
      <c r="AQ8" s="70"/>
      <c r="AR8" s="70"/>
      <c r="AS8" s="70"/>
      <c r="AT8" s="66">
        <f>データ!$S$6</f>
        <v>25.05</v>
      </c>
      <c r="AU8" s="67"/>
      <c r="AV8" s="67"/>
      <c r="AW8" s="67"/>
      <c r="AX8" s="67"/>
      <c r="AY8" s="67"/>
      <c r="AZ8" s="67"/>
      <c r="BA8" s="67"/>
      <c r="BB8" s="69">
        <f>データ!$T$6</f>
        <v>381.88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99.55</v>
      </c>
      <c r="J10" s="67"/>
      <c r="K10" s="67"/>
      <c r="L10" s="67"/>
      <c r="M10" s="67"/>
      <c r="N10" s="67"/>
      <c r="O10" s="68"/>
      <c r="P10" s="69">
        <f>データ!$P$6</f>
        <v>47.97</v>
      </c>
      <c r="Q10" s="69"/>
      <c r="R10" s="69"/>
      <c r="S10" s="69"/>
      <c r="T10" s="69"/>
      <c r="U10" s="69"/>
      <c r="V10" s="69"/>
      <c r="W10" s="70">
        <f>データ!$Q$6</f>
        <v>1080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4634</v>
      </c>
      <c r="AM10" s="70"/>
      <c r="AN10" s="70"/>
      <c r="AO10" s="70"/>
      <c r="AP10" s="70"/>
      <c r="AQ10" s="70"/>
      <c r="AR10" s="70"/>
      <c r="AS10" s="70"/>
      <c r="AT10" s="66">
        <f>データ!$V$6</f>
        <v>8.0500000000000007</v>
      </c>
      <c r="AU10" s="67"/>
      <c r="AV10" s="67"/>
      <c r="AW10" s="67"/>
      <c r="AX10" s="67"/>
      <c r="AY10" s="67"/>
      <c r="AZ10" s="67"/>
      <c r="BA10" s="67"/>
      <c r="BB10" s="69">
        <f>データ!$W$6</f>
        <v>575.65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118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117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119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CcvKj1cMwrO7ipUe8C1rK352rM7FAKmLIcNGibjo8LG6KMEdKs2jsiEu1VdobfvWmml8vvDlOk/HOzM5QpYWrw==" saltValue="K7pRaYUe+at9VULzPdpE1w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194247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山梨県　忍野村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A9</v>
      </c>
      <c r="M6" s="33" t="str">
        <f t="shared" si="3"/>
        <v>非設置</v>
      </c>
      <c r="N6" s="34" t="str">
        <f t="shared" si="3"/>
        <v>-</v>
      </c>
      <c r="O6" s="34">
        <f t="shared" si="3"/>
        <v>99.55</v>
      </c>
      <c r="P6" s="34">
        <f t="shared" si="3"/>
        <v>47.97</v>
      </c>
      <c r="Q6" s="34">
        <f t="shared" si="3"/>
        <v>1080</v>
      </c>
      <c r="R6" s="34">
        <f t="shared" si="3"/>
        <v>9566</v>
      </c>
      <c r="S6" s="34">
        <f t="shared" si="3"/>
        <v>25.05</v>
      </c>
      <c r="T6" s="34">
        <f t="shared" si="3"/>
        <v>381.88</v>
      </c>
      <c r="U6" s="34">
        <f t="shared" si="3"/>
        <v>4634</v>
      </c>
      <c r="V6" s="34">
        <f t="shared" si="3"/>
        <v>8.0500000000000007</v>
      </c>
      <c r="W6" s="34">
        <f t="shared" si="3"/>
        <v>575.65</v>
      </c>
      <c r="X6" s="35">
        <f>IF(X7="",NA(),X7)</f>
        <v>62.13</v>
      </c>
      <c r="Y6" s="35">
        <f t="shared" ref="Y6:AG6" si="4">IF(Y7="",NA(),Y7)</f>
        <v>59.93</v>
      </c>
      <c r="Z6" s="35">
        <f t="shared" si="4"/>
        <v>62.39</v>
      </c>
      <c r="AA6" s="35">
        <f t="shared" si="4"/>
        <v>66.09</v>
      </c>
      <c r="AB6" s="35">
        <f t="shared" si="4"/>
        <v>65.25</v>
      </c>
      <c r="AC6" s="35">
        <f t="shared" si="4"/>
        <v>109.5</v>
      </c>
      <c r="AD6" s="35">
        <f t="shared" si="4"/>
        <v>106.28</v>
      </c>
      <c r="AE6" s="35">
        <f t="shared" si="4"/>
        <v>108.35</v>
      </c>
      <c r="AF6" s="35">
        <f t="shared" si="4"/>
        <v>114.74</v>
      </c>
      <c r="AG6" s="35">
        <f t="shared" si="4"/>
        <v>104.85</v>
      </c>
      <c r="AH6" s="34" t="str">
        <f>IF(AH7="","",IF(AH7="-","【-】","【"&amp;SUBSTITUTE(TEXT(AH7,"#,##0.00"),"-","△")&amp;"】"))</f>
        <v>【113.39】</v>
      </c>
      <c r="AI6" s="35">
        <f>IF(AI7="",NA(),AI7)</f>
        <v>2312.2600000000002</v>
      </c>
      <c r="AJ6" s="35">
        <f t="shared" ref="AJ6:AR6" si="5">IF(AJ7="",NA(),AJ7)</f>
        <v>1134.0999999999999</v>
      </c>
      <c r="AK6" s="35">
        <f t="shared" si="5"/>
        <v>1224.1500000000001</v>
      </c>
      <c r="AL6" s="35">
        <f t="shared" si="5"/>
        <v>1210.52</v>
      </c>
      <c r="AM6" s="35">
        <f t="shared" si="5"/>
        <v>1266.52</v>
      </c>
      <c r="AN6" s="35">
        <f t="shared" si="5"/>
        <v>44.3</v>
      </c>
      <c r="AO6" s="35">
        <f t="shared" si="5"/>
        <v>32.31</v>
      </c>
      <c r="AP6" s="35">
        <f t="shared" si="5"/>
        <v>26.85</v>
      </c>
      <c r="AQ6" s="35">
        <f t="shared" si="5"/>
        <v>27.19</v>
      </c>
      <c r="AR6" s="35">
        <f t="shared" si="5"/>
        <v>27.52</v>
      </c>
      <c r="AS6" s="34" t="str">
        <f>IF(AS7="","",IF(AS7="-","【-】","【"&amp;SUBSTITUTE(TEXT(AS7,"#,##0.00"),"-","△")&amp;"】"))</f>
        <v>【0.85】</v>
      </c>
      <c r="AT6" s="35">
        <f>IF(AT7="",NA(),AT7)</f>
        <v>2713.72</v>
      </c>
      <c r="AU6" s="35">
        <f t="shared" ref="AU6:BC6" si="6">IF(AU7="",NA(),AU7)</f>
        <v>407.07</v>
      </c>
      <c r="AV6" s="35">
        <f t="shared" si="6"/>
        <v>659.25</v>
      </c>
      <c r="AW6" s="35">
        <f t="shared" si="6"/>
        <v>576.03</v>
      </c>
      <c r="AX6" s="35">
        <f t="shared" si="6"/>
        <v>2400.88</v>
      </c>
      <c r="AY6" s="35">
        <f t="shared" si="6"/>
        <v>2098.87</v>
      </c>
      <c r="AZ6" s="35">
        <f t="shared" si="6"/>
        <v>571.29999999999995</v>
      </c>
      <c r="BA6" s="35">
        <f t="shared" si="6"/>
        <v>527.82000000000005</v>
      </c>
      <c r="BB6" s="35">
        <f t="shared" si="6"/>
        <v>477.44</v>
      </c>
      <c r="BC6" s="35">
        <f t="shared" si="6"/>
        <v>445.85</v>
      </c>
      <c r="BD6" s="34" t="str">
        <f>IF(BD7="","",IF(BD7="-","【-】","【"&amp;SUBSTITUTE(TEXT(BD7,"#,##0.00"),"-","△")&amp;"】"))</f>
        <v>【264.34】</v>
      </c>
      <c r="BE6" s="35">
        <f>IF(BE7="",NA(),BE7)</f>
        <v>217.88</v>
      </c>
      <c r="BF6" s="35">
        <f t="shared" ref="BF6:BN6" si="7">IF(BF7="",NA(),BF7)</f>
        <v>150.9</v>
      </c>
      <c r="BG6" s="35">
        <f t="shared" si="7"/>
        <v>91.37</v>
      </c>
      <c r="BH6" s="35">
        <f t="shared" si="7"/>
        <v>36.61</v>
      </c>
      <c r="BI6" s="35">
        <f t="shared" si="7"/>
        <v>6.4</v>
      </c>
      <c r="BJ6" s="35">
        <f t="shared" si="7"/>
        <v>536.9</v>
      </c>
      <c r="BK6" s="35">
        <f t="shared" si="7"/>
        <v>495.43</v>
      </c>
      <c r="BL6" s="35">
        <f t="shared" si="7"/>
        <v>488.5</v>
      </c>
      <c r="BM6" s="35">
        <f t="shared" si="7"/>
        <v>485.75</v>
      </c>
      <c r="BN6" s="35">
        <f t="shared" si="7"/>
        <v>516.34</v>
      </c>
      <c r="BO6" s="34" t="str">
        <f>IF(BO7="","",IF(BO7="-","【-】","【"&amp;SUBSTITUTE(TEXT(BO7,"#,##0.00"),"-","△")&amp;"】"))</f>
        <v>【274.27】</v>
      </c>
      <c r="BP6" s="35">
        <f>IF(BP7="",NA(),BP7)</f>
        <v>58.71</v>
      </c>
      <c r="BQ6" s="35">
        <f t="shared" ref="BQ6:BY6" si="8">IF(BQ7="",NA(),BQ7)</f>
        <v>49.57</v>
      </c>
      <c r="BR6" s="35">
        <f t="shared" si="8"/>
        <v>52.82</v>
      </c>
      <c r="BS6" s="35">
        <f t="shared" si="8"/>
        <v>55.88</v>
      </c>
      <c r="BT6" s="35">
        <f t="shared" si="8"/>
        <v>55.02</v>
      </c>
      <c r="BU6" s="35">
        <f t="shared" si="8"/>
        <v>80.010000000000005</v>
      </c>
      <c r="BV6" s="35">
        <f t="shared" si="8"/>
        <v>81.900000000000006</v>
      </c>
      <c r="BW6" s="35">
        <f t="shared" si="8"/>
        <v>82.42</v>
      </c>
      <c r="BX6" s="35">
        <f t="shared" si="8"/>
        <v>83.59</v>
      </c>
      <c r="BY6" s="35">
        <f t="shared" si="8"/>
        <v>83.27</v>
      </c>
      <c r="BZ6" s="34" t="str">
        <f>IF(BZ7="","",IF(BZ7="-","【-】","【"&amp;SUBSTITUTE(TEXT(BZ7,"#,##0.00"),"-","△")&amp;"】"))</f>
        <v>【104.36】</v>
      </c>
      <c r="CA6" s="35">
        <f>IF(CA7="",NA(),CA7)</f>
        <v>128.61000000000001</v>
      </c>
      <c r="CB6" s="35">
        <f t="shared" ref="CB6:CJ6" si="9">IF(CB7="",NA(),CB7)</f>
        <v>151.81</v>
      </c>
      <c r="CC6" s="35">
        <f t="shared" si="9"/>
        <v>140.85</v>
      </c>
      <c r="CD6" s="35">
        <f t="shared" si="9"/>
        <v>132.78</v>
      </c>
      <c r="CE6" s="35">
        <f t="shared" si="9"/>
        <v>136.07</v>
      </c>
      <c r="CF6" s="35">
        <f t="shared" si="9"/>
        <v>232.46</v>
      </c>
      <c r="CG6" s="35">
        <f t="shared" si="9"/>
        <v>227.97</v>
      </c>
      <c r="CH6" s="35">
        <f t="shared" si="9"/>
        <v>226.99</v>
      </c>
      <c r="CI6" s="35">
        <f t="shared" si="9"/>
        <v>230.22</v>
      </c>
      <c r="CJ6" s="35">
        <f t="shared" si="9"/>
        <v>228.81</v>
      </c>
      <c r="CK6" s="34" t="str">
        <f>IF(CK7="","",IF(CK7="-","【-】","【"&amp;SUBSTITUTE(TEXT(CK7,"#,##0.00"),"-","△")&amp;"】"))</f>
        <v>【165.71】</v>
      </c>
      <c r="CL6" s="35">
        <f>IF(CL7="",NA(),CL7)</f>
        <v>43.88</v>
      </c>
      <c r="CM6" s="35">
        <f t="shared" ref="CM6:CU6" si="10">IF(CM7="",NA(),CM7)</f>
        <v>44.73</v>
      </c>
      <c r="CN6" s="35">
        <f t="shared" si="10"/>
        <v>46.13</v>
      </c>
      <c r="CO6" s="35">
        <f t="shared" si="10"/>
        <v>49.06</v>
      </c>
      <c r="CP6" s="35">
        <f t="shared" si="10"/>
        <v>49.57</v>
      </c>
      <c r="CQ6" s="35">
        <f t="shared" si="10"/>
        <v>41.24</v>
      </c>
      <c r="CR6" s="35">
        <f t="shared" si="10"/>
        <v>40.700000000000003</v>
      </c>
      <c r="CS6" s="35">
        <f t="shared" si="10"/>
        <v>39.909999999999997</v>
      </c>
      <c r="CT6" s="35">
        <f t="shared" si="10"/>
        <v>41.09</v>
      </c>
      <c r="CU6" s="35">
        <f t="shared" si="10"/>
        <v>38.979999999999997</v>
      </c>
      <c r="CV6" s="34" t="str">
        <f>IF(CV7="","",IF(CV7="-","【-】","【"&amp;SUBSTITUTE(TEXT(CV7,"#,##0.00"),"-","△")&amp;"】"))</f>
        <v>【60.41】</v>
      </c>
      <c r="CW6" s="35">
        <f>IF(CW7="",NA(),CW7)</f>
        <v>78.17</v>
      </c>
      <c r="CX6" s="35">
        <f t="shared" ref="CX6:DF6" si="11">IF(CX7="",NA(),CX7)</f>
        <v>79.39</v>
      </c>
      <c r="CY6" s="35">
        <f t="shared" si="11"/>
        <v>76.84</v>
      </c>
      <c r="CZ6" s="35">
        <f t="shared" si="11"/>
        <v>77.930000000000007</v>
      </c>
      <c r="DA6" s="35">
        <f t="shared" si="11"/>
        <v>77.17</v>
      </c>
      <c r="DB6" s="35">
        <f t="shared" si="11"/>
        <v>74.900000000000006</v>
      </c>
      <c r="DC6" s="35">
        <f t="shared" si="11"/>
        <v>74.61</v>
      </c>
      <c r="DD6" s="35">
        <f t="shared" si="11"/>
        <v>75.62</v>
      </c>
      <c r="DE6" s="35">
        <f t="shared" si="11"/>
        <v>75.91</v>
      </c>
      <c r="DF6" s="35">
        <f t="shared" si="11"/>
        <v>75.010000000000005</v>
      </c>
      <c r="DG6" s="34" t="str">
        <f>IF(DG7="","",IF(DG7="-","【-】","【"&amp;SUBSTITUTE(TEXT(DG7,"#,##0.00"),"-","△")&amp;"】"))</f>
        <v>【89.93】</v>
      </c>
      <c r="DH6" s="35">
        <f>IF(DH7="",NA(),DH7)</f>
        <v>37.450000000000003</v>
      </c>
      <c r="DI6" s="35">
        <f t="shared" ref="DI6:DQ6" si="12">IF(DI7="",NA(),DI7)</f>
        <v>39.5</v>
      </c>
      <c r="DJ6" s="35">
        <f t="shared" si="12"/>
        <v>41.33</v>
      </c>
      <c r="DK6" s="35">
        <f t="shared" si="12"/>
        <v>43.21</v>
      </c>
      <c r="DL6" s="35">
        <f t="shared" si="12"/>
        <v>45.22</v>
      </c>
      <c r="DM6" s="35">
        <f t="shared" si="12"/>
        <v>39.049999999999997</v>
      </c>
      <c r="DN6" s="35">
        <f t="shared" si="12"/>
        <v>50.44</v>
      </c>
      <c r="DO6" s="35">
        <f t="shared" si="12"/>
        <v>51.44</v>
      </c>
      <c r="DP6" s="35">
        <f t="shared" si="12"/>
        <v>52.4</v>
      </c>
      <c r="DQ6" s="35">
        <f t="shared" si="12"/>
        <v>51.89</v>
      </c>
      <c r="DR6" s="34" t="str">
        <f>IF(DR7="","",IF(DR7="-","【-】","【"&amp;SUBSTITUTE(TEXT(DR7,"#,##0.00"),"-","△")&amp;"】"))</f>
        <v>【48.12】</v>
      </c>
      <c r="DS6" s="34">
        <f>IF(DS7="",NA(),DS7)</f>
        <v>0</v>
      </c>
      <c r="DT6" s="34">
        <f t="shared" ref="DT6:EB6" si="13">IF(DT7="",NA(),DT7)</f>
        <v>0</v>
      </c>
      <c r="DU6" s="34">
        <f t="shared" si="13"/>
        <v>0</v>
      </c>
      <c r="DV6" s="34">
        <f t="shared" si="13"/>
        <v>0</v>
      </c>
      <c r="DW6" s="34">
        <f t="shared" si="13"/>
        <v>0</v>
      </c>
      <c r="DX6" s="35">
        <f t="shared" si="13"/>
        <v>8.18</v>
      </c>
      <c r="DY6" s="35">
        <f t="shared" si="13"/>
        <v>9.64</v>
      </c>
      <c r="DZ6" s="35">
        <f t="shared" si="13"/>
        <v>11.68</v>
      </c>
      <c r="EA6" s="35">
        <f t="shared" si="13"/>
        <v>14.01</v>
      </c>
      <c r="EB6" s="35">
        <f t="shared" si="13"/>
        <v>14.74</v>
      </c>
      <c r="EC6" s="34" t="str">
        <f>IF(EC7="","",IF(EC7="-","【-】","【"&amp;SUBSTITUTE(TEXT(EC7,"#,##0.00"),"-","△")&amp;"】"))</f>
        <v>【15.89】</v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0.23</v>
      </c>
      <c r="EJ6" s="35">
        <f t="shared" si="14"/>
        <v>0.34</v>
      </c>
      <c r="EK6" s="35">
        <f t="shared" si="14"/>
        <v>0.28999999999999998</v>
      </c>
      <c r="EL6" s="35">
        <f t="shared" si="14"/>
        <v>0.41</v>
      </c>
      <c r="EM6" s="35">
        <f t="shared" si="14"/>
        <v>0.4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194247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99.55</v>
      </c>
      <c r="P7" s="38">
        <v>47.97</v>
      </c>
      <c r="Q7" s="38">
        <v>1080</v>
      </c>
      <c r="R7" s="38">
        <v>9566</v>
      </c>
      <c r="S7" s="38">
        <v>25.05</v>
      </c>
      <c r="T7" s="38">
        <v>381.88</v>
      </c>
      <c r="U7" s="38">
        <v>4634</v>
      </c>
      <c r="V7" s="38">
        <v>8.0500000000000007</v>
      </c>
      <c r="W7" s="38">
        <v>575.65</v>
      </c>
      <c r="X7" s="38">
        <v>62.13</v>
      </c>
      <c r="Y7" s="38">
        <v>59.93</v>
      </c>
      <c r="Z7" s="38">
        <v>62.39</v>
      </c>
      <c r="AA7" s="38">
        <v>66.09</v>
      </c>
      <c r="AB7" s="38">
        <v>65.25</v>
      </c>
      <c r="AC7" s="38">
        <v>109.5</v>
      </c>
      <c r="AD7" s="38">
        <v>106.28</v>
      </c>
      <c r="AE7" s="38">
        <v>108.35</v>
      </c>
      <c r="AF7" s="38">
        <v>114.74</v>
      </c>
      <c r="AG7" s="38">
        <v>104.85</v>
      </c>
      <c r="AH7" s="38">
        <v>113.39</v>
      </c>
      <c r="AI7" s="38">
        <v>2312.2600000000002</v>
      </c>
      <c r="AJ7" s="38">
        <v>1134.0999999999999</v>
      </c>
      <c r="AK7" s="38">
        <v>1224.1500000000001</v>
      </c>
      <c r="AL7" s="38">
        <v>1210.52</v>
      </c>
      <c r="AM7" s="38">
        <v>1266.52</v>
      </c>
      <c r="AN7" s="38">
        <v>44.3</v>
      </c>
      <c r="AO7" s="38">
        <v>32.31</v>
      </c>
      <c r="AP7" s="38">
        <v>26.85</v>
      </c>
      <c r="AQ7" s="38">
        <v>27.19</v>
      </c>
      <c r="AR7" s="38">
        <v>27.52</v>
      </c>
      <c r="AS7" s="38">
        <v>0.85</v>
      </c>
      <c r="AT7" s="38">
        <v>2713.72</v>
      </c>
      <c r="AU7" s="38">
        <v>407.07</v>
      </c>
      <c r="AV7" s="38">
        <v>659.25</v>
      </c>
      <c r="AW7" s="38">
        <v>576.03</v>
      </c>
      <c r="AX7" s="38">
        <v>2400.88</v>
      </c>
      <c r="AY7" s="38">
        <v>2098.87</v>
      </c>
      <c r="AZ7" s="38">
        <v>571.29999999999995</v>
      </c>
      <c r="BA7" s="38">
        <v>527.82000000000005</v>
      </c>
      <c r="BB7" s="38">
        <v>477.44</v>
      </c>
      <c r="BC7" s="38">
        <v>445.85</v>
      </c>
      <c r="BD7" s="38">
        <v>264.33999999999997</v>
      </c>
      <c r="BE7" s="38">
        <v>217.88</v>
      </c>
      <c r="BF7" s="38">
        <v>150.9</v>
      </c>
      <c r="BG7" s="38">
        <v>91.37</v>
      </c>
      <c r="BH7" s="38">
        <v>36.61</v>
      </c>
      <c r="BI7" s="38">
        <v>6.4</v>
      </c>
      <c r="BJ7" s="38">
        <v>536.9</v>
      </c>
      <c r="BK7" s="38">
        <v>495.43</v>
      </c>
      <c r="BL7" s="38">
        <v>488.5</v>
      </c>
      <c r="BM7" s="38">
        <v>485.75</v>
      </c>
      <c r="BN7" s="38">
        <v>516.34</v>
      </c>
      <c r="BO7" s="38">
        <v>274.27</v>
      </c>
      <c r="BP7" s="38">
        <v>58.71</v>
      </c>
      <c r="BQ7" s="38">
        <v>49.57</v>
      </c>
      <c r="BR7" s="38">
        <v>52.82</v>
      </c>
      <c r="BS7" s="38">
        <v>55.88</v>
      </c>
      <c r="BT7" s="38">
        <v>55.02</v>
      </c>
      <c r="BU7" s="38">
        <v>80.010000000000005</v>
      </c>
      <c r="BV7" s="38">
        <v>81.900000000000006</v>
      </c>
      <c r="BW7" s="38">
        <v>82.42</v>
      </c>
      <c r="BX7" s="38">
        <v>83.59</v>
      </c>
      <c r="BY7" s="38">
        <v>83.27</v>
      </c>
      <c r="BZ7" s="38">
        <v>104.36</v>
      </c>
      <c r="CA7" s="38">
        <v>128.61000000000001</v>
      </c>
      <c r="CB7" s="38">
        <v>151.81</v>
      </c>
      <c r="CC7" s="38">
        <v>140.85</v>
      </c>
      <c r="CD7" s="38">
        <v>132.78</v>
      </c>
      <c r="CE7" s="38">
        <v>136.07</v>
      </c>
      <c r="CF7" s="38">
        <v>232.46</v>
      </c>
      <c r="CG7" s="38">
        <v>227.97</v>
      </c>
      <c r="CH7" s="38">
        <v>226.99</v>
      </c>
      <c r="CI7" s="38">
        <v>230.22</v>
      </c>
      <c r="CJ7" s="38">
        <v>228.81</v>
      </c>
      <c r="CK7" s="38">
        <v>165.71</v>
      </c>
      <c r="CL7" s="38">
        <v>43.88</v>
      </c>
      <c r="CM7" s="38">
        <v>44.73</v>
      </c>
      <c r="CN7" s="38">
        <v>46.13</v>
      </c>
      <c r="CO7" s="38">
        <v>49.06</v>
      </c>
      <c r="CP7" s="38">
        <v>49.57</v>
      </c>
      <c r="CQ7" s="38">
        <v>41.24</v>
      </c>
      <c r="CR7" s="38">
        <v>40.700000000000003</v>
      </c>
      <c r="CS7" s="38">
        <v>39.909999999999997</v>
      </c>
      <c r="CT7" s="38">
        <v>41.09</v>
      </c>
      <c r="CU7" s="38">
        <v>38.979999999999997</v>
      </c>
      <c r="CV7" s="38">
        <v>60.41</v>
      </c>
      <c r="CW7" s="38">
        <v>78.17</v>
      </c>
      <c r="CX7" s="38">
        <v>79.39</v>
      </c>
      <c r="CY7" s="38">
        <v>76.84</v>
      </c>
      <c r="CZ7" s="38">
        <v>77.930000000000007</v>
      </c>
      <c r="DA7" s="38">
        <v>77.17</v>
      </c>
      <c r="DB7" s="38">
        <v>74.900000000000006</v>
      </c>
      <c r="DC7" s="38">
        <v>74.61</v>
      </c>
      <c r="DD7" s="38">
        <v>75.62</v>
      </c>
      <c r="DE7" s="38">
        <v>75.91</v>
      </c>
      <c r="DF7" s="38">
        <v>75.010000000000005</v>
      </c>
      <c r="DG7" s="38">
        <v>89.93</v>
      </c>
      <c r="DH7" s="38">
        <v>37.450000000000003</v>
      </c>
      <c r="DI7" s="38">
        <v>39.5</v>
      </c>
      <c r="DJ7" s="38">
        <v>41.33</v>
      </c>
      <c r="DK7" s="38">
        <v>43.21</v>
      </c>
      <c r="DL7" s="38">
        <v>45.22</v>
      </c>
      <c r="DM7" s="38">
        <v>39.049999999999997</v>
      </c>
      <c r="DN7" s="38">
        <v>50.44</v>
      </c>
      <c r="DO7" s="38">
        <v>51.44</v>
      </c>
      <c r="DP7" s="38">
        <v>52.4</v>
      </c>
      <c r="DQ7" s="38">
        <v>51.89</v>
      </c>
      <c r="DR7" s="38">
        <v>48.12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8.18</v>
      </c>
      <c r="DY7" s="38">
        <v>9.64</v>
      </c>
      <c r="DZ7" s="38">
        <v>11.68</v>
      </c>
      <c r="EA7" s="38">
        <v>14.01</v>
      </c>
      <c r="EB7" s="38">
        <v>14.74</v>
      </c>
      <c r="EC7" s="38">
        <v>15.89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0.23</v>
      </c>
      <c r="EJ7" s="38">
        <v>0.34</v>
      </c>
      <c r="EK7" s="38">
        <v>0.28999999999999998</v>
      </c>
      <c r="EL7" s="38">
        <v>0.41</v>
      </c>
      <c r="EM7" s="38">
        <v>0.4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a2168y</cp:lastModifiedBy>
  <cp:lastPrinted>2019-01-22T08:57:57Z</cp:lastPrinted>
  <dcterms:created xsi:type="dcterms:W3CDTF">2018-12-03T08:31:08Z</dcterms:created>
  <dcterms:modified xsi:type="dcterms:W3CDTF">2019-01-30T03:28:45Z</dcterms:modified>
</cp:coreProperties>
</file>