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SbX6caYca5sCl1LK8wzuCs0HB6BxvNAkJReobHXEg4+T2GqSYvm7jhn7AX3mgiiy7NOL9egWrt0wVGT4FwfLg==" workbookSaltValue="T/pXD0ylb8j6ZGECXhyrTg==" workbookSpinCount="100000" lockStructure="1"/>
  <bookViews>
    <workbookView xWindow="0" yWindow="0" windowWidth="15360" windowHeight="7635"/>
  </bookViews>
  <sheets>
    <sheet name="法非適用_下水道事業" sheetId="4" r:id="rId1"/>
    <sheet name="データ" sheetId="5" state="hidden" r:id="rId2"/>
  </sheets>
  <calcPr calcId="14562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<sst xmlns="http://schemas.openxmlformats.org/spreadsheetml/2006/main" count="256" uniqueCount="125">
  <si>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</si>
  <si>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</si>
  <si>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</si>
  <si>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</si>
  <si>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</si>
  <si>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</si>
  <si>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</si>
  <si>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</si>
  <si>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</si>
  <si>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</si>
  <si>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</si>
  <si>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</si>
  <si>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</si>
  <si>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</si>
  <si>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</si>
  <si>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</si>
  <si>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</si>
  <si>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</si>
  <si>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</si>
  <si>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</si>
  <si>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</si>
  <si>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</si>
  <si>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</si>
  <si>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</si>
  <si>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</si>
  <si>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</si>
  <si>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</si>
  <si>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</si>
  <si>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</si>
  <si>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</si>
  <si>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</si>
  <si>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</si>
  <si>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</si>
  <si>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</si>
  <si>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</si>
  <si>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</si>
  <si>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</si>
  <si>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</si>
  <si>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</si>
  <si>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</si>
  <si>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</si>
  <si>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</si>
  <si>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</si>
  <si>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</si>
  <si>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</si>
  <si>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</si>
  <si>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</si>
  <si>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</si>
  <si>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</si>
  <si>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</si>
  <si>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</si>
  <si>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</si>
  <si>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</si>
  <si>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</si>
  <si>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</si>
  <si>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</si>
  <si>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</si>
  <si>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</si>
  <si>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</si>
  <si>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</si>
  <si>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</si>
  <si>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</si>
  <si>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</si>
  <si>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</si>
  <si>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</si>
  <si>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</si>
  <si>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</si>
  <si>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</si>
  <si>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</si>
  <si>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</si>
  <si>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</si>
  <si>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</si>
  <si>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</si>
  <si>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</si>
  <si>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</si>
  <si>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</si>
  <si>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</si>
  <si>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</si>
  <si>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</si>
  <si>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</si>
  <si>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</si>
  <si>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</si>
  <si>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</si>
  <si>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</si>
  <si>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</si>
  <si>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</si>
  <si>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</si>
  <si>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</si>
  <si>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</si>
  <si>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</si>
  <si>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</si>
  <si>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</si>
  <si>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</si>
  <si>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</si>
  <si>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</si>
  <si>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</si>
  <si>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</si>
  <si>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</si>
  <si>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</si>
  <si>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</si>
  <si>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</si>
  <si>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</si>
  <si>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</si>
  <si>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</si>
  <si>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</si>
  <si>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</si>
  <si>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</si>
  <si>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</si>
  <si>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</si>
  <si>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</si>
  <si>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</si>
  <si>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</si>
  <si>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</si>
  <si>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</si>
  <si>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</si>
  <si>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</si>
  <si>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</si>
  <si>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</si>
  <si>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</si>
  <si>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</si>
  <si>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</si>
  <si>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</si>
  <si>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その他、修繕については、法定検査及び年間4回実施している保守点検結果を基に迅速に対応することにより、施設の長寿命化を図る。</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7" eb="108">
      <t>タ</t>
    </rPh>
    <rPh sb="109" eb="111">
      <t>シュウゼン</t>
    </rPh>
    <rPh sb="117" eb="119">
      <t>ホウテイ</t>
    </rPh>
    <rPh sb="119" eb="121">
      <t>ケンサ</t>
    </rPh>
    <rPh sb="121" eb="122">
      <t>オヨ</t>
    </rPh>
    <rPh sb="123" eb="125">
      <t>ネンカン</t>
    </rPh>
    <rPh sb="126" eb="127">
      <t>カイ</t>
    </rPh>
    <rPh sb="127" eb="129">
      <t>ジッシ</t>
    </rPh>
    <rPh sb="133" eb="135">
      <t>ホシュ</t>
    </rPh>
    <rPh sb="135" eb="137">
      <t>テンケン</t>
    </rPh>
    <rPh sb="137" eb="139">
      <t>ケッカ</t>
    </rPh>
    <rPh sb="140" eb="141">
      <t>モト</t>
    </rPh>
    <rPh sb="142" eb="144">
      <t>ジンソク</t>
    </rPh>
    <rPh sb="145" eb="147">
      <t>タイオウ</t>
    </rPh>
    <rPh sb="155" eb="157">
      <t>シセツ</t>
    </rPh>
    <rPh sb="158" eb="159">
      <t>チョウ</t>
    </rPh>
    <rPh sb="159" eb="162">
      <t>ジュミョウカ</t>
    </rPh>
    <rPh sb="163" eb="164">
      <t>ハカ</t>
    </rPh>
    <phoneticPr fontId="4"/>
  </si>
  <si>
    <t>　使用料の見直し、事業の見直し等により一般会計に依存している現状を改善する。</t>
    <rPh sb="1" eb="3">
      <t>シヨウ</t>
    </rPh>
    <rPh sb="3" eb="4">
      <t>リョウ</t>
    </rPh>
    <rPh sb="5" eb="7">
      <t>ミナオ</t>
    </rPh>
    <rPh sb="9" eb="11">
      <t>ジギョウ</t>
    </rPh>
    <rPh sb="12" eb="14">
      <t>ミナオ</t>
    </rPh>
    <rPh sb="15" eb="16">
      <t>トウ</t>
    </rPh>
    <rPh sb="19" eb="21">
      <t>イッパン</t>
    </rPh>
    <rPh sb="21" eb="23">
      <t>カイケイ</t>
    </rPh>
    <rPh sb="24" eb="26">
      <t>イゾン</t>
    </rPh>
    <rPh sb="30" eb="32">
      <t>ゲンジョウ</t>
    </rPh>
    <rPh sb="33" eb="35">
      <t>カイゼン</t>
    </rPh>
    <phoneticPr fontId="4"/>
  </si>
  <si>
    <t>①収益的収支
収益的収支は、100％を維持しているが、一般会計繰入金に依存している。
⑤経費回収率
⑥汚水処理原価
今後想定される施設整備費に対して、使用料が適正かどうか精査し、使用料の増額も含め検討する必要がある。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5" eb="47">
      <t>ケイヒ</t>
    </rPh>
    <rPh sb="47" eb="49">
      <t>カイシュウ</t>
    </rPh>
    <rPh sb="49" eb="50">
      <t>リツ</t>
    </rPh>
    <rPh sb="52" eb="54">
      <t>オスイ</t>
    </rPh>
    <rPh sb="54" eb="56">
      <t>ショリ</t>
    </rPh>
    <rPh sb="56" eb="58">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</si>
</sst>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7E-456D-BDC6-C5546A8C8E59}"/>
            </c:ext>
          </c:extLst>
        </c:ser>
        <c:dLbls>
          <c:showLegendKey val="0"/>
          <c:showVal val="0"/>
          <c:showCatName val="0"/>
          <c:showSerName val="0"/>
          <c:showPercent val="0"/>
          <c:showBubbleSize val="0"/>
        </c:dLbls>
        <c:gapWidth val="150"/>
        <c:axId val="81669504"/>
        <c:axId val="816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C7E-456D-BDC6-C5546A8C8E59}"/>
            </c:ext>
          </c:extLst>
        </c:ser>
        <c:dLbls>
          <c:showLegendKey val="0"/>
          <c:showVal val="0"/>
          <c:showCatName val="0"/>
          <c:showSerName val="0"/>
          <c:showPercent val="0"/>
          <c:showBubbleSize val="0"/>
        </c:dLbls>
        <c:marker val="1"/>
        <c:smooth val="0"/>
        <c:axId val="81669504"/>
        <c:axId val="81675776"/>
      </c:lineChart>
      <c:dateAx>
        <c:axId val="81669504"/>
        <c:scaling>
          <c:orientation val="minMax"/>
        </c:scaling>
        <c:delete val="1"/>
        <c:axPos val="b"/>
        <c:numFmt formatCode="ge" sourceLinked="1"/>
        <c:majorTickMark val="none"/>
        <c:minorTickMark val="none"/>
        <c:tickLblPos val="none"/>
        <c:crossAx val="81675776"/>
        <c:crosses val="autoZero"/>
        <c:auto val="1"/>
        <c:lblOffset val="100"/>
        <c:baseTimeUnit val="years"/>
      </c:dateAx>
      <c:valAx>
        <c:axId val="816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5D-475A-880B-01ED64BF0C47}"/>
            </c:ext>
          </c:extLst>
        </c:ser>
        <c:dLbls>
          <c:showLegendKey val="0"/>
          <c:showVal val="0"/>
          <c:showCatName val="0"/>
          <c:showSerName val="0"/>
          <c:showPercent val="0"/>
          <c:showBubbleSize val="0"/>
        </c:dLbls>
        <c:gapWidth val="150"/>
        <c:axId val="86659456"/>
        <c:axId val="866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xmlns:c16r2="http://schemas.microsoft.com/office/drawing/2015/06/chart">
            <c:ext xmlns:c16="http://schemas.microsoft.com/office/drawing/2014/chart" uri="{C3380CC4-5D6E-409C-BE32-E72D297353CC}">
              <c16:uniqueId val="{00000001-365D-475A-880B-01ED64BF0C47}"/>
            </c:ext>
          </c:extLst>
        </c:ser>
        <c:dLbls>
          <c:showLegendKey val="0"/>
          <c:showVal val="0"/>
          <c:showCatName val="0"/>
          <c:showSerName val="0"/>
          <c:showPercent val="0"/>
          <c:showBubbleSize val="0"/>
        </c:dLbls>
        <c:marker val="1"/>
        <c:smooth val="0"/>
        <c:axId val="86659456"/>
        <c:axId val="86661376"/>
      </c:lineChart>
      <c:dateAx>
        <c:axId val="86659456"/>
        <c:scaling>
          <c:orientation val="minMax"/>
        </c:scaling>
        <c:delete val="1"/>
        <c:axPos val="b"/>
        <c:numFmt formatCode="ge" sourceLinked="1"/>
        <c:majorTickMark val="none"/>
        <c:minorTickMark val="none"/>
        <c:tickLblPos val="none"/>
        <c:crossAx val="86661376"/>
        <c:crosses val="autoZero"/>
        <c:auto val="1"/>
        <c:lblOffset val="100"/>
        <c:baseTimeUnit val="years"/>
      </c:dateAx>
      <c:valAx>
        <c:axId val="86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C9F-4555-8B1B-44456194F9B8}"/>
            </c:ext>
          </c:extLst>
        </c:ser>
        <c:dLbls>
          <c:showLegendKey val="0"/>
          <c:showVal val="0"/>
          <c:showCatName val="0"/>
          <c:showSerName val="0"/>
          <c:showPercent val="0"/>
          <c:showBubbleSize val="0"/>
        </c:dLbls>
        <c:gapWidth val="150"/>
        <c:axId val="86715392"/>
        <c:axId val="867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xmlns:c16r2="http://schemas.microsoft.com/office/drawing/2015/06/chart">
            <c:ext xmlns:c16="http://schemas.microsoft.com/office/drawing/2014/chart" uri="{C3380CC4-5D6E-409C-BE32-E72D297353CC}">
              <c16:uniqueId val="{00000001-EC9F-4555-8B1B-44456194F9B8}"/>
            </c:ext>
          </c:extLst>
        </c:ser>
        <c:dLbls>
          <c:showLegendKey val="0"/>
          <c:showVal val="0"/>
          <c:showCatName val="0"/>
          <c:showSerName val="0"/>
          <c:showPercent val="0"/>
          <c:showBubbleSize val="0"/>
        </c:dLbls>
        <c:marker val="1"/>
        <c:smooth val="0"/>
        <c:axId val="86715392"/>
        <c:axId val="86721664"/>
      </c:lineChart>
      <c:dateAx>
        <c:axId val="86715392"/>
        <c:scaling>
          <c:orientation val="minMax"/>
        </c:scaling>
        <c:delete val="1"/>
        <c:axPos val="b"/>
        <c:numFmt formatCode="ge" sourceLinked="1"/>
        <c:majorTickMark val="none"/>
        <c:minorTickMark val="none"/>
        <c:tickLblPos val="none"/>
        <c:crossAx val="86721664"/>
        <c:crosses val="autoZero"/>
        <c:auto val="1"/>
        <c:lblOffset val="100"/>
        <c:baseTimeUnit val="years"/>
      </c:dateAx>
      <c:valAx>
        <c:axId val="86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100.19</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B0D-4818-8ED1-8AAFD496C559}"/>
            </c:ext>
          </c:extLst>
        </c:ser>
        <c:dLbls>
          <c:showLegendKey val="0"/>
          <c:showVal val="0"/>
          <c:showCatName val="0"/>
          <c:showSerName val="0"/>
          <c:showPercent val="0"/>
          <c:showBubbleSize val="0"/>
        </c:dLbls>
        <c:gapWidth val="150"/>
        <c:axId val="81710080"/>
        <c:axId val="817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0D-4818-8ED1-8AAFD496C559}"/>
            </c:ext>
          </c:extLst>
        </c:ser>
        <c:dLbls>
          <c:showLegendKey val="0"/>
          <c:showVal val="0"/>
          <c:showCatName val="0"/>
          <c:showSerName val="0"/>
          <c:showPercent val="0"/>
          <c:showBubbleSize val="0"/>
        </c:dLbls>
        <c:marker val="1"/>
        <c:smooth val="0"/>
        <c:axId val="81710080"/>
        <c:axId val="81712256"/>
      </c:lineChart>
      <c:dateAx>
        <c:axId val="81710080"/>
        <c:scaling>
          <c:orientation val="minMax"/>
        </c:scaling>
        <c:delete val="1"/>
        <c:axPos val="b"/>
        <c:numFmt formatCode="ge" sourceLinked="1"/>
        <c:majorTickMark val="none"/>
        <c:minorTickMark val="none"/>
        <c:tickLblPos val="none"/>
        <c:crossAx val="81712256"/>
        <c:crosses val="autoZero"/>
        <c:auto val="1"/>
        <c:lblOffset val="100"/>
        <c:baseTimeUnit val="years"/>
      </c:dateAx>
      <c:valAx>
        <c:axId val="81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A2-443B-A620-98A9696541CB}"/>
            </c:ext>
          </c:extLst>
        </c:ser>
        <c:dLbls>
          <c:showLegendKey val="0"/>
          <c:showVal val="0"/>
          <c:showCatName val="0"/>
          <c:showSerName val="0"/>
          <c:showPercent val="0"/>
          <c:showBubbleSize val="0"/>
        </c:dLbls>
        <c:gapWidth val="150"/>
        <c:axId val="46161280"/>
        <c:axId val="461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A2-443B-A620-98A9696541CB}"/>
            </c:ext>
          </c:extLst>
        </c:ser>
        <c:dLbls>
          <c:showLegendKey val="0"/>
          <c:showVal val="0"/>
          <c:showCatName val="0"/>
          <c:showSerName val="0"/>
          <c:showPercent val="0"/>
          <c:showBubbleSize val="0"/>
        </c:dLbls>
        <c:marker val="1"/>
        <c:smooth val="0"/>
        <c:axId val="46161280"/>
        <c:axId val="46175744"/>
      </c:lineChart>
      <c:dateAx>
        <c:axId val="46161280"/>
        <c:scaling>
          <c:orientation val="minMax"/>
        </c:scaling>
        <c:delete val="1"/>
        <c:axPos val="b"/>
        <c:numFmt formatCode="ge" sourceLinked="1"/>
        <c:majorTickMark val="none"/>
        <c:minorTickMark val="none"/>
        <c:tickLblPos val="none"/>
        <c:crossAx val="46175744"/>
        <c:crosses val="autoZero"/>
        <c:auto val="1"/>
        <c:lblOffset val="100"/>
        <c:baseTimeUnit val="years"/>
      </c:dateAx>
      <c:valAx>
        <c:axId val="461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6A-4A21-ABB9-D92FAC5678F0}"/>
            </c:ext>
          </c:extLst>
        </c:ser>
        <c:dLbls>
          <c:showLegendKey val="0"/>
          <c:showVal val="0"/>
          <c:showCatName val="0"/>
          <c:showSerName val="0"/>
          <c:showPercent val="0"/>
          <c:showBubbleSize val="0"/>
        </c:dLbls>
        <c:gapWidth val="150"/>
        <c:axId val="81600512"/>
        <c:axId val="816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6A-4A21-ABB9-D92FAC5678F0}"/>
            </c:ext>
          </c:extLst>
        </c:ser>
        <c:dLbls>
          <c:showLegendKey val="0"/>
          <c:showVal val="0"/>
          <c:showCatName val="0"/>
          <c:showSerName val="0"/>
          <c:showPercent val="0"/>
          <c:showBubbleSize val="0"/>
        </c:dLbls>
        <c:marker val="1"/>
        <c:smooth val="0"/>
        <c:axId val="81600512"/>
        <c:axId val="81602432"/>
      </c:lineChart>
      <c:dateAx>
        <c:axId val="81600512"/>
        <c:scaling>
          <c:orientation val="minMax"/>
        </c:scaling>
        <c:delete val="1"/>
        <c:axPos val="b"/>
        <c:numFmt formatCode="ge" sourceLinked="1"/>
        <c:majorTickMark val="none"/>
        <c:minorTickMark val="none"/>
        <c:tickLblPos val="none"/>
        <c:crossAx val="81602432"/>
        <c:crosses val="autoZero"/>
        <c:auto val="1"/>
        <c:lblOffset val="100"/>
        <c:baseTimeUnit val="years"/>
      </c:dateAx>
      <c:valAx>
        <c:axId val="81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AC-4B12-B898-E74F3F9F4B43}"/>
            </c:ext>
          </c:extLst>
        </c:ser>
        <c:dLbls>
          <c:showLegendKey val="0"/>
          <c:showVal val="0"/>
          <c:showCatName val="0"/>
          <c:showSerName val="0"/>
          <c:showPercent val="0"/>
          <c:showBubbleSize val="0"/>
        </c:dLbls>
        <c:gapWidth val="150"/>
        <c:axId val="83729024"/>
        <c:axId val="837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AC-4B12-B898-E74F3F9F4B43}"/>
            </c:ext>
          </c:extLst>
        </c:ser>
        <c:dLbls>
          <c:showLegendKey val="0"/>
          <c:showVal val="0"/>
          <c:showCatName val="0"/>
          <c:showSerName val="0"/>
          <c:showPercent val="0"/>
          <c:showBubbleSize val="0"/>
        </c:dLbls>
        <c:marker val="1"/>
        <c:smooth val="0"/>
        <c:axId val="83729024"/>
        <c:axId val="83735296"/>
      </c:lineChart>
      <c:dateAx>
        <c:axId val="83729024"/>
        <c:scaling>
          <c:orientation val="minMax"/>
        </c:scaling>
        <c:delete val="1"/>
        <c:axPos val="b"/>
        <c:numFmt formatCode="ge" sourceLinked="1"/>
        <c:majorTickMark val="none"/>
        <c:minorTickMark val="none"/>
        <c:tickLblPos val="none"/>
        <c:crossAx val="83735296"/>
        <c:crosses val="autoZero"/>
        <c:auto val="1"/>
        <c:lblOffset val="100"/>
        <c:baseTimeUnit val="years"/>
      </c:dateAx>
      <c:valAx>
        <c:axId val="83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21-4AD4-A89B-B0B0DE3070D8}"/>
            </c:ext>
          </c:extLst>
        </c:ser>
        <c:dLbls>
          <c:showLegendKey val="0"/>
          <c:showVal val="0"/>
          <c:showCatName val="0"/>
          <c:showSerName val="0"/>
          <c:showPercent val="0"/>
          <c:showBubbleSize val="0"/>
        </c:dLbls>
        <c:gapWidth val="150"/>
        <c:axId val="84937728"/>
        <c:axId val="84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21-4AD4-A89B-B0B0DE3070D8}"/>
            </c:ext>
          </c:extLst>
        </c:ser>
        <c:dLbls>
          <c:showLegendKey val="0"/>
          <c:showVal val="0"/>
          <c:showCatName val="0"/>
          <c:showSerName val="0"/>
          <c:showPercent val="0"/>
          <c:showBubbleSize val="0"/>
        </c:dLbls>
        <c:marker val="1"/>
        <c:smooth val="0"/>
        <c:axId val="84937728"/>
        <c:axId val="84939904"/>
      </c:lineChart>
      <c:dateAx>
        <c:axId val="84937728"/>
        <c:scaling>
          <c:orientation val="minMax"/>
        </c:scaling>
        <c:delete val="1"/>
        <c:axPos val="b"/>
        <c:numFmt formatCode="ge" sourceLinked="1"/>
        <c:majorTickMark val="none"/>
        <c:minorTickMark val="none"/>
        <c:tickLblPos val="none"/>
        <c:crossAx val="84939904"/>
        <c:crosses val="autoZero"/>
        <c:auto val="1"/>
        <c:lblOffset val="100"/>
        <c:baseTimeUnit val="years"/>
      </c:dateAx>
      <c:valAx>
        <c:axId val="84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93-4077-A7AC-BD40B929E7D5}"/>
            </c:ext>
          </c:extLst>
        </c:ser>
        <c:dLbls>
          <c:showLegendKey val="0"/>
          <c:showVal val="0"/>
          <c:showCatName val="0"/>
          <c:showSerName val="0"/>
          <c:showPercent val="0"/>
          <c:showBubbleSize val="0"/>
        </c:dLbls>
        <c:gapWidth val="150"/>
        <c:axId val="84979072"/>
        <c:axId val="849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xmlns:c16r2="http://schemas.microsoft.com/office/drawing/2015/06/chart">
            <c:ext xmlns:c16="http://schemas.microsoft.com/office/drawing/2014/chart" uri="{C3380CC4-5D6E-409C-BE32-E72D297353CC}">
              <c16:uniqueId val="{00000001-5693-4077-A7AC-BD40B929E7D5}"/>
            </c:ext>
          </c:extLst>
        </c:ser>
        <c:dLbls>
          <c:showLegendKey val="0"/>
          <c:showVal val="0"/>
          <c:showCatName val="0"/>
          <c:showSerName val="0"/>
          <c:showPercent val="0"/>
          <c:showBubbleSize val="0"/>
        </c:dLbls>
        <c:marker val="1"/>
        <c:smooth val="0"/>
        <c:axId val="84979072"/>
        <c:axId val="84985344"/>
      </c:lineChart>
      <c:dateAx>
        <c:axId val="84979072"/>
        <c:scaling>
          <c:orientation val="minMax"/>
        </c:scaling>
        <c:delete val="1"/>
        <c:axPos val="b"/>
        <c:numFmt formatCode="ge" sourceLinked="1"/>
        <c:majorTickMark val="none"/>
        <c:minorTickMark val="none"/>
        <c:tickLblPos val="none"/>
        <c:crossAx val="84985344"/>
        <c:crosses val="autoZero"/>
        <c:auto val="1"/>
        <c:lblOffset val="100"/>
        <c:baseTimeUnit val="years"/>
      </c:dateAx>
      <c:valAx>
        <c:axId val="84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43.98</c:v>
                </c:pt>
                <c:pt idx="1">
                  <c:v>41.69</c:v>
                </c:pt>
                <c:pt idx="2">
                  <c:v>40.880000000000003</c:v>
                </c:pt>
                <c:pt idx="3">
                  <c:v>39.380000000000003</c:v>
                </c:pt>
                <c:pt idx="4">
                  <c:v>43.67</c:v>
                </c:pt>
              </c:numCache>
            </c:numRef>
          </c:val>
          <c:extLst xmlns:c16r2="http://schemas.microsoft.com/office/drawing/2015/06/chart">
            <c:ext xmlns:c16="http://schemas.microsoft.com/office/drawing/2014/chart" uri="{C3380CC4-5D6E-409C-BE32-E72D297353CC}">
              <c16:uniqueId val="{00000000-BA8A-40DE-B46A-4F1DA097B869}"/>
            </c:ext>
          </c:extLst>
        </c:ser>
        <c:dLbls>
          <c:showLegendKey val="0"/>
          <c:showVal val="0"/>
          <c:showCatName val="0"/>
          <c:showSerName val="0"/>
          <c:showPercent val="0"/>
          <c:showBubbleSize val="0"/>
        </c:dLbls>
        <c:gapWidth val="150"/>
        <c:axId val="84995456"/>
        <c:axId val="869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xmlns:c16r2="http://schemas.microsoft.com/office/drawing/2015/06/chart">
            <c:ext xmlns:c16="http://schemas.microsoft.com/office/drawing/2014/chart" uri="{C3380CC4-5D6E-409C-BE32-E72D297353CC}">
              <c16:uniqueId val="{00000001-BA8A-40DE-B46A-4F1DA097B869}"/>
            </c:ext>
          </c:extLst>
        </c:ser>
        <c:dLbls>
          <c:showLegendKey val="0"/>
          <c:showVal val="0"/>
          <c:showCatName val="0"/>
          <c:showSerName val="0"/>
          <c:showPercent val="0"/>
          <c:showBubbleSize val="0"/>
        </c:dLbls>
        <c:marker val="1"/>
        <c:smooth val="0"/>
        <c:axId val="84995456"/>
        <c:axId val="86922752"/>
      </c:lineChart>
      <c:dateAx>
        <c:axId val="84995456"/>
        <c:scaling>
          <c:orientation val="minMax"/>
        </c:scaling>
        <c:delete val="1"/>
        <c:axPos val="b"/>
        <c:numFmt formatCode="ge" sourceLinked="1"/>
        <c:majorTickMark val="none"/>
        <c:minorTickMark val="none"/>
        <c:tickLblPos val="none"/>
        <c:crossAx val="86922752"/>
        <c:crosses val="autoZero"/>
        <c:auto val="1"/>
        <c:lblOffset val="100"/>
        <c:baseTimeUnit val="years"/>
      </c:dateAx>
      <c:valAx>
        <c:axId val="869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235.06</c:v>
                </c:pt>
                <c:pt idx="1">
                  <c:v>271.14999999999998</c:v>
                </c:pt>
                <c:pt idx="2">
                  <c:v>280.8</c:v>
                </c:pt>
                <c:pt idx="3">
                  <c:v>304.11</c:v>
                </c:pt>
                <c:pt idx="4">
                  <c:v>282.82</c:v>
                </c:pt>
              </c:numCache>
            </c:numRef>
          </c:val>
          <c:extLst xmlns:c16r2="http://schemas.microsoft.com/office/drawing/2015/06/chart">
            <c:ext xmlns:c16="http://schemas.microsoft.com/office/drawing/2014/chart" uri="{C3380CC4-5D6E-409C-BE32-E72D297353CC}">
              <c16:uniqueId val="{00000000-D6F5-4A76-9661-BA00DA3F08B2}"/>
            </c:ext>
          </c:extLst>
        </c:ser>
        <c:dLbls>
          <c:showLegendKey val="0"/>
          <c:showVal val="0"/>
          <c:showCatName val="0"/>
          <c:showSerName val="0"/>
          <c:showPercent val="0"/>
          <c:showBubbleSize val="0"/>
        </c:dLbls>
        <c:gapWidth val="150"/>
        <c:axId val="86953984"/>
        <c:axId val="869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xmlns:c16r2="http://schemas.microsoft.com/office/drawing/2015/06/chart">
            <c:ext xmlns:c16="http://schemas.microsoft.com/office/drawing/2014/chart" uri="{C3380CC4-5D6E-409C-BE32-E72D297353CC}">
              <c16:uniqueId val="{00000001-D6F5-4A76-9661-BA00DA3F08B2}"/>
            </c:ext>
          </c:extLst>
        </c:ser>
        <c:dLbls>
          <c:showLegendKey val="0"/>
          <c:showVal val="0"/>
          <c:showCatName val="0"/>
          <c:showSerName val="0"/>
          <c:showPercent val="0"/>
          <c:showBubbleSize val="0"/>
        </c:dLbls>
        <c:marker val="1"/>
        <c:smooth val="0"/>
        <c:axId val="86953984"/>
        <c:axId val="86955904"/>
      </c:lineChart>
      <c:dateAx>
        <c:axId val="86953984"/>
        <c:scaling>
          <c:orientation val="minMax"/>
        </c:scaling>
        <c:delete val="1"/>
        <c:axPos val="b"/>
        <c:numFmt formatCode="ge" sourceLinked="1"/>
        <c:majorTickMark val="none"/>
        <c:minorTickMark val="none"/>
        <c:tickLblPos val="none"/>
        <c:crossAx val="86955904"/>
        <c:crosses val="autoZero"/>
        <c:auto val="1"/>
        <c:lblOffset val="100"/>
        <c:baseTimeUnit val="years"/>
      </c:dateAx>
      <c:valAx>
        <c:axId val="869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道志村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1740</v>
      </c>
      <c r="AM8" s="49"/>
      <c r="AN8" s="49"/>
      <c r="AO8" s="49"/>
      <c r="AP8" s="49"/>
      <c r="AQ8" s="49"/>
      <c r="AR8" s="49"/>
      <c r="AS8" s="49"/>
      <c r="AT8" s="44">
        <f>データ!T6</f>
        <v>79.680000000000007</v>
      </c>
      <c r="AU8" s="44"/>
      <c r="AV8" s="44"/>
      <c r="AW8" s="44"/>
      <c r="AX8" s="44"/>
      <c r="AY8" s="44"/>
      <c r="AZ8" s="44"/>
      <c r="BA8" s="44"/>
      <c r="BB8" s="44">
        <f>データ!U6</f>
        <v>21.84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79.760000000000005</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1375</v>
      </c>
      <c r="AM10" s="49"/>
      <c r="AN10" s="49"/>
      <c r="AO10" s="49"/>
      <c r="AP10" s="49"/>
      <c r="AQ10" s="49"/>
      <c r="AR10" s="49"/>
      <c r="AS10" s="49"/>
      <c r="AT10" s="44">
        <f>データ!W6</f>
        <v>2.8</v>
      </c>
      <c r="AU10" s="44"/>
      <c r="AV10" s="44"/>
      <c r="AW10" s="44"/>
      <c r="AX10" s="44"/>
      <c r="AY10" s="44"/>
      <c r="AZ10" s="44"/>
      <c r="BA10" s="44"/>
      <c r="BB10" s="44">
        <f>データ!X6</f>
        <v>491.07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IUpVDKzfC8Oq2rKHmflqhbzCHHgXWqlTm3XkFvwRPcwebdht+y7WthiRxqcIb0z9n/AaCt+7paPg2BcJ6hgn4g==" saltValue="+ANYaw+BL9TLSWyJZ5dxf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194221</v>
      </c>
      <c r="D6" s="32">
        <f t="shared" si="3"/>
        <v>47</v>
      </c>
      <c r="E6" s="32">
        <f t="shared" si="3"/>
        <v>18</v>
      </c>
      <c r="F6" s="32">
        <f t="shared" si="3"/>
        <v>1</v>
      </c>
      <c r="G6" s="32">
        <f t="shared" si="3"/>
        <v>0</v>
      </c>
      <c r="H6" s="32" t="str">
        <f t="shared" si="3"/>
        <v>山梨県　道志村</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79.760000000000005</v>
      </c>
      <c r="Q6" s="33">
        <f t="shared" si="3"/>
        <v>100</v>
      </c>
      <c r="R6" s="33">
        <f t="shared" si="3"/>
        <v>2160</v>
      </c>
      <c r="S6" s="33">
        <f t="shared" si="3"/>
        <v>1740</v>
      </c>
      <c r="T6" s="33">
        <f t="shared" si="3"/>
        <v>79.680000000000007</v>
      </c>
      <c r="U6" s="33">
        <f t="shared" si="3"/>
        <v>21.84</v>
      </c>
      <c r="V6" s="33">
        <f t="shared" si="3"/>
        <v>1375</v>
      </c>
      <c r="W6" s="33">
        <f t="shared" si="3"/>
        <v>2.8</v>
      </c>
      <c r="X6" s="33">
        <f t="shared" si="3"/>
        <v>491.07</v>
      </c>
      <c r="Y6" s="34">
        <f>IF(Y7="",NA(),Y7)</f>
        <v>100.19</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803.29</v>
      </c>
      <c r="BL6" s="34">
        <f t="shared" si="7"/>
        <v>760.12</v>
      </c>
      <c r="BM6" s="34">
        <f t="shared" si="7"/>
        <v>492.59</v>
      </c>
      <c r="BN6" s="34">
        <f t="shared" si="7"/>
        <v>566.35</v>
      </c>
      <c r="BO6" s="34">
        <f t="shared" si="7"/>
        <v>888.8</v>
      </c>
      <c r="BP6" s="33" t="str">
        <f>IF(BP7="","",IF(BP7="-","【-】","【"&amp;SUBSTITUTE(TEXT(BP7,"#,##0.00"),"-","△")&amp;"】"))</f>
        <v>【878.58】</v>
      </c>
      <c r="BQ6" s="34">
        <f>IF(BQ7="",NA(),BQ7)</f>
        <v>43.98</v>
      </c>
      <c r="BR6" s="34">
        <f t="shared" ref="BR6:BZ6" si="8">IF(BR7="",NA(),BR7)</f>
        <v>41.69</v>
      </c>
      <c r="BS6" s="34">
        <f t="shared" si="8"/>
        <v>40.880000000000003</v>
      </c>
      <c r="BT6" s="34">
        <f t="shared" si="8"/>
        <v>39.380000000000003</v>
      </c>
      <c r="BU6" s="34">
        <f t="shared" si="8"/>
        <v>43.67</v>
      </c>
      <c r="BV6" s="34">
        <f t="shared" si="8"/>
        <v>56.63</v>
      </c>
      <c r="BW6" s="34">
        <f t="shared" si="8"/>
        <v>50.17</v>
      </c>
      <c r="BX6" s="34">
        <f t="shared" si="8"/>
        <v>46.53</v>
      </c>
      <c r="BY6" s="34">
        <f t="shared" si="8"/>
        <v>52.27</v>
      </c>
      <c r="BZ6" s="34">
        <f t="shared" si="8"/>
        <v>52.55</v>
      </c>
      <c r="CA6" s="33" t="str">
        <f>IF(CA7="","",IF(CA7="-","【-】","【"&amp;SUBSTITUTE(TEXT(CA7,"#,##0.00"),"-","△")&amp;"】"))</f>
        <v>【52.62】</v>
      </c>
      <c r="CB6" s="34">
        <f>IF(CB7="",NA(),CB7)</f>
        <v>235.06</v>
      </c>
      <c r="CC6" s="34">
        <f t="shared" ref="CC6:CK6" si="9">IF(CC7="",NA(),CC7)</f>
        <v>271.14999999999998</v>
      </c>
      <c r="CD6" s="34">
        <f t="shared" si="9"/>
        <v>280.8</v>
      </c>
      <c r="CE6" s="34">
        <f t="shared" si="9"/>
        <v>304.11</v>
      </c>
      <c r="CF6" s="34">
        <f t="shared" si="9"/>
        <v>282.82</v>
      </c>
      <c r="CG6" s="34">
        <f t="shared" si="9"/>
        <v>272.66000000000003</v>
      </c>
      <c r="CH6" s="34">
        <f t="shared" si="9"/>
        <v>329.08</v>
      </c>
      <c r="CI6" s="34">
        <f t="shared" si="9"/>
        <v>373.71</v>
      </c>
      <c r="CJ6" s="34">
        <f t="shared" si="9"/>
        <v>291.01</v>
      </c>
      <c r="CK6" s="34">
        <f t="shared" si="9"/>
        <v>292.45</v>
      </c>
      <c r="CL6" s="33" t="str">
        <f>IF(CL7="","",IF(CL7="-","【-】","【"&amp;SUBSTITUTE(TEXT(CL7,"#,##0.00"),"-","△")&amp;"】"))</f>
        <v>【296.38】</v>
      </c>
      <c r="CM6" s="34" t="str">
        <f>IF(CM7="",NA(),CM7)</f>
        <v>-</v>
      </c>
      <c r="CN6" s="34" t="str">
        <f t="shared" ref="CN6:CV6" si="10">IF(CN7="",NA(),CN7)</f>
        <v>-</v>
      </c>
      <c r="CO6" s="34" t="str">
        <f t="shared" si="10"/>
        <v>-</v>
      </c>
      <c r="CP6" s="34" t="str">
        <f t="shared" si="10"/>
        <v>-</v>
      </c>
      <c r="CQ6" s="34" t="str">
        <f t="shared" si="10"/>
        <v>-</v>
      </c>
      <c r="CR6" s="34">
        <f t="shared" si="10"/>
        <v>58.82</v>
      </c>
      <c r="CS6" s="34">
        <f t="shared" si="10"/>
        <v>51.54</v>
      </c>
      <c r="CT6" s="34">
        <f t="shared" si="10"/>
        <v>44.84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194221</v>
      </c>
      <c r="D7" s="36">
        <v>47</v>
      </c>
      <c r="E7" s="36">
        <v>18</v>
      </c>
      <c r="F7" s="36">
        <v>1</v>
      </c>
      <c r="G7" s="36">
        <v>0</v>
      </c>
      <c r="H7" s="36" t="s">
        <v>109</v>
      </c>
      <c r="I7" s="36" t="s">
        <v>110</v>
      </c>
      <c r="J7" s="36" t="s">
        <v>111</v>
      </c>
      <c r="K7" s="36" t="s">
        <v>112</v>
      </c>
      <c r="L7" s="36" t="s">
        <v>113</v>
      </c>
      <c r="M7" s="36" t="s">
        <v>114</v>
      </c>
      <c r="N7" s="37" t="s">
        <v>115</v>
      </c>
      <c r="O7" s="37" t="s">
        <v>116</v>
      </c>
      <c r="P7" s="37">
        <v>79.760000000000005</v>
      </c>
      <c r="Q7" s="37">
        <v>100</v>
      </c>
      <c r="R7" s="37">
        <v>2160</v>
      </c>
      <c r="S7" s="37">
        <v>1740</v>
      </c>
      <c r="T7" s="37">
        <v>79.680000000000007</v>
      </c>
      <c r="U7" s="37">
        <v>21.84</v>
      </c>
      <c r="V7" s="37">
        <v>1375</v>
      </c>
      <c r="W7" s="37">
        <v>2.8</v>
      </c>
      <c r="X7" s="37">
        <v>491.07</v>
      </c>
      <c r="Y7" s="37">
        <v>100.19</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803.29</v>
      </c>
      <c r="BL7" s="37">
        <v>760.12</v>
      </c>
      <c r="BM7" s="37">
        <v>492.59</v>
      </c>
      <c r="BN7" s="37">
        <v>566.35</v>
      </c>
      <c r="BO7" s="37">
        <v>888.8</v>
      </c>
      <c r="BP7" s="37">
        <v>878.58</v>
      </c>
      <c r="BQ7" s="37">
        <v>43.98</v>
      </c>
      <c r="BR7" s="37">
        <v>41.69</v>
      </c>
      <c r="BS7" s="37">
        <v>40.880000000000003</v>
      </c>
      <c r="BT7" s="37">
        <v>39.380000000000003</v>
      </c>
      <c r="BU7" s="37">
        <v>43.67</v>
      </c>
      <c r="BV7" s="37">
        <v>56.63</v>
      </c>
      <c r="BW7" s="37">
        <v>50.17</v>
      </c>
      <c r="BX7" s="37">
        <v>46.53</v>
      </c>
      <c r="BY7" s="37">
        <v>52.27</v>
      </c>
      <c r="BZ7" s="37">
        <v>52.55</v>
      </c>
      <c r="CA7" s="37">
        <v>52.62</v>
      </c>
      <c r="CB7" s="37">
        <v>235.06</v>
      </c>
      <c r="CC7" s="37">
        <v>271.14999999999998</v>
      </c>
      <c r="CD7" s="37">
        <v>280.8</v>
      </c>
      <c r="CE7" s="37">
        <v>304.11</v>
      </c>
      <c r="CF7" s="37">
        <v>282.82</v>
      </c>
      <c r="CG7" s="37">
        <v>272.66000000000003</v>
      </c>
      <c r="CH7" s="37">
        <v>329.08</v>
      </c>
      <c r="CI7" s="37">
        <v>373.71</v>
      </c>
      <c r="CJ7" s="37">
        <v>291.01</v>
      </c>
      <c r="CK7" s="37">
        <v>292.45</v>
      </c>
      <c r="CL7" s="37">
        <v>296.38</v>
      </c>
      <c r="CM7" s="37" t="s">
        <v>115</v>
      </c>
      <c r="CN7" s="37" t="s">
        <v>115</v>
      </c>
      <c r="CO7" s="37" t="s">
        <v>115</v>
      </c>
      <c r="CP7" s="37" t="s">
        <v>115</v>
      </c>
      <c r="CQ7" s="37" t="s">
        <v>115</v>
      </c>
      <c r="CR7" s="37">
        <v>58.82</v>
      </c>
      <c r="CS7" s="37">
        <v>51.54</v>
      </c>
      <c r="CT7" s="37">
        <v>44.84</v>
      </c>
      <c r="CU7" s="37">
        <v>132.99</v>
      </c>
      <c r="CV7" s="37">
        <v>51.71</v>
      </c>
      <c r="CW7" s="37">
        <v>51.55</v>
      </c>
      <c r="CX7" s="37">
        <v>100</v>
      </c>
      <c r="CY7" s="37">
        <v>100</v>
      </c>
      <c r="CZ7" s="37">
        <v>100</v>
      </c>
      <c r="DA7" s="37">
        <v>100</v>
      </c>
      <c r="DB7" s="37">
        <v>100</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2018-12-03T09:43:39Z</dcterms:created>
  <dcterms:modified xsi:type="dcterms:W3CDTF">2019-02-05T08:06:21Z</dcterms:modified>
  <cp:category/>
</cp:coreProperties>
</file>