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seNBDv+dPCh5r/Y80vEhDFJ5bjMJej1KCRVGwmnawUOwo4RxAKuOKJLguXeix2RHBVNUK7Jh2Nwv0Ezixu/lg==" workbookSaltValue="fgqMSGNwV7pbNyat6VidlA==" workbookSpinCount="100000" lockStructure="1"/>
  <bookViews>
    <workbookView xWindow="0" yWindow="0" windowWidth="20490" windowHeight="73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<sst xmlns="http://schemas.openxmlformats.org/spreadsheetml/2006/main" count="245" uniqueCount="126">
  <si>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</si>
  <si>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</si>
  <si>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</si>
  <si>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</si>
  <si>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</si>
  <si>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</si>
  <si>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</si>
  <si>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</si>
  <si>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</si>
  <si>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</si>
  <si>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</si>
  <si>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</si>
  <si>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</si>
  <si>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</si>
  <si>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</si>
  <si>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</si>
  <si>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</si>
  <si>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</si>
  <si>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</si>
  <si>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</si>
  <si>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</si>
  <si>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</si>
  <si>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</si>
  <si>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</si>
  <si>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</si>
  <si>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</si>
  <si>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</si>
  <si>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</si>
  <si>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</si>
  <si>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</si>
  <si>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</si>
  <si>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</si>
  <si>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</si>
  <si>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</si>
  <si>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</si>
  <si>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</si>
  <si>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</si>
  <si>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</si>
  <si>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</si>
  <si>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</si>
  <si>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</si>
  <si>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</si>
  <si>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</si>
  <si>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</si>
  <si>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</si>
  <si>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</si>
  <si>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</si>
  <si>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</si>
  <si>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</si>
  <si>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</si>
  <si>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</si>
  <si>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</si>
  <si>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</si>
  <si>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</si>
  <si>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</si>
  <si>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</si>
  <si>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</si>
  <si>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</si>
  <si>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</si>
  <si>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</si>
  <si>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</si>
  <si>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</si>
  <si>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</si>
  <si>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</si>
  <si>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</si>
  <si>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</si>
  <si>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</si>
  <si>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</si>
  <si>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</si>
  <si>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</si>
  <si>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</si>
  <si>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</si>
  <si>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</si>
  <si>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</si>
  <si>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</si>
  <si>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</si>
  <si>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</si>
  <si>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</si>
  <si>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</si>
  <si>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</si>
  <si>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</si>
  <si>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</si>
  <si>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</si>
  <si>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</si>
  <si>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</si>
  <si>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</si>
  <si>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</si>
  <si>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</si>
  <si>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</si>
  <si>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</si>
  <si>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</si>
  <si>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</si>
  <si>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</si>
  <si>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</si>
  <si>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</si>
  <si>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</si>
  <si>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</si>
  <si>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</si>
  <si>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</si>
  <si>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</si>
  <si>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</si>
  <si>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</si>
  <si>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</si>
  <si>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</si>
  <si>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</si>
  <si>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</si>
  <si>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</si>
  <si>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</si>
  <si>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</si>
  <si>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</si>
  <si>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昭和町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</si>
  <si>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</si>
  <si>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</si>
  <si>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</si>
  <si>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</si>
  <si>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</si>
  <si>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</si>
  <si>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</si>
  <si>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</si>
  <si>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</si>
  <si>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</si>
  <si>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</si>
  <si>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</si>
  <si>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対する取り組みについて、これまでは保有資産が法定耐用年数に到達していなかったため老朽化対策を行ってこなかったが、平成２９年度には管渠内の目視調査をし、平成３０年度からは下水道管渠内の管口ｶﾒﾗ調査も行い老朽化対策に備えていく予定である。</t>
    <rPh sb="0" eb="3">
      <t>ロウキュウカ</t>
    </rPh>
    <rPh sb="4" eb="5">
      <t>タイ</t>
    </rPh>
    <rPh sb="7" eb="8">
      <t>ト</t>
    </rPh>
    <rPh sb="9" eb="10">
      <t>ク</t>
    </rPh>
    <rPh sb="21" eb="23">
      <t>ホユウ</t>
    </rPh>
    <rPh sb="23" eb="25">
      <t>シサン</t>
    </rPh>
    <rPh sb="26" eb="32">
      <t>ホウテイタイヨウネンスウ</t>
    </rPh>
    <rPh sb="33" eb="35">
      <t>トウタツ</t>
    </rPh>
    <rPh sb="44" eb="47">
      <t>ロウキュウカ</t>
    </rPh>
    <rPh sb="47" eb="49">
      <t>タイサク</t>
    </rPh>
    <rPh sb="50" eb="51">
      <t>オコナ</t>
    </rPh>
    <rPh sb="60" eb="62">
      <t>ヘイセイ</t>
    </rPh>
    <rPh sb="64" eb="66">
      <t>ネンド</t>
    </rPh>
    <rPh sb="68" eb="70">
      <t>カンキョ</t>
    </rPh>
    <rPh sb="70" eb="71">
      <t>ナイ</t>
    </rPh>
    <rPh sb="72" eb="74">
      <t>モクシ</t>
    </rPh>
    <rPh sb="74" eb="76">
      <t>チョウサ</t>
    </rPh>
    <rPh sb="79" eb="81">
      <t>ヘイセイ</t>
    </rPh>
    <rPh sb="83" eb="85">
      <t>ネンド</t>
    </rPh>
    <rPh sb="88" eb="91">
      <t>ゲスイドウ</t>
    </rPh>
    <rPh sb="91" eb="93">
      <t>カンキョ</t>
    </rPh>
    <rPh sb="93" eb="94">
      <t>ナイ</t>
    </rPh>
    <rPh sb="95" eb="97">
      <t>カングチ</t>
    </rPh>
    <rPh sb="100" eb="102">
      <t>チョウサ</t>
    </rPh>
    <rPh sb="103" eb="104">
      <t>オコナ</t>
    </rPh>
    <rPh sb="105" eb="108">
      <t>ロウキュウカ</t>
    </rPh>
    <rPh sb="108" eb="110">
      <t>タイサク</t>
    </rPh>
    <rPh sb="111" eb="112">
      <t>ソナ</t>
    </rPh>
    <rPh sb="116" eb="118">
      <t>ヨテイ</t>
    </rPh>
    <phoneticPr fontId="4"/>
  </si>
  <si>
    <t>・収益的収支比率が数年間100％を割り込んでおり、経営利益が赤字状態である。経営規模に比べ企業債の規模が大きく一般会計からの繰り入れに頼らなければならざるを得ない状況に陥っている。この状況を改善するために平成２８年度に使用料改定を実施し使用料収入による収益的確保の実施を実現した。これから先は企業債の規模の縮小が課題となってくる。　　　　　　　　　　　　　　　　　　　　　　　　　　　　　　　　　　　　　　・施設面においては保有財産が法定耐用年数に至ってないため老朽化対策は行ってこなかったが、平成２９年度に下水道管渠内目視調査をし、平成３０年度には下水道管渠内管口ｶﾒﾗ調査を行い、結果に応じた老朽化対策を検討していくことにする。</t>
    <rPh sb="1" eb="4">
      <t>シュウエキテキ</t>
    </rPh>
    <rPh sb="4" eb="6">
      <t>シュウシ</t>
    </rPh>
    <rPh sb="6" eb="8">
      <t>ヒリツ</t>
    </rPh>
    <rPh sb="9" eb="12">
      <t>スウネンカン</t>
    </rPh>
    <rPh sb="17" eb="18">
      <t>ワ</t>
    </rPh>
    <rPh sb="19" eb="20">
      <t>コ</t>
    </rPh>
    <rPh sb="25" eb="27">
      <t>ケイエイ</t>
    </rPh>
    <rPh sb="27" eb="29">
      <t>リエキ</t>
    </rPh>
    <rPh sb="30" eb="32">
      <t>アカジ</t>
    </rPh>
    <rPh sb="32" eb="34">
      <t>ジョウタイ</t>
    </rPh>
    <rPh sb="38" eb="40">
      <t>ケイエイ</t>
    </rPh>
    <rPh sb="40" eb="42">
      <t>キボ</t>
    </rPh>
    <rPh sb="43" eb="44">
      <t>クラ</t>
    </rPh>
    <rPh sb="45" eb="47">
      <t>キギョウ</t>
    </rPh>
    <rPh sb="47" eb="48">
      <t>サイ</t>
    </rPh>
    <rPh sb="49" eb="51">
      <t>キボ</t>
    </rPh>
    <rPh sb="52" eb="53">
      <t>オオ</t>
    </rPh>
    <rPh sb="55" eb="59">
      <t>イッパンカイケイ</t>
    </rPh>
    <rPh sb="62" eb="63">
      <t>ク</t>
    </rPh>
    <rPh sb="64" eb="65">
      <t>イ</t>
    </rPh>
    <rPh sb="67" eb="68">
      <t>タヨ</t>
    </rPh>
    <rPh sb="78" eb="79">
      <t>エ</t>
    </rPh>
    <rPh sb="81" eb="83">
      <t>ジョウキョウ</t>
    </rPh>
    <rPh sb="84" eb="85">
      <t>オチイ</t>
    </rPh>
    <rPh sb="92" eb="94">
      <t>ジョウキョウ</t>
    </rPh>
    <rPh sb="95" eb="97">
      <t>カイゼン</t>
    </rPh>
    <rPh sb="102" eb="104">
      <t>ヘイセイ</t>
    </rPh>
    <rPh sb="106" eb="108">
      <t>ネンド</t>
    </rPh>
    <rPh sb="109" eb="112">
      <t>シヨウリョウ</t>
    </rPh>
    <rPh sb="112" eb="114">
      <t>カイテイ</t>
    </rPh>
    <rPh sb="115" eb="117">
      <t>ジッシ</t>
    </rPh>
    <rPh sb="118" eb="121">
      <t>シヨウリョウ</t>
    </rPh>
    <rPh sb="121" eb="123">
      <t>シュウニュウ</t>
    </rPh>
    <rPh sb="126" eb="129">
      <t>シュウエキテキ</t>
    </rPh>
    <rPh sb="204" eb="207">
      <t>シセツメン</t>
    </rPh>
    <rPh sb="212" eb="214">
      <t>ホユウ</t>
    </rPh>
    <rPh sb="214" eb="216">
      <t>ザイサン</t>
    </rPh>
    <rPh sb="217" eb="221">
      <t>ホウテイタイヨウ</t>
    </rPh>
    <rPh sb="221" eb="223">
      <t>ネンスウ</t>
    </rPh>
    <rPh sb="224" eb="225">
      <t>イタ</t>
    </rPh>
    <rPh sb="231" eb="234">
      <t>ロウキュウカ</t>
    </rPh>
    <rPh sb="234" eb="236">
      <t>タイサク</t>
    </rPh>
    <rPh sb="237" eb="238">
      <t>オコナ</t>
    </rPh>
    <rPh sb="247" eb="249">
      <t>ヘイセイ</t>
    </rPh>
    <rPh sb="251" eb="253">
      <t>ネンド</t>
    </rPh>
    <rPh sb="254" eb="257">
      <t>ゲスイドウ</t>
    </rPh>
    <rPh sb="257" eb="259">
      <t>カンキョ</t>
    </rPh>
    <rPh sb="259" eb="260">
      <t>ナイ</t>
    </rPh>
    <rPh sb="260" eb="262">
      <t>モクシ</t>
    </rPh>
    <rPh sb="262" eb="264">
      <t>チョウサ</t>
    </rPh>
    <rPh sb="267" eb="269">
      <t>ヘイセイ</t>
    </rPh>
    <rPh sb="271" eb="273">
      <t>ネンド</t>
    </rPh>
    <rPh sb="275" eb="278">
      <t>ゲスイドウ</t>
    </rPh>
    <rPh sb="278" eb="280">
      <t>カンキョ</t>
    </rPh>
    <rPh sb="280" eb="281">
      <t>ナイ</t>
    </rPh>
    <rPh sb="281" eb="283">
      <t>カングチ</t>
    </rPh>
    <rPh sb="286" eb="288">
      <t>チョウサ</t>
    </rPh>
    <rPh sb="289" eb="290">
      <t>オコナ</t>
    </rPh>
    <rPh sb="292" eb="294">
      <t>ケッカ</t>
    </rPh>
    <rPh sb="295" eb="296">
      <t>オウ</t>
    </rPh>
    <rPh sb="298" eb="301">
      <t>ロウキュウカ</t>
    </rPh>
    <rPh sb="301" eb="303">
      <t>タイサク</t>
    </rPh>
    <rPh sb="304" eb="306">
      <t>ケントウ</t>
    </rPh>
    <phoneticPr fontId="4"/>
  </si>
  <si>
    <r>
      <t>①収益的収支比率の当該指標は単年度の収支が黒字であることを示す100％以上となっていることが必要である。しかし、過去５年間の平均比率は79.98％となっている。平成28年度には使用料の改定をし、収支比率も約2％増となり経営改善に向けた取組が徐々に成果を上げている。　　　　　　　　④当該指標については類似団体と比較すると低く抑えられているが、比率をさらに低く抑えるために平成２８年度に使用料の改定を実施し経営改善の実施を図り、企業債残高は下降状況にある。　　　　　　　　　　　　　　　　　　　　　　　　　　　　　　　　　　　　　　　　　　　　　　　⑤当該指標は使用料で回収すべき経費をすべて使用料で賄えている状況を示す100％以上であることが必要であるが、過去の年度は数値が100％を下回っているため平成28年度には使用料の改定を実施し使用料収入を確保した。平成29年度には経費回収率が80％を超えたのでこれからも汚水処理費の削減にも努力しながら少しずつ当該指標に近づけていくことを目標としている。　　　　　　　　　　　　　　　⑥汚水処理原価については</t>
    </r>
    <r>
      <rPr>
        <sz val="11"/>
        <rFont val="ＭＳ ゴシック"/>
        <family val="3"/>
        <charset val="128"/>
      </rPr>
      <t>概ね</t>
    </r>
    <r>
      <rPr>
        <sz val="11"/>
        <color theme="1"/>
        <rFont val="ＭＳ ゴシック"/>
        <family val="3"/>
        <charset val="128"/>
      </rPr>
      <t>類似団体平均値</t>
    </r>
    <r>
      <rPr>
        <sz val="11"/>
        <rFont val="ＭＳ ゴシック"/>
        <family val="3"/>
        <charset val="128"/>
      </rPr>
      <t>を下回る数値で一定を保っている</t>
    </r>
    <r>
      <rPr>
        <sz val="11"/>
        <color theme="1"/>
        <rFont val="ＭＳ ゴシック"/>
        <family val="3"/>
        <charset val="128"/>
      </rPr>
      <t>。接続件数の増加に伴い</t>
    </r>
    <r>
      <rPr>
        <sz val="11"/>
        <color theme="1"/>
        <rFont val="ＭＳ ゴシック"/>
        <family val="3"/>
        <charset val="128"/>
      </rPr>
      <t>有収水量も少しずつ増加していく傾向にある。そのため効率的な汚水処理を実施していく必要がある。⑦該当なし　　　　　　　　　　　　　　　　　　　　　　　　　　　　　　　　　　　　　　　　　　　　　　　　　　　　　⑧水洗化率は類似団体に比べかなり高い値を示している。しかし、供用開始区域内において様々な理由において下水道への未接続者が見受けられるので、その該当者に対して郵送や訪問等（町外含む）により下水道接続への推進等を積極艇に行っている。</t>
    </r>
    <rPh sb="1" eb="4">
      <t>シュウエキテキ</t>
    </rPh>
    <rPh sb="4" eb="6">
      <t>シュウシ</t>
    </rPh>
    <rPh sb="6" eb="8">
      <t>ヒリツ</t>
    </rPh>
    <rPh sb="9" eb="11">
      <t>トウガイ</t>
    </rPh>
    <rPh sb="11" eb="13">
      <t>シヒョウ</t>
    </rPh>
    <rPh sb="14" eb="17">
      <t>タンネンド</t>
    </rPh>
    <rPh sb="18" eb="20">
      <t>シュウシ</t>
    </rPh>
    <rPh sb="21" eb="23">
      <t>クロジ</t>
    </rPh>
    <rPh sb="29" eb="30">
      <t>シメ</t>
    </rPh>
    <rPh sb="35" eb="37">
      <t>イジョウ</t>
    </rPh>
    <rPh sb="46" eb="48">
      <t>ヒツヨウ</t>
    </rPh>
    <rPh sb="56" eb="58">
      <t>カコ</t>
    </rPh>
    <rPh sb="59" eb="61">
      <t>ネンカン</t>
    </rPh>
    <rPh sb="62" eb="64">
      <t>ヘイキン</t>
    </rPh>
    <rPh sb="64" eb="66">
      <t>ヒリツ</t>
    </rPh>
    <rPh sb="80" eb="82">
      <t>ヘイセイ</t>
    </rPh>
    <rPh sb="84" eb="86">
      <t>ネンド</t>
    </rPh>
    <rPh sb="88" eb="91">
      <t>シヨウリョウ</t>
    </rPh>
    <rPh sb="92" eb="94">
      <t>カイテイ</t>
    </rPh>
    <rPh sb="97" eb="99">
      <t>シュウシ</t>
    </rPh>
    <rPh sb="99" eb="101">
      <t>ヒリツ</t>
    </rPh>
    <rPh sb="102" eb="103">
      <t>ヤク</t>
    </rPh>
    <rPh sb="105" eb="106">
      <t>ゾウ</t>
    </rPh>
    <rPh sb="109" eb="111">
      <t>ケイエイ</t>
    </rPh>
    <rPh sb="111" eb="113">
      <t>カイゼン</t>
    </rPh>
    <rPh sb="114" eb="115">
      <t>ム</t>
    </rPh>
    <rPh sb="117" eb="119">
      <t>トリクミ</t>
    </rPh>
    <rPh sb="120" eb="122">
      <t>ジョジョ</t>
    </rPh>
    <rPh sb="123" eb="125">
      <t>セイカ</t>
    </rPh>
    <rPh sb="126" eb="127">
      <t>ア</t>
    </rPh>
    <rPh sb="141" eb="143">
      <t>トウガイ</t>
    </rPh>
    <rPh sb="143" eb="145">
      <t>シヒョウ</t>
    </rPh>
    <rPh sb="150" eb="152">
      <t>ルイジ</t>
    </rPh>
    <rPh sb="152" eb="154">
      <t>ダンタイ</t>
    </rPh>
    <rPh sb="155" eb="157">
      <t>ヒカク</t>
    </rPh>
    <rPh sb="160" eb="161">
      <t>ヒク</t>
    </rPh>
    <rPh sb="162" eb="163">
      <t>オサ</t>
    </rPh>
    <rPh sb="171" eb="173">
      <t>ヒリツ</t>
    </rPh>
    <rPh sb="177" eb="178">
      <t>ヒク</t>
    </rPh>
    <rPh sb="179" eb="180">
      <t>オサ</t>
    </rPh>
    <rPh sb="185" eb="187">
      <t>ヘイセイ</t>
    </rPh>
    <rPh sb="189" eb="191">
      <t>ネンド</t>
    </rPh>
    <rPh sb="192" eb="195">
      <t>シヨウリョウ</t>
    </rPh>
    <rPh sb="196" eb="198">
      <t>カイテイ</t>
    </rPh>
    <rPh sb="199" eb="201">
      <t>ジッシ</t>
    </rPh>
    <rPh sb="202" eb="204">
      <t>ケイエイ</t>
    </rPh>
    <rPh sb="204" eb="206">
      <t>カイゼン</t>
    </rPh>
    <rPh sb="207" eb="209">
      <t>ジッシ</t>
    </rPh>
    <rPh sb="210" eb="211">
      <t>ハカ</t>
    </rPh>
    <rPh sb="213" eb="215">
      <t>キギョウ</t>
    </rPh>
    <rPh sb="215" eb="216">
      <t>サイ</t>
    </rPh>
    <rPh sb="216" eb="218">
      <t>ザンダカ</t>
    </rPh>
    <rPh sb="219" eb="221">
      <t>カコウ</t>
    </rPh>
    <rPh sb="221" eb="223">
      <t>ジョウキョウ</t>
    </rPh>
    <rPh sb="275" eb="277">
      <t>トウガイ</t>
    </rPh>
    <rPh sb="277" eb="279">
      <t>シヒョウ</t>
    </rPh>
    <rPh sb="280" eb="283">
      <t>シヨウリョウ</t>
    </rPh>
    <rPh sb="284" eb="286">
      <t>カイシュウ</t>
    </rPh>
    <rPh sb="289" eb="291">
      <t>ケイヒ</t>
    </rPh>
    <rPh sb="295" eb="298">
      <t>シヨウリョウ</t>
    </rPh>
    <rPh sb="299" eb="300">
      <t>マカナ</t>
    </rPh>
    <rPh sb="304" eb="306">
      <t>ジョウキョウ</t>
    </rPh>
    <rPh sb="307" eb="308">
      <t>シメ</t>
    </rPh>
    <rPh sb="313" eb="315">
      <t>イジョウ</t>
    </rPh>
    <rPh sb="321" eb="323">
      <t>ヒツヨウ</t>
    </rPh>
    <rPh sb="328" eb="330">
      <t>カコ</t>
    </rPh>
    <rPh sb="331" eb="333">
      <t>ネンド</t>
    </rPh>
    <rPh sb="334" eb="336">
      <t>スウチ</t>
    </rPh>
    <rPh sb="342" eb="344">
      <t>シタマワ</t>
    </rPh>
    <rPh sb="350" eb="352">
      <t>ヘイセイ</t>
    </rPh>
    <rPh sb="354" eb="356">
      <t>ネンド</t>
    </rPh>
    <rPh sb="358" eb="361">
      <t>シヨウリョウ</t>
    </rPh>
    <rPh sb="362" eb="364">
      <t>カイテイ</t>
    </rPh>
    <rPh sb="365" eb="367">
      <t>ジッシ</t>
    </rPh>
    <rPh sb="368" eb="371">
      <t>シヨウリョウ</t>
    </rPh>
    <rPh sb="371" eb="373">
      <t>シュウニュウ</t>
    </rPh>
    <rPh sb="374" eb="376">
      <t>カクホ</t>
    </rPh>
    <rPh sb="379" eb="381">
      <t>ヘイセイ</t>
    </rPh>
    <rPh sb="383" eb="385">
      <t>ネンド</t>
    </rPh>
    <rPh sb="387" eb="389">
      <t>ケイヒ</t>
    </rPh>
    <rPh sb="389" eb="391">
      <t>カイシュウ</t>
    </rPh>
    <rPh sb="391" eb="392">
      <t>リツ</t>
    </rPh>
    <rPh sb="397" eb="398">
      <t>コ</t>
    </rPh>
    <rPh sb="407" eb="412">
      <t>オスイショリヒ</t>
    </rPh>
    <rPh sb="413" eb="415">
      <t>サクゲン</t>
    </rPh>
    <rPh sb="417" eb="419">
      <t>ドリョク</t>
    </rPh>
    <rPh sb="423" eb="424">
      <t>スコ</t>
    </rPh>
    <rPh sb="427" eb="429">
      <t>トウガイ</t>
    </rPh>
    <rPh sb="429" eb="431">
      <t>シヒョウ</t>
    </rPh>
    <rPh sb="432" eb="433">
      <t>チカ</t>
    </rPh>
    <rPh sb="441" eb="443">
      <t>モクヒョウ</t>
    </rPh>
    <rPh sb="465" eb="467">
      <t>オスイ</t>
    </rPh>
    <rPh sb="467" eb="469">
      <t>ショリ</t>
    </rPh>
    <rPh sb="469" eb="471">
      <t>ゲンカ</t>
    </rPh>
    <rPh sb="476" eb="477">
      <t>オオム</t>
    </rPh>
    <rPh sb="478" eb="480">
      <t>ルイジ</t>
    </rPh>
    <rPh sb="480" eb="482">
      <t>ダンタイ</t>
    </rPh>
    <rPh sb="482" eb="485">
      <t>ヘイキンチ</t>
    </rPh>
    <rPh sb="486" eb="488">
      <t>シタマワ</t>
    </rPh>
    <rPh sb="489" eb="491">
      <t>スウチ</t>
    </rPh>
    <rPh sb="492" eb="494">
      <t>イッテイ</t>
    </rPh>
    <rPh sb="495" eb="496">
      <t>タモ</t>
    </rPh>
    <rPh sb="501" eb="503">
      <t>セツゾク</t>
    </rPh>
    <rPh sb="503" eb="505">
      <t>ケンスウ</t>
    </rPh>
    <rPh sb="506" eb="508">
      <t>ゾウカ</t>
    </rPh>
    <rPh sb="509" eb="510">
      <t>トモナ</t>
    </rPh>
    <rPh sb="511" eb="513">
      <t>ユウシュウ</t>
    </rPh>
    <rPh sb="513" eb="515">
      <t>スイリョウ</t>
    </rPh>
    <rPh sb="516" eb="517">
      <t>スコ</t>
    </rPh>
    <rPh sb="520" eb="522">
      <t>ゾウカ</t>
    </rPh>
    <rPh sb="526" eb="528">
      <t>ケイコウ</t>
    </rPh>
    <rPh sb="536" eb="539">
      <t>コウリツテキ</t>
    </rPh>
    <rPh sb="540" eb="542">
      <t>オスイ</t>
    </rPh>
    <rPh sb="542" eb="544">
      <t>ショリ</t>
    </rPh>
    <rPh sb="545" eb="547">
      <t>ジッシ</t>
    </rPh>
    <rPh sb="551" eb="553">
      <t>ヒツヨウ</t>
    </rPh>
    <rPh sb="558" eb="560">
      <t>ガイトウ</t>
    </rPh>
    <rPh sb="616" eb="619">
      <t>スイセンカ</t>
    </rPh>
    <rPh sb="619" eb="620">
      <t>リツ</t>
    </rPh>
    <rPh sb="621" eb="625">
      <t>ルイジダンタイ</t>
    </rPh>
    <rPh sb="626" eb="627">
      <t>クラ</t>
    </rPh>
    <rPh sb="631" eb="632">
      <t>タカ</t>
    </rPh>
    <rPh sb="633" eb="634">
      <t>アタイ</t>
    </rPh>
    <rPh sb="635" eb="636">
      <t>シメ</t>
    </rPh>
    <rPh sb="645" eb="647">
      <t>キョウヨウ</t>
    </rPh>
    <rPh sb="647" eb="649">
      <t>カイシ</t>
    </rPh>
    <rPh sb="649" eb="652">
      <t>クイキナイ</t>
    </rPh>
    <rPh sb="656" eb="658">
      <t>サマザマ</t>
    </rPh>
    <rPh sb="659" eb="661">
      <t>リユウ</t>
    </rPh>
    <rPh sb="665" eb="668">
      <t>ゲスイドウ</t>
    </rPh>
    <rPh sb="670" eb="673">
      <t>ミセツゾク</t>
    </rPh>
    <rPh sb="673" eb="674">
      <t>シャ</t>
    </rPh>
    <rPh sb="675" eb="677">
      <t>ミウ</t>
    </rPh>
    <rPh sb="686" eb="689">
      <t>ガイトウシャ</t>
    </rPh>
    <rPh sb="690" eb="691">
      <t>タイ</t>
    </rPh>
    <rPh sb="693" eb="695">
      <t>ユウソウ</t>
    </rPh>
    <rPh sb="696" eb="698">
      <t>ホウモン</t>
    </rPh>
    <rPh sb="698" eb="699">
      <t>ナド</t>
    </rPh>
    <rPh sb="700" eb="702">
      <t>チョウガイ</t>
    </rPh>
    <rPh sb="702" eb="703">
      <t>フク</t>
    </rPh>
    <rPh sb="708" eb="711">
      <t>ゲスイドウ</t>
    </rPh>
    <rPh sb="711" eb="713">
      <t>セツゾク</t>
    </rPh>
    <rPh sb="715" eb="717">
      <t>スイシン</t>
    </rPh>
    <rPh sb="717" eb="718">
      <t>ナド</t>
    </rPh>
    <rPh sb="719" eb="721">
      <t>セッキョク</t>
    </rPh>
    <rPh sb="721" eb="722">
      <t>テイ</t>
    </rPh>
    <rPh sb="723" eb="7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</si>
</sst>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36-4400-A08C-C778104C445B}"/>
            </c:ext>
          </c:extLst>
        </c:ser>
        <c:dLbls>
          <c:showLegendKey val="0"/>
          <c:showVal val="0"/>
          <c:showCatName val="0"/>
          <c:showSerName val="0"/>
          <c:showPercent val="0"/>
          <c:showBubbleSize val="0"/>
        </c:dLbls>
        <c:gapWidth val="150"/>
        <c:axId val="85798272"/>
        <c:axId val="858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4F36-4400-A08C-C778104C445B}"/>
            </c:ext>
          </c:extLst>
        </c:ser>
        <c:dLbls>
          <c:showLegendKey val="0"/>
          <c:showVal val="0"/>
          <c:showCatName val="0"/>
          <c:showSerName val="0"/>
          <c:showPercent val="0"/>
          <c:showBubbleSize val="0"/>
        </c:dLbls>
        <c:marker val="1"/>
        <c:smooth val="0"/>
        <c:axId val="85798272"/>
        <c:axId val="85804544"/>
      </c:lineChart>
      <c:dateAx>
        <c:axId val="85798272"/>
        <c:scaling>
          <c:orientation val="minMax"/>
        </c:scaling>
        <c:delete val="1"/>
        <c:axPos val="b"/>
        <c:numFmt formatCode="ge" sourceLinked="1"/>
        <c:majorTickMark val="none"/>
        <c:minorTickMark val="none"/>
        <c:tickLblPos val="none"/>
        <c:crossAx val="85804544"/>
        <c:crosses val="autoZero"/>
        <c:auto val="1"/>
        <c:lblOffset val="100"/>
        <c:baseTimeUnit val="years"/>
      </c:dateAx>
      <c:valAx>
        <c:axId val="858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78-42CA-8532-30E3E50A6AF9}"/>
            </c:ext>
          </c:extLst>
        </c:ser>
        <c:dLbls>
          <c:showLegendKey val="0"/>
          <c:showVal val="0"/>
          <c:showCatName val="0"/>
          <c:showSerName val="0"/>
          <c:showPercent val="0"/>
          <c:showBubbleSize val="0"/>
        </c:dLbls>
        <c:gapWidth val="150"/>
        <c:axId val="97713536"/>
        <c:axId val="987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278-42CA-8532-30E3E50A6AF9}"/>
            </c:ext>
          </c:extLst>
        </c:ser>
        <c:dLbls>
          <c:showLegendKey val="0"/>
          <c:showVal val="0"/>
          <c:showCatName val="0"/>
          <c:showSerName val="0"/>
          <c:showPercent val="0"/>
          <c:showBubbleSize val="0"/>
        </c:dLbls>
        <c:marker val="1"/>
        <c:smooth val="0"/>
        <c:axId val="97713536"/>
        <c:axId val="98764288"/>
      </c:lineChart>
      <c:dateAx>
        <c:axId val="97713536"/>
        <c:scaling>
          <c:orientation val="minMax"/>
        </c:scaling>
        <c:delete val="1"/>
        <c:axPos val="b"/>
        <c:numFmt formatCode="ge" sourceLinked="1"/>
        <c:majorTickMark val="none"/>
        <c:minorTickMark val="none"/>
        <c:tickLblPos val="none"/>
        <c:crossAx val="98764288"/>
        <c:crosses val="autoZero"/>
        <c:auto val="1"/>
        <c:lblOffset val="100"/>
        <c:baseTimeUnit val="years"/>
      </c:dateAx>
      <c:valAx>
        <c:axId val="98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89.05</c:v>
                </c:pt>
                <c:pt idx="1">
                  <c:v>90.6</c:v>
                </c:pt>
                <c:pt idx="2">
                  <c:v>92.65</c:v>
                </c:pt>
                <c:pt idx="3">
                  <c:v>91.13</c:v>
                </c:pt>
                <c:pt idx="4">
                  <c:v>91.81</c:v>
                </c:pt>
              </c:numCache>
            </c:numRef>
          </c:val>
          <c:extLst xmlns:c16r2="http://schemas.microsoft.com/office/drawing/2015/06/chart">
            <c:ext xmlns:c16="http://schemas.microsoft.com/office/drawing/2014/chart" uri="{C3380CC4-5D6E-409C-BE32-E72D297353CC}">
              <c16:uniqueId val="{00000000-022A-475D-AC8D-AEFB895B8844}"/>
            </c:ext>
          </c:extLst>
        </c:ser>
        <c:dLbls>
          <c:showLegendKey val="0"/>
          <c:showVal val="0"/>
          <c:showCatName val="0"/>
          <c:showSerName val="0"/>
          <c:showPercent val="0"/>
          <c:showBubbleSize val="0"/>
        </c:dLbls>
        <c:gapWidth val="150"/>
        <c:axId val="98814976"/>
        <c:axId val="988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022A-475D-AC8D-AEFB895B8844}"/>
            </c:ext>
          </c:extLst>
        </c:ser>
        <c:dLbls>
          <c:showLegendKey val="0"/>
          <c:showVal val="0"/>
          <c:showCatName val="0"/>
          <c:showSerName val="0"/>
          <c:showPercent val="0"/>
          <c:showBubbleSize val="0"/>
        </c:dLbls>
        <c:marker val="1"/>
        <c:smooth val="0"/>
        <c:axId val="98814976"/>
        <c:axId val="98817152"/>
      </c:lineChart>
      <c:dateAx>
        <c:axId val="98814976"/>
        <c:scaling>
          <c:orientation val="minMax"/>
        </c:scaling>
        <c:delete val="1"/>
        <c:axPos val="b"/>
        <c:numFmt formatCode="ge" sourceLinked="1"/>
        <c:majorTickMark val="none"/>
        <c:minorTickMark val="none"/>
        <c:tickLblPos val="none"/>
        <c:crossAx val="98817152"/>
        <c:crosses val="autoZero"/>
        <c:auto val="1"/>
        <c:lblOffset val="100"/>
        <c:baseTimeUnit val="years"/>
      </c:dateAx>
      <c:valAx>
        <c:axId val="98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81.12</c:v>
                </c:pt>
                <c:pt idx="1">
                  <c:v>83.52</c:v>
                </c:pt>
                <c:pt idx="2">
                  <c:v>81.55</c:v>
                </c:pt>
                <c:pt idx="3">
                  <c:v>75.930000000000007</c:v>
                </c:pt>
                <c:pt idx="4">
                  <c:v>77.760000000000005</c:v>
                </c:pt>
              </c:numCache>
            </c:numRef>
          </c:val>
          <c:extLst xmlns:c16r2="http://schemas.microsoft.com/office/drawing/2015/06/chart">
            <c:ext xmlns:c16="http://schemas.microsoft.com/office/drawing/2014/chart" uri="{C3380CC4-5D6E-409C-BE32-E72D297353CC}">
              <c16:uniqueId val="{00000000-9C13-42FF-874D-0F57D2D3FF9D}"/>
            </c:ext>
          </c:extLst>
        </c:ser>
        <c:dLbls>
          <c:showLegendKey val="0"/>
          <c:showVal val="0"/>
          <c:showCatName val="0"/>
          <c:showSerName val="0"/>
          <c:showPercent val="0"/>
          <c:showBubbleSize val="0"/>
        </c:dLbls>
        <c:gapWidth val="150"/>
        <c:axId val="85839872"/>
        <c:axId val="858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13-42FF-874D-0F57D2D3FF9D}"/>
            </c:ext>
          </c:extLst>
        </c:ser>
        <c:dLbls>
          <c:showLegendKey val="0"/>
          <c:showVal val="0"/>
          <c:showCatName val="0"/>
          <c:showSerName val="0"/>
          <c:showPercent val="0"/>
          <c:showBubbleSize val="0"/>
        </c:dLbls>
        <c:marker val="1"/>
        <c:smooth val="0"/>
        <c:axId val="85839872"/>
        <c:axId val="85841792"/>
      </c:lineChart>
      <c:dateAx>
        <c:axId val="85839872"/>
        <c:scaling>
          <c:orientation val="minMax"/>
        </c:scaling>
        <c:delete val="1"/>
        <c:axPos val="b"/>
        <c:numFmt formatCode="ge" sourceLinked="1"/>
        <c:majorTickMark val="none"/>
        <c:minorTickMark val="none"/>
        <c:tickLblPos val="none"/>
        <c:crossAx val="85841792"/>
        <c:crosses val="autoZero"/>
        <c:auto val="1"/>
        <c:lblOffset val="100"/>
        <c:baseTimeUnit val="years"/>
      </c:dateAx>
      <c:valAx>
        <c:axId val="85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A9-4403-B883-43066BB12C9F}"/>
            </c:ext>
          </c:extLst>
        </c:ser>
        <c:dLbls>
          <c:showLegendKey val="0"/>
          <c:showVal val="0"/>
          <c:showCatName val="0"/>
          <c:showSerName val="0"/>
          <c:showPercent val="0"/>
          <c:showBubbleSize val="0"/>
        </c:dLbls>
        <c:gapWidth val="150"/>
        <c:axId val="91009408"/>
        <c:axId val="910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A9-4403-B883-43066BB12C9F}"/>
            </c:ext>
          </c:extLst>
        </c:ser>
        <c:dLbls>
          <c:showLegendKey val="0"/>
          <c:showVal val="0"/>
          <c:showCatName val="0"/>
          <c:showSerName val="0"/>
          <c:showPercent val="0"/>
          <c:showBubbleSize val="0"/>
        </c:dLbls>
        <c:marker val="1"/>
        <c:smooth val="0"/>
        <c:axId val="91009408"/>
        <c:axId val="91011328"/>
      </c:lineChart>
      <c:dateAx>
        <c:axId val="91009408"/>
        <c:scaling>
          <c:orientation val="minMax"/>
        </c:scaling>
        <c:delete val="1"/>
        <c:axPos val="b"/>
        <c:numFmt formatCode="ge" sourceLinked="1"/>
        <c:majorTickMark val="none"/>
        <c:minorTickMark val="none"/>
        <c:tickLblPos val="none"/>
        <c:crossAx val="91011328"/>
        <c:crosses val="autoZero"/>
        <c:auto val="1"/>
        <c:lblOffset val="100"/>
        <c:baseTimeUnit val="years"/>
      </c:dateAx>
      <c:valAx>
        <c:axId val="910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DD-483C-B57E-6B895E2F90DD}"/>
            </c:ext>
          </c:extLst>
        </c:ser>
        <c:dLbls>
          <c:showLegendKey val="0"/>
          <c:showVal val="0"/>
          <c:showCatName val="0"/>
          <c:showSerName val="0"/>
          <c:showPercent val="0"/>
          <c:showBubbleSize val="0"/>
        </c:dLbls>
        <c:gapWidth val="150"/>
        <c:axId val="91120384"/>
        <c:axId val="911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DD-483C-B57E-6B895E2F90DD}"/>
            </c:ext>
          </c:extLst>
        </c:ser>
        <c:dLbls>
          <c:showLegendKey val="0"/>
          <c:showVal val="0"/>
          <c:showCatName val="0"/>
          <c:showSerName val="0"/>
          <c:showPercent val="0"/>
          <c:showBubbleSize val="0"/>
        </c:dLbls>
        <c:marker val="1"/>
        <c:smooth val="0"/>
        <c:axId val="91120384"/>
        <c:axId val="91122304"/>
      </c:lineChart>
      <c:dateAx>
        <c:axId val="91120384"/>
        <c:scaling>
          <c:orientation val="minMax"/>
        </c:scaling>
        <c:delete val="1"/>
        <c:axPos val="b"/>
        <c:numFmt formatCode="ge" sourceLinked="1"/>
        <c:majorTickMark val="none"/>
        <c:minorTickMark val="none"/>
        <c:tickLblPos val="none"/>
        <c:crossAx val="91122304"/>
        <c:crosses val="autoZero"/>
        <c:auto val="1"/>
        <c:lblOffset val="100"/>
        <c:baseTimeUnit val="years"/>
      </c:dateAx>
      <c:valAx>
        <c:axId val="911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B1-402D-B671-395B9C0FFF29}"/>
            </c:ext>
          </c:extLst>
        </c:ser>
        <c:dLbls>
          <c:showLegendKey val="0"/>
          <c:showVal val="0"/>
          <c:showCatName val="0"/>
          <c:showSerName val="0"/>
          <c:showPercent val="0"/>
          <c:showBubbleSize val="0"/>
        </c:dLbls>
        <c:gapWidth val="150"/>
        <c:axId val="91170304"/>
        <c:axId val="91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B1-402D-B671-395B9C0FFF29}"/>
            </c:ext>
          </c:extLst>
        </c:ser>
        <c:dLbls>
          <c:showLegendKey val="0"/>
          <c:showVal val="0"/>
          <c:showCatName val="0"/>
          <c:showSerName val="0"/>
          <c:showPercent val="0"/>
          <c:showBubbleSize val="0"/>
        </c:dLbls>
        <c:marker val="1"/>
        <c:smooth val="0"/>
        <c:axId val="91170304"/>
        <c:axId val="91172224"/>
      </c:lineChart>
      <c:dateAx>
        <c:axId val="91170304"/>
        <c:scaling>
          <c:orientation val="minMax"/>
        </c:scaling>
        <c:delete val="1"/>
        <c:axPos val="b"/>
        <c:numFmt formatCode="ge" sourceLinked="1"/>
        <c:majorTickMark val="none"/>
        <c:minorTickMark val="none"/>
        <c:tickLblPos val="none"/>
        <c:crossAx val="91172224"/>
        <c:crosses val="autoZero"/>
        <c:auto val="1"/>
        <c:lblOffset val="100"/>
        <c:baseTimeUnit val="years"/>
      </c:dateAx>
      <c:valAx>
        <c:axId val="91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5D-4D91-90A5-41D39ED1AE4A}"/>
            </c:ext>
          </c:extLst>
        </c:ser>
        <c:dLbls>
          <c:showLegendKey val="0"/>
          <c:showVal val="0"/>
          <c:showCatName val="0"/>
          <c:showSerName val="0"/>
          <c:showPercent val="0"/>
          <c:showBubbleSize val="0"/>
        </c:dLbls>
        <c:gapWidth val="150"/>
        <c:axId val="91195264"/>
        <c:axId val="912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D-4D91-90A5-41D39ED1AE4A}"/>
            </c:ext>
          </c:extLst>
        </c:ser>
        <c:dLbls>
          <c:showLegendKey val="0"/>
          <c:showVal val="0"/>
          <c:showCatName val="0"/>
          <c:showSerName val="0"/>
          <c:showPercent val="0"/>
          <c:showBubbleSize val="0"/>
        </c:dLbls>
        <c:marker val="1"/>
        <c:smooth val="0"/>
        <c:axId val="91195264"/>
        <c:axId val="91205632"/>
      </c:lineChart>
      <c:dateAx>
        <c:axId val="91195264"/>
        <c:scaling>
          <c:orientation val="minMax"/>
        </c:scaling>
        <c:delete val="1"/>
        <c:axPos val="b"/>
        <c:numFmt formatCode="ge" sourceLinked="1"/>
        <c:majorTickMark val="none"/>
        <c:minorTickMark val="none"/>
        <c:tickLblPos val="none"/>
        <c:crossAx val="91205632"/>
        <c:crosses val="autoZero"/>
        <c:auto val="1"/>
        <c:lblOffset val="100"/>
        <c:baseTimeUnit val="years"/>
      </c:dateAx>
      <c:valAx>
        <c:axId val="912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864.74</c:v>
                </c:pt>
                <c:pt idx="1">
                  <c:v>820.49</c:v>
                </c:pt>
                <c:pt idx="2">
                  <c:v>748.23</c:v>
                </c:pt>
                <c:pt idx="3">
                  <c:v>830.57</c:v>
                </c:pt>
                <c:pt idx="4">
                  <c:v>620.41999999999996</c:v>
                </c:pt>
              </c:numCache>
            </c:numRef>
          </c:val>
          <c:extLst xmlns:c16r2="http://schemas.microsoft.com/office/drawing/2015/06/chart">
            <c:ext xmlns:c16="http://schemas.microsoft.com/office/drawing/2014/chart" uri="{C3380CC4-5D6E-409C-BE32-E72D297353CC}">
              <c16:uniqueId val="{00000000-5A4A-41BB-9543-8E44E779EB5C}"/>
            </c:ext>
          </c:extLst>
        </c:ser>
        <c:dLbls>
          <c:showLegendKey val="0"/>
          <c:showVal val="0"/>
          <c:showCatName val="0"/>
          <c:showSerName val="0"/>
          <c:showPercent val="0"/>
          <c:showBubbleSize val="0"/>
        </c:dLbls>
        <c:gapWidth val="150"/>
        <c:axId val="92293376"/>
        <c:axId val="922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5A4A-41BB-9543-8E44E779EB5C}"/>
            </c:ext>
          </c:extLst>
        </c:ser>
        <c:dLbls>
          <c:showLegendKey val="0"/>
          <c:showVal val="0"/>
          <c:showCatName val="0"/>
          <c:showSerName val="0"/>
          <c:showPercent val="0"/>
          <c:showBubbleSize val="0"/>
        </c:dLbls>
        <c:marker val="1"/>
        <c:smooth val="0"/>
        <c:axId val="92293376"/>
        <c:axId val="92295552"/>
      </c:lineChart>
      <c:dateAx>
        <c:axId val="92293376"/>
        <c:scaling>
          <c:orientation val="minMax"/>
        </c:scaling>
        <c:delete val="1"/>
        <c:axPos val="b"/>
        <c:numFmt formatCode="ge" sourceLinked="1"/>
        <c:majorTickMark val="none"/>
        <c:minorTickMark val="none"/>
        <c:tickLblPos val="none"/>
        <c:crossAx val="92295552"/>
        <c:crosses val="autoZero"/>
        <c:auto val="1"/>
        <c:lblOffset val="100"/>
        <c:baseTimeUnit val="years"/>
      </c:dateAx>
      <c:valAx>
        <c:axId val="922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65.37</c:v>
                </c:pt>
                <c:pt idx="1">
                  <c:v>67.75</c:v>
                </c:pt>
                <c:pt idx="2">
                  <c:v>65.92</c:v>
                </c:pt>
                <c:pt idx="3">
                  <c:v>67.92</c:v>
                </c:pt>
                <c:pt idx="4">
                  <c:v>81.41</c:v>
                </c:pt>
              </c:numCache>
            </c:numRef>
          </c:val>
          <c:extLst xmlns:c16r2="http://schemas.microsoft.com/office/drawing/2015/06/chart">
            <c:ext xmlns:c16="http://schemas.microsoft.com/office/drawing/2014/chart" uri="{C3380CC4-5D6E-409C-BE32-E72D297353CC}">
              <c16:uniqueId val="{00000000-FB50-47C6-B840-32A4C9CC2711}"/>
            </c:ext>
          </c:extLst>
        </c:ser>
        <c:dLbls>
          <c:showLegendKey val="0"/>
          <c:showVal val="0"/>
          <c:showCatName val="0"/>
          <c:showSerName val="0"/>
          <c:showPercent val="0"/>
          <c:showBubbleSize val="0"/>
        </c:dLbls>
        <c:gapWidth val="150"/>
        <c:axId val="92314240"/>
        <c:axId val="923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FB50-47C6-B840-32A4C9CC2711}"/>
            </c:ext>
          </c:extLst>
        </c:ser>
        <c:dLbls>
          <c:showLegendKey val="0"/>
          <c:showVal val="0"/>
          <c:showCatName val="0"/>
          <c:showSerName val="0"/>
          <c:showPercent val="0"/>
          <c:showBubbleSize val="0"/>
        </c:dLbls>
        <c:marker val="1"/>
        <c:smooth val="0"/>
        <c:axId val="92314240"/>
        <c:axId val="92328704"/>
      </c:lineChart>
      <c:dateAx>
        <c:axId val="92314240"/>
        <c:scaling>
          <c:orientation val="minMax"/>
        </c:scaling>
        <c:delete val="1"/>
        <c:axPos val="b"/>
        <c:numFmt formatCode="ge" sourceLinked="1"/>
        <c:majorTickMark val="none"/>
        <c:minorTickMark val="none"/>
        <c:tickLblPos val="none"/>
        <c:crossAx val="92328704"/>
        <c:crosses val="autoZero"/>
        <c:auto val="1"/>
        <c:lblOffset val="100"/>
        <c:baseTimeUnit val="years"/>
      </c:dateAx>
      <c:valAx>
        <c:axId val="92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180.15</c:v>
                </c:pt>
                <c:pt idx="1">
                  <c:v>177.3</c:v>
                </c:pt>
                <c:pt idx="2">
                  <c:v>182.18</c:v>
                </c:pt>
                <c:pt idx="3">
                  <c:v>212.23</c:v>
                </c:pt>
                <c:pt idx="4">
                  <c:v>182.73</c:v>
                </c:pt>
              </c:numCache>
            </c:numRef>
          </c:val>
          <c:extLst xmlns:c16r2="http://schemas.microsoft.com/office/drawing/2015/06/chart">
            <c:ext xmlns:c16="http://schemas.microsoft.com/office/drawing/2014/chart" uri="{C3380CC4-5D6E-409C-BE32-E72D297353CC}">
              <c16:uniqueId val="{00000000-6530-448C-916B-987977B4CAF6}"/>
            </c:ext>
          </c:extLst>
        </c:ser>
        <c:dLbls>
          <c:showLegendKey val="0"/>
          <c:showVal val="0"/>
          <c:showCatName val="0"/>
          <c:showSerName val="0"/>
          <c:showPercent val="0"/>
          <c:showBubbleSize val="0"/>
        </c:dLbls>
        <c:gapWidth val="150"/>
        <c:axId val="97659904"/>
        <c:axId val="976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6530-448C-916B-987977B4CAF6}"/>
            </c:ext>
          </c:extLst>
        </c:ser>
        <c:dLbls>
          <c:showLegendKey val="0"/>
          <c:showVal val="0"/>
          <c:showCatName val="0"/>
          <c:showSerName val="0"/>
          <c:showPercent val="0"/>
          <c:showBubbleSize val="0"/>
        </c:dLbls>
        <c:marker val="1"/>
        <c:smooth val="0"/>
        <c:axId val="97659904"/>
        <c:axId val="97674368"/>
      </c:lineChart>
      <c:dateAx>
        <c:axId val="97659904"/>
        <c:scaling>
          <c:orientation val="minMax"/>
        </c:scaling>
        <c:delete val="1"/>
        <c:axPos val="b"/>
        <c:numFmt formatCode="ge" sourceLinked="1"/>
        <c:majorTickMark val="none"/>
        <c:minorTickMark val="none"/>
        <c:tickLblPos val="none"/>
        <c:crossAx val="97674368"/>
        <c:crosses val="autoZero"/>
        <c:auto val="1"/>
        <c:lblOffset val="100"/>
        <c:baseTimeUnit val="years"/>
      </c:dateAx>
      <c:valAx>
        <c:axId val="976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昭和町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20007</v>
      </c>
      <c r="AM8" s="49"/>
      <c r="AN8" s="49"/>
      <c r="AO8" s="49"/>
      <c r="AP8" s="49"/>
      <c r="AQ8" s="49"/>
      <c r="AR8" s="49"/>
      <c r="AS8" s="49"/>
      <c r="AT8" s="44">
        <f>データ!T6</f>
        <v>9.08</v>
      </c>
      <c r="AU8" s="44"/>
      <c r="AV8" s="44"/>
      <c r="AW8" s="44"/>
      <c r="AX8" s="44"/>
      <c r="AY8" s="44"/>
      <c r="AZ8" s="44"/>
      <c r="BA8" s="44"/>
      <c r="BB8" s="44">
        <f>データ!U6</f>
        <v>2203.41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84.62</v>
      </c>
      <c r="Q10" s="44"/>
      <c r="R10" s="44"/>
      <c r="S10" s="44"/>
      <c r="T10" s="44"/>
      <c r="U10" s="44"/>
      <c r="V10" s="44"/>
      <c r="W10" s="44">
        <f>データ!Q6</f>
        <v>96.13</v>
      </c>
      <c r="X10" s="44"/>
      <c r="Y10" s="44"/>
      <c r="Z10" s="44"/>
      <c r="AA10" s="44"/>
      <c r="AB10" s="44"/>
      <c r="AC10" s="44"/>
      <c r="AD10" s="49">
        <f>データ!R6</f>
        <v>2376</v>
      </c>
      <c r="AE10" s="49"/>
      <c r="AF10" s="49"/>
      <c r="AG10" s="49"/>
      <c r="AH10" s="49"/>
      <c r="AI10" s="49"/>
      <c r="AJ10" s="49"/>
      <c r="AK10" s="2"/>
      <c r="AL10" s="49">
        <f>データ!V6</f>
        <v>16979</v>
      </c>
      <c r="AM10" s="49"/>
      <c r="AN10" s="49"/>
      <c r="AO10" s="49"/>
      <c r="AP10" s="49"/>
      <c r="AQ10" s="49"/>
      <c r="AR10" s="49"/>
      <c r="AS10" s="49"/>
      <c r="AT10" s="44">
        <f>データ!W6</f>
        <v>4.99</v>
      </c>
      <c r="AU10" s="44"/>
      <c r="AV10" s="44"/>
      <c r="AW10" s="44"/>
      <c r="AX10" s="44"/>
      <c r="AY10" s="44"/>
      <c r="AZ10" s="44"/>
      <c r="BA10" s="44"/>
      <c r="BB10" s="44">
        <f>データ!X6</f>
        <v>3402.61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VJUWvvFUjtEmyMcgzkHKQDYnonRCzgiQgYGl8gWkgzOnikUaK0fq3+0+OY685ogjMyoYzHEhqOk2f3cdyEklbA==" saltValue="WZ7Ok+Tw7PmKnadj5AsD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193844</v>
      </c>
      <c r="D6" s="32">
        <f t="shared" si="3"/>
        <v>47</v>
      </c>
      <c r="E6" s="32">
        <f t="shared" si="3"/>
        <v>17</v>
      </c>
      <c r="F6" s="32">
        <f t="shared" si="3"/>
        <v>1</v>
      </c>
      <c r="G6" s="32">
        <f t="shared" si="3"/>
        <v>0</v>
      </c>
      <c r="H6" s="32" t="str">
        <f t="shared" si="3"/>
        <v>山梨県　昭和町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84.62</v>
      </c>
      <c r="Q6" s="33">
        <f t="shared" si="3"/>
        <v>96.13</v>
      </c>
      <c r="R6" s="33">
        <f t="shared" si="3"/>
        <v>2376</v>
      </c>
      <c r="S6" s="33">
        <f t="shared" si="3"/>
        <v>20007</v>
      </c>
      <c r="T6" s="33">
        <f t="shared" si="3"/>
        <v>9.08</v>
      </c>
      <c r="U6" s="33">
        <f t="shared" si="3"/>
        <v>2203.41</v>
      </c>
      <c r="V6" s="33">
        <f t="shared" si="3"/>
        <v>16979</v>
      </c>
      <c r="W6" s="33">
        <f t="shared" si="3"/>
        <v>4.99</v>
      </c>
      <c r="X6" s="33">
        <f t="shared" si="3"/>
        <v>3402.61</v>
      </c>
      <c r="Y6" s="34">
        <f>IF(Y7="",NA(),Y7)</f>
        <v>81.12</v>
      </c>
      <c r="Z6" s="34">
        <f t="shared" ref="Z6:AH6" si="4">IF(Z7="",NA(),Z7)</f>
        <v>83.52</v>
      </c>
      <c r="AA6" s="34">
        <f t="shared" si="4"/>
        <v>81.55</v>
      </c>
      <c r="AB6" s="34">
        <f t="shared" si="4"/>
        <v>75.930000000000007</v>
      </c>
      <c r="AC6" s="34">
        <f t="shared" si="4"/>
        <v>77.760000000000005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864.74</v>
      </c>
      <c r="BG6" s="34">
        <f t="shared" ref="BG6:BO6" si="7">IF(BG7="",NA(),BG7)</f>
        <v>820.49</v>
      </c>
      <c r="BH6" s="34">
        <f t="shared" si="7"/>
        <v>748.23</v>
      </c>
      <c r="BI6" s="34">
        <f t="shared" si="7"/>
        <v>830.57</v>
      </c>
      <c r="BJ6" s="34">
        <f t="shared" si="7"/>
        <v>620.41999999999996</v>
      </c>
      <c r="BK6" s="34">
        <f t="shared" si="7"/>
        <v>1209.95</v>
      </c>
      <c r="BL6" s="34">
        <f t="shared" si="7"/>
        <v>1136.5</v>
      </c>
      <c r="BM6" s="34">
        <f t="shared" si="7"/>
        <v>1118.56</v>
      </c>
      <c r="BN6" s="34">
        <f t="shared" si="7"/>
        <v>1111.31</v>
      </c>
      <c r="BO6" s="34">
        <f t="shared" si="7"/>
        <v>966.33</v>
      </c>
      <c r="BP6" s="33" t="str">
        <f>IF(BP7="","",IF(BP7="-","【-】","【"&amp;SUBSTITUTE(TEXT(BP7,"#,##0.00"),"-","△")&amp;"】"))</f>
        <v>【707.33】</v>
      </c>
      <c r="BQ6" s="34">
        <f>IF(BQ7="",NA(),BQ7)</f>
        <v>65.37</v>
      </c>
      <c r="BR6" s="34">
        <f t="shared" ref="BR6:BZ6" si="8">IF(BR7="",NA(),BR7)</f>
        <v>67.75</v>
      </c>
      <c r="BS6" s="34">
        <f t="shared" si="8"/>
        <v>65.92</v>
      </c>
      <c r="BT6" s="34">
        <f t="shared" si="8"/>
        <v>67.92</v>
      </c>
      <c r="BU6" s="34">
        <f t="shared" si="8"/>
        <v>81.41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180.15</v>
      </c>
      <c r="CC6" s="34">
        <f t="shared" ref="CC6:CK6" si="9">IF(CC7="",NA(),CC7)</f>
        <v>177.3</v>
      </c>
      <c r="CD6" s="34">
        <f t="shared" si="9"/>
        <v>182.18</v>
      </c>
      <c r="CE6" s="34">
        <f t="shared" si="9"/>
        <v>212.23</v>
      </c>
      <c r="CF6" s="34">
        <f t="shared" si="9"/>
        <v>182.73</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89.05</v>
      </c>
      <c r="CY6" s="34">
        <f t="shared" ref="CY6:DG6" si="11">IF(CY7="",NA(),CY7)</f>
        <v>90.6</v>
      </c>
      <c r="CZ6" s="34">
        <f t="shared" si="11"/>
        <v>92.65</v>
      </c>
      <c r="DA6" s="34">
        <f t="shared" si="11"/>
        <v>91.13</v>
      </c>
      <c r="DB6" s="34">
        <f t="shared" si="11"/>
        <v>91.81</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193844</v>
      </c>
      <c r="D7" s="36">
        <v>47</v>
      </c>
      <c r="E7" s="36">
        <v>17</v>
      </c>
      <c r="F7" s="36">
        <v>1</v>
      </c>
      <c r="G7" s="36">
        <v>0</v>
      </c>
      <c r="H7" s="36" t="s">
        <v>110</v>
      </c>
      <c r="I7" s="36" t="s">
        <v>111</v>
      </c>
      <c r="J7" s="36" t="s">
        <v>112</v>
      </c>
      <c r="K7" s="36" t="s">
        <v>113</v>
      </c>
      <c r="L7" s="36" t="s">
        <v>114</v>
      </c>
      <c r="M7" s="36" t="s">
        <v>115</v>
      </c>
      <c r="N7" s="37" t="s">
        <v>116</v>
      </c>
      <c r="O7" s="37" t="s">
        <v>117</v>
      </c>
      <c r="P7" s="37">
        <v>84.62</v>
      </c>
      <c r="Q7" s="37">
        <v>96.13</v>
      </c>
      <c r="R7" s="37">
        <v>2376</v>
      </c>
      <c r="S7" s="37">
        <v>20007</v>
      </c>
      <c r="T7" s="37">
        <v>9.08</v>
      </c>
      <c r="U7" s="37">
        <v>2203.41</v>
      </c>
      <c r="V7" s="37">
        <v>16979</v>
      </c>
      <c r="W7" s="37">
        <v>4.99</v>
      </c>
      <c r="X7" s="37">
        <v>3402.61</v>
      </c>
      <c r="Y7" s="37">
        <v>81.12</v>
      </c>
      <c r="Z7" s="37">
        <v>83.52</v>
      </c>
      <c r="AA7" s="37">
        <v>81.55</v>
      </c>
      <c r="AB7" s="37">
        <v>75.930000000000007</v>
      </c>
      <c r="AC7" s="37">
        <v>77.760000000000005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864.74</v>
      </c>
      <c r="BG7" s="37">
        <v>820.49</v>
      </c>
      <c r="BH7" s="37">
        <v>748.23</v>
      </c>
      <c r="BI7" s="37">
        <v>830.57</v>
      </c>
      <c r="BJ7" s="37">
        <v>620.41999999999996</v>
      </c>
      <c r="BK7" s="37">
        <v>1209.95</v>
      </c>
      <c r="BL7" s="37">
        <v>1136.5</v>
      </c>
      <c r="BM7" s="37">
        <v>1118.56</v>
      </c>
      <c r="BN7" s="37">
        <v>1111.31</v>
      </c>
      <c r="BO7" s="37">
        <v>966.33</v>
      </c>
      <c r="BP7" s="37">
        <v>707.33</v>
      </c>
      <c r="BQ7" s="37">
        <v>65.37</v>
      </c>
      <c r="BR7" s="37">
        <v>67.75</v>
      </c>
      <c r="BS7" s="37">
        <v>65.92</v>
      </c>
      <c r="BT7" s="37">
        <v>67.92</v>
      </c>
      <c r="BU7" s="37">
        <v>81.41</v>
      </c>
      <c r="BV7" s="37">
        <v>69.48</v>
      </c>
      <c r="BW7" s="37">
        <v>71.650000000000006</v>
      </c>
      <c r="BX7" s="37">
        <v>72.33</v>
      </c>
      <c r="BY7" s="37">
        <v>75.540000000000006</v>
      </c>
      <c r="BZ7" s="37">
        <v>81.739999999999995</v>
      </c>
      <c r="CA7" s="37">
        <v>101.26</v>
      </c>
      <c r="CB7" s="37">
        <v>180.15</v>
      </c>
      <c r="CC7" s="37">
        <v>177.3</v>
      </c>
      <c r="CD7" s="37">
        <v>182.18</v>
      </c>
      <c r="CE7" s="37">
        <v>212.23</v>
      </c>
      <c r="CF7" s="37">
        <v>182.73</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89.05</v>
      </c>
      <c r="CY7" s="37">
        <v>90.6</v>
      </c>
      <c r="CZ7" s="37">
        <v>92.65</v>
      </c>
      <c r="DA7" s="37">
        <v>91.13</v>
      </c>
      <c r="DB7" s="37">
        <v>91.81</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2019-02-05T02:22:48Z</cp:lastPrinted>
  <dcterms:created xsi:type="dcterms:W3CDTF">2018-12-03T09:03:44Z</dcterms:created>
  <dcterms:modified xsi:type="dcterms:W3CDTF">2019-02-05T08:06:03Z</dcterms:modified>
  <cp:category/>
</cp:coreProperties>
</file>