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Lntn/9k7V3/7WDqCExkXtEDc3WPDzwb/Kbf0P1p0/R7UqCA4GHGuwHJxaFjx9j5XEEAtoQSW/4Qog5WHnQkwg==" workbookSaltValue="u5znGxCvAHA9eD1xE8jHB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<sst xmlns="http://schemas.openxmlformats.org/spreadsheetml/2006/main" count="240" uniqueCount="126">
  <si>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</si>
  <si>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</si>
  <si>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</si>
  <si>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</si>
  <si>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</si>
  <si>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</si>
  <si>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</si>
  <si>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</si>
  <si>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</si>
  <si>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</si>
  <si>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</si>
  <si>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</si>
  <si>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</si>
  <si>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</si>
  <si>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</si>
  <si>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</si>
  <si>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</si>
  <si>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</si>
  <si>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</si>
  <si>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</si>
  <si>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</si>
  <si>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</si>
  <si>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</si>
  <si>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</si>
  <si>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</si>
  <si>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</si>
  <si>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</si>
  <si>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</si>
  <si>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</si>
  <si>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</si>
  <si>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</si>
  <si>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</si>
  <si>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</si>
  <si>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</si>
  <si>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</si>
  <si>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</si>
  <si>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</si>
  <si>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</si>
  <si>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</si>
  <si>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</si>
  <si>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</si>
  <si>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</si>
  <si>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</si>
  <si>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</si>
  <si>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</si>
  <si>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</si>
  <si>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</si>
  <si>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</si>
  <si>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</si>
  <si>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</si>
  <si>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</si>
  <si>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</si>
  <si>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</si>
  <si>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</si>
  <si>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</si>
  <si>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</si>
  <si>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</si>
  <si>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</si>
  <si>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</si>
  <si>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</si>
  <si>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</si>
  <si>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</si>
  <si>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</si>
  <si>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</si>
  <si>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</si>
  <si>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</si>
  <si>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</si>
  <si>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</si>
  <si>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</si>
  <si>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</si>
  <si>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</si>
  <si>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</si>
  <si>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</si>
  <si>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</si>
  <si>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</si>
  <si>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</si>
  <si>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</si>
  <si>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</si>
  <si>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</si>
  <si>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</si>
  <si>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</si>
  <si>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</si>
  <si>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</si>
  <si>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</si>
  <si>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</si>
  <si>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</si>
  <si>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</si>
  <si>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</si>
  <si>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</si>
  <si>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</si>
  <si>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</si>
  <si>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</si>
  <si>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</si>
  <si>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</si>
  <si>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</si>
  <si>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</si>
  <si>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</si>
  <si>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</si>
  <si>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</si>
  <si>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</si>
  <si>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</si>
  <si>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</si>
  <si>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</si>
  <si>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</si>
  <si>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</si>
  <si>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</si>
  <si>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</si>
  <si>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</si>
  <si>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</si>
  <si>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</si>
  <si>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</si>
  <si>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</si>
  <si>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</si>
  <si>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</si>
  <si>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</si>
  <si>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</si>
  <si>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</si>
  <si>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</si>
  <si>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</si>
  <si>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</si>
  <si>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</si>
  <si>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</si>
  <si>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</si>
  <si>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・機械設備の更新は、改修及び更新時期に行っているが、毎年管渠調査を実施しているため、大きな損傷がないことから、これまでも管渠更新工事を実施していないので改善率が低い状況である。
　今後は、管渠等の老朽化が考えられるので、財政負担の平準化・最小化を含む最適な修繕・更新計画となる最適整備構想を策定した。</t>
    <rPh sb="1" eb="3">
      <t>キカイ</t>
    </rPh>
    <rPh sb="3" eb="5">
      <t>セツビ</t>
    </rPh>
    <rPh sb="6" eb="8">
      <t>コウシン</t>
    </rPh>
    <rPh sb="10" eb="12">
      <t>カイシュウ</t>
    </rPh>
    <rPh sb="12" eb="13">
      <t>オヨ</t>
    </rPh>
    <rPh sb="14" eb="16">
      <t>コウシン</t>
    </rPh>
    <rPh sb="16" eb="18">
      <t>ジキ</t>
    </rPh>
    <rPh sb="19" eb="20">
      <t>オコナ</t>
    </rPh>
    <rPh sb="26" eb="28">
      <t>マイネン</t>
    </rPh>
    <rPh sb="28" eb="29">
      <t>カン</t>
    </rPh>
    <rPh sb="29" eb="30">
      <t>キョ</t>
    </rPh>
    <rPh sb="30" eb="32">
      <t>チョウサ</t>
    </rPh>
    <rPh sb="33" eb="35">
      <t>ジッシ</t>
    </rPh>
    <rPh sb="42" eb="43">
      <t>オオ</t>
    </rPh>
    <rPh sb="45" eb="47">
      <t>ソンショウ</t>
    </rPh>
    <rPh sb="60" eb="61">
      <t>カン</t>
    </rPh>
    <rPh sb="61" eb="62">
      <t>キョ</t>
    </rPh>
    <rPh sb="62" eb="64">
      <t>コウシン</t>
    </rPh>
    <rPh sb="64" eb="66">
      <t>コウジ</t>
    </rPh>
    <rPh sb="67" eb="69">
      <t>ジッシ</t>
    </rPh>
    <rPh sb="76" eb="78">
      <t>カイゼン</t>
    </rPh>
    <rPh sb="78" eb="79">
      <t>リツ</t>
    </rPh>
    <rPh sb="80" eb="81">
      <t>ヒク</t>
    </rPh>
    <rPh sb="82" eb="84">
      <t>ジョウキョウ</t>
    </rPh>
    <rPh sb="90" eb="92">
      <t>コンゴ</t>
    </rPh>
    <rPh sb="94" eb="95">
      <t>カン</t>
    </rPh>
    <rPh sb="95" eb="96">
      <t>キョ</t>
    </rPh>
    <rPh sb="96" eb="97">
      <t>トウ</t>
    </rPh>
    <rPh sb="98" eb="101">
      <t>ロウキュウカ</t>
    </rPh>
    <rPh sb="102" eb="103">
      <t>カンガ</t>
    </rPh>
    <rPh sb="110" eb="112">
      <t>ザイセイ</t>
    </rPh>
    <rPh sb="112" eb="114">
      <t>フタン</t>
    </rPh>
    <rPh sb="115" eb="118">
      <t>ヘイジュンカ</t>
    </rPh>
    <rPh sb="119" eb="122">
      <t>サイショウカ</t>
    </rPh>
    <rPh sb="123" eb="124">
      <t>フク</t>
    </rPh>
    <rPh sb="125" eb="127">
      <t>サイテキ</t>
    </rPh>
    <rPh sb="128" eb="130">
      <t>シュウゼン</t>
    </rPh>
    <rPh sb="131" eb="133">
      <t>コウシン</t>
    </rPh>
    <rPh sb="133" eb="135">
      <t>ケイカク</t>
    </rPh>
    <rPh sb="138" eb="140">
      <t>サイテキ</t>
    </rPh>
    <rPh sb="140" eb="142">
      <t>セイビ</t>
    </rPh>
    <rPh sb="142" eb="144">
      <t>コウソウ</t>
    </rPh>
    <rPh sb="145" eb="147">
      <t>サクテイ</t>
    </rPh>
    <phoneticPr fontId="4"/>
  </si>
  <si>
    <t>・経営の健全性及び効率性について、区域内の世帯数（人口）の減少により、現在使用料以外の収入がないことから維持管理の効率化を図る必要がある。また、経営戦略により中長期的に持続可能な経営ができるよう計画的な投資を行っていく。
・老朽化対策については、供用開始から２１年経過していることから、機械設備の更新及び管渠の老朽化が考えられるので、平成29年度に最適整備構想を策定した。</t>
    <rPh sb="1" eb="3">
      <t>ケイエイ</t>
    </rPh>
    <rPh sb="79" eb="83">
      <t>チュウチョウキテキ</t>
    </rPh>
    <rPh sb="84" eb="86">
      <t>ジゾク</t>
    </rPh>
    <rPh sb="86" eb="88">
      <t>カノウ</t>
    </rPh>
    <rPh sb="97" eb="100">
      <t>ケイカクテキ</t>
    </rPh>
    <rPh sb="101" eb="103">
      <t>トウシ</t>
    </rPh>
    <rPh sb="104" eb="105">
      <t>オコナ</t>
    </rPh>
    <rPh sb="167" eb="169">
      <t>ヘイセイ</t>
    </rPh>
    <rPh sb="171" eb="173">
      <t>ネンド</t>
    </rPh>
    <rPh sb="174" eb="176">
      <t>サイテキ</t>
    </rPh>
    <rPh sb="176" eb="178">
      <t>セイビ</t>
    </rPh>
    <rPh sb="178" eb="180">
      <t>コウソウ</t>
    </rPh>
    <rPh sb="181" eb="183">
      <t>サクテイ</t>
    </rPh>
    <phoneticPr fontId="4"/>
  </si>
  <si>
    <t>・単年度収支について、総収益は横ばいであり、収益的収支比率は、昨年より増加している。また経費回収率は平均値より高い状況であり、汚水処理原価は減となったが平均値を上回っている。今後は区域内処理人口が減少傾向にあり、使用料収入が減っていくことから、施設・設備の維持管理費用などの財源確保がより一層重要となる。</t>
    <rPh sb="1" eb="4">
      <t>タンネンド</t>
    </rPh>
    <rPh sb="4" eb="6">
      <t>シュウシ</t>
    </rPh>
    <rPh sb="11" eb="14">
      <t>ソウシュウエキ</t>
    </rPh>
    <rPh sb="15" eb="16">
      <t>ヨコ</t>
    </rPh>
    <rPh sb="22" eb="25">
      <t>シュウエキテキ</t>
    </rPh>
    <rPh sb="25" eb="27">
      <t>シュウシ</t>
    </rPh>
    <rPh sb="27" eb="29">
      <t>ヒリツ</t>
    </rPh>
    <rPh sb="31" eb="33">
      <t>サクネン</t>
    </rPh>
    <rPh sb="35" eb="37">
      <t>ゾウカ</t>
    </rPh>
    <rPh sb="44" eb="46">
      <t>ケイヒ</t>
    </rPh>
    <rPh sb="46" eb="48">
      <t>カイシュウ</t>
    </rPh>
    <rPh sb="48" eb="49">
      <t>リツ</t>
    </rPh>
    <rPh sb="50" eb="53">
      <t>ヘイキンチ</t>
    </rPh>
    <rPh sb="55" eb="56">
      <t>タカ</t>
    </rPh>
    <rPh sb="57" eb="59">
      <t>ジョウキョウ</t>
    </rPh>
    <rPh sb="63" eb="65">
      <t>オスイ</t>
    </rPh>
    <rPh sb="65" eb="67">
      <t>ショリ</t>
    </rPh>
    <rPh sb="67" eb="69">
      <t>ゲンカ</t>
    </rPh>
    <rPh sb="70" eb="71">
      <t>ゲン</t>
    </rPh>
    <rPh sb="76" eb="79">
      <t>ヘイキンチ</t>
    </rPh>
    <rPh sb="80" eb="82">
      <t>ウワマワ</t>
    </rPh>
    <rPh sb="87" eb="89">
      <t>コンゴ</t>
    </rPh>
    <rPh sb="90" eb="93">
      <t>クイキナイ</t>
    </rPh>
    <rPh sb="93" eb="95">
      <t>ショリ</t>
    </rPh>
    <rPh sb="95" eb="97">
      <t>ジンコウ</t>
    </rPh>
    <rPh sb="98" eb="100">
      <t>ゲンショウ</t>
    </rPh>
    <rPh sb="100" eb="102">
      <t>ケイコウ</t>
    </rPh>
    <rPh sb="106" eb="109">
      <t>シヨウリョウ</t>
    </rPh>
    <rPh sb="109" eb="111">
      <t>シュウニュウ</t>
    </rPh>
    <rPh sb="112" eb="113">
      <t>ヘ</t>
    </rPh>
    <rPh sb="122" eb="124">
      <t>シセツ</t>
    </rPh>
    <rPh sb="125" eb="127">
      <t>セツビ</t>
    </rPh>
    <rPh sb="128" eb="130">
      <t>イジ</t>
    </rPh>
    <rPh sb="130" eb="132">
      <t>カンリ</t>
    </rPh>
    <rPh sb="132" eb="134">
      <t>ヒヨウ</t>
    </rPh>
    <rPh sb="137" eb="139">
      <t>ザイゲン</t>
    </rPh>
    <rPh sb="139" eb="141">
      <t>カクホ</t>
    </rPh>
    <rPh sb="144" eb="146">
      <t>イッソウ</t>
    </rPh>
    <rPh sb="146" eb="14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</si>
</sst>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6A-41F4-8A79-9ED4124EB8AF}"/>
            </c:ext>
          </c:extLst>
        </c:ser>
        <c:dLbls>
          <c:showLegendKey val="0"/>
          <c:showVal val="0"/>
          <c:showCatName val="0"/>
          <c:showSerName val="0"/>
          <c:showPercent val="0"/>
          <c:showBubbleSize val="0"/>
        </c:dLbls>
        <c:gapWidth val="150"/>
        <c:axId val="82324096"/>
        <c:axId val="823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76A-41F4-8A79-9ED4124EB8AF}"/>
            </c:ext>
          </c:extLst>
        </c:ser>
        <c:dLbls>
          <c:showLegendKey val="0"/>
          <c:showVal val="0"/>
          <c:showCatName val="0"/>
          <c:showSerName val="0"/>
          <c:showPercent val="0"/>
          <c:showBubbleSize val="0"/>
        </c:dLbls>
        <c:marker val="1"/>
        <c:smooth val="0"/>
        <c:axId val="82324096"/>
        <c:axId val="82338560"/>
      </c:lineChart>
      <c:dateAx>
        <c:axId val="82324096"/>
        <c:scaling>
          <c:orientation val="minMax"/>
        </c:scaling>
        <c:delete val="1"/>
        <c:axPos val="b"/>
        <c:numFmt formatCode="ge" sourceLinked="1"/>
        <c:majorTickMark val="none"/>
        <c:minorTickMark val="none"/>
        <c:tickLblPos val="none"/>
        <c:crossAx val="82338560"/>
        <c:crosses val="autoZero"/>
        <c:auto val="1"/>
        <c:lblOffset val="100"/>
        <c:baseTimeUnit val="years"/>
      </c:dateAx>
      <c:valAx>
        <c:axId val="823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58.7</c:v>
                </c:pt>
                <c:pt idx="1">
                  <c:v>58.7</c:v>
                </c:pt>
                <c:pt idx="2">
                  <c:v>56.52</c:v>
                </c:pt>
                <c:pt idx="3">
                  <c:v>54.35</c:v>
                </c:pt>
                <c:pt idx="4">
                  <c:v>54.35</c:v>
                </c:pt>
              </c:numCache>
            </c:numRef>
          </c:val>
          <c:extLst xmlns:c16r2="http://schemas.microsoft.com/office/drawing/2015/06/chart">
            <c:ext xmlns:c16="http://schemas.microsoft.com/office/drawing/2014/chart" uri="{C3380CC4-5D6E-409C-BE32-E72D297353CC}">
              <c16:uniqueId val="{00000000-0F4D-4922-9284-9B9A827C53AB}"/>
            </c:ext>
          </c:extLst>
        </c:ser>
        <c:dLbls>
          <c:showLegendKey val="0"/>
          <c:showVal val="0"/>
          <c:showCatName val="0"/>
          <c:showSerName val="0"/>
          <c:showPercent val="0"/>
          <c:showBubbleSize val="0"/>
        </c:dLbls>
        <c:gapWidth val="150"/>
        <c:axId val="44326272"/>
        <c:axId val="443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F4D-4922-9284-9B9A827C53AB}"/>
            </c:ext>
          </c:extLst>
        </c:ser>
        <c:dLbls>
          <c:showLegendKey val="0"/>
          <c:showVal val="0"/>
          <c:showCatName val="0"/>
          <c:showSerName val="0"/>
          <c:showPercent val="0"/>
          <c:showBubbleSize val="0"/>
        </c:dLbls>
        <c:marker val="1"/>
        <c:smooth val="0"/>
        <c:axId val="44326272"/>
        <c:axId val="44328448"/>
      </c:lineChart>
      <c:dateAx>
        <c:axId val="44326272"/>
        <c:scaling>
          <c:orientation val="minMax"/>
        </c:scaling>
        <c:delete val="1"/>
        <c:axPos val="b"/>
        <c:numFmt formatCode="ge" sourceLinked="1"/>
        <c:majorTickMark val="none"/>
        <c:minorTickMark val="none"/>
        <c:tickLblPos val="none"/>
        <c:crossAx val="44328448"/>
        <c:crosses val="autoZero"/>
        <c:auto val="1"/>
        <c:lblOffset val="100"/>
        <c:baseTimeUnit val="years"/>
      </c:dateAx>
      <c:valAx>
        <c:axId val="443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c:v>
                </c:pt>
                <c:pt idx="1">
                  <c:v>96.15</c:v>
                </c:pt>
                <c:pt idx="2">
                  <c:v>93.33</c:v>
                </c:pt>
                <c:pt idx="3">
                  <c:v>93.06</c:v>
                </c:pt>
                <c:pt idx="4">
                  <c:v>97.06</c:v>
                </c:pt>
              </c:numCache>
            </c:numRef>
          </c:val>
          <c:extLst xmlns:c16r2="http://schemas.microsoft.com/office/drawing/2015/06/chart">
            <c:ext xmlns:c16="http://schemas.microsoft.com/office/drawing/2014/chart" uri="{C3380CC4-5D6E-409C-BE32-E72D297353CC}">
              <c16:uniqueId val="{00000000-86DE-4890-8392-763E5C975E70}"/>
            </c:ext>
          </c:extLst>
        </c:ser>
        <c:dLbls>
          <c:showLegendKey val="0"/>
          <c:showVal val="0"/>
          <c:showCatName val="0"/>
          <c:showSerName val="0"/>
          <c:showPercent val="0"/>
          <c:showBubbleSize val="0"/>
        </c:dLbls>
        <c:gapWidth val="150"/>
        <c:axId val="44384256"/>
        <c:axId val="443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6DE-4890-8392-763E5C975E70}"/>
            </c:ext>
          </c:extLst>
        </c:ser>
        <c:dLbls>
          <c:showLegendKey val="0"/>
          <c:showVal val="0"/>
          <c:showCatName val="0"/>
          <c:showSerName val="0"/>
          <c:showPercent val="0"/>
          <c:showBubbleSize val="0"/>
        </c:dLbls>
        <c:marker val="1"/>
        <c:smooth val="0"/>
        <c:axId val="44384256"/>
        <c:axId val="44386176"/>
      </c:lineChart>
      <c:dateAx>
        <c:axId val="44384256"/>
        <c:scaling>
          <c:orientation val="minMax"/>
        </c:scaling>
        <c:delete val="1"/>
        <c:axPos val="b"/>
        <c:numFmt formatCode="ge" sourceLinked="1"/>
        <c:majorTickMark val="none"/>
        <c:minorTickMark val="none"/>
        <c:tickLblPos val="none"/>
        <c:crossAx val="44386176"/>
        <c:crosses val="autoZero"/>
        <c:auto val="1"/>
        <c:lblOffset val="100"/>
        <c:baseTimeUnit val="years"/>
      </c:dateAx>
      <c:valAx>
        <c:axId val="44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95.75</c:v>
                </c:pt>
                <c:pt idx="1">
                  <c:v>99.24</c:v>
                </c:pt>
                <c:pt idx="2">
                  <c:v>96.03</c:v>
                </c:pt>
                <c:pt idx="3">
                  <c:v>82.49</c:v>
                </c:pt>
                <c:pt idx="4">
                  <c:v>95.15</c:v>
                </c:pt>
              </c:numCache>
            </c:numRef>
          </c:val>
          <c:extLst xmlns:c16r2="http://schemas.microsoft.com/office/drawing/2015/06/chart">
            <c:ext xmlns:c16="http://schemas.microsoft.com/office/drawing/2014/chart" uri="{C3380CC4-5D6E-409C-BE32-E72D297353CC}">
              <c16:uniqueId val="{00000000-7C11-4402-A31F-4E8253CBE1E3}"/>
            </c:ext>
          </c:extLst>
        </c:ser>
        <c:dLbls>
          <c:showLegendKey val="0"/>
          <c:showVal val="0"/>
          <c:showCatName val="0"/>
          <c:showSerName val="0"/>
          <c:showPercent val="0"/>
          <c:showBubbleSize val="0"/>
        </c:dLbls>
        <c:gapWidth val="150"/>
        <c:axId val="82365440"/>
        <c:axId val="823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11-4402-A31F-4E8253CBE1E3}"/>
            </c:ext>
          </c:extLst>
        </c:ser>
        <c:dLbls>
          <c:showLegendKey val="0"/>
          <c:showVal val="0"/>
          <c:showCatName val="0"/>
          <c:showSerName val="0"/>
          <c:showPercent val="0"/>
          <c:showBubbleSize val="0"/>
        </c:dLbls>
        <c:marker val="1"/>
        <c:smooth val="0"/>
        <c:axId val="82365440"/>
        <c:axId val="82371712"/>
      </c:lineChart>
      <c:dateAx>
        <c:axId val="82365440"/>
        <c:scaling>
          <c:orientation val="minMax"/>
        </c:scaling>
        <c:delete val="1"/>
        <c:axPos val="b"/>
        <c:numFmt formatCode="ge" sourceLinked="1"/>
        <c:majorTickMark val="none"/>
        <c:minorTickMark val="none"/>
        <c:tickLblPos val="none"/>
        <c:crossAx val="82371712"/>
        <c:crosses val="autoZero"/>
        <c:auto val="1"/>
        <c:lblOffset val="100"/>
        <c:baseTimeUnit val="years"/>
      </c:dateAx>
      <c:valAx>
        <c:axId val="82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F4-4795-8117-BFFF37023EBE}"/>
            </c:ext>
          </c:extLst>
        </c:ser>
        <c:dLbls>
          <c:showLegendKey val="0"/>
          <c:showVal val="0"/>
          <c:showCatName val="0"/>
          <c:showSerName val="0"/>
          <c:showPercent val="0"/>
          <c:showBubbleSize val="0"/>
        </c:dLbls>
        <c:gapWidth val="150"/>
        <c:axId val="82948480"/>
        <c:axId val="829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F4-4795-8117-BFFF37023EBE}"/>
            </c:ext>
          </c:extLst>
        </c:ser>
        <c:dLbls>
          <c:showLegendKey val="0"/>
          <c:showVal val="0"/>
          <c:showCatName val="0"/>
          <c:showSerName val="0"/>
          <c:showPercent val="0"/>
          <c:showBubbleSize val="0"/>
        </c:dLbls>
        <c:marker val="1"/>
        <c:smooth val="0"/>
        <c:axId val="82948480"/>
        <c:axId val="82950400"/>
      </c:lineChart>
      <c:dateAx>
        <c:axId val="82948480"/>
        <c:scaling>
          <c:orientation val="minMax"/>
        </c:scaling>
        <c:delete val="1"/>
        <c:axPos val="b"/>
        <c:numFmt formatCode="ge" sourceLinked="1"/>
        <c:majorTickMark val="none"/>
        <c:minorTickMark val="none"/>
        <c:tickLblPos val="none"/>
        <c:crossAx val="82950400"/>
        <c:crosses val="autoZero"/>
        <c:auto val="1"/>
        <c:lblOffset val="100"/>
        <c:baseTimeUnit val="years"/>
      </c:dateAx>
      <c:valAx>
        <c:axId val="82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E8-47AD-BCB3-06AD94068871}"/>
            </c:ext>
          </c:extLst>
        </c:ser>
        <c:dLbls>
          <c:showLegendKey val="0"/>
          <c:showVal val="0"/>
          <c:showCatName val="0"/>
          <c:showSerName val="0"/>
          <c:showPercent val="0"/>
          <c:showBubbleSize val="0"/>
        </c:dLbls>
        <c:gapWidth val="150"/>
        <c:axId val="83059456"/>
        <c:axId val="83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E8-47AD-BCB3-06AD94068871}"/>
            </c:ext>
          </c:extLst>
        </c:ser>
        <c:dLbls>
          <c:showLegendKey val="0"/>
          <c:showVal val="0"/>
          <c:showCatName val="0"/>
          <c:showSerName val="0"/>
          <c:showPercent val="0"/>
          <c:showBubbleSize val="0"/>
        </c:dLbls>
        <c:marker val="1"/>
        <c:smooth val="0"/>
        <c:axId val="83059456"/>
        <c:axId val="83061376"/>
      </c:lineChart>
      <c:dateAx>
        <c:axId val="83059456"/>
        <c:scaling>
          <c:orientation val="minMax"/>
        </c:scaling>
        <c:delete val="1"/>
        <c:axPos val="b"/>
        <c:numFmt formatCode="ge" sourceLinked="1"/>
        <c:majorTickMark val="none"/>
        <c:minorTickMark val="none"/>
        <c:tickLblPos val="none"/>
        <c:crossAx val="83061376"/>
        <c:crosses val="autoZero"/>
        <c:auto val="1"/>
        <c:lblOffset val="100"/>
        <c:baseTimeUnit val="years"/>
      </c:dateAx>
      <c:valAx>
        <c:axId val="830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AF-4373-AEEE-6348561770FC}"/>
            </c:ext>
          </c:extLst>
        </c:ser>
        <c:dLbls>
          <c:showLegendKey val="0"/>
          <c:showVal val="0"/>
          <c:showCatName val="0"/>
          <c:showSerName val="0"/>
          <c:showPercent val="0"/>
          <c:showBubbleSize val="0"/>
        </c:dLbls>
        <c:gapWidth val="150"/>
        <c:axId val="83099008"/>
        <c:axId val="831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AF-4373-AEEE-6348561770FC}"/>
            </c:ext>
          </c:extLst>
        </c:ser>
        <c:dLbls>
          <c:showLegendKey val="0"/>
          <c:showVal val="0"/>
          <c:showCatName val="0"/>
          <c:showSerName val="0"/>
          <c:showPercent val="0"/>
          <c:showBubbleSize val="0"/>
        </c:dLbls>
        <c:marker val="1"/>
        <c:smooth val="0"/>
        <c:axId val="83099008"/>
        <c:axId val="83109376"/>
      </c:lineChart>
      <c:dateAx>
        <c:axId val="83099008"/>
        <c:scaling>
          <c:orientation val="minMax"/>
        </c:scaling>
        <c:delete val="1"/>
        <c:axPos val="b"/>
        <c:numFmt formatCode="ge" sourceLinked="1"/>
        <c:majorTickMark val="none"/>
        <c:minorTickMark val="none"/>
        <c:tickLblPos val="none"/>
        <c:crossAx val="83109376"/>
        <c:crosses val="autoZero"/>
        <c:auto val="1"/>
        <c:lblOffset val="100"/>
        <c:baseTimeUnit val="years"/>
      </c:dateAx>
      <c:valAx>
        <c:axId val="831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C2-4536-8EDF-B6B3CDC38798}"/>
            </c:ext>
          </c:extLst>
        </c:ser>
        <c:dLbls>
          <c:showLegendKey val="0"/>
          <c:showVal val="0"/>
          <c:showCatName val="0"/>
          <c:showSerName val="0"/>
          <c:showPercent val="0"/>
          <c:showBubbleSize val="0"/>
        </c:dLbls>
        <c:gapWidth val="150"/>
        <c:axId val="83134720"/>
        <c:axId val="83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C2-4536-8EDF-B6B3CDC38798}"/>
            </c:ext>
          </c:extLst>
        </c:ser>
        <c:dLbls>
          <c:showLegendKey val="0"/>
          <c:showVal val="0"/>
          <c:showCatName val="0"/>
          <c:showSerName val="0"/>
          <c:showPercent val="0"/>
          <c:showBubbleSize val="0"/>
        </c:dLbls>
        <c:marker val="1"/>
        <c:smooth val="0"/>
        <c:axId val="83134720"/>
        <c:axId val="83140992"/>
      </c:lineChart>
      <c:dateAx>
        <c:axId val="83134720"/>
        <c:scaling>
          <c:orientation val="minMax"/>
        </c:scaling>
        <c:delete val="1"/>
        <c:axPos val="b"/>
        <c:numFmt formatCode="ge" sourceLinked="1"/>
        <c:majorTickMark val="none"/>
        <c:minorTickMark val="none"/>
        <c:tickLblPos val="none"/>
        <c:crossAx val="83140992"/>
        <c:crosses val="autoZero"/>
        <c:auto val="1"/>
        <c:lblOffset val="100"/>
        <c:baseTimeUnit val="years"/>
      </c:dateAx>
      <c:valAx>
        <c:axId val="83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D3-4282-9A8F-D98CBE835564}"/>
            </c:ext>
          </c:extLst>
        </c:ser>
        <c:dLbls>
          <c:showLegendKey val="0"/>
          <c:showVal val="0"/>
          <c:showCatName val="0"/>
          <c:showSerName val="0"/>
          <c:showPercent val="0"/>
          <c:showBubbleSize val="0"/>
        </c:dLbls>
        <c:gapWidth val="150"/>
        <c:axId val="44509440"/>
        <c:axId val="445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D3-4282-9A8F-D98CBE835564}"/>
            </c:ext>
          </c:extLst>
        </c:ser>
        <c:dLbls>
          <c:showLegendKey val="0"/>
          <c:showVal val="0"/>
          <c:showCatName val="0"/>
          <c:showSerName val="0"/>
          <c:showPercent val="0"/>
          <c:showBubbleSize val="0"/>
        </c:dLbls>
        <c:marker val="1"/>
        <c:smooth val="0"/>
        <c:axId val="44509440"/>
        <c:axId val="44511616"/>
      </c:lineChart>
      <c:dateAx>
        <c:axId val="44509440"/>
        <c:scaling>
          <c:orientation val="minMax"/>
        </c:scaling>
        <c:delete val="1"/>
        <c:axPos val="b"/>
        <c:numFmt formatCode="ge" sourceLinked="1"/>
        <c:majorTickMark val="none"/>
        <c:minorTickMark val="none"/>
        <c:tickLblPos val="none"/>
        <c:crossAx val="44511616"/>
        <c:crosses val="autoZero"/>
        <c:auto val="1"/>
        <c:lblOffset val="100"/>
        <c:baseTimeUnit val="years"/>
      </c:dateAx>
      <c:valAx>
        <c:axId val="4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75.849999999999994</c:v>
                </c:pt>
                <c:pt idx="1">
                  <c:v>91.25</c:v>
                </c:pt>
                <c:pt idx="2">
                  <c:v>73.88</c:v>
                </c:pt>
                <c:pt idx="3">
                  <c:v>39.51</c:v>
                </c:pt>
                <c:pt idx="4">
                  <c:v>73.239999999999995</c:v>
                </c:pt>
              </c:numCache>
            </c:numRef>
          </c:val>
          <c:extLst xmlns:c16r2="http://schemas.microsoft.com/office/drawing/2015/06/chart">
            <c:ext xmlns:c16="http://schemas.microsoft.com/office/drawing/2014/chart" uri="{C3380CC4-5D6E-409C-BE32-E72D297353CC}">
              <c16:uniqueId val="{00000000-66DC-4149-A920-E8260DACF25B}"/>
            </c:ext>
          </c:extLst>
        </c:ser>
        <c:dLbls>
          <c:showLegendKey val="0"/>
          <c:showVal val="0"/>
          <c:showCatName val="0"/>
          <c:showSerName val="0"/>
          <c:showPercent val="0"/>
          <c:showBubbleSize val="0"/>
        </c:dLbls>
        <c:gapWidth val="150"/>
        <c:axId val="44530304"/>
        <c:axId val="445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6DC-4149-A920-E8260DACF25B}"/>
            </c:ext>
          </c:extLst>
        </c:ser>
        <c:dLbls>
          <c:showLegendKey val="0"/>
          <c:showVal val="0"/>
          <c:showCatName val="0"/>
          <c:showSerName val="0"/>
          <c:showPercent val="0"/>
          <c:showBubbleSize val="0"/>
        </c:dLbls>
        <c:marker val="1"/>
        <c:smooth val="0"/>
        <c:axId val="44530304"/>
        <c:axId val="44548864"/>
      </c:lineChart>
      <c:dateAx>
        <c:axId val="44530304"/>
        <c:scaling>
          <c:orientation val="minMax"/>
        </c:scaling>
        <c:delete val="1"/>
        <c:axPos val="b"/>
        <c:numFmt formatCode="ge" sourceLinked="1"/>
        <c:majorTickMark val="none"/>
        <c:minorTickMark val="none"/>
        <c:tickLblPos val="none"/>
        <c:crossAx val="44548864"/>
        <c:crosses val="autoZero"/>
        <c:auto val="1"/>
        <c:lblOffset val="100"/>
        <c:baseTimeUnit val="years"/>
      </c:dateAx>
      <c:valAx>
        <c:axId val="445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255.05</c:v>
                </c:pt>
                <c:pt idx="1">
                  <c:v>227.21</c:v>
                </c:pt>
                <c:pt idx="2">
                  <c:v>278.12</c:v>
                </c:pt>
                <c:pt idx="3">
                  <c:v>519.41999999999996</c:v>
                </c:pt>
                <c:pt idx="4">
                  <c:v>284.58999999999997</c:v>
                </c:pt>
              </c:numCache>
            </c:numRef>
          </c:val>
          <c:extLst xmlns:c16r2="http://schemas.microsoft.com/office/drawing/2015/06/chart">
            <c:ext xmlns:c16="http://schemas.microsoft.com/office/drawing/2014/chart" uri="{C3380CC4-5D6E-409C-BE32-E72D297353CC}">
              <c16:uniqueId val="{00000000-0F5E-43CA-B13D-7A331FA549C2}"/>
            </c:ext>
          </c:extLst>
        </c:ser>
        <c:dLbls>
          <c:showLegendKey val="0"/>
          <c:showVal val="0"/>
          <c:showCatName val="0"/>
          <c:showSerName val="0"/>
          <c:showPercent val="0"/>
          <c:showBubbleSize val="0"/>
        </c:dLbls>
        <c:gapWidth val="150"/>
        <c:axId val="81841152"/>
        <c:axId val="818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F5E-43CA-B13D-7A331FA549C2}"/>
            </c:ext>
          </c:extLst>
        </c:ser>
        <c:dLbls>
          <c:showLegendKey val="0"/>
          <c:showVal val="0"/>
          <c:showCatName val="0"/>
          <c:showSerName val="0"/>
          <c:showPercent val="0"/>
          <c:showBubbleSize val="0"/>
        </c:dLbls>
        <c:marker val="1"/>
        <c:smooth val="0"/>
        <c:axId val="81841152"/>
        <c:axId val="81863808"/>
      </c:lineChart>
      <c:dateAx>
        <c:axId val="81841152"/>
        <c:scaling>
          <c:orientation val="minMax"/>
        </c:scaling>
        <c:delete val="1"/>
        <c:axPos val="b"/>
        <c:numFmt formatCode="ge" sourceLinked="1"/>
        <c:majorTickMark val="none"/>
        <c:minorTickMark val="none"/>
        <c:tickLblPos val="none"/>
        <c:crossAx val="81863808"/>
        <c:crosses val="autoZero"/>
        <c:auto val="1"/>
        <c:lblOffset val="100"/>
        <c:baseTimeUnit val="years"/>
      </c:dateAx>
      <c:valAx>
        <c:axId val="818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15467</v>
      </c>
      <c r="AM8" s="66"/>
      <c r="AN8" s="66"/>
      <c r="AO8" s="66"/>
      <c r="AP8" s="66"/>
      <c r="AQ8" s="66"/>
      <c r="AR8" s="66"/>
      <c r="AS8" s="66"/>
      <c r="AT8" s="65">
        <f>データ!T6</f>
        <v>112</v>
      </c>
      <c r="AU8" s="65"/>
      <c r="AV8" s="65"/>
      <c r="AW8" s="65"/>
      <c r="AX8" s="65"/>
      <c r="AY8" s="65"/>
      <c r="AZ8" s="65"/>
      <c r="BA8" s="65"/>
      <c r="BB8" s="65">
        <f>データ!U6</f>
        <v>138.1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0.44</v>
      </c>
      <c r="Q10" s="65"/>
      <c r="R10" s="65"/>
      <c r="S10" s="65"/>
      <c r="T10" s="65"/>
      <c r="U10" s="65"/>
      <c r="V10" s="65"/>
      <c r="W10" s="65">
        <f>データ!Q6</f>
        <v>90</v>
      </c>
      <c r="X10" s="65"/>
      <c r="Y10" s="65"/>
      <c r="Z10" s="65"/>
      <c r="AA10" s="65"/>
      <c r="AB10" s="65"/>
      <c r="AC10" s="65"/>
      <c r="AD10" s="66">
        <f>データ!R6</f>
        <v>4530</v>
      </c>
      <c r="AE10" s="66"/>
      <c r="AF10" s="66"/>
      <c r="AG10" s="66"/>
      <c r="AH10" s="66"/>
      <c r="AI10" s="66"/>
      <c r="AJ10" s="66"/>
      <c r="AK10" s="2"/>
      <c r="AL10" s="66">
        <f>データ!V6</f>
        <v>68</v>
      </c>
      <c r="AM10" s="66"/>
      <c r="AN10" s="66"/>
      <c r="AO10" s="66"/>
      <c r="AP10" s="66"/>
      <c r="AQ10" s="66"/>
      <c r="AR10" s="66"/>
      <c r="AS10" s="66"/>
      <c r="AT10" s="65">
        <f>データ!W6</f>
        <v>0.2</v>
      </c>
      <c r="AU10" s="65"/>
      <c r="AV10" s="65"/>
      <c r="AW10" s="65"/>
      <c r="AX10" s="65"/>
      <c r="AY10" s="65"/>
      <c r="AZ10" s="65"/>
      <c r="BA10" s="65"/>
      <c r="BB10" s="65">
        <f>データ!X6</f>
        <v>340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B2CmJerLtb5IS7QEwaTY1UxmyaaUGgm5d9VDJnSoADSu/P9mF/xLA50kBqu1wQ3ct34n8vwpQyaIn8dEHoOkw==" saltValue="hriI146e+Ikt/Skj+FQD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193682</v>
      </c>
      <c r="D6" s="32">
        <f t="shared" si="3"/>
        <v>47</v>
      </c>
      <c r="E6" s="32">
        <f t="shared" si="3"/>
        <v>17</v>
      </c>
      <c r="F6" s="32">
        <f t="shared" si="3"/>
        <v>5</v>
      </c>
      <c r="G6" s="32">
        <f t="shared" si="3"/>
        <v>0</v>
      </c>
      <c r="H6" s="32" t="str">
        <f t="shared" si="3"/>
        <v>山梨県　富士川町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0.44</v>
      </c>
      <c r="Q6" s="33">
        <f t="shared" si="3"/>
        <v>90</v>
      </c>
      <c r="R6" s="33">
        <f t="shared" si="3"/>
        <v>4530</v>
      </c>
      <c r="S6" s="33">
        <f t="shared" si="3"/>
        <v>15467</v>
      </c>
      <c r="T6" s="33">
        <f t="shared" si="3"/>
        <v>112</v>
      </c>
      <c r="U6" s="33">
        <f t="shared" si="3"/>
        <v>138.1</v>
      </c>
      <c r="V6" s="33">
        <f t="shared" si="3"/>
        <v>68</v>
      </c>
      <c r="W6" s="33">
        <f t="shared" si="3"/>
        <v>0.2</v>
      </c>
      <c r="X6" s="33">
        <f t="shared" si="3"/>
        <v>340</v>
      </c>
      <c r="Y6" s="34">
        <f>IF(Y7="",NA(),Y7)</f>
        <v>95.75</v>
      </c>
      <c r="Z6" s="34">
        <f t="shared" ref="Z6:AH6" si="4">IF(Z7="",NA(),Z7)</f>
        <v>99.24</v>
      </c>
      <c r="AA6" s="34">
        <f t="shared" si="4"/>
        <v>96.03</v>
      </c>
      <c r="AB6" s="34">
        <f t="shared" si="4"/>
        <v>82.49</v>
      </c>
      <c r="AC6" s="34">
        <f t="shared" si="4"/>
        <v>95.15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75.849999999999994</v>
      </c>
      <c r="BR6" s="34">
        <f t="shared" ref="BR6:BZ6" si="8">IF(BR7="",NA(),BR7)</f>
        <v>91.25</v>
      </c>
      <c r="BS6" s="34">
        <f t="shared" si="8"/>
        <v>73.88</v>
      </c>
      <c r="BT6" s="34">
        <f t="shared" si="8"/>
        <v>39.51</v>
      </c>
      <c r="BU6" s="34">
        <f t="shared" si="8"/>
        <v>73.239999999999995</v>
      </c>
      <c r="BV6" s="34">
        <f t="shared" si="8"/>
        <v>50.9</v>
      </c>
      <c r="BW6" s="34">
        <f t="shared" si="8"/>
        <v>50.82</v>
      </c>
      <c r="BX6" s="34">
        <f t="shared" si="8"/>
        <v>52.19</v>
      </c>
      <c r="BY6" s="34">
        <f t="shared" si="8"/>
        <v>55.32</v>
      </c>
      <c r="BZ6" s="34">
        <f t="shared" si="8"/>
        <v>59.8</v>
      </c>
      <c r="CA6" s="33" t="str">
        <f>IF(CA7="","",IF(CA7="-","【-】","【"&amp;SUBSTITUTE(TEXT(CA7,"#,##0.00"),"-","△")&amp;"】"))</f>
        <v>【60.64】</v>
      </c>
      <c r="CB6" s="34">
        <f>IF(CB7="",NA(),CB7)</f>
        <v>255.05</v>
      </c>
      <c r="CC6" s="34">
        <f t="shared" ref="CC6:CK6" si="9">IF(CC7="",NA(),CC7)</f>
        <v>227.21</v>
      </c>
      <c r="CD6" s="34">
        <f t="shared" si="9"/>
        <v>278.12</v>
      </c>
      <c r="CE6" s="34">
        <f t="shared" si="9"/>
        <v>519.41999999999996</v>
      </c>
      <c r="CF6" s="34">
        <f t="shared" si="9"/>
        <v>284.58999999999997</v>
      </c>
      <c r="CG6" s="34">
        <f t="shared" si="9"/>
        <v>293.27</v>
      </c>
      <c r="CH6" s="34">
        <f t="shared" si="9"/>
        <v>300.52</v>
      </c>
      <c r="CI6" s="34">
        <f t="shared" si="9"/>
        <v>296.14</v>
      </c>
      <c r="CJ6" s="34">
        <f t="shared" si="9"/>
        <v>283.17</v>
      </c>
      <c r="CK6" s="34">
        <f t="shared" si="9"/>
        <v>263.76</v>
      </c>
      <c r="CL6" s="33" t="str">
        <f>IF(CL7="","",IF(CL7="-","【-】","【"&amp;SUBSTITUTE(TEXT(CL7,"#,##0.00"),"-","△")&amp;"】"))</f>
        <v>【255.52】</v>
      </c>
      <c r="CM6" s="34">
        <f>IF(CM7="",NA(),CM7)</f>
        <v>58.7</v>
      </c>
      <c r="CN6" s="34">
        <f t="shared" ref="CN6:CV6" si="10">IF(CN7="",NA(),CN7)</f>
        <v>58.7</v>
      </c>
      <c r="CO6" s="34">
        <f t="shared" si="10"/>
        <v>56.52</v>
      </c>
      <c r="CP6" s="34">
        <f t="shared" si="10"/>
        <v>54.35</v>
      </c>
      <c r="CQ6" s="34">
        <f t="shared" si="10"/>
        <v>54.35</v>
      </c>
      <c r="CR6" s="34">
        <f t="shared" si="10"/>
        <v>53.78</v>
      </c>
      <c r="CS6" s="34">
        <f t="shared" si="10"/>
        <v>53.24</v>
      </c>
      <c r="CT6" s="34">
        <f t="shared" si="10"/>
        <v>52.31</v>
      </c>
      <c r="CU6" s="34">
        <f t="shared" si="10"/>
        <v>60.65</v>
      </c>
      <c r="CV6" s="34">
        <f t="shared" si="10"/>
        <v>51.75</v>
      </c>
      <c r="CW6" s="33" t="str">
        <f>IF(CW7="","",IF(CW7="-","【-】","【"&amp;SUBSTITUTE(TEXT(CW7,"#,##0.00"),"-","△")&amp;"】"))</f>
        <v>【52.49】</v>
      </c>
      <c r="CX6" s="34">
        <f>IF(CX7="",NA(),CX7)</f>
        <v>95</v>
      </c>
      <c r="CY6" s="34">
        <f t="shared" ref="CY6:DG6" si="11">IF(CY7="",NA(),CY7)</f>
        <v>96.15</v>
      </c>
      <c r="CZ6" s="34">
        <f t="shared" si="11"/>
        <v>93.33</v>
      </c>
      <c r="DA6" s="34">
        <f t="shared" si="11"/>
        <v>93.06</v>
      </c>
      <c r="DB6" s="34">
        <f t="shared" si="11"/>
        <v>97.06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193682</v>
      </c>
      <c r="D7" s="36">
        <v>47</v>
      </c>
      <c r="E7" s="36">
        <v>17</v>
      </c>
      <c r="F7" s="36">
        <v>5</v>
      </c>
      <c r="G7" s="36">
        <v>0</v>
      </c>
      <c r="H7" s="36" t="s">
        <v>110</v>
      </c>
      <c r="I7" s="36" t="s">
        <v>111</v>
      </c>
      <c r="J7" s="36" t="s">
        <v>112</v>
      </c>
      <c r="K7" s="36" t="s">
        <v>113</v>
      </c>
      <c r="L7" s="36" t="s">
        <v>114</v>
      </c>
      <c r="M7" s="36" t="s">
        <v>115</v>
      </c>
      <c r="N7" s="37" t="s">
        <v>116</v>
      </c>
      <c r="O7" s="37" t="s">
        <v>117</v>
      </c>
      <c r="P7" s="37">
        <v>0.44</v>
      </c>
      <c r="Q7" s="37">
        <v>90</v>
      </c>
      <c r="R7" s="37">
        <v>4530</v>
      </c>
      <c r="S7" s="37">
        <v>15467</v>
      </c>
      <c r="T7" s="37">
        <v>112</v>
      </c>
      <c r="U7" s="37">
        <v>138.1</v>
      </c>
      <c r="V7" s="37">
        <v>68</v>
      </c>
      <c r="W7" s="37">
        <v>0.2</v>
      </c>
      <c r="X7" s="37">
        <v>340</v>
      </c>
      <c r="Y7" s="37">
        <v>95.75</v>
      </c>
      <c r="Z7" s="37">
        <v>99.24</v>
      </c>
      <c r="AA7" s="37">
        <v>96.03</v>
      </c>
      <c r="AB7" s="37">
        <v>82.49</v>
      </c>
      <c r="AC7" s="37">
        <v>95.15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75.849999999999994</v>
      </c>
      <c r="BR7" s="37">
        <v>91.25</v>
      </c>
      <c r="BS7" s="37">
        <v>73.88</v>
      </c>
      <c r="BT7" s="37">
        <v>39.51</v>
      </c>
      <c r="BU7" s="37">
        <v>73.239999999999995</v>
      </c>
      <c r="BV7" s="37">
        <v>50.9</v>
      </c>
      <c r="BW7" s="37">
        <v>50.82</v>
      </c>
      <c r="BX7" s="37">
        <v>52.19</v>
      </c>
      <c r="BY7" s="37">
        <v>55.32</v>
      </c>
      <c r="BZ7" s="37">
        <v>59.8</v>
      </c>
      <c r="CA7" s="37">
        <v>60.64</v>
      </c>
      <c r="CB7" s="37">
        <v>255.05</v>
      </c>
      <c r="CC7" s="37">
        <v>227.21</v>
      </c>
      <c r="CD7" s="37">
        <v>278.12</v>
      </c>
      <c r="CE7" s="37">
        <v>519.41999999999996</v>
      </c>
      <c r="CF7" s="37">
        <v>284.58999999999997</v>
      </c>
      <c r="CG7" s="37">
        <v>293.27</v>
      </c>
      <c r="CH7" s="37">
        <v>300.52</v>
      </c>
      <c r="CI7" s="37">
        <v>296.14</v>
      </c>
      <c r="CJ7" s="37">
        <v>283.17</v>
      </c>
      <c r="CK7" s="37">
        <v>263.76</v>
      </c>
      <c r="CL7" s="37">
        <v>255.52</v>
      </c>
      <c r="CM7" s="37">
        <v>58.7</v>
      </c>
      <c r="CN7" s="37">
        <v>58.7</v>
      </c>
      <c r="CO7" s="37">
        <v>56.52</v>
      </c>
      <c r="CP7" s="37">
        <v>54.35</v>
      </c>
      <c r="CQ7" s="37">
        <v>54.35</v>
      </c>
      <c r="CR7" s="37">
        <v>53.78</v>
      </c>
      <c r="CS7" s="37">
        <v>53.24</v>
      </c>
      <c r="CT7" s="37">
        <v>52.31</v>
      </c>
      <c r="CU7" s="37">
        <v>60.65</v>
      </c>
      <c r="CV7" s="37">
        <v>51.75</v>
      </c>
      <c r="CW7" s="37">
        <v>52.49</v>
      </c>
      <c r="CX7" s="37">
        <v>95</v>
      </c>
      <c r="CY7" s="37">
        <v>96.15</v>
      </c>
      <c r="CZ7" s="37">
        <v>93.33</v>
      </c>
      <c r="DA7" s="37">
        <v>93.06</v>
      </c>
      <c r="DB7" s="37">
        <v>97.06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2019-01-28T11:02:06Z</cp:lastPrinted>
  <dcterms:created xsi:type="dcterms:W3CDTF">2018-12-03T09:24:21Z</dcterms:created>
  <dcterms:modified xsi:type="dcterms:W3CDTF">2019-02-05T08:05:35Z</dcterms:modified>
  <cp:category/>
</cp:coreProperties>
</file>