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PCA218028a\Desktop\☆下水道【経営比較分析表】\経営比較分析表（提出）\"/>
    </mc:Choice>
  </mc:AlternateContent>
  <workbookProtection workbookAlgorithmName="SHA-512" workbookHashValue="663IgAj4d1R3jJHF2THyw+KVCsKs6akZre9x0qpieqphbbaZMwMB0WPQcd9fyo+Un4GDf3gjLXInzRlVhcRgWA==" workbookSaltValue="s26LhNnDh1nZuQ42jUIR5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<sst xmlns="http://schemas.openxmlformats.org/spreadsheetml/2006/main" count="243" uniqueCount="126">
  <si>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</si>
  <si>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</si>
  <si>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</si>
  <si>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</si>
  <si>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</si>
  <si>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</si>
  <si>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</si>
  <si>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</si>
  <si>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</si>
  <si>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</si>
  <si>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</si>
  <si>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</si>
  <si>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</si>
  <si>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</si>
  <si>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</si>
  <si>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</si>
  <si>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</si>
  <si>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</si>
  <si>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</si>
  <si>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</si>
  <si>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</si>
  <si>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</si>
  <si>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</si>
  <si>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</si>
  <si>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</si>
  <si>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</si>
  <si>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</si>
  <si>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</si>
  <si>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</si>
  <si>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</si>
  <si>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</si>
  <si>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</si>
  <si>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</si>
  <si>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</si>
  <si>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</si>
  <si>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</si>
  <si>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</si>
  <si>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</si>
  <si>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</si>
  <si>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</si>
  <si>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</si>
  <si>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</si>
  <si>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</si>
  <si>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</si>
  <si>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</si>
  <si>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</si>
  <si>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</si>
  <si>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</si>
  <si>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</si>
  <si>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</si>
  <si>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</si>
  <si>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</si>
  <si>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</si>
  <si>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</si>
  <si>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</si>
  <si>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</si>
  <si>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</si>
  <si>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</si>
  <si>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</si>
  <si>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</si>
  <si>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</si>
  <si>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</si>
  <si>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</si>
  <si>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</si>
  <si>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</si>
  <si>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</si>
  <si>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</si>
  <si>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</si>
  <si>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</si>
  <si>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</si>
  <si>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</si>
  <si>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</si>
  <si>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</si>
  <si>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</si>
  <si>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</si>
  <si>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</si>
  <si>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</si>
  <si>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</si>
  <si>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</si>
  <si>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</si>
  <si>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</si>
  <si>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</si>
  <si>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</si>
  <si>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</si>
  <si>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</si>
  <si>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</si>
  <si>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</si>
  <si>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</si>
  <si>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</si>
  <si>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</si>
  <si>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</si>
  <si>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</si>
  <si>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</si>
  <si>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</si>
  <si>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</si>
  <si>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</si>
  <si>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</si>
  <si>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</si>
  <si>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</si>
  <si>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</si>
  <si>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</si>
  <si>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</si>
  <si>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</si>
  <si>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</si>
  <si>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</si>
  <si>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</si>
  <si>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</si>
  <si>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</si>
  <si>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</si>
  <si>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</si>
  <si>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</si>
  <si>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</si>
  <si>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</si>
  <si>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</si>
  <si>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</si>
  <si>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</si>
  <si>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</si>
  <si>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</si>
  <si>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</si>
  <si>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</si>
  <si>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</si>
  <si>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</si>
  <si>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</si>
  <si>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・単年度の収支は１－①収益的収支比率が100%を下回っていることから赤字である。平成29年度に使用料の改定を実施し経営改善を図っている。
・経費回収率については、各年とも平均値より低い状況であるので、適正な使用料収入の確保及び汚水処理費の削減が必要である。平成29年度には使用料の改定を実施し使用料収入を確保した。
・水洗化率は平均値より高い値を示しており、未接続世帯への啓発活動に効果がみられる。</t>
    <rPh sb="1" eb="4">
      <t>タンネンド</t>
    </rPh>
    <rPh sb="5" eb="7">
      <t>シュウシ</t>
    </rPh>
    <rPh sb="11" eb="14">
      <t>シュウエキテキ</t>
    </rPh>
    <rPh sb="14" eb="16">
      <t>シュウシ</t>
    </rPh>
    <rPh sb="16" eb="18">
      <t>ヒリツ</t>
    </rPh>
    <rPh sb="24" eb="26">
      <t>シタマワ</t>
    </rPh>
    <rPh sb="34" eb="36">
      <t>アカジ</t>
    </rPh>
    <rPh sb="40" eb="42">
      <t>ヘイセイ</t>
    </rPh>
    <rPh sb="44" eb="46">
      <t>ネンド</t>
    </rPh>
    <rPh sb="47" eb="50">
      <t>シヨウリョウ</t>
    </rPh>
    <rPh sb="51" eb="53">
      <t>カイテイ</t>
    </rPh>
    <rPh sb="54" eb="56">
      <t>ジッシ</t>
    </rPh>
    <rPh sb="70" eb="72">
      <t>ケイヒ</t>
    </rPh>
    <rPh sb="72" eb="74">
      <t>カイシュウ</t>
    </rPh>
    <rPh sb="74" eb="75">
      <t>リツ</t>
    </rPh>
    <rPh sb="81" eb="83">
      <t>カクネン</t>
    </rPh>
    <rPh sb="85" eb="88">
      <t>ヘイキンチ</t>
    </rPh>
    <rPh sb="90" eb="91">
      <t>ヒク</t>
    </rPh>
    <rPh sb="92" eb="94">
      <t>ジョウキョウ</t>
    </rPh>
    <rPh sb="100" eb="102">
      <t>テキセイ</t>
    </rPh>
    <rPh sb="103" eb="106">
      <t>シヨウリョウ</t>
    </rPh>
    <rPh sb="106" eb="108">
      <t>シュウニュウ</t>
    </rPh>
    <rPh sb="109" eb="111">
      <t>カクホ</t>
    </rPh>
    <rPh sb="111" eb="112">
      <t>オヨ</t>
    </rPh>
    <rPh sb="113" eb="115">
      <t>オスイ</t>
    </rPh>
    <rPh sb="115" eb="117">
      <t>ショリ</t>
    </rPh>
    <rPh sb="117" eb="118">
      <t>ヒ</t>
    </rPh>
    <rPh sb="119" eb="121">
      <t>サクゲン</t>
    </rPh>
    <rPh sb="122" eb="124">
      <t>ヒツヨウ</t>
    </rPh>
    <rPh sb="128" eb="130">
      <t>ヘイセイ</t>
    </rPh>
    <rPh sb="132" eb="134">
      <t>ネンド</t>
    </rPh>
    <rPh sb="136" eb="139">
      <t>シヨウリョウ</t>
    </rPh>
    <rPh sb="140" eb="142">
      <t>カイテイ</t>
    </rPh>
    <rPh sb="143" eb="145">
      <t>ジッシ</t>
    </rPh>
    <rPh sb="146" eb="149">
      <t>シヨウリョウ</t>
    </rPh>
    <rPh sb="149" eb="151">
      <t>シュウニュウ</t>
    </rPh>
    <rPh sb="152" eb="154">
      <t>カクホ</t>
    </rPh>
    <rPh sb="159" eb="162">
      <t>スイセンカ</t>
    </rPh>
    <rPh sb="162" eb="163">
      <t>リツ</t>
    </rPh>
    <rPh sb="164" eb="167">
      <t>ヘイキンチ</t>
    </rPh>
    <rPh sb="169" eb="170">
      <t>タカ</t>
    </rPh>
    <rPh sb="171" eb="172">
      <t>アタイ</t>
    </rPh>
    <rPh sb="173" eb="174">
      <t>シメ</t>
    </rPh>
    <rPh sb="179" eb="182">
      <t>ミセツゾク</t>
    </rPh>
    <rPh sb="182" eb="184">
      <t>セタイ</t>
    </rPh>
    <rPh sb="186" eb="188">
      <t>ケイハツ</t>
    </rPh>
    <rPh sb="188" eb="190">
      <t>カツドウ</t>
    </rPh>
    <rPh sb="191" eb="193">
      <t>コウカ</t>
    </rPh>
    <phoneticPr fontId="4"/>
  </si>
  <si>
    <t>・本町の公共下水道は、供用開始から約２４年経過していることから、毎年管渠調査を実施している。
その結果、事故等に繋がる大きな損傷は見られないが、引き続き管渠調査を実施するとともに、必要な財源を確保し緊急性や重要性の高い管渠から更新等を進める。</t>
    <rPh sb="1" eb="3">
      <t>ホンマチ</t>
    </rPh>
    <rPh sb="4" eb="6">
      <t>コウキョウ</t>
    </rPh>
    <rPh sb="6" eb="9">
      <t>ゲスイドウ</t>
    </rPh>
    <rPh sb="11" eb="13">
      <t>キョウヨウ</t>
    </rPh>
    <rPh sb="13" eb="15">
      <t>カイシ</t>
    </rPh>
    <rPh sb="17" eb="18">
      <t>ヤク</t>
    </rPh>
    <rPh sb="20" eb="21">
      <t>ネン</t>
    </rPh>
    <rPh sb="21" eb="23">
      <t>ケイカ</t>
    </rPh>
    <rPh sb="32" eb="34">
      <t>マイネン</t>
    </rPh>
    <rPh sb="34" eb="35">
      <t>カン</t>
    </rPh>
    <rPh sb="35" eb="36">
      <t>キョ</t>
    </rPh>
    <rPh sb="36" eb="38">
      <t>チョウサ</t>
    </rPh>
    <rPh sb="39" eb="41">
      <t>ジッシ</t>
    </rPh>
    <rPh sb="49" eb="51">
      <t>ケッカ</t>
    </rPh>
    <rPh sb="52" eb="54">
      <t>ジコ</t>
    </rPh>
    <rPh sb="54" eb="55">
      <t>トウ</t>
    </rPh>
    <rPh sb="56" eb="57">
      <t>ツナ</t>
    </rPh>
    <rPh sb="59" eb="60">
      <t>オオ</t>
    </rPh>
    <rPh sb="62" eb="64">
      <t>ソンショウ</t>
    </rPh>
    <rPh sb="65" eb="66">
      <t>ミ</t>
    </rPh>
    <rPh sb="72" eb="73">
      <t>ヒ</t>
    </rPh>
    <rPh sb="74" eb="75">
      <t>ツヅ</t>
    </rPh>
    <rPh sb="76" eb="77">
      <t>カン</t>
    </rPh>
    <rPh sb="77" eb="78">
      <t>キョ</t>
    </rPh>
    <rPh sb="78" eb="80">
      <t>チョウサ</t>
    </rPh>
    <rPh sb="81" eb="83">
      <t>ジッシ</t>
    </rPh>
    <rPh sb="90" eb="92">
      <t>ヒツヨウ</t>
    </rPh>
    <rPh sb="93" eb="95">
      <t>ザイゲン</t>
    </rPh>
    <rPh sb="96" eb="98">
      <t>カクホ</t>
    </rPh>
    <rPh sb="99" eb="102">
      <t>キンキュウセイ</t>
    </rPh>
    <rPh sb="103" eb="106">
      <t>ジュウヨウセイ</t>
    </rPh>
    <rPh sb="107" eb="108">
      <t>タカ</t>
    </rPh>
    <rPh sb="109" eb="110">
      <t>カン</t>
    </rPh>
    <rPh sb="110" eb="111">
      <t>キョ</t>
    </rPh>
    <rPh sb="113" eb="115">
      <t>コウシン</t>
    </rPh>
    <rPh sb="115" eb="116">
      <t>トウ</t>
    </rPh>
    <rPh sb="117" eb="118">
      <t>スス</t>
    </rPh>
    <phoneticPr fontId="4"/>
  </si>
  <si>
    <t>・経営の健全性及び効率性について、一般会計からの繰入金に依存した経営をしていることから、この状況を改善すべく平成29年度に使用料の料金改定を実施し使用料収入による収益的確保を図った。また経営戦略により中長期的に持続可能な経営の見直しを図る。
・水洗化率向上に向け、処理区域内の住民に対し早期の下水道接続の啓発を推進し、特に整備済み区域内の未接続の世帯等については、個別訪問等による接続要請を積極的に行う。
・老朽化対策については、本町では大きな事故等は発生していないが供用開始から２４年経過していることから、引き続き管渠及びマンホールの調査点検を実施し計画的な修繕・改築計画等を策定し事業を進める。</t>
    <rPh sb="1" eb="3">
      <t>ケイエイ</t>
    </rPh>
    <rPh sb="4" eb="7">
      <t>ケンゼンセイ</t>
    </rPh>
    <rPh sb="7" eb="8">
      <t>オヨ</t>
    </rPh>
    <rPh sb="9" eb="12">
      <t>コウリツセイ</t>
    </rPh>
    <rPh sb="17" eb="19">
      <t>イッパン</t>
    </rPh>
    <rPh sb="19" eb="21">
      <t>カイケイ</t>
    </rPh>
    <rPh sb="24" eb="26">
      <t>クリイレ</t>
    </rPh>
    <rPh sb="26" eb="27">
      <t>キン</t>
    </rPh>
    <rPh sb="28" eb="30">
      <t>イゾン</t>
    </rPh>
    <rPh sb="32" eb="34">
      <t>ケイエイ</t>
    </rPh>
    <rPh sb="46" eb="48">
      <t>ジョウキョウ</t>
    </rPh>
    <rPh sb="49" eb="51">
      <t>カイゼン</t>
    </rPh>
    <rPh sb="54" eb="56">
      <t>ヘイセイ</t>
    </rPh>
    <rPh sb="58" eb="60">
      <t>ネンド</t>
    </rPh>
    <rPh sb="61" eb="64">
      <t>シヨウリョウ</t>
    </rPh>
    <rPh sb="65" eb="67">
      <t>リョウキン</t>
    </rPh>
    <rPh sb="67" eb="69">
      <t>カイテイ</t>
    </rPh>
    <rPh sb="70" eb="72">
      <t>ジッシ</t>
    </rPh>
    <rPh sb="73" eb="76">
      <t>シヨウリョウ</t>
    </rPh>
    <rPh sb="76" eb="78">
      <t>シュウニュウ</t>
    </rPh>
    <rPh sb="81" eb="84">
      <t>シュウエキテキ</t>
    </rPh>
    <rPh sb="84" eb="86">
      <t>カクホ</t>
    </rPh>
    <rPh sb="87" eb="88">
      <t>ハカ</t>
    </rPh>
    <rPh sb="93" eb="95">
      <t>ケイエイ</t>
    </rPh>
    <rPh sb="95" eb="97">
      <t>センリャク</t>
    </rPh>
    <rPh sb="100" eb="104">
      <t>チュウチョウキテキ</t>
    </rPh>
    <rPh sb="105" eb="107">
      <t>ジゾク</t>
    </rPh>
    <rPh sb="107" eb="109">
      <t>カノウ</t>
    </rPh>
    <rPh sb="110" eb="112">
      <t>ケイエイ</t>
    </rPh>
    <rPh sb="113" eb="115">
      <t>ミナオ</t>
    </rPh>
    <rPh sb="117" eb="118">
      <t>ハカ</t>
    </rPh>
    <rPh sb="122" eb="125">
      <t>スイセンカ</t>
    </rPh>
    <rPh sb="125" eb="126">
      <t>リツ</t>
    </rPh>
    <rPh sb="126" eb="128">
      <t>コウジョウ</t>
    </rPh>
    <rPh sb="129" eb="130">
      <t>ム</t>
    </rPh>
    <rPh sb="132" eb="134">
      <t>ショリ</t>
    </rPh>
    <rPh sb="134" eb="137">
      <t>クイキナイ</t>
    </rPh>
    <rPh sb="138" eb="140">
      <t>ジュウミン</t>
    </rPh>
    <rPh sb="141" eb="142">
      <t>タイ</t>
    </rPh>
    <rPh sb="143" eb="145">
      <t>ソウキ</t>
    </rPh>
    <rPh sb="146" eb="149">
      <t>ゲスイドウ</t>
    </rPh>
    <rPh sb="149" eb="151">
      <t>セツゾク</t>
    </rPh>
    <rPh sb="152" eb="154">
      <t>ケイハツ</t>
    </rPh>
    <rPh sb="155" eb="157">
      <t>スイシン</t>
    </rPh>
    <rPh sb="159" eb="160">
      <t>トク</t>
    </rPh>
    <rPh sb="161" eb="163">
      <t>セイビ</t>
    </rPh>
    <rPh sb="163" eb="164">
      <t>スミ</t>
    </rPh>
    <rPh sb="165" eb="168">
      <t>クイキナイ</t>
    </rPh>
    <rPh sb="169" eb="172">
      <t>ミセツゾク</t>
    </rPh>
    <rPh sb="173" eb="175">
      <t>セタイ</t>
    </rPh>
    <rPh sb="175" eb="176">
      <t>トウ</t>
    </rPh>
    <rPh sb="182" eb="184">
      <t>コベツ</t>
    </rPh>
    <rPh sb="184" eb="186">
      <t>ホウモン</t>
    </rPh>
    <rPh sb="186" eb="187">
      <t>トウ</t>
    </rPh>
    <rPh sb="190" eb="192">
      <t>セツゾク</t>
    </rPh>
    <rPh sb="192" eb="194">
      <t>ヨウセイ</t>
    </rPh>
    <rPh sb="195" eb="198">
      <t>セッキョクテキ</t>
    </rPh>
    <rPh sb="199" eb="200">
      <t>オコナ</t>
    </rPh>
    <rPh sb="204" eb="207">
      <t>ロウキュウカ</t>
    </rPh>
    <rPh sb="207" eb="209">
      <t>タイサク</t>
    </rPh>
    <rPh sb="215" eb="217">
      <t>ホンチョウ</t>
    </rPh>
    <rPh sb="219" eb="220">
      <t>オオ</t>
    </rPh>
    <rPh sb="222" eb="224">
      <t>ジコ</t>
    </rPh>
    <rPh sb="224" eb="225">
      <t>トウ</t>
    </rPh>
    <rPh sb="226" eb="228">
      <t>ハッセイ</t>
    </rPh>
    <rPh sb="234" eb="236">
      <t>キョウヨウ</t>
    </rPh>
    <rPh sb="236" eb="238">
      <t>カイシ</t>
    </rPh>
    <rPh sb="242" eb="243">
      <t>ネン</t>
    </rPh>
    <rPh sb="243" eb="245">
      <t>ケイカ</t>
    </rPh>
    <rPh sb="254" eb="255">
      <t>ヒ</t>
    </rPh>
    <rPh sb="256" eb="257">
      <t>ツヅ</t>
    </rPh>
    <rPh sb="258" eb="259">
      <t>カン</t>
    </rPh>
    <rPh sb="259" eb="260">
      <t>キョ</t>
    </rPh>
    <rPh sb="260" eb="261">
      <t>オヨ</t>
    </rPh>
    <rPh sb="268" eb="270">
      <t>チョウサ</t>
    </rPh>
    <rPh sb="270" eb="272">
      <t>テンケン</t>
    </rPh>
    <rPh sb="273" eb="275">
      <t>ジッシ</t>
    </rPh>
    <rPh sb="276" eb="279">
      <t>ケイカクテキ</t>
    </rPh>
    <rPh sb="280" eb="282">
      <t>シュウゼン</t>
    </rPh>
    <rPh sb="283" eb="285">
      <t>カイチク</t>
    </rPh>
    <rPh sb="285" eb="287">
      <t>ケイカク</t>
    </rPh>
    <rPh sb="287" eb="288">
      <t>トウ</t>
    </rPh>
    <rPh sb="289" eb="291">
      <t>サクテイ</t>
    </rPh>
    <rPh sb="292" eb="294">
      <t>ジギョウ</t>
    </rPh>
    <rPh sb="295" eb="29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</si>
</sst>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1.63</c:v>
                </c:pt>
                <c:pt idx="3">
                  <c:v>0</c:v>
                </c:pt>
                <c:pt idx="4">
                  <c:v>0</c:v>
                </c:pt>
              </c:numCache>
            </c:numRef>
          </c:val>
          <c:extLst xmlns:c16r2="http://schemas.microsoft.com/office/drawing/2015/06/chart">
            <c:ext xmlns:c16="http://schemas.microsoft.com/office/drawing/2014/chart" uri="{C3380CC4-5D6E-409C-BE32-E72D297353CC}">
              <c16:uniqueId val="{00000000-16D6-43BE-8963-580FA248CEB4}"/>
            </c:ext>
          </c:extLst>
        </c:ser>
        <c:dLbls>
          <c:showLegendKey val="0"/>
          <c:showVal val="0"/>
          <c:showCatName val="0"/>
          <c:showSerName val="0"/>
          <c:showPercent val="0"/>
          <c:showBubbleSize val="0"/>
        </c:dLbls>
        <c:gapWidth val="150"/>
        <c:axId val="97785792"/>
        <c:axId val="14345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6D6-43BE-8963-580FA248CEB4}"/>
            </c:ext>
          </c:extLst>
        </c:ser>
        <c:dLbls>
          <c:showLegendKey val="0"/>
          <c:showVal val="0"/>
          <c:showCatName val="0"/>
          <c:showSerName val="0"/>
          <c:showPercent val="0"/>
          <c:showBubbleSize val="0"/>
        </c:dLbls>
        <c:marker val="1"/>
        <c:smooth val="0"/>
        <c:axId val="97785792"/>
        <c:axId val="143457384"/>
      </c:lineChart>
      <c:dateAx>
        <c:axId val="97785792"/>
        <c:scaling>
          <c:orientation val="minMax"/>
        </c:scaling>
        <c:delete val="1"/>
        <c:axPos val="b"/>
        <c:numFmt formatCode="ge" sourceLinked="1"/>
        <c:majorTickMark val="none"/>
        <c:minorTickMark val="none"/>
        <c:tickLblPos val="none"/>
        <c:crossAx val="143457384"/>
        <c:crosses val="autoZero"/>
        <c:auto val="1"/>
        <c:lblOffset val="100"/>
        <c:baseTimeUnit val="years"/>
      </c:dateAx>
      <c:valAx>
        <c:axId val="1434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62.09</c:v>
                </c:pt>
                <c:pt idx="4">
                  <c:v>63.25</c:v>
                </c:pt>
              </c:numCache>
            </c:numRef>
          </c:val>
          <c:extLst xmlns:c16r2="http://schemas.microsoft.com/office/drawing/2015/06/chart">
            <c:ext xmlns:c16="http://schemas.microsoft.com/office/drawing/2014/chart" uri="{C3380CC4-5D6E-409C-BE32-E72D297353CC}">
              <c16:uniqueId val="{00000000-5884-4132-AC74-6EF810F22E5E}"/>
            </c:ext>
          </c:extLst>
        </c:ser>
        <c:dLbls>
          <c:showLegendKey val="0"/>
          <c:showVal val="0"/>
          <c:showCatName val="0"/>
          <c:showSerName val="0"/>
          <c:showPercent val="0"/>
          <c:showBubbleSize val="0"/>
        </c:dLbls>
        <c:gapWidth val="150"/>
        <c:axId val="144682432"/>
        <c:axId val="1446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5884-4132-AC74-6EF810F22E5E}"/>
            </c:ext>
          </c:extLst>
        </c:ser>
        <c:dLbls>
          <c:showLegendKey val="0"/>
          <c:showVal val="0"/>
          <c:showCatName val="0"/>
          <c:showSerName val="0"/>
          <c:showPercent val="0"/>
          <c:showBubbleSize val="0"/>
        </c:dLbls>
        <c:marker val="1"/>
        <c:smooth val="0"/>
        <c:axId val="144682432"/>
        <c:axId val="144683608"/>
      </c:lineChart>
      <c:dateAx>
        <c:axId val="144682432"/>
        <c:scaling>
          <c:orientation val="minMax"/>
        </c:scaling>
        <c:delete val="1"/>
        <c:axPos val="b"/>
        <c:numFmt formatCode="ge" sourceLinked="1"/>
        <c:majorTickMark val="none"/>
        <c:minorTickMark val="none"/>
        <c:tickLblPos val="none"/>
        <c:crossAx val="144683608"/>
        <c:crosses val="autoZero"/>
        <c:auto val="1"/>
        <c:lblOffset val="100"/>
        <c:baseTimeUnit val="years"/>
      </c:dateAx>
      <c:valAx>
        <c:axId val="14468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84.31</c:v>
                </c:pt>
                <c:pt idx="1">
                  <c:v>86.1</c:v>
                </c:pt>
                <c:pt idx="2">
                  <c:v>87.14</c:v>
                </c:pt>
                <c:pt idx="3">
                  <c:v>87.51</c:v>
                </c:pt>
                <c:pt idx="4">
                  <c:v>88.67</c:v>
                </c:pt>
              </c:numCache>
            </c:numRef>
          </c:val>
          <c:extLst xmlns:c16r2="http://schemas.microsoft.com/office/drawing/2015/06/chart">
            <c:ext xmlns:c16="http://schemas.microsoft.com/office/drawing/2014/chart" uri="{C3380CC4-5D6E-409C-BE32-E72D297353CC}">
              <c16:uniqueId val="{00000000-7D42-468C-9E5D-E0965E60235F}"/>
            </c:ext>
          </c:extLst>
        </c:ser>
        <c:dLbls>
          <c:showLegendKey val="0"/>
          <c:showVal val="0"/>
          <c:showCatName val="0"/>
          <c:showSerName val="0"/>
          <c:showPercent val="0"/>
          <c:showBubbleSize val="0"/>
        </c:dLbls>
        <c:gapWidth val="150"/>
        <c:axId val="144688704"/>
        <c:axId val="1446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7D42-468C-9E5D-E0965E60235F}"/>
            </c:ext>
          </c:extLst>
        </c:ser>
        <c:dLbls>
          <c:showLegendKey val="0"/>
          <c:showVal val="0"/>
          <c:showCatName val="0"/>
          <c:showSerName val="0"/>
          <c:showPercent val="0"/>
          <c:showBubbleSize val="0"/>
        </c:dLbls>
        <c:marker val="1"/>
        <c:smooth val="0"/>
        <c:axId val="144688704"/>
        <c:axId val="144686744"/>
      </c:lineChart>
      <c:dateAx>
        <c:axId val="144688704"/>
        <c:scaling>
          <c:orientation val="minMax"/>
        </c:scaling>
        <c:delete val="1"/>
        <c:axPos val="b"/>
        <c:numFmt formatCode="ge" sourceLinked="1"/>
        <c:majorTickMark val="none"/>
        <c:minorTickMark val="none"/>
        <c:tickLblPos val="none"/>
        <c:crossAx val="144686744"/>
        <c:crosses val="autoZero"/>
        <c:auto val="1"/>
        <c:lblOffset val="100"/>
        <c:baseTimeUnit val="years"/>
      </c:dateAx>
      <c:valAx>
        <c:axId val="1446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64.349999999999994</c:v>
                </c:pt>
                <c:pt idx="1">
                  <c:v>76.150000000000006</c:v>
                </c:pt>
                <c:pt idx="2">
                  <c:v>75.48</c:v>
                </c:pt>
                <c:pt idx="3">
                  <c:v>64.650000000000006</c:v>
                </c:pt>
                <c:pt idx="4">
                  <c:v>90.62</c:v>
                </c:pt>
              </c:numCache>
            </c:numRef>
          </c:val>
          <c:extLst xmlns:c16r2="http://schemas.microsoft.com/office/drawing/2015/06/chart">
            <c:ext xmlns:c16="http://schemas.microsoft.com/office/drawing/2014/chart" uri="{C3380CC4-5D6E-409C-BE32-E72D297353CC}">
              <c16:uniqueId val="{00000000-AA5C-406D-86CF-EAE6D4EDFB09}"/>
            </c:ext>
          </c:extLst>
        </c:ser>
        <c:dLbls>
          <c:showLegendKey val="0"/>
          <c:showVal val="0"/>
          <c:showCatName val="0"/>
          <c:showSerName val="0"/>
          <c:showPercent val="0"/>
          <c:showBubbleSize val="0"/>
        </c:dLbls>
        <c:gapWidth val="150"/>
        <c:axId val="143458168"/>
        <c:axId val="1434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5C-406D-86CF-EAE6D4EDFB09}"/>
            </c:ext>
          </c:extLst>
        </c:ser>
        <c:dLbls>
          <c:showLegendKey val="0"/>
          <c:showVal val="0"/>
          <c:showCatName val="0"/>
          <c:showSerName val="0"/>
          <c:showPercent val="0"/>
          <c:showBubbleSize val="0"/>
        </c:dLbls>
        <c:marker val="1"/>
        <c:smooth val="0"/>
        <c:axId val="143458168"/>
        <c:axId val="143457776"/>
      </c:lineChart>
      <c:dateAx>
        <c:axId val="143458168"/>
        <c:scaling>
          <c:orientation val="minMax"/>
        </c:scaling>
        <c:delete val="1"/>
        <c:axPos val="b"/>
        <c:numFmt formatCode="ge" sourceLinked="1"/>
        <c:majorTickMark val="none"/>
        <c:minorTickMark val="none"/>
        <c:tickLblPos val="none"/>
        <c:crossAx val="143457776"/>
        <c:crosses val="autoZero"/>
        <c:auto val="1"/>
        <c:lblOffset val="100"/>
        <c:baseTimeUnit val="years"/>
      </c:dateAx>
      <c:valAx>
        <c:axId val="14345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5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84-4705-9821-19BB317AEEA3}"/>
            </c:ext>
          </c:extLst>
        </c:ser>
        <c:dLbls>
          <c:showLegendKey val="0"/>
          <c:showVal val="0"/>
          <c:showCatName val="0"/>
          <c:showSerName val="0"/>
          <c:showPercent val="0"/>
          <c:showBubbleSize val="0"/>
        </c:dLbls>
        <c:gapWidth val="150"/>
        <c:axId val="143458560"/>
        <c:axId val="14345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84-4705-9821-19BB317AEEA3}"/>
            </c:ext>
          </c:extLst>
        </c:ser>
        <c:dLbls>
          <c:showLegendKey val="0"/>
          <c:showVal val="0"/>
          <c:showCatName val="0"/>
          <c:showSerName val="0"/>
          <c:showPercent val="0"/>
          <c:showBubbleSize val="0"/>
        </c:dLbls>
        <c:marker val="1"/>
        <c:smooth val="0"/>
        <c:axId val="143458560"/>
        <c:axId val="143456208"/>
      </c:lineChart>
      <c:dateAx>
        <c:axId val="143458560"/>
        <c:scaling>
          <c:orientation val="minMax"/>
        </c:scaling>
        <c:delete val="1"/>
        <c:axPos val="b"/>
        <c:numFmt formatCode="ge" sourceLinked="1"/>
        <c:majorTickMark val="none"/>
        <c:minorTickMark val="none"/>
        <c:tickLblPos val="none"/>
        <c:crossAx val="143456208"/>
        <c:crosses val="autoZero"/>
        <c:auto val="1"/>
        <c:lblOffset val="100"/>
        <c:baseTimeUnit val="years"/>
      </c:dateAx>
      <c:valAx>
        <c:axId val="14345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8C-44F2-BBDE-AE2EA40B99D8}"/>
            </c:ext>
          </c:extLst>
        </c:ser>
        <c:dLbls>
          <c:showLegendKey val="0"/>
          <c:showVal val="0"/>
          <c:showCatName val="0"/>
          <c:showSerName val="0"/>
          <c:showPercent val="0"/>
          <c:showBubbleSize val="0"/>
        </c:dLbls>
        <c:gapWidth val="150"/>
        <c:axId val="144299232"/>
        <c:axId val="14429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8C-44F2-BBDE-AE2EA40B99D8}"/>
            </c:ext>
          </c:extLst>
        </c:ser>
        <c:dLbls>
          <c:showLegendKey val="0"/>
          <c:showVal val="0"/>
          <c:showCatName val="0"/>
          <c:showSerName val="0"/>
          <c:showPercent val="0"/>
          <c:showBubbleSize val="0"/>
        </c:dLbls>
        <c:marker val="1"/>
        <c:smooth val="0"/>
        <c:axId val="144299232"/>
        <c:axId val="144298056"/>
      </c:lineChart>
      <c:dateAx>
        <c:axId val="144299232"/>
        <c:scaling>
          <c:orientation val="minMax"/>
        </c:scaling>
        <c:delete val="1"/>
        <c:axPos val="b"/>
        <c:numFmt formatCode="ge" sourceLinked="1"/>
        <c:majorTickMark val="none"/>
        <c:minorTickMark val="none"/>
        <c:tickLblPos val="none"/>
        <c:crossAx val="144298056"/>
        <c:crosses val="autoZero"/>
        <c:auto val="1"/>
        <c:lblOffset val="100"/>
        <c:baseTimeUnit val="years"/>
      </c:dateAx>
      <c:valAx>
        <c:axId val="14429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02-4D3B-9D8C-E6DCCB89E0F2}"/>
            </c:ext>
          </c:extLst>
        </c:ser>
        <c:dLbls>
          <c:showLegendKey val="0"/>
          <c:showVal val="0"/>
          <c:showCatName val="0"/>
          <c:showSerName val="0"/>
          <c:showPercent val="0"/>
          <c:showBubbleSize val="0"/>
        </c:dLbls>
        <c:gapWidth val="150"/>
        <c:axId val="144299624"/>
        <c:axId val="14430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02-4D3B-9D8C-E6DCCB89E0F2}"/>
            </c:ext>
          </c:extLst>
        </c:ser>
        <c:dLbls>
          <c:showLegendKey val="0"/>
          <c:showVal val="0"/>
          <c:showCatName val="0"/>
          <c:showSerName val="0"/>
          <c:showPercent val="0"/>
          <c:showBubbleSize val="0"/>
        </c:dLbls>
        <c:marker val="1"/>
        <c:smooth val="0"/>
        <c:axId val="144299624"/>
        <c:axId val="144300016"/>
      </c:lineChart>
      <c:dateAx>
        <c:axId val="144299624"/>
        <c:scaling>
          <c:orientation val="minMax"/>
        </c:scaling>
        <c:delete val="1"/>
        <c:axPos val="b"/>
        <c:numFmt formatCode="ge" sourceLinked="1"/>
        <c:majorTickMark val="none"/>
        <c:minorTickMark val="none"/>
        <c:tickLblPos val="none"/>
        <c:crossAx val="144300016"/>
        <c:crosses val="autoZero"/>
        <c:auto val="1"/>
        <c:lblOffset val="100"/>
        <c:baseTimeUnit val="years"/>
      </c:dateAx>
      <c:valAx>
        <c:axId val="14430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3-4E08-B047-B99A878A3AD6}"/>
            </c:ext>
          </c:extLst>
        </c:ser>
        <c:dLbls>
          <c:showLegendKey val="0"/>
          <c:showVal val="0"/>
          <c:showCatName val="0"/>
          <c:showSerName val="0"/>
          <c:showPercent val="0"/>
          <c:showBubbleSize val="0"/>
        </c:dLbls>
        <c:gapWidth val="150"/>
        <c:axId val="144301976"/>
        <c:axId val="14430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3-4E08-B047-B99A878A3AD6}"/>
            </c:ext>
          </c:extLst>
        </c:ser>
        <c:dLbls>
          <c:showLegendKey val="0"/>
          <c:showVal val="0"/>
          <c:showCatName val="0"/>
          <c:showSerName val="0"/>
          <c:showPercent val="0"/>
          <c:showBubbleSize val="0"/>
        </c:dLbls>
        <c:marker val="1"/>
        <c:smooth val="0"/>
        <c:axId val="144301976"/>
        <c:axId val="144301584"/>
      </c:lineChart>
      <c:dateAx>
        <c:axId val="144301976"/>
        <c:scaling>
          <c:orientation val="minMax"/>
        </c:scaling>
        <c:delete val="1"/>
        <c:axPos val="b"/>
        <c:numFmt formatCode="ge" sourceLinked="1"/>
        <c:majorTickMark val="none"/>
        <c:minorTickMark val="none"/>
        <c:tickLblPos val="none"/>
        <c:crossAx val="144301584"/>
        <c:crosses val="autoZero"/>
        <c:auto val="1"/>
        <c:lblOffset val="100"/>
        <c:baseTimeUnit val="years"/>
      </c:dateAx>
      <c:valAx>
        <c:axId val="1443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34.04</c:v>
                </c:pt>
                <c:pt idx="1">
                  <c:v>28.38</c:v>
                </c:pt>
                <c:pt idx="2">
                  <c:v>24.31</c:v>
                </c:pt>
                <c:pt idx="3">
                  <c:v>20.18</c:v>
                </c:pt>
                <c:pt idx="4">
                  <c:v>13.62</c:v>
                </c:pt>
              </c:numCache>
            </c:numRef>
          </c:val>
          <c:extLst xmlns:c16r2="http://schemas.microsoft.com/office/drawing/2015/06/chart">
            <c:ext xmlns:c16="http://schemas.microsoft.com/office/drawing/2014/chart" uri="{C3380CC4-5D6E-409C-BE32-E72D297353CC}">
              <c16:uniqueId val="{00000000-B397-45A4-A1A0-4E91F9F6EBBC}"/>
            </c:ext>
          </c:extLst>
        </c:ser>
        <c:dLbls>
          <c:showLegendKey val="0"/>
          <c:showVal val="0"/>
          <c:showCatName val="0"/>
          <c:showSerName val="0"/>
          <c:showPercent val="0"/>
          <c:showBubbleSize val="0"/>
        </c:dLbls>
        <c:gapWidth val="150"/>
        <c:axId val="144302760"/>
        <c:axId val="14429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B397-45A4-A1A0-4E91F9F6EBBC}"/>
            </c:ext>
          </c:extLst>
        </c:ser>
        <c:dLbls>
          <c:showLegendKey val="0"/>
          <c:showVal val="0"/>
          <c:showCatName val="0"/>
          <c:showSerName val="0"/>
          <c:showPercent val="0"/>
          <c:showBubbleSize val="0"/>
        </c:dLbls>
        <c:marker val="1"/>
        <c:smooth val="0"/>
        <c:axId val="144302760"/>
        <c:axId val="144295312"/>
      </c:lineChart>
      <c:dateAx>
        <c:axId val="144302760"/>
        <c:scaling>
          <c:orientation val="minMax"/>
        </c:scaling>
        <c:delete val="1"/>
        <c:axPos val="b"/>
        <c:numFmt formatCode="ge" sourceLinked="1"/>
        <c:majorTickMark val="none"/>
        <c:minorTickMark val="none"/>
        <c:tickLblPos val="none"/>
        <c:crossAx val="144295312"/>
        <c:crosses val="autoZero"/>
        <c:auto val="1"/>
        <c:lblOffset val="100"/>
        <c:baseTimeUnit val="years"/>
      </c:dateAx>
      <c:valAx>
        <c:axId val="14429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41.22</c:v>
                </c:pt>
                <c:pt idx="1">
                  <c:v>53.24</c:v>
                </c:pt>
                <c:pt idx="2">
                  <c:v>52.93</c:v>
                </c:pt>
                <c:pt idx="3">
                  <c:v>43.52</c:v>
                </c:pt>
                <c:pt idx="4">
                  <c:v>80.09</c:v>
                </c:pt>
              </c:numCache>
            </c:numRef>
          </c:val>
          <c:extLst xmlns:c16r2="http://schemas.microsoft.com/office/drawing/2015/06/chart">
            <c:ext xmlns:c16="http://schemas.microsoft.com/office/drawing/2014/chart" uri="{C3380CC4-5D6E-409C-BE32-E72D297353CC}">
              <c16:uniqueId val="{00000000-00CD-48B9-B2E8-6020A4D96EF4}"/>
            </c:ext>
          </c:extLst>
        </c:ser>
        <c:dLbls>
          <c:showLegendKey val="0"/>
          <c:showVal val="0"/>
          <c:showCatName val="0"/>
          <c:showSerName val="0"/>
          <c:showPercent val="0"/>
          <c:showBubbleSize val="0"/>
        </c:dLbls>
        <c:gapWidth val="150"/>
        <c:axId val="144295704"/>
        <c:axId val="14429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00CD-48B9-B2E8-6020A4D96EF4}"/>
            </c:ext>
          </c:extLst>
        </c:ser>
        <c:dLbls>
          <c:showLegendKey val="0"/>
          <c:showVal val="0"/>
          <c:showCatName val="0"/>
          <c:showSerName val="0"/>
          <c:showPercent val="0"/>
          <c:showBubbleSize val="0"/>
        </c:dLbls>
        <c:marker val="1"/>
        <c:smooth val="0"/>
        <c:axId val="144295704"/>
        <c:axId val="144297272"/>
      </c:lineChart>
      <c:dateAx>
        <c:axId val="144295704"/>
        <c:scaling>
          <c:orientation val="minMax"/>
        </c:scaling>
        <c:delete val="1"/>
        <c:axPos val="b"/>
        <c:numFmt formatCode="ge" sourceLinked="1"/>
        <c:majorTickMark val="none"/>
        <c:minorTickMark val="none"/>
        <c:tickLblPos val="none"/>
        <c:crossAx val="144297272"/>
        <c:crosses val="autoZero"/>
        <c:auto val="1"/>
        <c:lblOffset val="100"/>
        <c:baseTimeUnit val="years"/>
      </c:dateAx>
      <c:valAx>
        <c:axId val="1442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236.83</c:v>
                </c:pt>
                <c:pt idx="1">
                  <c:v>189.7</c:v>
                </c:pt>
                <c:pt idx="2">
                  <c:v>191.63</c:v>
                </c:pt>
                <c:pt idx="3">
                  <c:v>232.75</c:v>
                </c:pt>
                <c:pt idx="4">
                  <c:v>150</c:v>
                </c:pt>
              </c:numCache>
            </c:numRef>
          </c:val>
          <c:extLst xmlns:c16r2="http://schemas.microsoft.com/office/drawing/2015/06/chart">
            <c:ext xmlns:c16="http://schemas.microsoft.com/office/drawing/2014/chart" uri="{C3380CC4-5D6E-409C-BE32-E72D297353CC}">
              <c16:uniqueId val="{00000000-CB61-47CE-9CAB-6162AF6076B5}"/>
            </c:ext>
          </c:extLst>
        </c:ser>
        <c:dLbls>
          <c:showLegendKey val="0"/>
          <c:showVal val="0"/>
          <c:showCatName val="0"/>
          <c:showSerName val="0"/>
          <c:showPercent val="0"/>
          <c:showBubbleSize val="0"/>
        </c:dLbls>
        <c:gapWidth val="150"/>
        <c:axId val="144684392"/>
        <c:axId val="14468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CB61-47CE-9CAB-6162AF6076B5}"/>
            </c:ext>
          </c:extLst>
        </c:ser>
        <c:dLbls>
          <c:showLegendKey val="0"/>
          <c:showVal val="0"/>
          <c:showCatName val="0"/>
          <c:showSerName val="0"/>
          <c:showPercent val="0"/>
          <c:showBubbleSize val="0"/>
        </c:dLbls>
        <c:marker val="1"/>
        <c:smooth val="0"/>
        <c:axId val="144684392"/>
        <c:axId val="144682824"/>
      </c:lineChart>
      <c:dateAx>
        <c:axId val="144684392"/>
        <c:scaling>
          <c:orientation val="minMax"/>
        </c:scaling>
        <c:delete val="1"/>
        <c:axPos val="b"/>
        <c:numFmt formatCode="ge" sourceLinked="1"/>
        <c:majorTickMark val="none"/>
        <c:minorTickMark val="none"/>
        <c:tickLblPos val="none"/>
        <c:crossAx val="144682824"/>
        <c:crosses val="autoZero"/>
        <c:auto val="1"/>
        <c:lblOffset val="100"/>
        <c:baseTimeUnit val="years"/>
      </c:dateAx>
      <c:valAx>
        <c:axId val="14468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15467</v>
      </c>
      <c r="AM8" s="66"/>
      <c r="AN8" s="66"/>
      <c r="AO8" s="66"/>
      <c r="AP8" s="66"/>
      <c r="AQ8" s="66"/>
      <c r="AR8" s="66"/>
      <c r="AS8" s="66"/>
      <c r="AT8" s="65">
        <f>データ!T6</f>
        <v>112</v>
      </c>
      <c r="AU8" s="65"/>
      <c r="AV8" s="65"/>
      <c r="AW8" s="65"/>
      <c r="AX8" s="65"/>
      <c r="AY8" s="65"/>
      <c r="AZ8" s="65"/>
      <c r="BA8" s="65"/>
      <c r="BB8" s="65">
        <f>データ!U6</f>
        <v>138.1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77.22</v>
      </c>
      <c r="Q10" s="65"/>
      <c r="R10" s="65"/>
      <c r="S10" s="65"/>
      <c r="T10" s="65"/>
      <c r="U10" s="65"/>
      <c r="V10" s="65"/>
      <c r="W10" s="65">
        <f>データ!Q6</f>
        <v>95.43</v>
      </c>
      <c r="X10" s="65"/>
      <c r="Y10" s="65"/>
      <c r="Z10" s="65"/>
      <c r="AA10" s="65"/>
      <c r="AB10" s="65"/>
      <c r="AC10" s="65"/>
      <c r="AD10" s="66">
        <f>データ!R6</f>
        <v>2130</v>
      </c>
      <c r="AE10" s="66"/>
      <c r="AF10" s="66"/>
      <c r="AG10" s="66"/>
      <c r="AH10" s="66"/>
      <c r="AI10" s="66"/>
      <c r="AJ10" s="66"/>
      <c r="AK10" s="2"/>
      <c r="AL10" s="66">
        <f>データ!V6</f>
        <v>11886</v>
      </c>
      <c r="AM10" s="66"/>
      <c r="AN10" s="66"/>
      <c r="AO10" s="66"/>
      <c r="AP10" s="66"/>
      <c r="AQ10" s="66"/>
      <c r="AR10" s="66"/>
      <c r="AS10" s="66"/>
      <c r="AT10" s="65">
        <f>データ!W6</f>
        <v>4.01</v>
      </c>
      <c r="AU10" s="65"/>
      <c r="AV10" s="65"/>
      <c r="AW10" s="65"/>
      <c r="AX10" s="65"/>
      <c r="AY10" s="65"/>
      <c r="AZ10" s="65"/>
      <c r="BA10" s="65"/>
      <c r="BB10" s="65">
        <f>データ!X6</f>
        <v>2964.09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1AKId2i+nv+taKLSkQ8/pRIHF90UvVzjEQMdSIWnfriEDdVrE+eWF7JnRBIydlVFuuNfxOQsig/qSPn0RY4b0A==" saltValue="n/ooW7Vd6KzaBjSqc13N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193682</v>
      </c>
      <c r="D6" s="32">
        <f t="shared" si="3"/>
        <v>47</v>
      </c>
      <c r="E6" s="32">
        <f t="shared" si="3"/>
        <v>17</v>
      </c>
      <c r="F6" s="32">
        <f t="shared" si="3"/>
        <v>1</v>
      </c>
      <c r="G6" s="32">
        <f t="shared" si="3"/>
        <v>0</v>
      </c>
      <c r="H6" s="32" t="str">
        <f t="shared" si="3"/>
        <v>山梨県　富士川町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77.22</v>
      </c>
      <c r="Q6" s="33">
        <f t="shared" si="3"/>
        <v>95.43</v>
      </c>
      <c r="R6" s="33">
        <f t="shared" si="3"/>
        <v>2130</v>
      </c>
      <c r="S6" s="33">
        <f t="shared" si="3"/>
        <v>15467</v>
      </c>
      <c r="T6" s="33">
        <f t="shared" si="3"/>
        <v>112</v>
      </c>
      <c r="U6" s="33">
        <f t="shared" si="3"/>
        <v>138.1</v>
      </c>
      <c r="V6" s="33">
        <f t="shared" si="3"/>
        <v>11886</v>
      </c>
      <c r="W6" s="33">
        <f t="shared" si="3"/>
        <v>4.01</v>
      </c>
      <c r="X6" s="33">
        <f t="shared" si="3"/>
        <v>2964.09</v>
      </c>
      <c r="Y6" s="34">
        <f>IF(Y7="",NA(),Y7)</f>
        <v>64.349999999999994</v>
      </c>
      <c r="Z6" s="34">
        <f t="shared" ref="Z6:AH6" si="4">IF(Z7="",NA(),Z7)</f>
        <v>76.150000000000006</v>
      </c>
      <c r="AA6" s="34">
        <f t="shared" si="4"/>
        <v>75.48</v>
      </c>
      <c r="AB6" s="34">
        <f t="shared" si="4"/>
        <v>64.650000000000006</v>
      </c>
      <c r="AC6" s="34">
        <f t="shared" si="4"/>
        <v>90.62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34.04</v>
      </c>
      <c r="BG6" s="34">
        <f t="shared" ref="BG6:BO6" si="7">IF(BG7="",NA(),BG7)</f>
        <v>28.38</v>
      </c>
      <c r="BH6" s="34">
        <f t="shared" si="7"/>
        <v>24.31</v>
      </c>
      <c r="BI6" s="34">
        <f t="shared" si="7"/>
        <v>20.18</v>
      </c>
      <c r="BJ6" s="34">
        <f t="shared" si="7"/>
        <v>13.62</v>
      </c>
      <c r="BK6" s="34">
        <f t="shared" si="7"/>
        <v>1209.95</v>
      </c>
      <c r="BL6" s="34">
        <f t="shared" si="7"/>
        <v>1136.5</v>
      </c>
      <c r="BM6" s="34">
        <f t="shared" si="7"/>
        <v>1118.56</v>
      </c>
      <c r="BN6" s="34">
        <f t="shared" si="7"/>
        <v>1111.31</v>
      </c>
      <c r="BO6" s="34">
        <f t="shared" si="7"/>
        <v>966.33</v>
      </c>
      <c r="BP6" s="33" t="str">
        <f>IF(BP7="","",IF(BP7="-","【-】","【"&amp;SUBSTITUTE(TEXT(BP7,"#,##0.00"),"-","△")&amp;"】"))</f>
        <v>【707.33】</v>
      </c>
      <c r="BQ6" s="34">
        <f>IF(BQ7="",NA(),BQ7)</f>
        <v>41.22</v>
      </c>
      <c r="BR6" s="34">
        <f t="shared" ref="BR6:BZ6" si="8">IF(BR7="",NA(),BR7)</f>
        <v>53.24</v>
      </c>
      <c r="BS6" s="34">
        <f t="shared" si="8"/>
        <v>52.93</v>
      </c>
      <c r="BT6" s="34">
        <f t="shared" si="8"/>
        <v>43.52</v>
      </c>
      <c r="BU6" s="34">
        <f t="shared" si="8"/>
        <v>80.09</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236.83</v>
      </c>
      <c r="CC6" s="34">
        <f t="shared" ref="CC6:CK6" si="9">IF(CC7="",NA(),CC7)</f>
        <v>189.7</v>
      </c>
      <c r="CD6" s="34">
        <f t="shared" si="9"/>
        <v>191.63</v>
      </c>
      <c r="CE6" s="34">
        <f t="shared" si="9"/>
        <v>232.75</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f t="shared" si="10"/>
        <v>62.09</v>
      </c>
      <c r="CQ6" s="34">
        <f t="shared" si="10"/>
        <v>63.25</v>
      </c>
      <c r="CR6" s="34">
        <f t="shared" si="10"/>
        <v>55.81</v>
      </c>
      <c r="CS6" s="34">
        <f t="shared" si="10"/>
        <v>54.44</v>
      </c>
      <c r="CT6" s="34">
        <f t="shared" si="10"/>
        <v>54.67</v>
      </c>
      <c r="CU6" s="34">
        <f t="shared" si="10"/>
        <v>53.51</v>
      </c>
      <c r="CV6" s="34">
        <f t="shared" si="10"/>
        <v>53.5</v>
      </c>
      <c r="CW6" s="33" t="str">
        <f>IF(CW7="","",IF(CW7="-","【-】","【"&amp;SUBSTITUTE(TEXT(CW7,"#,##0.00"),"-","△")&amp;"】"))</f>
        <v>【60.13】</v>
      </c>
      <c r="CX6" s="34">
        <f>IF(CX7="",NA(),CX7)</f>
        <v>84.31</v>
      </c>
      <c r="CY6" s="34">
        <f t="shared" ref="CY6:DG6" si="11">IF(CY7="",NA(),CY7)</f>
        <v>86.1</v>
      </c>
      <c r="CZ6" s="34">
        <f t="shared" si="11"/>
        <v>87.14</v>
      </c>
      <c r="DA6" s="34">
        <f t="shared" si="11"/>
        <v>87.51</v>
      </c>
      <c r="DB6" s="34">
        <f t="shared" si="11"/>
        <v>88.67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1.63</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193682</v>
      </c>
      <c r="D7" s="36">
        <v>47</v>
      </c>
      <c r="E7" s="36">
        <v>17</v>
      </c>
      <c r="F7" s="36">
        <v>1</v>
      </c>
      <c r="G7" s="36">
        <v>0</v>
      </c>
      <c r="H7" s="36" t="s">
        <v>110</v>
      </c>
      <c r="I7" s="36" t="s">
        <v>111</v>
      </c>
      <c r="J7" s="36" t="s">
        <v>112</v>
      </c>
      <c r="K7" s="36" t="s">
        <v>113</v>
      </c>
      <c r="L7" s="36" t="s">
        <v>114</v>
      </c>
      <c r="M7" s="36" t="s">
        <v>115</v>
      </c>
      <c r="N7" s="37" t="s">
        <v>116</v>
      </c>
      <c r="O7" s="37" t="s">
        <v>117</v>
      </c>
      <c r="P7" s="37">
        <v>77.22</v>
      </c>
      <c r="Q7" s="37">
        <v>95.43</v>
      </c>
      <c r="R7" s="37">
        <v>2130</v>
      </c>
      <c r="S7" s="37">
        <v>15467</v>
      </c>
      <c r="T7" s="37">
        <v>112</v>
      </c>
      <c r="U7" s="37">
        <v>138.1</v>
      </c>
      <c r="V7" s="37">
        <v>11886</v>
      </c>
      <c r="W7" s="37">
        <v>4.01</v>
      </c>
      <c r="X7" s="37">
        <v>2964.09</v>
      </c>
      <c r="Y7" s="37">
        <v>64.349999999999994</v>
      </c>
      <c r="Z7" s="37">
        <v>76.150000000000006</v>
      </c>
      <c r="AA7" s="37">
        <v>75.48</v>
      </c>
      <c r="AB7" s="37">
        <v>64.650000000000006</v>
      </c>
      <c r="AC7" s="37">
        <v>90.62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34.04</v>
      </c>
      <c r="BG7" s="37">
        <v>28.38</v>
      </c>
      <c r="BH7" s="37">
        <v>24.31</v>
      </c>
      <c r="BI7" s="37">
        <v>20.18</v>
      </c>
      <c r="BJ7" s="37">
        <v>13.62</v>
      </c>
      <c r="BK7" s="37">
        <v>1209.95</v>
      </c>
      <c r="BL7" s="37">
        <v>1136.5</v>
      </c>
      <c r="BM7" s="37">
        <v>1118.56</v>
      </c>
      <c r="BN7" s="37">
        <v>1111.31</v>
      </c>
      <c r="BO7" s="37">
        <v>966.33</v>
      </c>
      <c r="BP7" s="37">
        <v>707.33</v>
      </c>
      <c r="BQ7" s="37">
        <v>41.22</v>
      </c>
      <c r="BR7" s="37">
        <v>53.24</v>
      </c>
      <c r="BS7" s="37">
        <v>52.93</v>
      </c>
      <c r="BT7" s="37">
        <v>43.52</v>
      </c>
      <c r="BU7" s="37">
        <v>80.09</v>
      </c>
      <c r="BV7" s="37">
        <v>69.48</v>
      </c>
      <c r="BW7" s="37">
        <v>71.650000000000006</v>
      </c>
      <c r="BX7" s="37">
        <v>72.33</v>
      </c>
      <c r="BY7" s="37">
        <v>75.540000000000006</v>
      </c>
      <c r="BZ7" s="37">
        <v>81.739999999999995</v>
      </c>
      <c r="CA7" s="37">
        <v>101.26</v>
      </c>
      <c r="CB7" s="37">
        <v>236.83</v>
      </c>
      <c r="CC7" s="37">
        <v>189.7</v>
      </c>
      <c r="CD7" s="37">
        <v>191.63</v>
      </c>
      <c r="CE7" s="37">
        <v>232.75</v>
      </c>
      <c r="CF7" s="37">
        <v>150</v>
      </c>
      <c r="CG7" s="37">
        <v>220.67</v>
      </c>
      <c r="CH7" s="37">
        <v>217.82</v>
      </c>
      <c r="CI7" s="37">
        <v>215.28</v>
      </c>
      <c r="CJ7" s="37">
        <v>207.96</v>
      </c>
      <c r="CK7" s="37">
        <v>194.31</v>
      </c>
      <c r="CL7" s="37">
        <v>136.38999999999999</v>
      </c>
      <c r="CM7" s="37" t="s">
        <v>116</v>
      </c>
      <c r="CN7" s="37" t="s">
        <v>116</v>
      </c>
      <c r="CO7" s="37" t="s">
        <v>116</v>
      </c>
      <c r="CP7" s="37">
        <v>62.09</v>
      </c>
      <c r="CQ7" s="37">
        <v>63.25</v>
      </c>
      <c r="CR7" s="37">
        <v>55.81</v>
      </c>
      <c r="CS7" s="37">
        <v>54.44</v>
      </c>
      <c r="CT7" s="37">
        <v>54.67</v>
      </c>
      <c r="CU7" s="37">
        <v>53.51</v>
      </c>
      <c r="CV7" s="37">
        <v>53.5</v>
      </c>
      <c r="CW7" s="37">
        <v>60.13</v>
      </c>
      <c r="CX7" s="37">
        <v>84.31</v>
      </c>
      <c r="CY7" s="37">
        <v>86.1</v>
      </c>
      <c r="CZ7" s="37">
        <v>87.14</v>
      </c>
      <c r="DA7" s="37">
        <v>87.51</v>
      </c>
      <c r="DB7" s="37">
        <v>88.67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1.63</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FJPCA218028a</cp:lastModifiedBy>
  <cp:lastPrinted>2019-01-28T10:49:36Z</cp:lastPrinted>
  <dcterms:created xsi:type="dcterms:W3CDTF">2018-12-03T09:03:44Z</dcterms:created>
  <dcterms:modified xsi:type="dcterms:W3CDTF">2019-01-28T10:49:42Z</dcterms:modified>
  <cp:category/>
</cp:coreProperties>
</file>