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PCA218027a\Desktop\18_富士川町_簡水【経営比較分析表】2017_193682_47_010\"/>
    </mc:Choice>
  </mc:AlternateContent>
  <workbookProtection workbookAlgorithmName="SHA-512" workbookHashValue="bDduPY377NQZ1/Laj+y0YWvYdb1InzB3HxO4y6m2kyhOR7R4swHldRrYZ7Gbmsf9MCNPQQ83YOqVSigC63LKCA==" workbookSaltValue="OBMRnOKCbpCPYsgXp7m44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<sst xmlns="http://schemas.openxmlformats.org/spreadsheetml/2006/main" count="237" uniqueCount="124">
  <si>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</si>
  <si>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</si>
  <si>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</si>
  <si>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</si>
  <si>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</si>
  <si>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</si>
  <si>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</si>
  <si>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</si>
  <si>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</si>
  <si>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</si>
  <si>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</si>
  <si>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</si>
  <si>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</si>
  <si>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</si>
  <si>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</si>
  <si>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</si>
  <si>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</si>
  <si>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</si>
  <si>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</si>
  <si>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</si>
  <si>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</si>
  <si>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</si>
  <si>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</si>
  <si>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</si>
  <si>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</si>
  <si>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</si>
  <si>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</si>
  <si>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</si>
  <si>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</si>
  <si>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</si>
  <si>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</si>
  <si>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</si>
  <si>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</si>
  <si>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</si>
  <si>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</si>
  <si>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</si>
  <si>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</si>
  <si>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</si>
  <si>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</si>
  <si>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</si>
  <si>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</si>
  <si>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</si>
  <si>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</si>
  <si>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</si>
  <si>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</si>
  <si>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</si>
  <si>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</si>
  <si>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</si>
  <si>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</si>
  <si>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</si>
  <si>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</si>
  <si>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</si>
  <si>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</si>
  <si>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</si>
  <si>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</si>
  <si>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</si>
  <si>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</si>
  <si>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</si>
  <si>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</si>
  <si>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</si>
  <si>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</si>
  <si>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</si>
  <si>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</si>
  <si>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</si>
  <si>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</si>
  <si>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</si>
  <si>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</si>
  <si>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</si>
  <si>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</si>
  <si>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</si>
  <si>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</si>
  <si>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</si>
  <si>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</si>
  <si>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</si>
  <si>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</si>
  <si>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</si>
  <si>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</si>
  <si>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</si>
  <si>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</si>
  <si>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</si>
  <si>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</si>
  <si>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</si>
  <si>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</si>
  <si>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</si>
  <si>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</si>
  <si>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</si>
  <si>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</si>
  <si>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</si>
  <si>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</si>
  <si>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</si>
  <si>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</si>
  <si>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</si>
  <si>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</si>
  <si>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</si>
  <si>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</si>
  <si>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</si>
  <si>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</si>
  <si>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</si>
  <si>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</si>
  <si>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</si>
  <si>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</si>
  <si>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</si>
  <si>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</si>
  <si>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</si>
  <si>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</si>
  <si>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</si>
  <si>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</si>
  <si>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</si>
  <si>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</si>
  <si>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</si>
  <si>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</si>
  <si>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</si>
  <si>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</si>
  <si>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</si>
  <si>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</si>
  <si>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</si>
  <si>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</si>
  <si>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</si>
  <si>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</si>
  <si>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</si>
  <si>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</si>
  <si>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・単年度の収支は１－①収益的収支比率が100％を下回っていることから赤字であり、一般会計繰入金に依存した経営状況である。
・企業債残高対給水収益比率は、平成27年度に上昇しているが、簡易水道の一部を上水道へ経営統合したため、給水収益が減少したことによるものである。
・料金回収率は類似団体平均値等と比較して低い状況である。経営改善を見据え、H29年度より水道料金等の改定をした。
・有収率が低い状況にあるため、漏水防止等により有収率の向上を図る。</t>
    <phoneticPr fontId="4"/>
  </si>
  <si>
    <t>・管路更新については、平成26年度から更新を進めており、更新率は類似団体平均値等と比較してみると高い指標となっているが、引き続き、必要な財源を確保し、緊急性や重要性の高い施設・設備より更新等を進める。</t>
    <phoneticPr fontId="4"/>
  </si>
  <si>
    <t>・経営の健全性及び効率性について、一般会計繰入金に依存した経営状況であることから、平成29年度から水道料金等の改定を行い収益確保に努めるとともに、施設・設備の維持管理費用等の抑制・節減に努め、経営の効率化を図る。
・老朽化の対策については、引き続き、必要な財源の確保を行い、施設・設備の更新事業を進める。
・今後は、経営戦略策定に向けた取り組みを行う。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</si>
</sst>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0.55000000000000004</c:v>
                </c:pt>
                <c:pt idx="2">
                  <c:v>1.56</c:v>
                </c:pt>
                <c:pt idx="3">
                  <c:v>0.3</c:v>
                </c:pt>
                <c:pt idx="4">
                  <c:v>0.03</c:v>
                </c:pt>
              </c:numCache>
            </c:numRef>
          </c:val>
          <c:extLst xmlns:c16r2="http://schemas.microsoft.com/office/drawing/2015/06/chart">
            <c:ext xmlns:c16="http://schemas.microsoft.com/office/drawing/2014/chart" uri="{C3380CC4-5D6E-409C-BE32-E72D297353CC}">
              <c16:uniqueId val="{00000000-AD6C-467C-B371-FB283816390F}"/>
            </c:ext>
          </c:extLst>
        </c:ser>
        <c:dLbls>
          <c:showLegendKey val="0"/>
          <c:showVal val="0"/>
          <c:showCatName val="0"/>
          <c:showSerName val="0"/>
          <c:showPercent val="0"/>
          <c:showBubbleSize val="0"/>
        </c:dLbls>
        <c:gapWidth val="150"/>
        <c:axId val="164901712"/>
        <c:axId val="1642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AD6C-467C-B371-FB283816390F}"/>
            </c:ext>
          </c:extLst>
        </c:ser>
        <c:dLbls>
          <c:showLegendKey val="0"/>
          <c:showVal val="0"/>
          <c:showCatName val="0"/>
          <c:showSerName val="0"/>
          <c:showPercent val="0"/>
          <c:showBubbleSize val="0"/>
        </c:dLbls>
        <c:marker val="1"/>
        <c:smooth val="0"/>
        <c:axId val="164901712"/>
        <c:axId val="164251896"/>
      </c:lineChart>
      <c:dateAx>
        <c:axId val="164901712"/>
        <c:scaling>
          <c:orientation val="minMax"/>
        </c:scaling>
        <c:delete val="1"/>
        <c:axPos val="b"/>
        <c:numFmt formatCode="ge" sourceLinked="1"/>
        <c:majorTickMark val="none"/>
        <c:minorTickMark val="none"/>
        <c:tickLblPos val="none"/>
        <c:crossAx val="164251896"/>
        <c:crosses val="autoZero"/>
        <c:auto val="1"/>
        <c:lblOffset val="100"/>
        <c:baseTimeUnit val="years"/>
      </c:dateAx>
      <c:valAx>
        <c:axId val="1642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76.05</c:v>
                </c:pt>
                <c:pt idx="1">
                  <c:v>70.239999999999995</c:v>
                </c:pt>
                <c:pt idx="2">
                  <c:v>62.81</c:v>
                </c:pt>
                <c:pt idx="3">
                  <c:v>60.09</c:v>
                </c:pt>
                <c:pt idx="4">
                  <c:v>44.79</c:v>
                </c:pt>
              </c:numCache>
            </c:numRef>
          </c:val>
          <c:extLst xmlns:c16r2="http://schemas.microsoft.com/office/drawing/2015/06/chart">
            <c:ext xmlns:c16="http://schemas.microsoft.com/office/drawing/2014/chart" uri="{C3380CC4-5D6E-409C-BE32-E72D297353CC}">
              <c16:uniqueId val="{00000000-30ED-4168-9867-1B2C3270318C}"/>
            </c:ext>
          </c:extLst>
        </c:ser>
        <c:dLbls>
          <c:showLegendKey val="0"/>
          <c:showVal val="0"/>
          <c:showCatName val="0"/>
          <c:showSerName val="0"/>
          <c:showPercent val="0"/>
          <c:showBubbleSize val="0"/>
        </c:dLbls>
        <c:gapWidth val="150"/>
        <c:axId val="165829160"/>
        <c:axId val="1658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30ED-4168-9867-1B2C3270318C}"/>
            </c:ext>
          </c:extLst>
        </c:ser>
        <c:dLbls>
          <c:showLegendKey val="0"/>
          <c:showVal val="0"/>
          <c:showCatName val="0"/>
          <c:showSerName val="0"/>
          <c:showPercent val="0"/>
          <c:showBubbleSize val="0"/>
        </c:dLbls>
        <c:marker val="1"/>
        <c:smooth val="0"/>
        <c:axId val="165829160"/>
        <c:axId val="165831120"/>
      </c:lineChart>
      <c:dateAx>
        <c:axId val="165829160"/>
        <c:scaling>
          <c:orientation val="minMax"/>
        </c:scaling>
        <c:delete val="1"/>
        <c:axPos val="b"/>
        <c:numFmt formatCode="ge" sourceLinked="1"/>
        <c:majorTickMark val="none"/>
        <c:minorTickMark val="none"/>
        <c:tickLblPos val="none"/>
        <c:crossAx val="165831120"/>
        <c:crosses val="autoZero"/>
        <c:auto val="1"/>
        <c:lblOffset val="100"/>
        <c:baseTimeUnit val="years"/>
      </c:dateAx>
      <c:valAx>
        <c:axId val="1658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63.99</c:v>
                </c:pt>
                <c:pt idx="1">
                  <c:v>67.540000000000006</c:v>
                </c:pt>
                <c:pt idx="2">
                  <c:v>54.83</c:v>
                </c:pt>
                <c:pt idx="3">
                  <c:v>58.45</c:v>
                </c:pt>
                <c:pt idx="4">
                  <c:v>61.17</c:v>
                </c:pt>
              </c:numCache>
            </c:numRef>
          </c:val>
          <c:extLst xmlns:c16r2="http://schemas.microsoft.com/office/drawing/2015/06/chart">
            <c:ext xmlns:c16="http://schemas.microsoft.com/office/drawing/2014/chart" uri="{C3380CC4-5D6E-409C-BE32-E72D297353CC}">
              <c16:uniqueId val="{00000000-302F-406B-8B1E-4DBC2688ACB8}"/>
            </c:ext>
          </c:extLst>
        </c:ser>
        <c:dLbls>
          <c:showLegendKey val="0"/>
          <c:showVal val="0"/>
          <c:showCatName val="0"/>
          <c:showSerName val="0"/>
          <c:showPercent val="0"/>
          <c:showBubbleSize val="0"/>
        </c:dLbls>
        <c:gapWidth val="150"/>
        <c:axId val="165834648"/>
        <c:axId val="1658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302F-406B-8B1E-4DBC2688ACB8}"/>
            </c:ext>
          </c:extLst>
        </c:ser>
        <c:dLbls>
          <c:showLegendKey val="0"/>
          <c:showVal val="0"/>
          <c:showCatName val="0"/>
          <c:showSerName val="0"/>
          <c:showPercent val="0"/>
          <c:showBubbleSize val="0"/>
        </c:dLbls>
        <c:marker val="1"/>
        <c:smooth val="0"/>
        <c:axId val="165834648"/>
        <c:axId val="165835040"/>
      </c:lineChart>
      <c:dateAx>
        <c:axId val="165834648"/>
        <c:scaling>
          <c:orientation val="minMax"/>
        </c:scaling>
        <c:delete val="1"/>
        <c:axPos val="b"/>
        <c:numFmt formatCode="ge" sourceLinked="1"/>
        <c:majorTickMark val="none"/>
        <c:minorTickMark val="none"/>
        <c:tickLblPos val="none"/>
        <c:crossAx val="165835040"/>
        <c:crosses val="autoZero"/>
        <c:auto val="1"/>
        <c:lblOffset val="100"/>
        <c:baseTimeUnit val="years"/>
      </c:dateAx>
      <c:valAx>
        <c:axId val="1658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c:v>
                </c:pt>
                <c:pt idx="1">
                  <c:v>67.97</c:v>
                </c:pt>
                <c:pt idx="2">
                  <c:v>62.25</c:v>
                </c:pt>
                <c:pt idx="3">
                  <c:v>60.97</c:v>
                </c:pt>
                <c:pt idx="4">
                  <c:v>69.31</c:v>
                </c:pt>
              </c:numCache>
            </c:numRef>
          </c:val>
          <c:extLst xmlns:c16r2="http://schemas.microsoft.com/office/drawing/2015/06/chart">
            <c:ext xmlns:c16="http://schemas.microsoft.com/office/drawing/2014/chart" uri="{C3380CC4-5D6E-409C-BE32-E72D297353CC}">
              <c16:uniqueId val="{00000000-93D8-4924-A863-1E6A6CFDA37B}"/>
            </c:ext>
          </c:extLst>
        </c:ser>
        <c:dLbls>
          <c:showLegendKey val="0"/>
          <c:showVal val="0"/>
          <c:showCatName val="0"/>
          <c:showSerName val="0"/>
          <c:showPercent val="0"/>
          <c:showBubbleSize val="0"/>
        </c:dLbls>
        <c:gapWidth val="150"/>
        <c:axId val="164253072"/>
        <c:axId val="16424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93D8-4924-A863-1E6A6CFDA37B}"/>
            </c:ext>
          </c:extLst>
        </c:ser>
        <c:dLbls>
          <c:showLegendKey val="0"/>
          <c:showVal val="0"/>
          <c:showCatName val="0"/>
          <c:showSerName val="0"/>
          <c:showPercent val="0"/>
          <c:showBubbleSize val="0"/>
        </c:dLbls>
        <c:marker val="1"/>
        <c:smooth val="0"/>
        <c:axId val="164253072"/>
        <c:axId val="164249936"/>
      </c:lineChart>
      <c:dateAx>
        <c:axId val="164253072"/>
        <c:scaling>
          <c:orientation val="minMax"/>
        </c:scaling>
        <c:delete val="1"/>
        <c:axPos val="b"/>
        <c:numFmt formatCode="ge" sourceLinked="1"/>
        <c:majorTickMark val="none"/>
        <c:minorTickMark val="none"/>
        <c:tickLblPos val="none"/>
        <c:crossAx val="164249936"/>
        <c:crosses val="autoZero"/>
        <c:auto val="1"/>
        <c:lblOffset val="100"/>
        <c:baseTimeUnit val="years"/>
      </c:dateAx>
      <c:valAx>
        <c:axId val="1642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3F-4978-AB07-1C67D215EE6C}"/>
            </c:ext>
          </c:extLst>
        </c:ser>
        <c:dLbls>
          <c:showLegendKey val="0"/>
          <c:showVal val="0"/>
          <c:showCatName val="0"/>
          <c:showSerName val="0"/>
          <c:showPercent val="0"/>
          <c:showBubbleSize val="0"/>
        </c:dLbls>
        <c:gapWidth val="150"/>
        <c:axId val="164251112"/>
        <c:axId val="16535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3F-4978-AB07-1C67D215EE6C}"/>
            </c:ext>
          </c:extLst>
        </c:ser>
        <c:dLbls>
          <c:showLegendKey val="0"/>
          <c:showVal val="0"/>
          <c:showCatName val="0"/>
          <c:showSerName val="0"/>
          <c:showPercent val="0"/>
          <c:showBubbleSize val="0"/>
        </c:dLbls>
        <c:marker val="1"/>
        <c:smooth val="0"/>
        <c:axId val="164251112"/>
        <c:axId val="165356696"/>
      </c:lineChart>
      <c:dateAx>
        <c:axId val="164251112"/>
        <c:scaling>
          <c:orientation val="minMax"/>
        </c:scaling>
        <c:delete val="1"/>
        <c:axPos val="b"/>
        <c:numFmt formatCode="ge" sourceLinked="1"/>
        <c:majorTickMark val="none"/>
        <c:minorTickMark val="none"/>
        <c:tickLblPos val="none"/>
        <c:crossAx val="165356696"/>
        <c:crosses val="autoZero"/>
        <c:auto val="1"/>
        <c:lblOffset val="100"/>
        <c:baseTimeUnit val="years"/>
      </c:dateAx>
      <c:valAx>
        <c:axId val="16535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CF-4244-BC44-7ECF3B2E1351}"/>
            </c:ext>
          </c:extLst>
        </c:ser>
        <c:dLbls>
          <c:showLegendKey val="0"/>
          <c:showVal val="0"/>
          <c:showCatName val="0"/>
          <c:showSerName val="0"/>
          <c:showPercent val="0"/>
          <c:showBubbleSize val="0"/>
        </c:dLbls>
        <c:gapWidth val="150"/>
        <c:axId val="165359440"/>
        <c:axId val="16536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CF-4244-BC44-7ECF3B2E1351}"/>
            </c:ext>
          </c:extLst>
        </c:ser>
        <c:dLbls>
          <c:showLegendKey val="0"/>
          <c:showVal val="0"/>
          <c:showCatName val="0"/>
          <c:showSerName val="0"/>
          <c:showPercent val="0"/>
          <c:showBubbleSize val="0"/>
        </c:dLbls>
        <c:marker val="1"/>
        <c:smooth val="0"/>
        <c:axId val="165359440"/>
        <c:axId val="165362968"/>
      </c:lineChart>
      <c:dateAx>
        <c:axId val="165359440"/>
        <c:scaling>
          <c:orientation val="minMax"/>
        </c:scaling>
        <c:delete val="1"/>
        <c:axPos val="b"/>
        <c:numFmt formatCode="ge" sourceLinked="1"/>
        <c:majorTickMark val="none"/>
        <c:minorTickMark val="none"/>
        <c:tickLblPos val="none"/>
        <c:crossAx val="165362968"/>
        <c:crosses val="autoZero"/>
        <c:auto val="1"/>
        <c:lblOffset val="100"/>
        <c:baseTimeUnit val="years"/>
      </c:dateAx>
      <c:valAx>
        <c:axId val="16536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F6-438D-BB2F-67DF6ED13845}"/>
            </c:ext>
          </c:extLst>
        </c:ser>
        <c:dLbls>
          <c:showLegendKey val="0"/>
          <c:showVal val="0"/>
          <c:showCatName val="0"/>
          <c:showSerName val="0"/>
          <c:showPercent val="0"/>
          <c:showBubbleSize val="0"/>
        </c:dLbls>
        <c:gapWidth val="150"/>
        <c:axId val="165361400"/>
        <c:axId val="1653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F6-438D-BB2F-67DF6ED13845}"/>
            </c:ext>
          </c:extLst>
        </c:ser>
        <c:dLbls>
          <c:showLegendKey val="0"/>
          <c:showVal val="0"/>
          <c:showCatName val="0"/>
          <c:showSerName val="0"/>
          <c:showPercent val="0"/>
          <c:showBubbleSize val="0"/>
        </c:dLbls>
        <c:marker val="1"/>
        <c:smooth val="0"/>
        <c:axId val="165361400"/>
        <c:axId val="165362576"/>
      </c:lineChart>
      <c:dateAx>
        <c:axId val="165361400"/>
        <c:scaling>
          <c:orientation val="minMax"/>
        </c:scaling>
        <c:delete val="1"/>
        <c:axPos val="b"/>
        <c:numFmt formatCode="ge" sourceLinked="1"/>
        <c:majorTickMark val="none"/>
        <c:minorTickMark val="none"/>
        <c:tickLblPos val="none"/>
        <c:crossAx val="165362576"/>
        <c:crosses val="autoZero"/>
        <c:auto val="1"/>
        <c:lblOffset val="100"/>
        <c:baseTimeUnit val="years"/>
      </c:dateAx>
      <c:valAx>
        <c:axId val="1653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58-4EC1-8D36-607B817DCEC3}"/>
            </c:ext>
          </c:extLst>
        </c:ser>
        <c:dLbls>
          <c:showLegendKey val="0"/>
          <c:showVal val="0"/>
          <c:showCatName val="0"/>
          <c:showSerName val="0"/>
          <c:showPercent val="0"/>
          <c:showBubbleSize val="0"/>
        </c:dLbls>
        <c:gapWidth val="150"/>
        <c:axId val="165357872"/>
        <c:axId val="1653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58-4EC1-8D36-607B817DCEC3}"/>
            </c:ext>
          </c:extLst>
        </c:ser>
        <c:dLbls>
          <c:showLegendKey val="0"/>
          <c:showVal val="0"/>
          <c:showCatName val="0"/>
          <c:showSerName val="0"/>
          <c:showPercent val="0"/>
          <c:showBubbleSize val="0"/>
        </c:dLbls>
        <c:marker val="1"/>
        <c:smooth val="0"/>
        <c:axId val="165357872"/>
        <c:axId val="165361792"/>
      </c:lineChart>
      <c:dateAx>
        <c:axId val="165357872"/>
        <c:scaling>
          <c:orientation val="minMax"/>
        </c:scaling>
        <c:delete val="1"/>
        <c:axPos val="b"/>
        <c:numFmt formatCode="ge" sourceLinked="1"/>
        <c:majorTickMark val="none"/>
        <c:minorTickMark val="none"/>
        <c:tickLblPos val="none"/>
        <c:crossAx val="165361792"/>
        <c:crosses val="autoZero"/>
        <c:auto val="1"/>
        <c:lblOffset val="100"/>
        <c:baseTimeUnit val="years"/>
      </c:dateAx>
      <c:valAx>
        <c:axId val="1653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5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2165</c:v>
                </c:pt>
                <c:pt idx="1">
                  <c:v>2085.1799999999998</c:v>
                </c:pt>
                <c:pt idx="2">
                  <c:v>2884.9</c:v>
                </c:pt>
                <c:pt idx="3">
                  <c:v>2907.1</c:v>
                </c:pt>
                <c:pt idx="4">
                  <c:v>2857.34</c:v>
                </c:pt>
              </c:numCache>
            </c:numRef>
          </c:val>
          <c:extLst xmlns:c16r2="http://schemas.microsoft.com/office/drawing/2015/06/chart">
            <c:ext xmlns:c16="http://schemas.microsoft.com/office/drawing/2014/chart" uri="{C3380CC4-5D6E-409C-BE32-E72D297353CC}">
              <c16:uniqueId val="{00000000-9BB0-4803-A05C-F18A2B4F14A6}"/>
            </c:ext>
          </c:extLst>
        </c:ser>
        <c:dLbls>
          <c:showLegendKey val="0"/>
          <c:showVal val="0"/>
          <c:showCatName val="0"/>
          <c:showSerName val="0"/>
          <c:showPercent val="0"/>
          <c:showBubbleSize val="0"/>
        </c:dLbls>
        <c:gapWidth val="150"/>
        <c:axId val="165835824"/>
        <c:axId val="165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9BB0-4803-A05C-F18A2B4F14A6}"/>
            </c:ext>
          </c:extLst>
        </c:ser>
        <c:dLbls>
          <c:showLegendKey val="0"/>
          <c:showVal val="0"/>
          <c:showCatName val="0"/>
          <c:showSerName val="0"/>
          <c:showPercent val="0"/>
          <c:showBubbleSize val="0"/>
        </c:dLbls>
        <c:marker val="1"/>
        <c:smooth val="0"/>
        <c:axId val="165835824"/>
        <c:axId val="165830336"/>
      </c:lineChart>
      <c:dateAx>
        <c:axId val="165835824"/>
        <c:scaling>
          <c:orientation val="minMax"/>
        </c:scaling>
        <c:delete val="1"/>
        <c:axPos val="b"/>
        <c:numFmt formatCode="ge" sourceLinked="1"/>
        <c:majorTickMark val="none"/>
        <c:minorTickMark val="none"/>
        <c:tickLblPos val="none"/>
        <c:crossAx val="165830336"/>
        <c:crosses val="autoZero"/>
        <c:auto val="1"/>
        <c:lblOffset val="100"/>
        <c:baseTimeUnit val="years"/>
      </c:dateAx>
      <c:valAx>
        <c:axId val="165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38.67</c:v>
                </c:pt>
                <c:pt idx="1">
                  <c:v>37.11</c:v>
                </c:pt>
                <c:pt idx="2">
                  <c:v>29.22</c:v>
                </c:pt>
                <c:pt idx="3">
                  <c:v>30.13</c:v>
                </c:pt>
                <c:pt idx="4">
                  <c:v>26.07</c:v>
                </c:pt>
              </c:numCache>
            </c:numRef>
          </c:val>
          <c:extLst xmlns:c16r2="http://schemas.microsoft.com/office/drawing/2015/06/chart">
            <c:ext xmlns:c16="http://schemas.microsoft.com/office/drawing/2014/chart" uri="{C3380CC4-5D6E-409C-BE32-E72D297353CC}">
              <c16:uniqueId val="{00000000-CD23-4A59-8BA8-9C57DA3AE5F8}"/>
            </c:ext>
          </c:extLst>
        </c:ser>
        <c:dLbls>
          <c:showLegendKey val="0"/>
          <c:showVal val="0"/>
          <c:showCatName val="0"/>
          <c:showSerName val="0"/>
          <c:showPercent val="0"/>
          <c:showBubbleSize val="0"/>
        </c:dLbls>
        <c:gapWidth val="150"/>
        <c:axId val="165833864"/>
        <c:axId val="1658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CD23-4A59-8BA8-9C57DA3AE5F8}"/>
            </c:ext>
          </c:extLst>
        </c:ser>
        <c:dLbls>
          <c:showLegendKey val="0"/>
          <c:showVal val="0"/>
          <c:showCatName val="0"/>
          <c:showSerName val="0"/>
          <c:showPercent val="0"/>
          <c:showBubbleSize val="0"/>
        </c:dLbls>
        <c:marker val="1"/>
        <c:smooth val="0"/>
        <c:axId val="165833864"/>
        <c:axId val="165833472"/>
      </c:lineChart>
      <c:dateAx>
        <c:axId val="165833864"/>
        <c:scaling>
          <c:orientation val="minMax"/>
        </c:scaling>
        <c:delete val="1"/>
        <c:axPos val="b"/>
        <c:numFmt formatCode="ge" sourceLinked="1"/>
        <c:majorTickMark val="none"/>
        <c:minorTickMark val="none"/>
        <c:tickLblPos val="none"/>
        <c:crossAx val="165833472"/>
        <c:crosses val="autoZero"/>
        <c:auto val="1"/>
        <c:lblOffset val="100"/>
        <c:baseTimeUnit val="years"/>
      </c:dateAx>
      <c:valAx>
        <c:axId val="165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258.32</c:v>
                </c:pt>
                <c:pt idx="1">
                  <c:v>277.44</c:v>
                </c:pt>
                <c:pt idx="2">
                  <c:v>351.8</c:v>
                </c:pt>
                <c:pt idx="3">
                  <c:v>333.51</c:v>
                </c:pt>
                <c:pt idx="4">
                  <c:v>407.91</c:v>
                </c:pt>
              </c:numCache>
            </c:numRef>
          </c:val>
          <c:extLst xmlns:c16r2="http://schemas.microsoft.com/office/drawing/2015/06/chart">
            <c:ext xmlns:c16="http://schemas.microsoft.com/office/drawing/2014/chart" uri="{C3380CC4-5D6E-409C-BE32-E72D297353CC}">
              <c16:uniqueId val="{00000000-2385-4DF9-8252-B0B5443B8DDD}"/>
            </c:ext>
          </c:extLst>
        </c:ser>
        <c:dLbls>
          <c:showLegendKey val="0"/>
          <c:showVal val="0"/>
          <c:showCatName val="0"/>
          <c:showSerName val="0"/>
          <c:showPercent val="0"/>
          <c:showBubbleSize val="0"/>
        </c:dLbls>
        <c:gapWidth val="150"/>
        <c:axId val="165831512"/>
        <c:axId val="1658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2385-4DF9-8252-B0B5443B8DDD}"/>
            </c:ext>
          </c:extLst>
        </c:ser>
        <c:dLbls>
          <c:showLegendKey val="0"/>
          <c:showVal val="0"/>
          <c:showCatName val="0"/>
          <c:showSerName val="0"/>
          <c:showPercent val="0"/>
          <c:showBubbleSize val="0"/>
        </c:dLbls>
        <c:marker val="1"/>
        <c:smooth val="0"/>
        <c:axId val="165831512"/>
        <c:axId val="165831904"/>
      </c:lineChart>
      <c:dateAx>
        <c:axId val="165831512"/>
        <c:scaling>
          <c:orientation val="minMax"/>
        </c:scaling>
        <c:delete val="1"/>
        <c:axPos val="b"/>
        <c:numFmt formatCode="ge" sourceLinked="1"/>
        <c:majorTickMark val="none"/>
        <c:minorTickMark val="none"/>
        <c:tickLblPos val="none"/>
        <c:crossAx val="165831904"/>
        <c:crosses val="autoZero"/>
        <c:auto val="1"/>
        <c:lblOffset val="100"/>
        <c:baseTimeUnit val="years"/>
      </c:dateAx>
      <c:valAx>
        <c:axId val="1658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15467</v>
      </c>
      <c r="AM8" s="66"/>
      <c r="AN8" s="66"/>
      <c r="AO8" s="66"/>
      <c r="AP8" s="66"/>
      <c r="AQ8" s="66"/>
      <c r="AR8" s="66"/>
      <c r="AS8" s="66"/>
      <c r="AT8" s="65">
        <f>データ!$S$6</f>
        <v>112</v>
      </c>
      <c r="AU8" s="65"/>
      <c r="AV8" s="65"/>
      <c r="AW8" s="65"/>
      <c r="AX8" s="65"/>
      <c r="AY8" s="65"/>
      <c r="AZ8" s="65"/>
      <c r="BA8" s="65"/>
      <c r="BB8" s="65">
        <f>データ!$T$6</f>
        <v>138.1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8.5500000000000007</v>
      </c>
      <c r="Q10" s="65"/>
      <c r="R10" s="65"/>
      <c r="S10" s="65"/>
      <c r="T10" s="65"/>
      <c r="U10" s="65"/>
      <c r="V10" s="65"/>
      <c r="W10" s="66">
        <f>データ!$Q$6</f>
        <v>1764</v>
      </c>
      <c r="X10" s="66"/>
      <c r="Y10" s="66"/>
      <c r="Z10" s="66"/>
      <c r="AA10" s="66"/>
      <c r="AB10" s="66"/>
      <c r="AC10" s="66"/>
      <c r="AD10" s="2"/>
      <c r="AE10" s="2"/>
      <c r="AF10" s="2"/>
      <c r="AG10" s="2"/>
      <c r="AH10" s="2"/>
      <c r="AI10" s="2"/>
      <c r="AJ10" s="2"/>
      <c r="AK10" s="2"/>
      <c r="AL10" s="66">
        <f>データ!$U$6</f>
        <v>1318</v>
      </c>
      <c r="AM10" s="66"/>
      <c r="AN10" s="66"/>
      <c r="AO10" s="66"/>
      <c r="AP10" s="66"/>
      <c r="AQ10" s="66"/>
      <c r="AR10" s="66"/>
      <c r="AS10" s="66"/>
      <c r="AT10" s="65">
        <f>データ!$V$6</f>
        <v>42.13</v>
      </c>
      <c r="AU10" s="65"/>
      <c r="AV10" s="65"/>
      <c r="AW10" s="65"/>
      <c r="AX10" s="65"/>
      <c r="AY10" s="65"/>
      <c r="AZ10" s="65"/>
      <c r="BA10" s="65"/>
      <c r="BB10" s="65">
        <f>データ!$W$6</f>
        <v>31.28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JDGEWSMfdIfJIjlqvThcSIA8sF/B/CAD29wvdKDD5wFzh0npdqMynW46sS6m8kTOGpR0lvI+BiRVE5MFhBSqQ==" saltValue="fh9YkSTgburmZn7y9OLLU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193682</v>
      </c>
      <c r="D6" s="33">
        <f t="shared" si="3"/>
        <v>47</v>
      </c>
      <c r="E6" s="33">
        <f t="shared" si="3"/>
        <v>1</v>
      </c>
      <c r="F6" s="33">
        <f t="shared" si="3"/>
        <v>0</v>
      </c>
      <c r="G6" s="33">
        <f t="shared" si="3"/>
        <v>0</v>
      </c>
      <c r="H6" s="33" t="str">
        <f t="shared" si="3"/>
        <v>山梨県　富士川町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8.5500000000000007</v>
      </c>
      <c r="Q6" s="34">
        <f t="shared" si="3"/>
        <v>1764</v>
      </c>
      <c r="R6" s="34">
        <f t="shared" si="3"/>
        <v>15467</v>
      </c>
      <c r="S6" s="34">
        <f t="shared" si="3"/>
        <v>112</v>
      </c>
      <c r="T6" s="34">
        <f t="shared" si="3"/>
        <v>138.1</v>
      </c>
      <c r="U6" s="34">
        <f t="shared" si="3"/>
        <v>1318</v>
      </c>
      <c r="V6" s="34">
        <f t="shared" si="3"/>
        <v>42.13</v>
      </c>
      <c r="W6" s="34">
        <f t="shared" si="3"/>
        <v>31.28</v>
      </c>
      <c r="X6" s="35">
        <f>IF(X7="",NA(),X7)</f>
        <v>73</v>
      </c>
      <c r="Y6" s="35">
        <f t="shared" ref="Y6:AG6" si="4">IF(Y7="",NA(),Y7)</f>
        <v>67.97</v>
      </c>
      <c r="Z6" s="35">
        <f t="shared" si="4"/>
        <v>62.25</v>
      </c>
      <c r="AA6" s="35">
        <f t="shared" si="4"/>
        <v>60.97</v>
      </c>
      <c r="AB6" s="35">
        <f t="shared" si="4"/>
        <v>69.31</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2165</v>
      </c>
      <c r="BF6" s="35">
        <f t="shared" ref="BF6:BN6" si="7">IF(BF7="",NA(),BF7)</f>
        <v>2085.1799999999998</v>
      </c>
      <c r="BG6" s="35">
        <f t="shared" si="7"/>
        <v>2884.9</v>
      </c>
      <c r="BH6" s="35">
        <f t="shared" si="7"/>
        <v>2907.1</v>
      </c>
      <c r="BI6" s="35">
        <f t="shared" si="7"/>
        <v>2857.34</v>
      </c>
      <c r="BJ6" s="35">
        <f t="shared" si="7"/>
        <v>1113.76</v>
      </c>
      <c r="BK6" s="35">
        <f t="shared" si="7"/>
        <v>1125.69</v>
      </c>
      <c r="BL6" s="35">
        <f t="shared" si="7"/>
        <v>1134.67</v>
      </c>
      <c r="BM6" s="35">
        <f t="shared" si="7"/>
        <v>1144.79</v>
      </c>
      <c r="BN6" s="35">
        <f t="shared" si="7"/>
        <v>1302.33</v>
      </c>
      <c r="BO6" s="34" t="str">
        <f>IF(BO7="","",IF(BO7="-","【-】","【"&amp;SUBSTITUTE(TEXT(BO7,"#,##0.00"),"-","△")&amp;"】"))</f>
        <v>【1,141.75】</v>
      </c>
      <c r="BP6" s="35">
        <f>IF(BP7="",NA(),BP7)</f>
        <v>38.67</v>
      </c>
      <c r="BQ6" s="35">
        <f t="shared" ref="BQ6:BY6" si="8">IF(BQ7="",NA(),BQ7)</f>
        <v>37.11</v>
      </c>
      <c r="BR6" s="35">
        <f t="shared" si="8"/>
        <v>29.22</v>
      </c>
      <c r="BS6" s="35">
        <f t="shared" si="8"/>
        <v>30.13</v>
      </c>
      <c r="BT6" s="35">
        <f t="shared" si="8"/>
        <v>26.07</v>
      </c>
      <c r="BU6" s="35">
        <f t="shared" si="8"/>
        <v>34.25</v>
      </c>
      <c r="BV6" s="35">
        <f t="shared" si="8"/>
        <v>46.48</v>
      </c>
      <c r="BW6" s="35">
        <f t="shared" si="8"/>
        <v>40.6</v>
      </c>
      <c r="BX6" s="35">
        <f t="shared" si="8"/>
        <v>56.04</v>
      </c>
      <c r="BY6" s="35">
        <f t="shared" si="8"/>
        <v>40.89</v>
      </c>
      <c r="BZ6" s="34" t="str">
        <f>IF(BZ7="","",IF(BZ7="-","【-】","【"&amp;SUBSTITUTE(TEXT(BZ7,"#,##0.00"),"-","△")&amp;"】"))</f>
        <v>【54.93】</v>
      </c>
      <c r="CA6" s="35">
        <f>IF(CA7="",NA(),CA7)</f>
        <v>258.32</v>
      </c>
      <c r="CB6" s="35">
        <f t="shared" ref="CB6:CJ6" si="9">IF(CB7="",NA(),CB7)</f>
        <v>277.44</v>
      </c>
      <c r="CC6" s="35">
        <f t="shared" si="9"/>
        <v>351.8</v>
      </c>
      <c r="CD6" s="35">
        <f t="shared" si="9"/>
        <v>333.51</v>
      </c>
      <c r="CE6" s="35">
        <f t="shared" si="9"/>
        <v>407.91</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76.05</v>
      </c>
      <c r="CM6" s="35">
        <f t="shared" ref="CM6:CU6" si="10">IF(CM7="",NA(),CM7)</f>
        <v>70.239999999999995</v>
      </c>
      <c r="CN6" s="35">
        <f t="shared" si="10"/>
        <v>62.81</v>
      </c>
      <c r="CO6" s="35">
        <f t="shared" si="10"/>
        <v>60.09</v>
      </c>
      <c r="CP6" s="35">
        <f t="shared" si="10"/>
        <v>44.79</v>
      </c>
      <c r="CQ6" s="35">
        <f t="shared" si="10"/>
        <v>57.55</v>
      </c>
      <c r="CR6" s="35">
        <f t="shared" si="10"/>
        <v>57.43</v>
      </c>
      <c r="CS6" s="35">
        <f t="shared" si="10"/>
        <v>57.29</v>
      </c>
      <c r="CT6" s="35">
        <f t="shared" si="10"/>
        <v>55.9</v>
      </c>
      <c r="CU6" s="35">
        <f t="shared" si="10"/>
        <v>47.95</v>
      </c>
      <c r="CV6" s="34" t="str">
        <f>IF(CV7="","",IF(CV7="-","【-】","【"&amp;SUBSTITUTE(TEXT(CV7,"#,##0.00"),"-","△")&amp;"】"))</f>
        <v>【56.91】</v>
      </c>
      <c r="CW6" s="35">
        <f>IF(CW7="",NA(),CW7)</f>
        <v>63.99</v>
      </c>
      <c r="CX6" s="35">
        <f t="shared" ref="CX6:DF6" si="11">IF(CX7="",NA(),CX7)</f>
        <v>67.540000000000006</v>
      </c>
      <c r="CY6" s="35">
        <f t="shared" si="11"/>
        <v>54.83</v>
      </c>
      <c r="CZ6" s="35">
        <f t="shared" si="11"/>
        <v>58.45</v>
      </c>
      <c r="DA6" s="35">
        <f t="shared" si="11"/>
        <v>61.17</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0.55000000000000004</v>
      </c>
      <c r="EF6" s="35">
        <f t="shared" si="14"/>
        <v>1.56</v>
      </c>
      <c r="EG6" s="35">
        <f t="shared" si="14"/>
        <v>0.3</v>
      </c>
      <c r="EH6" s="35">
        <f t="shared" si="14"/>
        <v>0.03</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193682</v>
      </c>
      <c r="D7" s="37">
        <v>47</v>
      </c>
      <c r="E7" s="37">
        <v>1</v>
      </c>
      <c r="F7" s="37">
        <v>0</v>
      </c>
      <c r="G7" s="37">
        <v>0</v>
      </c>
      <c r="H7" s="37" t="s">
        <v>108</v>
      </c>
      <c r="I7" s="37" t="s">
        <v>109</v>
      </c>
      <c r="J7" s="37" t="s">
        <v>110</v>
      </c>
      <c r="K7" s="37" t="s">
        <v>111</v>
      </c>
      <c r="L7" s="37" t="s">
        <v>112</v>
      </c>
      <c r="M7" s="37" t="s">
        <v>113</v>
      </c>
      <c r="N7" s="38" t="s">
        <v>114</v>
      </c>
      <c r="O7" s="38" t="s">
        <v>115</v>
      </c>
      <c r="P7" s="38">
        <v>8.5500000000000007</v>
      </c>
      <c r="Q7" s="38">
        <v>1764</v>
      </c>
      <c r="R7" s="38">
        <v>15467</v>
      </c>
      <c r="S7" s="38">
        <v>112</v>
      </c>
      <c r="T7" s="38">
        <v>138.1</v>
      </c>
      <c r="U7" s="38">
        <v>1318</v>
      </c>
      <c r="V7" s="38">
        <v>42.13</v>
      </c>
      <c r="W7" s="38">
        <v>31.28</v>
      </c>
      <c r="X7" s="38">
        <v>73</v>
      </c>
      <c r="Y7" s="38">
        <v>67.97</v>
      </c>
      <c r="Z7" s="38">
        <v>62.25</v>
      </c>
      <c r="AA7" s="38">
        <v>60.97</v>
      </c>
      <c r="AB7" s="38">
        <v>69.31</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2165</v>
      </c>
      <c r="BF7" s="38">
        <v>2085.1799999999998</v>
      </c>
      <c r="BG7" s="38">
        <v>2884.9</v>
      </c>
      <c r="BH7" s="38">
        <v>2907.1</v>
      </c>
      <c r="BI7" s="38">
        <v>2857.34</v>
      </c>
      <c r="BJ7" s="38">
        <v>1113.76</v>
      </c>
      <c r="BK7" s="38">
        <v>1125.69</v>
      </c>
      <c r="BL7" s="38">
        <v>1134.67</v>
      </c>
      <c r="BM7" s="38">
        <v>1144.79</v>
      </c>
      <c r="BN7" s="38">
        <v>1302.33</v>
      </c>
      <c r="BO7" s="38">
        <v>1141.75</v>
      </c>
      <c r="BP7" s="38">
        <v>38.67</v>
      </c>
      <c r="BQ7" s="38">
        <v>37.11</v>
      </c>
      <c r="BR7" s="38">
        <v>29.22</v>
      </c>
      <c r="BS7" s="38">
        <v>30.13</v>
      </c>
      <c r="BT7" s="38">
        <v>26.07</v>
      </c>
      <c r="BU7" s="38">
        <v>34.25</v>
      </c>
      <c r="BV7" s="38">
        <v>46.48</v>
      </c>
      <c r="BW7" s="38">
        <v>40.6</v>
      </c>
      <c r="BX7" s="38">
        <v>56.04</v>
      </c>
      <c r="BY7" s="38">
        <v>40.89</v>
      </c>
      <c r="BZ7" s="38">
        <v>54.93</v>
      </c>
      <c r="CA7" s="38">
        <v>258.32</v>
      </c>
      <c r="CB7" s="38">
        <v>277.44</v>
      </c>
      <c r="CC7" s="38">
        <v>351.8</v>
      </c>
      <c r="CD7" s="38">
        <v>333.51</v>
      </c>
      <c r="CE7" s="38">
        <v>407.91</v>
      </c>
      <c r="CF7" s="38">
        <v>501.18</v>
      </c>
      <c r="CG7" s="38">
        <v>376.61</v>
      </c>
      <c r="CH7" s="38">
        <v>440.03</v>
      </c>
      <c r="CI7" s="38">
        <v>304.35000000000002</v>
      </c>
      <c r="CJ7" s="38">
        <v>383.2</v>
      </c>
      <c r="CK7" s="38">
        <v>292.18</v>
      </c>
      <c r="CL7" s="38">
        <v>76.05</v>
      </c>
      <c r="CM7" s="38">
        <v>70.239999999999995</v>
      </c>
      <c r="CN7" s="38">
        <v>62.81</v>
      </c>
      <c r="CO7" s="38">
        <v>60.09</v>
      </c>
      <c r="CP7" s="38">
        <v>44.79</v>
      </c>
      <c r="CQ7" s="38">
        <v>57.55</v>
      </c>
      <c r="CR7" s="38">
        <v>57.43</v>
      </c>
      <c r="CS7" s="38">
        <v>57.29</v>
      </c>
      <c r="CT7" s="38">
        <v>55.9</v>
      </c>
      <c r="CU7" s="38">
        <v>47.95</v>
      </c>
      <c r="CV7" s="38">
        <v>56.91</v>
      </c>
      <c r="CW7" s="38">
        <v>63.99</v>
      </c>
      <c r="CX7" s="38">
        <v>67.540000000000006</v>
      </c>
      <c r="CY7" s="38">
        <v>54.83</v>
      </c>
      <c r="CZ7" s="38">
        <v>58.45</v>
      </c>
      <c r="DA7" s="38">
        <v>61.17</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0.55000000000000004</v>
      </c>
      <c r="EF7" s="38">
        <v>1.56</v>
      </c>
      <c r="EG7" s="38">
        <v>0.3</v>
      </c>
      <c r="EH7" s="38">
        <v>0.03</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FJPCA218027a</cp:lastModifiedBy>
  <cp:lastPrinted>2019-01-28T06:49:07Z</cp:lastPrinted>
  <dcterms:created xsi:type="dcterms:W3CDTF">2018-12-03T08:43:14Z</dcterms:created>
  <dcterms:modified xsi:type="dcterms:W3CDTF">2019-01-28T07:04:16Z</dcterms:modified>
  <cp:category/>
</cp:coreProperties>
</file>