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PCA218029a\Desktop\【129〆】公営企業に係る経営比較分析表（平成29年度決算）の分析等について\18_富士川町_上水【経営比較分析表】2017_193682_46_010\【経営比較分析表】2017_193682_46_010\"/>
    </mc:Choice>
  </mc:AlternateContent>
  <workbookProtection workbookAlgorithmName="SHA-512" workbookHashValue="Spxkl8Me2MLqG1DmSvmvaIEZhTqBCQeDrYc6r3G2VzZLcjhT+aPtoT4d5yeT/9Zi1QtBng3J1j1KTfEjezjljw==" workbookSaltValue="wVq1xQfKSC6eCKRQ9hJOq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<sst xmlns="http://schemas.openxmlformats.org/spreadsheetml/2006/main" count="232" uniqueCount="119">
  <si>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</si>
  <si>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</si>
  <si>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</si>
  <si>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</si>
  <si>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</si>
  <si>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</si>
  <si>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</si>
  <si>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</si>
  <si>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</si>
  <si>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</si>
  <si>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</si>
  <si>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</si>
  <si>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</si>
  <si>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</si>
  <si>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</si>
  <si>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</si>
  <si>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</si>
  <si>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</si>
  <si>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</si>
  <si>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</si>
  <si>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</si>
  <si>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</si>
  <si>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</si>
  <si>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</si>
  <si>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</si>
  <si>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</si>
  <si>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</si>
  <si>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</si>
  <si>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</si>
  <si>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</si>
  <si>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</si>
  <si>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</si>
  <si>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</si>
  <si>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</si>
  <si>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</si>
  <si>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</si>
  <si>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</si>
  <si>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</si>
  <si>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</si>
  <si>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</si>
  <si>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</si>
  <si>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</si>
  <si>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</si>
  <si>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</si>
  <si>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</si>
  <si>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</si>
  <si>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</si>
  <si>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</si>
  <si>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</si>
  <si>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</si>
  <si>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</si>
  <si>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</si>
  <si>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</si>
  <si>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</si>
  <si>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</si>
  <si>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</si>
  <si>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</si>
  <si>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</si>
  <si>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</si>
  <si>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</si>
  <si>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</si>
  <si>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</si>
  <si>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</si>
  <si>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</si>
  <si>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</si>
  <si>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</si>
  <si>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</si>
  <si>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</si>
  <si>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</si>
  <si>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</si>
  <si>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</si>
  <si>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</si>
  <si>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</si>
  <si>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</si>
  <si>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</si>
  <si>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</si>
  <si>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</si>
  <si>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</si>
  <si>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</si>
  <si>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</si>
  <si>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</si>
  <si>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</si>
  <si>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</si>
  <si>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</si>
  <si>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</si>
  <si>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</si>
  <si>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</si>
  <si>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</si>
  <si>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</si>
  <si>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</si>
  <si>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</si>
  <si>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</si>
  <si>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</si>
  <si>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</si>
  <si>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</si>
  <si>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</si>
  <si>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</si>
  <si>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</si>
  <si>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</si>
  <si>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</si>
  <si>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</si>
  <si>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</si>
  <si>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</si>
  <si>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</si>
  <si>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</si>
  <si>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</si>
  <si>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</si>
  <si>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</si>
  <si>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</si>
  <si>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</si>
  <si>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</si>
  <si>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</si>
  <si>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</si>
  <si>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</si>
  <si>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</si>
  <si>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</si>
  <si>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９年度より鰍沢本町簡易水道を経営統合したことにより前年度より大きな変動が見られる部分があるが、経常収支比率は100％を超えている黒字経営を維持している。しかし、人口減少等により水道料金収入が減少傾向にあるなか、設備等の更新事業は継続していかなければならないことから、さらに経営の健全性・効率性をあげるために、今以上に経営改善を図ることが必要と考えている。</t>
    <rPh sb="1" eb="3">
      <t>ヘイセイ</t>
    </rPh>
    <rPh sb="5" eb="7">
      <t>ネンド</t>
    </rPh>
    <rPh sb="9" eb="11">
      <t>カジカザワ</t>
    </rPh>
    <rPh sb="11" eb="13">
      <t>ホンチョウ</t>
    </rPh>
    <rPh sb="13" eb="15">
      <t>カンイ</t>
    </rPh>
    <rPh sb="15" eb="17">
      <t>スイドウ</t>
    </rPh>
    <rPh sb="18" eb="20">
      <t>ケイエイ</t>
    </rPh>
    <rPh sb="20" eb="22">
      <t>トウゴウ</t>
    </rPh>
    <rPh sb="29" eb="32">
      <t>ゼンネンド</t>
    </rPh>
    <rPh sb="34" eb="35">
      <t>オオ</t>
    </rPh>
    <rPh sb="37" eb="39">
      <t>ヘンドウ</t>
    </rPh>
    <rPh sb="40" eb="41">
      <t>ミ</t>
    </rPh>
    <rPh sb="44" eb="46">
      <t>ブブン</t>
    </rPh>
    <rPh sb="51" eb="53">
      <t>ケイジョウ</t>
    </rPh>
    <rPh sb="53" eb="55">
      <t>シュウシ</t>
    </rPh>
    <rPh sb="55" eb="57">
      <t>ヒリツ</t>
    </rPh>
    <rPh sb="63" eb="64">
      <t>コ</t>
    </rPh>
    <rPh sb="68" eb="70">
      <t>クロジ</t>
    </rPh>
    <rPh sb="70" eb="72">
      <t>ケイエイ</t>
    </rPh>
    <rPh sb="73" eb="75">
      <t>イジ</t>
    </rPh>
    <rPh sb="84" eb="86">
      <t>ジンコウ</t>
    </rPh>
    <rPh sb="86" eb="88">
      <t>ゲンショウ</t>
    </rPh>
    <rPh sb="88" eb="89">
      <t>トウ</t>
    </rPh>
    <rPh sb="92" eb="94">
      <t>スイドウ</t>
    </rPh>
    <rPh sb="94" eb="96">
      <t>リョウキン</t>
    </rPh>
    <rPh sb="96" eb="98">
      <t>シュウニュウ</t>
    </rPh>
    <rPh sb="99" eb="101">
      <t>ゲンショウ</t>
    </rPh>
    <rPh sb="101" eb="103">
      <t>ケイコウ</t>
    </rPh>
    <rPh sb="109" eb="111">
      <t>セツビ</t>
    </rPh>
    <rPh sb="111" eb="112">
      <t>トウ</t>
    </rPh>
    <rPh sb="113" eb="115">
      <t>コウシン</t>
    </rPh>
    <rPh sb="115" eb="117">
      <t>ジギョウ</t>
    </rPh>
    <rPh sb="118" eb="120">
      <t>ケイゾク</t>
    </rPh>
    <rPh sb="140" eb="142">
      <t>ケイエイ</t>
    </rPh>
    <rPh sb="143" eb="146">
      <t>ケンゼンセイ</t>
    </rPh>
    <rPh sb="147" eb="150">
      <t>コウリツセイ</t>
    </rPh>
    <rPh sb="158" eb="161">
      <t>イマイジョウ</t>
    </rPh>
    <rPh sb="162" eb="164">
      <t>ケイエイ</t>
    </rPh>
    <rPh sb="164" eb="166">
      <t>カイゼン</t>
    </rPh>
    <rPh sb="167" eb="168">
      <t>ハカ</t>
    </rPh>
    <rPh sb="172" eb="174">
      <t>ヒツヨウ</t>
    </rPh>
    <rPh sb="175" eb="176">
      <t>カンガ</t>
    </rPh>
    <phoneticPr fontId="4"/>
  </si>
  <si>
    <t>　水道設備の老朽化に伴う更新工事については、常に進めていかなければならないものになる。事業経営に影響のでない範囲において随時更新工事を進めている。</t>
    <rPh sb="1" eb="3">
      <t>スイドウ</t>
    </rPh>
    <rPh sb="3" eb="5">
      <t>セツビ</t>
    </rPh>
    <rPh sb="6" eb="9">
      <t>ロウキュウカ</t>
    </rPh>
    <rPh sb="10" eb="11">
      <t>トモナ</t>
    </rPh>
    <rPh sb="12" eb="14">
      <t>コウシン</t>
    </rPh>
    <rPh sb="14" eb="16">
      <t>コウジ</t>
    </rPh>
    <rPh sb="22" eb="23">
      <t>ツネ</t>
    </rPh>
    <rPh sb="24" eb="25">
      <t>スス</t>
    </rPh>
    <rPh sb="43" eb="45">
      <t>ジギョウ</t>
    </rPh>
    <rPh sb="45" eb="47">
      <t>ケイエイ</t>
    </rPh>
    <rPh sb="48" eb="50">
      <t>エイキョウ</t>
    </rPh>
    <rPh sb="54" eb="56">
      <t>ハンイ</t>
    </rPh>
    <rPh sb="60" eb="62">
      <t>ズイジ</t>
    </rPh>
    <rPh sb="62" eb="64">
      <t>コウシン</t>
    </rPh>
    <rPh sb="64" eb="66">
      <t>コウジ</t>
    </rPh>
    <rPh sb="67" eb="68">
      <t>スス</t>
    </rPh>
    <phoneticPr fontId="4"/>
  </si>
  <si>
    <t>　年々無駄を省く節約型の暮らしに変化しており、さらに人口減少も進んでいくなかで、財源を確保し、施設の維持管理をするために経営の効率化を図っていく。また、企業債に頼らない財源で設備更新を実施するため、県内公営企業団体と連携を図り、情報を共有していくとともに、安全で安心な水の安定供給と健全経営を目指して水道事業運営をしていく。</t>
    <rPh sb="1" eb="3">
      <t>ネンネン</t>
    </rPh>
    <rPh sb="3" eb="5">
      <t>ムダ</t>
    </rPh>
    <rPh sb="6" eb="7">
      <t>ハブ</t>
    </rPh>
    <rPh sb="8" eb="10">
      <t>セツヤク</t>
    </rPh>
    <rPh sb="10" eb="11">
      <t>カタ</t>
    </rPh>
    <rPh sb="12" eb="13">
      <t>ク</t>
    </rPh>
    <rPh sb="16" eb="18">
      <t>ヘンカ</t>
    </rPh>
    <rPh sb="26" eb="28">
      <t>ジンコウ</t>
    </rPh>
    <rPh sb="28" eb="30">
      <t>ゲンショウ</t>
    </rPh>
    <rPh sb="31" eb="32">
      <t>スス</t>
    </rPh>
    <rPh sb="40" eb="42">
      <t>ザイゲン</t>
    </rPh>
    <rPh sb="43" eb="45">
      <t>カクホ</t>
    </rPh>
    <rPh sb="47" eb="49">
      <t>シセツ</t>
    </rPh>
    <rPh sb="50" eb="52">
      <t>イジ</t>
    </rPh>
    <rPh sb="52" eb="54">
      <t>カンリ</t>
    </rPh>
    <rPh sb="60" eb="62">
      <t>ケイエイ</t>
    </rPh>
    <rPh sb="63" eb="66">
      <t>コウリツカ</t>
    </rPh>
    <rPh sb="67" eb="68">
      <t>ハカ</t>
    </rPh>
    <rPh sb="76" eb="78">
      <t>キギョウ</t>
    </rPh>
    <rPh sb="78" eb="79">
      <t>サイ</t>
    </rPh>
    <rPh sb="80" eb="81">
      <t>タヨ</t>
    </rPh>
    <rPh sb="84" eb="86">
      <t>ザイゲン</t>
    </rPh>
    <rPh sb="87" eb="89">
      <t>セツビ</t>
    </rPh>
    <rPh sb="89" eb="91">
      <t>コウシン</t>
    </rPh>
    <rPh sb="92" eb="94">
      <t>ジッシ</t>
    </rPh>
    <rPh sb="99" eb="101">
      <t>ケンナイ</t>
    </rPh>
    <rPh sb="101" eb="103">
      <t>コウエイ</t>
    </rPh>
    <rPh sb="103" eb="105">
      <t>キギョウ</t>
    </rPh>
    <rPh sb="105" eb="107">
      <t>ダンタイ</t>
    </rPh>
    <rPh sb="108" eb="110">
      <t>レンケイ</t>
    </rPh>
    <rPh sb="111" eb="112">
      <t>ハカ</t>
    </rPh>
    <rPh sb="114" eb="116">
      <t>ジョウホウ</t>
    </rPh>
    <rPh sb="117" eb="119">
      <t>キョウユウ</t>
    </rPh>
    <rPh sb="128" eb="130">
      <t>アンゼン</t>
    </rPh>
    <rPh sb="131" eb="133">
      <t>アンシン</t>
    </rPh>
    <rPh sb="134" eb="135">
      <t>ミズ</t>
    </rPh>
    <rPh sb="136" eb="138">
      <t>アンテイ</t>
    </rPh>
    <rPh sb="138" eb="140">
      <t>キョウキュウ</t>
    </rPh>
    <rPh sb="141" eb="143">
      <t>ケンゼン</t>
    </rPh>
    <rPh sb="143" eb="145">
      <t>ケイエイ</t>
    </rPh>
    <rPh sb="146" eb="148">
      <t>メザ</t>
    </rPh>
    <rPh sb="150" eb="152">
      <t>スイドウ</t>
    </rPh>
    <rPh sb="152" eb="154">
      <t>ジギョウ</t>
    </rPh>
    <rPh sb="154" eb="15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</si>
</sst>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0.54</c:v>
                </c:pt>
                <c:pt idx="1">
                  <c:v>0.73</c:v>
                </c:pt>
                <c:pt idx="2">
                  <c:v>0.46</c:v>
                </c:pt>
                <c:pt idx="3">
                  <c:v>0.09</c:v>
                </c:pt>
                <c:pt idx="4">
                  <c:v>0.27</c:v>
                </c:pt>
              </c:numCache>
            </c:numRef>
          </c:val>
          <c:extLst xmlns:c16r2="http://schemas.microsoft.com/office/drawing/2015/06/chart">
            <c:ext xmlns:c16="http://schemas.microsoft.com/office/drawing/2014/chart" uri="{C3380CC4-5D6E-409C-BE32-E72D297353CC}">
              <c16:uniqueId val="{00000000-4EB7-4B81-B72B-F82A3D0A7887}"/>
            </c:ext>
          </c:extLst>
        </c:ser>
        <c:dLbls>
          <c:showLegendKey val="0"/>
          <c:showVal val="0"/>
          <c:showCatName val="0"/>
          <c:showSerName val="0"/>
          <c:showPercent val="0"/>
          <c:showBubbleSize val="0"/>
        </c:dLbls>
        <c:gapWidth val="150"/>
        <c:axId val="165206816"/>
        <c:axId val="16484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4EB7-4B81-B72B-F82A3D0A7887}"/>
            </c:ext>
          </c:extLst>
        </c:ser>
        <c:dLbls>
          <c:showLegendKey val="0"/>
          <c:showVal val="0"/>
          <c:showCatName val="0"/>
          <c:showSerName val="0"/>
          <c:showPercent val="0"/>
          <c:showBubbleSize val="0"/>
        </c:dLbls>
        <c:marker val="1"/>
        <c:smooth val="0"/>
        <c:axId val="165206816"/>
        <c:axId val="164844624"/>
      </c:lineChart>
      <c:dateAx>
        <c:axId val="165206816"/>
        <c:scaling>
          <c:orientation val="minMax"/>
        </c:scaling>
        <c:delete val="1"/>
        <c:axPos val="b"/>
        <c:numFmt formatCode="ge" sourceLinked="1"/>
        <c:majorTickMark val="none"/>
        <c:minorTickMark val="none"/>
        <c:tickLblPos val="none"/>
        <c:crossAx val="164844624"/>
        <c:crosses val="autoZero"/>
        <c:auto val="1"/>
        <c:lblOffset val="100"/>
        <c:baseTimeUnit val="years"/>
      </c:dateAx>
      <c:valAx>
        <c:axId val="1648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60.44</c:v>
                </c:pt>
                <c:pt idx="1">
                  <c:v>60.79</c:v>
                </c:pt>
                <c:pt idx="2">
                  <c:v>64.3</c:v>
                </c:pt>
                <c:pt idx="3">
                  <c:v>65.69</c:v>
                </c:pt>
                <c:pt idx="4">
                  <c:v>80.42</c:v>
                </c:pt>
              </c:numCache>
            </c:numRef>
          </c:val>
          <c:extLst xmlns:c16r2="http://schemas.microsoft.com/office/drawing/2015/06/chart">
            <c:ext xmlns:c16="http://schemas.microsoft.com/office/drawing/2014/chart" uri="{C3380CC4-5D6E-409C-BE32-E72D297353CC}">
              <c16:uniqueId val="{00000000-CBF2-4488-AE26-5E90BCE2C261}"/>
            </c:ext>
          </c:extLst>
        </c:ser>
        <c:dLbls>
          <c:showLegendKey val="0"/>
          <c:showVal val="0"/>
          <c:showCatName val="0"/>
          <c:showSerName val="0"/>
          <c:showPercent val="0"/>
          <c:showBubbleSize val="0"/>
        </c:dLbls>
        <c:gapWidth val="150"/>
        <c:axId val="166223968"/>
        <c:axId val="16622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BF2-4488-AE26-5E90BCE2C261}"/>
            </c:ext>
          </c:extLst>
        </c:ser>
        <c:dLbls>
          <c:showLegendKey val="0"/>
          <c:showVal val="0"/>
          <c:showCatName val="0"/>
          <c:showSerName val="0"/>
          <c:showPercent val="0"/>
          <c:showBubbleSize val="0"/>
        </c:dLbls>
        <c:marker val="1"/>
        <c:smooth val="0"/>
        <c:axId val="166223968"/>
        <c:axId val="166224360"/>
      </c:lineChart>
      <c:dateAx>
        <c:axId val="166223968"/>
        <c:scaling>
          <c:orientation val="minMax"/>
        </c:scaling>
        <c:delete val="1"/>
        <c:axPos val="b"/>
        <c:numFmt formatCode="ge" sourceLinked="1"/>
        <c:majorTickMark val="none"/>
        <c:minorTickMark val="none"/>
        <c:tickLblPos val="none"/>
        <c:crossAx val="166224360"/>
        <c:crosses val="autoZero"/>
        <c:auto val="1"/>
        <c:lblOffset val="100"/>
        <c:baseTimeUnit val="years"/>
      </c:dateAx>
      <c:valAx>
        <c:axId val="16622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88.62</c:v>
                </c:pt>
                <c:pt idx="1">
                  <c:v>88.06</c:v>
                </c:pt>
                <c:pt idx="2">
                  <c:v>88.78</c:v>
                </c:pt>
                <c:pt idx="3">
                  <c:v>87.63</c:v>
                </c:pt>
                <c:pt idx="4">
                  <c:v>79.22</c:v>
                </c:pt>
              </c:numCache>
            </c:numRef>
          </c:val>
          <c:extLst xmlns:c16r2="http://schemas.microsoft.com/office/drawing/2015/06/chart">
            <c:ext xmlns:c16="http://schemas.microsoft.com/office/drawing/2014/chart" uri="{C3380CC4-5D6E-409C-BE32-E72D297353CC}">
              <c16:uniqueId val="{00000000-7350-423D-BA04-E829B9DC055E}"/>
            </c:ext>
          </c:extLst>
        </c:ser>
        <c:dLbls>
          <c:showLegendKey val="0"/>
          <c:showVal val="0"/>
          <c:showCatName val="0"/>
          <c:showSerName val="0"/>
          <c:showPercent val="0"/>
          <c:showBubbleSize val="0"/>
        </c:dLbls>
        <c:gapWidth val="150"/>
        <c:axId val="166227104"/>
        <c:axId val="16622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7350-423D-BA04-E829B9DC055E}"/>
            </c:ext>
          </c:extLst>
        </c:ser>
        <c:dLbls>
          <c:showLegendKey val="0"/>
          <c:showVal val="0"/>
          <c:showCatName val="0"/>
          <c:showSerName val="0"/>
          <c:showPercent val="0"/>
          <c:showBubbleSize val="0"/>
        </c:dLbls>
        <c:marker val="1"/>
        <c:smooth val="0"/>
        <c:axId val="166227104"/>
        <c:axId val="166227496"/>
      </c:lineChart>
      <c:dateAx>
        <c:axId val="166227104"/>
        <c:scaling>
          <c:orientation val="minMax"/>
        </c:scaling>
        <c:delete val="1"/>
        <c:axPos val="b"/>
        <c:numFmt formatCode="ge" sourceLinked="1"/>
        <c:majorTickMark val="none"/>
        <c:minorTickMark val="none"/>
        <c:tickLblPos val="none"/>
        <c:crossAx val="166227496"/>
        <c:crosses val="autoZero"/>
        <c:auto val="1"/>
        <c:lblOffset val="100"/>
        <c:baseTimeUnit val="years"/>
      </c:dateAx>
      <c:valAx>
        <c:axId val="16622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105.98</c:v>
                </c:pt>
                <c:pt idx="1">
                  <c:v>102.03</c:v>
                </c:pt>
                <c:pt idx="2">
                  <c:v>112</c:v>
                </c:pt>
                <c:pt idx="3">
                  <c:v>113.11</c:v>
                </c:pt>
                <c:pt idx="4">
                  <c:v>103.19</c:v>
                </c:pt>
              </c:numCache>
            </c:numRef>
          </c:val>
          <c:extLst xmlns:c16r2="http://schemas.microsoft.com/office/drawing/2015/06/chart">
            <c:ext xmlns:c16="http://schemas.microsoft.com/office/drawing/2014/chart" uri="{C3380CC4-5D6E-409C-BE32-E72D297353CC}">
              <c16:uniqueId val="{00000000-DC7A-4589-85ED-8B43BDBCEE9E}"/>
            </c:ext>
          </c:extLst>
        </c:ser>
        <c:dLbls>
          <c:showLegendKey val="0"/>
          <c:showVal val="0"/>
          <c:showCatName val="0"/>
          <c:showSerName val="0"/>
          <c:showPercent val="0"/>
          <c:showBubbleSize val="0"/>
        </c:dLbls>
        <c:gapWidth val="150"/>
        <c:axId val="164845800"/>
        <c:axId val="1648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DC7A-4589-85ED-8B43BDBCEE9E}"/>
            </c:ext>
          </c:extLst>
        </c:ser>
        <c:dLbls>
          <c:showLegendKey val="0"/>
          <c:showVal val="0"/>
          <c:showCatName val="0"/>
          <c:showSerName val="0"/>
          <c:showPercent val="0"/>
          <c:showBubbleSize val="0"/>
        </c:dLbls>
        <c:marker val="1"/>
        <c:smooth val="0"/>
        <c:axId val="164845800"/>
        <c:axId val="164845408"/>
      </c:lineChart>
      <c:dateAx>
        <c:axId val="164845800"/>
        <c:scaling>
          <c:orientation val="minMax"/>
        </c:scaling>
        <c:delete val="1"/>
        <c:axPos val="b"/>
        <c:numFmt formatCode="ge" sourceLinked="1"/>
        <c:majorTickMark val="none"/>
        <c:minorTickMark val="none"/>
        <c:tickLblPos val="none"/>
        <c:crossAx val="164845408"/>
        <c:crosses val="autoZero"/>
        <c:auto val="1"/>
        <c:lblOffset val="100"/>
        <c:baseTimeUnit val="years"/>
      </c:dateAx>
      <c:valAx>
        <c:axId val="16484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8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30.96</c:v>
                </c:pt>
                <c:pt idx="1">
                  <c:v>49.52</c:v>
                </c:pt>
                <c:pt idx="2">
                  <c:v>50.52</c:v>
                </c:pt>
                <c:pt idx="3">
                  <c:v>52.1</c:v>
                </c:pt>
                <c:pt idx="4">
                  <c:v>47.59</c:v>
                </c:pt>
              </c:numCache>
            </c:numRef>
          </c:val>
          <c:extLst xmlns:c16r2="http://schemas.microsoft.com/office/drawing/2015/06/chart">
            <c:ext xmlns:c16="http://schemas.microsoft.com/office/drawing/2014/chart" uri="{C3380CC4-5D6E-409C-BE32-E72D297353CC}">
              <c16:uniqueId val="{00000000-4E2C-40FD-AD78-5110D999BF5B}"/>
            </c:ext>
          </c:extLst>
        </c:ser>
        <c:dLbls>
          <c:showLegendKey val="0"/>
          <c:showVal val="0"/>
          <c:showCatName val="0"/>
          <c:showSerName val="0"/>
          <c:showPercent val="0"/>
          <c:showBubbleSize val="0"/>
        </c:dLbls>
        <c:gapWidth val="150"/>
        <c:axId val="165901744"/>
        <c:axId val="16590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4E2C-40FD-AD78-5110D999BF5B}"/>
            </c:ext>
          </c:extLst>
        </c:ser>
        <c:dLbls>
          <c:showLegendKey val="0"/>
          <c:showVal val="0"/>
          <c:showCatName val="0"/>
          <c:showSerName val="0"/>
          <c:showPercent val="0"/>
          <c:showBubbleSize val="0"/>
        </c:dLbls>
        <c:marker val="1"/>
        <c:smooth val="0"/>
        <c:axId val="165901744"/>
        <c:axId val="165905272"/>
      </c:lineChart>
      <c:dateAx>
        <c:axId val="165901744"/>
        <c:scaling>
          <c:orientation val="minMax"/>
        </c:scaling>
        <c:delete val="1"/>
        <c:axPos val="b"/>
        <c:numFmt formatCode="ge" sourceLinked="1"/>
        <c:majorTickMark val="none"/>
        <c:minorTickMark val="none"/>
        <c:tickLblPos val="none"/>
        <c:crossAx val="165905272"/>
        <c:crosses val="autoZero"/>
        <c:auto val="1"/>
        <c:lblOffset val="100"/>
        <c:baseTimeUnit val="years"/>
      </c:dateAx>
      <c:valAx>
        <c:axId val="16590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2.85</c:v>
                </c:pt>
                <c:pt idx="1">
                  <c:v>3.51</c:v>
                </c:pt>
                <c:pt idx="2">
                  <c:v>1.53</c:v>
                </c:pt>
                <c:pt idx="3">
                  <c:v>1.41</c:v>
                </c:pt>
                <c:pt idx="4">
                  <c:v>1.22</c:v>
                </c:pt>
              </c:numCache>
            </c:numRef>
          </c:val>
          <c:extLst xmlns:c16r2="http://schemas.microsoft.com/office/drawing/2015/06/chart">
            <c:ext xmlns:c16="http://schemas.microsoft.com/office/drawing/2014/chart" uri="{C3380CC4-5D6E-409C-BE32-E72D297353CC}">
              <c16:uniqueId val="{00000000-2516-4C30-AC7C-D65BFAC84D77}"/>
            </c:ext>
          </c:extLst>
        </c:ser>
        <c:dLbls>
          <c:showLegendKey val="0"/>
          <c:showVal val="0"/>
          <c:showCatName val="0"/>
          <c:showSerName val="0"/>
          <c:showPercent val="0"/>
          <c:showBubbleSize val="0"/>
        </c:dLbls>
        <c:gapWidth val="150"/>
        <c:axId val="165907624"/>
        <c:axId val="16590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516-4C30-AC7C-D65BFAC84D77}"/>
            </c:ext>
          </c:extLst>
        </c:ser>
        <c:dLbls>
          <c:showLegendKey val="0"/>
          <c:showVal val="0"/>
          <c:showCatName val="0"/>
          <c:showSerName val="0"/>
          <c:showPercent val="0"/>
          <c:showBubbleSize val="0"/>
        </c:dLbls>
        <c:marker val="1"/>
        <c:smooth val="0"/>
        <c:axId val="165907624"/>
        <c:axId val="165908408"/>
      </c:lineChart>
      <c:dateAx>
        <c:axId val="165907624"/>
        <c:scaling>
          <c:orientation val="minMax"/>
        </c:scaling>
        <c:delete val="1"/>
        <c:axPos val="b"/>
        <c:numFmt formatCode="ge" sourceLinked="1"/>
        <c:majorTickMark val="none"/>
        <c:minorTickMark val="none"/>
        <c:tickLblPos val="none"/>
        <c:crossAx val="165908408"/>
        <c:crosses val="autoZero"/>
        <c:auto val="1"/>
        <c:lblOffset val="100"/>
        <c:baseTimeUnit val="years"/>
      </c:dateAx>
      <c:valAx>
        <c:axId val="16590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5B-48CB-92B6-8F43D0A38836}"/>
            </c:ext>
          </c:extLst>
        </c:ser>
        <c:dLbls>
          <c:showLegendKey val="0"/>
          <c:showVal val="0"/>
          <c:showCatName val="0"/>
          <c:showSerName val="0"/>
          <c:showPercent val="0"/>
          <c:showBubbleSize val="0"/>
        </c:dLbls>
        <c:gapWidth val="150"/>
        <c:axId val="165904096"/>
        <c:axId val="1659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215B-48CB-92B6-8F43D0A38836}"/>
            </c:ext>
          </c:extLst>
        </c:ser>
        <c:dLbls>
          <c:showLegendKey val="0"/>
          <c:showVal val="0"/>
          <c:showCatName val="0"/>
          <c:showSerName val="0"/>
          <c:showPercent val="0"/>
          <c:showBubbleSize val="0"/>
        </c:dLbls>
        <c:marker val="1"/>
        <c:smooth val="0"/>
        <c:axId val="165904096"/>
        <c:axId val="165902920"/>
      </c:lineChart>
      <c:dateAx>
        <c:axId val="165904096"/>
        <c:scaling>
          <c:orientation val="minMax"/>
        </c:scaling>
        <c:delete val="1"/>
        <c:axPos val="b"/>
        <c:numFmt formatCode="ge" sourceLinked="1"/>
        <c:majorTickMark val="none"/>
        <c:minorTickMark val="none"/>
        <c:tickLblPos val="none"/>
        <c:crossAx val="165902920"/>
        <c:crosses val="autoZero"/>
        <c:auto val="1"/>
        <c:lblOffset val="100"/>
        <c:baseTimeUnit val="years"/>
      </c:dateAx>
      <c:valAx>
        <c:axId val="16590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944.01</c:v>
                </c:pt>
                <c:pt idx="1">
                  <c:v>597.64</c:v>
                </c:pt>
                <c:pt idx="2">
                  <c:v>778.79</c:v>
                </c:pt>
                <c:pt idx="3">
                  <c:v>1077.71</c:v>
                </c:pt>
                <c:pt idx="4">
                  <c:v>496.34</c:v>
                </c:pt>
              </c:numCache>
            </c:numRef>
          </c:val>
          <c:extLst xmlns:c16r2="http://schemas.microsoft.com/office/drawing/2015/06/chart">
            <c:ext xmlns:c16="http://schemas.microsoft.com/office/drawing/2014/chart" uri="{C3380CC4-5D6E-409C-BE32-E72D297353CC}">
              <c16:uniqueId val="{00000000-ADC3-43AD-8AFB-F3513D93744B}"/>
            </c:ext>
          </c:extLst>
        </c:ser>
        <c:dLbls>
          <c:showLegendKey val="0"/>
          <c:showVal val="0"/>
          <c:showCatName val="0"/>
          <c:showSerName val="0"/>
          <c:showPercent val="0"/>
          <c:showBubbleSize val="0"/>
        </c:dLbls>
        <c:gapWidth val="150"/>
        <c:axId val="165900960"/>
        <c:axId val="16590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ADC3-43AD-8AFB-F3513D93744B}"/>
            </c:ext>
          </c:extLst>
        </c:ser>
        <c:dLbls>
          <c:showLegendKey val="0"/>
          <c:showVal val="0"/>
          <c:showCatName val="0"/>
          <c:showSerName val="0"/>
          <c:showPercent val="0"/>
          <c:showBubbleSize val="0"/>
        </c:dLbls>
        <c:marker val="1"/>
        <c:smooth val="0"/>
        <c:axId val="165900960"/>
        <c:axId val="165906056"/>
      </c:lineChart>
      <c:dateAx>
        <c:axId val="165900960"/>
        <c:scaling>
          <c:orientation val="minMax"/>
        </c:scaling>
        <c:delete val="1"/>
        <c:axPos val="b"/>
        <c:numFmt formatCode="ge" sourceLinked="1"/>
        <c:majorTickMark val="none"/>
        <c:minorTickMark val="none"/>
        <c:tickLblPos val="none"/>
        <c:crossAx val="165906056"/>
        <c:crosses val="autoZero"/>
        <c:auto val="1"/>
        <c:lblOffset val="100"/>
        <c:baseTimeUnit val="years"/>
      </c:dateAx>
      <c:valAx>
        <c:axId val="16590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215.88</c:v>
                </c:pt>
                <c:pt idx="1">
                  <c:v>199.11</c:v>
                </c:pt>
                <c:pt idx="2">
                  <c:v>170.66</c:v>
                </c:pt>
                <c:pt idx="3">
                  <c:v>154.33000000000001</c:v>
                </c:pt>
                <c:pt idx="4">
                  <c:v>393.05</c:v>
                </c:pt>
              </c:numCache>
            </c:numRef>
          </c:val>
          <c:extLst xmlns:c16r2="http://schemas.microsoft.com/office/drawing/2015/06/chart">
            <c:ext xmlns:c16="http://schemas.microsoft.com/office/drawing/2014/chart" uri="{C3380CC4-5D6E-409C-BE32-E72D297353CC}">
              <c16:uniqueId val="{00000000-72F3-40D2-BB8D-1742C9F5265F}"/>
            </c:ext>
          </c:extLst>
        </c:ser>
        <c:dLbls>
          <c:showLegendKey val="0"/>
          <c:showVal val="0"/>
          <c:showCatName val="0"/>
          <c:showSerName val="0"/>
          <c:showPercent val="0"/>
          <c:showBubbleSize val="0"/>
        </c:dLbls>
        <c:gapWidth val="150"/>
        <c:axId val="165903704"/>
        <c:axId val="1659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72F3-40D2-BB8D-1742C9F5265F}"/>
            </c:ext>
          </c:extLst>
        </c:ser>
        <c:dLbls>
          <c:showLegendKey val="0"/>
          <c:showVal val="0"/>
          <c:showCatName val="0"/>
          <c:showSerName val="0"/>
          <c:showPercent val="0"/>
          <c:showBubbleSize val="0"/>
        </c:dLbls>
        <c:marker val="1"/>
        <c:smooth val="0"/>
        <c:axId val="165903704"/>
        <c:axId val="165902528"/>
      </c:lineChart>
      <c:dateAx>
        <c:axId val="165903704"/>
        <c:scaling>
          <c:orientation val="minMax"/>
        </c:scaling>
        <c:delete val="1"/>
        <c:axPos val="b"/>
        <c:numFmt formatCode="ge" sourceLinked="1"/>
        <c:majorTickMark val="none"/>
        <c:minorTickMark val="none"/>
        <c:tickLblPos val="none"/>
        <c:crossAx val="165902528"/>
        <c:crosses val="autoZero"/>
        <c:auto val="1"/>
        <c:lblOffset val="100"/>
        <c:baseTimeUnit val="years"/>
      </c:dateAx>
      <c:valAx>
        <c:axId val="16590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97.71</c:v>
                </c:pt>
                <c:pt idx="1">
                  <c:v>95.21</c:v>
                </c:pt>
                <c:pt idx="2">
                  <c:v>107.2</c:v>
                </c:pt>
                <c:pt idx="3">
                  <c:v>108.69</c:v>
                </c:pt>
                <c:pt idx="4">
                  <c:v>93.37</c:v>
                </c:pt>
              </c:numCache>
            </c:numRef>
          </c:val>
          <c:extLst xmlns:c16r2="http://schemas.microsoft.com/office/drawing/2015/06/chart">
            <c:ext xmlns:c16="http://schemas.microsoft.com/office/drawing/2014/chart" uri="{C3380CC4-5D6E-409C-BE32-E72D297353CC}">
              <c16:uniqueId val="{00000000-7C3E-4CD1-BA4A-0EE67D30F662}"/>
            </c:ext>
          </c:extLst>
        </c:ser>
        <c:dLbls>
          <c:showLegendKey val="0"/>
          <c:showVal val="0"/>
          <c:showCatName val="0"/>
          <c:showSerName val="0"/>
          <c:showPercent val="0"/>
          <c:showBubbleSize val="0"/>
        </c:dLbls>
        <c:gapWidth val="150"/>
        <c:axId val="166231024"/>
        <c:axId val="16622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7C3E-4CD1-BA4A-0EE67D30F662}"/>
            </c:ext>
          </c:extLst>
        </c:ser>
        <c:dLbls>
          <c:showLegendKey val="0"/>
          <c:showVal val="0"/>
          <c:showCatName val="0"/>
          <c:showSerName val="0"/>
          <c:showPercent val="0"/>
          <c:showBubbleSize val="0"/>
        </c:dLbls>
        <c:marker val="1"/>
        <c:smooth val="0"/>
        <c:axId val="166231024"/>
        <c:axId val="166224752"/>
      </c:lineChart>
      <c:dateAx>
        <c:axId val="166231024"/>
        <c:scaling>
          <c:orientation val="minMax"/>
        </c:scaling>
        <c:delete val="1"/>
        <c:axPos val="b"/>
        <c:numFmt formatCode="ge" sourceLinked="1"/>
        <c:majorTickMark val="none"/>
        <c:minorTickMark val="none"/>
        <c:tickLblPos val="none"/>
        <c:crossAx val="166224752"/>
        <c:crosses val="autoZero"/>
        <c:auto val="1"/>
        <c:lblOffset val="100"/>
        <c:baseTimeUnit val="years"/>
      </c:dateAx>
      <c:valAx>
        <c:axId val="16622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105.6</c:v>
                </c:pt>
                <c:pt idx="1">
                  <c:v>108.71</c:v>
                </c:pt>
                <c:pt idx="2">
                  <c:v>96.48</c:v>
                </c:pt>
                <c:pt idx="3">
                  <c:v>95.31</c:v>
                </c:pt>
                <c:pt idx="4">
                  <c:v>122.18</c:v>
                </c:pt>
              </c:numCache>
            </c:numRef>
          </c:val>
          <c:extLst xmlns:c16r2="http://schemas.microsoft.com/office/drawing/2015/06/chart">
            <c:ext xmlns:c16="http://schemas.microsoft.com/office/drawing/2014/chart" uri="{C3380CC4-5D6E-409C-BE32-E72D297353CC}">
              <c16:uniqueId val="{00000000-FCC5-437F-84AE-2975BBD31CFA}"/>
            </c:ext>
          </c:extLst>
        </c:ser>
        <c:dLbls>
          <c:showLegendKey val="0"/>
          <c:showVal val="0"/>
          <c:showCatName val="0"/>
          <c:showSerName val="0"/>
          <c:showPercent val="0"/>
          <c:showBubbleSize val="0"/>
        </c:dLbls>
        <c:gapWidth val="150"/>
        <c:axId val="166230240"/>
        <c:axId val="1662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FCC5-437F-84AE-2975BBD31CFA}"/>
            </c:ext>
          </c:extLst>
        </c:ser>
        <c:dLbls>
          <c:showLegendKey val="0"/>
          <c:showVal val="0"/>
          <c:showCatName val="0"/>
          <c:showSerName val="0"/>
          <c:showPercent val="0"/>
          <c:showBubbleSize val="0"/>
        </c:dLbls>
        <c:marker val="1"/>
        <c:smooth val="0"/>
        <c:axId val="166230240"/>
        <c:axId val="166225536"/>
      </c:lineChart>
      <c:dateAx>
        <c:axId val="166230240"/>
        <c:scaling>
          <c:orientation val="minMax"/>
        </c:scaling>
        <c:delete val="1"/>
        <c:axPos val="b"/>
        <c:numFmt formatCode="ge" sourceLinked="1"/>
        <c:majorTickMark val="none"/>
        <c:minorTickMark val="none"/>
        <c:tickLblPos val="none"/>
        <c:crossAx val="166225536"/>
        <c:crosses val="autoZero"/>
        <c:auto val="1"/>
        <c:lblOffset val="100"/>
        <c:baseTimeUnit val="years"/>
      </c:dateAx>
      <c:valAx>
        <c:axId val="1662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富士川町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15467</v>
      </c>
      <c r="AM8" s="59"/>
      <c r="AN8" s="59"/>
      <c r="AO8" s="59"/>
      <c r="AP8" s="59"/>
      <c r="AQ8" s="59"/>
      <c r="AR8" s="59"/>
      <c r="AS8" s="59"/>
      <c r="AT8" s="50">
        <f>データ!$S$6</f>
        <v>112</v>
      </c>
      <c r="AU8" s="51"/>
      <c r="AV8" s="51"/>
      <c r="AW8" s="51"/>
      <c r="AX8" s="51"/>
      <c r="AY8" s="51"/>
      <c r="AZ8" s="51"/>
      <c r="BA8" s="51"/>
      <c r="BB8" s="52">
        <f>データ!$T$6</f>
        <v>138.1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77.95</v>
      </c>
      <c r="J10" s="51"/>
      <c r="K10" s="51"/>
      <c r="L10" s="51"/>
      <c r="M10" s="51"/>
      <c r="N10" s="51"/>
      <c r="O10" s="62"/>
      <c r="P10" s="52">
        <f>データ!$P$6</f>
        <v>89.14</v>
      </c>
      <c r="Q10" s="52"/>
      <c r="R10" s="52"/>
      <c r="S10" s="52"/>
      <c r="T10" s="52"/>
      <c r="U10" s="52"/>
      <c r="V10" s="52"/>
      <c r="W10" s="59">
        <f>データ!$Q$6</f>
        <v>2205</v>
      </c>
      <c r="X10" s="59"/>
      <c r="Y10" s="59"/>
      <c r="Z10" s="59"/>
      <c r="AA10" s="59"/>
      <c r="AB10" s="59"/>
      <c r="AC10" s="59"/>
      <c r="AD10" s="2"/>
      <c r="AE10" s="2"/>
      <c r="AF10" s="2"/>
      <c r="AG10" s="2"/>
      <c r="AH10" s="4"/>
      <c r="AI10" s="4"/>
      <c r="AJ10" s="4"/>
      <c r="AK10" s="4"/>
      <c r="AL10" s="59">
        <f>データ!$U$6</f>
        <v>13720</v>
      </c>
      <c r="AM10" s="59"/>
      <c r="AN10" s="59"/>
      <c r="AO10" s="59"/>
      <c r="AP10" s="59"/>
      <c r="AQ10" s="59"/>
      <c r="AR10" s="59"/>
      <c r="AS10" s="59"/>
      <c r="AT10" s="50">
        <f>データ!$V$6</f>
        <v>10.58</v>
      </c>
      <c r="AU10" s="51"/>
      <c r="AV10" s="51"/>
      <c r="AW10" s="51"/>
      <c r="AX10" s="51"/>
      <c r="AY10" s="51"/>
      <c r="AZ10" s="51"/>
      <c r="BA10" s="51"/>
      <c r="BB10" s="52">
        <f>データ!$W$6</f>
        <v>1296.79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gk+GGDraBbMqTYkbFa4AZGezDyzBRBdXTGhJwW0hr3Euf5hZRfT32Xz4j3Uucy1yKK6W5ChGvD1vp1fTR7n7g==" saltValue="D7GX6zvBszEHp6ypD6CKW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193682</v>
      </c>
      <c r="D6" s="33">
        <f t="shared" si="3"/>
        <v>46</v>
      </c>
      <c r="E6" s="33">
        <f t="shared" si="3"/>
        <v>1</v>
      </c>
      <c r="F6" s="33">
        <f t="shared" si="3"/>
        <v>0</v>
      </c>
      <c r="G6" s="33">
        <f t="shared" si="3"/>
        <v>1</v>
      </c>
      <c r="H6" s="33" t="str">
        <f t="shared" si="3"/>
        <v>山梨県　富士川町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77.95</v>
      </c>
      <c r="P6" s="34">
        <f t="shared" si="3"/>
        <v>89.14</v>
      </c>
      <c r="Q6" s="34">
        <f t="shared" si="3"/>
        <v>2205</v>
      </c>
      <c r="R6" s="34">
        <f t="shared" si="3"/>
        <v>15467</v>
      </c>
      <c r="S6" s="34">
        <f t="shared" si="3"/>
        <v>112</v>
      </c>
      <c r="T6" s="34">
        <f t="shared" si="3"/>
        <v>138.1</v>
      </c>
      <c r="U6" s="34">
        <f t="shared" si="3"/>
        <v>13720</v>
      </c>
      <c r="V6" s="34">
        <f t="shared" si="3"/>
        <v>10.58</v>
      </c>
      <c r="W6" s="34">
        <f t="shared" si="3"/>
        <v>1296.79</v>
      </c>
      <c r="X6" s="35">
        <f>IF(X7="",NA(),X7)</f>
        <v>105.98</v>
      </c>
      <c r="Y6" s="35">
        <f t="shared" ref="Y6:AG6" si="4">IF(Y7="",NA(),Y7)</f>
        <v>102.03</v>
      </c>
      <c r="Z6" s="35">
        <f t="shared" si="4"/>
        <v>112</v>
      </c>
      <c r="AA6" s="35">
        <f t="shared" si="4"/>
        <v>113.11</v>
      </c>
      <c r="AB6" s="35">
        <f t="shared" si="4"/>
        <v>103.19</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944.01</v>
      </c>
      <c r="AU6" s="35">
        <f t="shared" ref="AU6:BC6" si="6">IF(AU7="",NA(),AU7)</f>
        <v>597.64</v>
      </c>
      <c r="AV6" s="35">
        <f t="shared" si="6"/>
        <v>778.79</v>
      </c>
      <c r="AW6" s="35">
        <f t="shared" si="6"/>
        <v>1077.71</v>
      </c>
      <c r="AX6" s="35">
        <f t="shared" si="6"/>
        <v>496.34</v>
      </c>
      <c r="AY6" s="35">
        <f t="shared" si="6"/>
        <v>1081.23</v>
      </c>
      <c r="AZ6" s="35">
        <f t="shared" si="6"/>
        <v>406.37</v>
      </c>
      <c r="BA6" s="35">
        <f t="shared" si="6"/>
        <v>398.29</v>
      </c>
      <c r="BB6" s="35">
        <f t="shared" si="6"/>
        <v>388.67</v>
      </c>
      <c r="BC6" s="35">
        <f t="shared" si="6"/>
        <v>355.27</v>
      </c>
      <c r="BD6" s="34" t="str">
        <f>IF(BD7="","",IF(BD7="-","【-】","【"&amp;SUBSTITUTE(TEXT(BD7,"#,##0.00"),"-","△")&amp;"】"))</f>
        <v>【264.34】</v>
      </c>
      <c r="BE6" s="35">
        <f>IF(BE7="",NA(),BE7)</f>
        <v>215.88</v>
      </c>
      <c r="BF6" s="35">
        <f t="shared" ref="BF6:BN6" si="7">IF(BF7="",NA(),BF7)</f>
        <v>199.11</v>
      </c>
      <c r="BG6" s="35">
        <f t="shared" si="7"/>
        <v>170.66</v>
      </c>
      <c r="BH6" s="35">
        <f t="shared" si="7"/>
        <v>154.33000000000001</v>
      </c>
      <c r="BI6" s="35">
        <f t="shared" si="7"/>
        <v>393.05</v>
      </c>
      <c r="BJ6" s="35">
        <f t="shared" si="7"/>
        <v>443.13</v>
      </c>
      <c r="BK6" s="35">
        <f t="shared" si="7"/>
        <v>442.54</v>
      </c>
      <c r="BL6" s="35">
        <f t="shared" si="7"/>
        <v>431</v>
      </c>
      <c r="BM6" s="35">
        <f t="shared" si="7"/>
        <v>422.5</v>
      </c>
      <c r="BN6" s="35">
        <f t="shared" si="7"/>
        <v>458.27</v>
      </c>
      <c r="BO6" s="34" t="str">
        <f>IF(BO7="","",IF(BO7="-","【-】","【"&amp;SUBSTITUTE(TEXT(BO7,"#,##0.00"),"-","△")&amp;"】"))</f>
        <v>【274.27】</v>
      </c>
      <c r="BP6" s="35">
        <f>IF(BP7="",NA(),BP7)</f>
        <v>97.71</v>
      </c>
      <c r="BQ6" s="35">
        <f t="shared" ref="BQ6:BY6" si="8">IF(BQ7="",NA(),BQ7)</f>
        <v>95.21</v>
      </c>
      <c r="BR6" s="35">
        <f t="shared" si="8"/>
        <v>107.2</v>
      </c>
      <c r="BS6" s="35">
        <f t="shared" si="8"/>
        <v>108.69</v>
      </c>
      <c r="BT6" s="35">
        <f t="shared" si="8"/>
        <v>93.37</v>
      </c>
      <c r="BU6" s="35">
        <f t="shared" si="8"/>
        <v>95.4</v>
      </c>
      <c r="BV6" s="35">
        <f t="shared" si="8"/>
        <v>98.6</v>
      </c>
      <c r="BW6" s="35">
        <f t="shared" si="8"/>
        <v>100.82</v>
      </c>
      <c r="BX6" s="35">
        <f t="shared" si="8"/>
        <v>101.64</v>
      </c>
      <c r="BY6" s="35">
        <f t="shared" si="8"/>
        <v>96.77</v>
      </c>
      <c r="BZ6" s="34" t="str">
        <f>IF(BZ7="","",IF(BZ7="-","【-】","【"&amp;SUBSTITUTE(TEXT(BZ7,"#,##0.00"),"-","△")&amp;"】"))</f>
        <v>【104.36】</v>
      </c>
      <c r="CA6" s="35">
        <f>IF(CA7="",NA(),CA7)</f>
        <v>105.6</v>
      </c>
      <c r="CB6" s="35">
        <f t="shared" ref="CB6:CJ6" si="9">IF(CB7="",NA(),CB7)</f>
        <v>108.71</v>
      </c>
      <c r="CC6" s="35">
        <f t="shared" si="9"/>
        <v>96.48</v>
      </c>
      <c r="CD6" s="35">
        <f t="shared" si="9"/>
        <v>95.31</v>
      </c>
      <c r="CE6" s="35">
        <f t="shared" si="9"/>
        <v>122.18</v>
      </c>
      <c r="CF6" s="35">
        <f t="shared" si="9"/>
        <v>186.15</v>
      </c>
      <c r="CG6" s="35">
        <f t="shared" si="9"/>
        <v>181.67</v>
      </c>
      <c r="CH6" s="35">
        <f t="shared" si="9"/>
        <v>179.55</v>
      </c>
      <c r="CI6" s="35">
        <f t="shared" si="9"/>
        <v>179.16</v>
      </c>
      <c r="CJ6" s="35">
        <f t="shared" si="9"/>
        <v>187.18</v>
      </c>
      <c r="CK6" s="34" t="str">
        <f>IF(CK7="","",IF(CK7="-","【-】","【"&amp;SUBSTITUTE(TEXT(CK7,"#,##0.00"),"-","△")&amp;"】"))</f>
        <v>【165.71】</v>
      </c>
      <c r="CL6" s="35">
        <f>IF(CL7="",NA(),CL7)</f>
        <v>60.44</v>
      </c>
      <c r="CM6" s="35">
        <f t="shared" ref="CM6:CU6" si="10">IF(CM7="",NA(),CM7)</f>
        <v>60.79</v>
      </c>
      <c r="CN6" s="35">
        <f t="shared" si="10"/>
        <v>64.3</v>
      </c>
      <c r="CO6" s="35">
        <f t="shared" si="10"/>
        <v>65.69</v>
      </c>
      <c r="CP6" s="35">
        <f t="shared" si="10"/>
        <v>80.42</v>
      </c>
      <c r="CQ6" s="35">
        <f t="shared" si="10"/>
        <v>54.47</v>
      </c>
      <c r="CR6" s="35">
        <f t="shared" si="10"/>
        <v>53.61</v>
      </c>
      <c r="CS6" s="35">
        <f t="shared" si="10"/>
        <v>53.52</v>
      </c>
      <c r="CT6" s="35">
        <f t="shared" si="10"/>
        <v>54.24</v>
      </c>
      <c r="CU6" s="35">
        <f t="shared" si="10"/>
        <v>55.88</v>
      </c>
      <c r="CV6" s="34" t="str">
        <f>IF(CV7="","",IF(CV7="-","【-】","【"&amp;SUBSTITUTE(TEXT(CV7,"#,##0.00"),"-","△")&amp;"】"))</f>
        <v>【60.41】</v>
      </c>
      <c r="CW6" s="35">
        <f>IF(CW7="",NA(),CW7)</f>
        <v>88.62</v>
      </c>
      <c r="CX6" s="35">
        <f t="shared" ref="CX6:DF6" si="11">IF(CX7="",NA(),CX7)</f>
        <v>88.06</v>
      </c>
      <c r="CY6" s="35">
        <f t="shared" si="11"/>
        <v>88.78</v>
      </c>
      <c r="CZ6" s="35">
        <f t="shared" si="11"/>
        <v>87.63</v>
      </c>
      <c r="DA6" s="35">
        <f t="shared" si="11"/>
        <v>79.22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30.96</v>
      </c>
      <c r="DI6" s="35">
        <f t="shared" ref="DI6:DQ6" si="12">IF(DI7="",NA(),DI7)</f>
        <v>49.52</v>
      </c>
      <c r="DJ6" s="35">
        <f t="shared" si="12"/>
        <v>50.52</v>
      </c>
      <c r="DK6" s="35">
        <f t="shared" si="12"/>
        <v>52.1</v>
      </c>
      <c r="DL6" s="35">
        <f t="shared" si="12"/>
        <v>47.59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2.85</v>
      </c>
      <c r="DT6" s="35">
        <f t="shared" ref="DT6:EB6" si="13">IF(DT7="",NA(),DT7)</f>
        <v>3.51</v>
      </c>
      <c r="DU6" s="35">
        <f t="shared" si="13"/>
        <v>1.53</v>
      </c>
      <c r="DV6" s="35">
        <f t="shared" si="13"/>
        <v>1.41</v>
      </c>
      <c r="DW6" s="35">
        <f t="shared" si="13"/>
        <v>1.22</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0.54</v>
      </c>
      <c r="EE6" s="35">
        <f t="shared" ref="EE6:EM6" si="14">IF(EE7="",NA(),EE7)</f>
        <v>0.73</v>
      </c>
      <c r="EF6" s="35">
        <f t="shared" si="14"/>
        <v>0.46</v>
      </c>
      <c r="EG6" s="35">
        <f t="shared" si="14"/>
        <v>0.09</v>
      </c>
      <c r="EH6" s="35">
        <f t="shared" si="14"/>
        <v>0.27</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193682</v>
      </c>
      <c r="D7" s="37">
        <v>46</v>
      </c>
      <c r="E7" s="37">
        <v>1</v>
      </c>
      <c r="F7" s="37">
        <v>0</v>
      </c>
      <c r="G7" s="37">
        <v>1</v>
      </c>
      <c r="H7" s="37" t="s">
        <v>104</v>
      </c>
      <c r="I7" s="37" t="s">
        <v>105</v>
      </c>
      <c r="J7" s="37" t="s">
        <v>106</v>
      </c>
      <c r="K7" s="37" t="s">
        <v>107</v>
      </c>
      <c r="L7" s="37" t="s">
        <v>108</v>
      </c>
      <c r="M7" s="37" t="s">
        <v>109</v>
      </c>
      <c r="N7" s="38" t="s">
        <v>110</v>
      </c>
      <c r="O7" s="38">
        <v>77.95</v>
      </c>
      <c r="P7" s="38">
        <v>89.14</v>
      </c>
      <c r="Q7" s="38">
        <v>2205</v>
      </c>
      <c r="R7" s="38">
        <v>15467</v>
      </c>
      <c r="S7" s="38">
        <v>112</v>
      </c>
      <c r="T7" s="38">
        <v>138.1</v>
      </c>
      <c r="U7" s="38">
        <v>13720</v>
      </c>
      <c r="V7" s="38">
        <v>10.58</v>
      </c>
      <c r="W7" s="38">
        <v>1296.79</v>
      </c>
      <c r="X7" s="38">
        <v>105.98</v>
      </c>
      <c r="Y7" s="38">
        <v>102.03</v>
      </c>
      <c r="Z7" s="38">
        <v>112</v>
      </c>
      <c r="AA7" s="38">
        <v>113.11</v>
      </c>
      <c r="AB7" s="38">
        <v>103.19</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944.01</v>
      </c>
      <c r="AU7" s="38">
        <v>597.64</v>
      </c>
      <c r="AV7" s="38">
        <v>778.79</v>
      </c>
      <c r="AW7" s="38">
        <v>1077.71</v>
      </c>
      <c r="AX7" s="38">
        <v>496.34</v>
      </c>
      <c r="AY7" s="38">
        <v>1081.23</v>
      </c>
      <c r="AZ7" s="38">
        <v>406.37</v>
      </c>
      <c r="BA7" s="38">
        <v>398.29</v>
      </c>
      <c r="BB7" s="38">
        <v>388.67</v>
      </c>
      <c r="BC7" s="38">
        <v>355.27</v>
      </c>
      <c r="BD7" s="38">
        <v>264.33999999999997</v>
      </c>
      <c r="BE7" s="38">
        <v>215.88</v>
      </c>
      <c r="BF7" s="38">
        <v>199.11</v>
      </c>
      <c r="BG7" s="38">
        <v>170.66</v>
      </c>
      <c r="BH7" s="38">
        <v>154.33000000000001</v>
      </c>
      <c r="BI7" s="38">
        <v>393.05</v>
      </c>
      <c r="BJ7" s="38">
        <v>443.13</v>
      </c>
      <c r="BK7" s="38">
        <v>442.54</v>
      </c>
      <c r="BL7" s="38">
        <v>431</v>
      </c>
      <c r="BM7" s="38">
        <v>422.5</v>
      </c>
      <c r="BN7" s="38">
        <v>458.27</v>
      </c>
      <c r="BO7" s="38">
        <v>274.27</v>
      </c>
      <c r="BP7" s="38">
        <v>97.71</v>
      </c>
      <c r="BQ7" s="38">
        <v>95.21</v>
      </c>
      <c r="BR7" s="38">
        <v>107.2</v>
      </c>
      <c r="BS7" s="38">
        <v>108.69</v>
      </c>
      <c r="BT7" s="38">
        <v>93.37</v>
      </c>
      <c r="BU7" s="38">
        <v>95.4</v>
      </c>
      <c r="BV7" s="38">
        <v>98.6</v>
      </c>
      <c r="BW7" s="38">
        <v>100.82</v>
      </c>
      <c r="BX7" s="38">
        <v>101.64</v>
      </c>
      <c r="BY7" s="38">
        <v>96.77</v>
      </c>
      <c r="BZ7" s="38">
        <v>104.36</v>
      </c>
      <c r="CA7" s="38">
        <v>105.6</v>
      </c>
      <c r="CB7" s="38">
        <v>108.71</v>
      </c>
      <c r="CC7" s="38">
        <v>96.48</v>
      </c>
      <c r="CD7" s="38">
        <v>95.31</v>
      </c>
      <c r="CE7" s="38">
        <v>122.18</v>
      </c>
      <c r="CF7" s="38">
        <v>186.15</v>
      </c>
      <c r="CG7" s="38">
        <v>181.67</v>
      </c>
      <c r="CH7" s="38">
        <v>179.55</v>
      </c>
      <c r="CI7" s="38">
        <v>179.16</v>
      </c>
      <c r="CJ7" s="38">
        <v>187.18</v>
      </c>
      <c r="CK7" s="38">
        <v>165.71</v>
      </c>
      <c r="CL7" s="38">
        <v>60.44</v>
      </c>
      <c r="CM7" s="38">
        <v>60.79</v>
      </c>
      <c r="CN7" s="38">
        <v>64.3</v>
      </c>
      <c r="CO7" s="38">
        <v>65.69</v>
      </c>
      <c r="CP7" s="38">
        <v>80.42</v>
      </c>
      <c r="CQ7" s="38">
        <v>54.47</v>
      </c>
      <c r="CR7" s="38">
        <v>53.61</v>
      </c>
      <c r="CS7" s="38">
        <v>53.52</v>
      </c>
      <c r="CT7" s="38">
        <v>54.24</v>
      </c>
      <c r="CU7" s="38">
        <v>55.88</v>
      </c>
      <c r="CV7" s="38">
        <v>60.41</v>
      </c>
      <c r="CW7" s="38">
        <v>88.62</v>
      </c>
      <c r="CX7" s="38">
        <v>88.06</v>
      </c>
      <c r="CY7" s="38">
        <v>88.78</v>
      </c>
      <c r="CZ7" s="38">
        <v>87.63</v>
      </c>
      <c r="DA7" s="38">
        <v>79.22</v>
      </c>
      <c r="DB7" s="38">
        <v>81.459999999999994</v>
      </c>
      <c r="DC7" s="38">
        <v>81.31</v>
      </c>
      <c r="DD7" s="38">
        <v>81.459999999999994</v>
      </c>
      <c r="DE7" s="38">
        <v>81.680000000000007</v>
      </c>
      <c r="DF7" s="38">
        <v>80.989999999999995</v>
      </c>
      <c r="DG7" s="38">
        <v>89.93</v>
      </c>
      <c r="DH7" s="38">
        <v>30.96</v>
      </c>
      <c r="DI7" s="38">
        <v>49.52</v>
      </c>
      <c r="DJ7" s="38">
        <v>50.52</v>
      </c>
      <c r="DK7" s="38">
        <v>52.1</v>
      </c>
      <c r="DL7" s="38">
        <v>47.59</v>
      </c>
      <c r="DM7" s="38">
        <v>38.520000000000003</v>
      </c>
      <c r="DN7" s="38">
        <v>46.67</v>
      </c>
      <c r="DO7" s="38">
        <v>47.7</v>
      </c>
      <c r="DP7" s="38">
        <v>48.14</v>
      </c>
      <c r="DQ7" s="38">
        <v>46.61</v>
      </c>
      <c r="DR7" s="38">
        <v>48.12</v>
      </c>
      <c r="DS7" s="38">
        <v>2.85</v>
      </c>
      <c r="DT7" s="38">
        <v>3.51</v>
      </c>
      <c r="DU7" s="38">
        <v>1.53</v>
      </c>
      <c r="DV7" s="38">
        <v>1.41</v>
      </c>
      <c r="DW7" s="38">
        <v>1.22</v>
      </c>
      <c r="DX7" s="38">
        <v>9.43</v>
      </c>
      <c r="DY7" s="38">
        <v>10.029999999999999</v>
      </c>
      <c r="DZ7" s="38">
        <v>7.26</v>
      </c>
      <c r="EA7" s="38">
        <v>11.13</v>
      </c>
      <c r="EB7" s="38">
        <v>10.84</v>
      </c>
      <c r="EC7" s="38">
        <v>15.89</v>
      </c>
      <c r="ED7" s="38">
        <v>0.54</v>
      </c>
      <c r="EE7" s="38">
        <v>0.73</v>
      </c>
      <c r="EF7" s="38">
        <v>0.46</v>
      </c>
      <c r="EG7" s="38">
        <v>0.09</v>
      </c>
      <c r="EH7" s="38">
        <v>0.27</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FJPCA218029a</cp:lastModifiedBy>
  <cp:lastPrinted>2019-01-31T08:21:29Z</cp:lastPrinted>
  <dcterms:created xsi:type="dcterms:W3CDTF">2018-12-03T08:31:07Z</dcterms:created>
  <dcterms:modified xsi:type="dcterms:W3CDTF">2019-02-01T02:16:59Z</dcterms:modified>
  <cp:category/>
</cp:coreProperties>
</file>