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NPCA216070a\Desktop\"/>
    </mc:Choice>
  </mc:AlternateContent>
  <workbookProtection workbookAlgorithmName="SHA-512" workbookHashValue="A2tELYi895kTc+xk5AlRfj2t9yCKgRXwmC4Rzhd7W5tJjC9Dxzo1ur9yPbTOVJ51I25Mk6bbnLJ2E9Fwd2czog==" workbookSaltValue="uqR85moDmmeSnlNanaLB3g==" workbookSpinCount="100000" lockStructure="1"/>
  <bookViews>
    <workbookView xWindow="0" yWindow="0" windowWidth="20490" windowHeight="907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<sst xmlns="http://schemas.openxmlformats.org/spreadsheetml/2006/main" count="237" uniqueCount="124">
  <si>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</si>
  <si>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</si>
  <si>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</si>
  <si>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</si>
  <si>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</si>
  <si>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</si>
  <si>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</si>
  <si>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</si>
  <si>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</si>
  <si>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</si>
  <si>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</si>
  <si>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</si>
  <si>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</si>
  <si>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</si>
  <si>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</si>
  <si>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</si>
  <si>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</si>
  <si>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</si>
  <si>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</si>
  <si>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</si>
  <si>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</si>
  <si>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</si>
  <si>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</si>
  <si>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</si>
  <si>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</si>
  <si>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</si>
  <si>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</si>
  <si>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</si>
  <si>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</si>
  <si>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</si>
  <si>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</si>
  <si>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</si>
  <si>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</si>
  <si>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</si>
  <si>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</si>
  <si>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</si>
  <si>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</si>
  <si>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</si>
  <si>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</si>
  <si>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</si>
  <si>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</si>
  <si>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</si>
  <si>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</si>
  <si>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</si>
  <si>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</si>
  <si>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</si>
  <si>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</si>
  <si>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</si>
  <si>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</si>
  <si>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</si>
  <si>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</si>
  <si>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</si>
  <si>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</si>
  <si>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</si>
  <si>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</si>
  <si>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</si>
  <si>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</si>
  <si>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</si>
  <si>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</si>
  <si>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</si>
  <si>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</si>
  <si>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</si>
  <si>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</si>
  <si>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</si>
  <si>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</si>
  <si>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</si>
  <si>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</si>
  <si>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</si>
  <si>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</si>
  <si>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</si>
  <si>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</si>
  <si>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</si>
  <si>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</si>
  <si>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</si>
  <si>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</si>
  <si>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</si>
  <si>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</si>
  <si>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</si>
  <si>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</si>
  <si>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</si>
  <si>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</si>
  <si>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</si>
  <si>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</si>
  <si>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</si>
  <si>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</si>
  <si>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</si>
  <si>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</si>
  <si>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</si>
  <si>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</si>
  <si>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</si>
  <si>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</si>
  <si>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</si>
  <si>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</si>
  <si>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</si>
  <si>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</si>
  <si>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</si>
  <si>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</si>
  <si>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</si>
  <si>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</si>
  <si>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</si>
  <si>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</si>
  <si>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</si>
  <si>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</si>
  <si>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</si>
  <si>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</si>
  <si>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</si>
  <si>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</si>
  <si>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</si>
  <si>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南部町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</si>
  <si>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</si>
  <si>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</si>
  <si>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</si>
  <si>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</si>
  <si>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</si>
  <si>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</si>
  <si>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</si>
  <si>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</si>
  <si>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</si>
  <si>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</si>
  <si>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</si>
  <si>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</si>
  <si>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管路更新率でみると類似団体に比べ低い値であるが、耐震化計画をもとに、管を更新している。また、管路だけでなく施設・設備も同時に更新を行っている。
耐震計画は32年で終了するが、整備中である水道施設台帳をもとに、今後は耐用年数をもとにした管路及び施設・設備の更新を行う。</t>
    <rPh sb="0" eb="2">
      <t>カンロ</t>
    </rPh>
    <rPh sb="2" eb="4">
      <t>コウシン</t>
    </rPh>
    <rPh sb="4" eb="5">
      <t>リツ</t>
    </rPh>
    <rPh sb="9" eb="11">
      <t>ルイジ</t>
    </rPh>
    <rPh sb="11" eb="13">
      <t>ダンタイ</t>
    </rPh>
    <rPh sb="14" eb="15">
      <t>クラ</t>
    </rPh>
    <rPh sb="16" eb="17">
      <t>ヒク</t>
    </rPh>
    <rPh sb="18" eb="19">
      <t>アタイ</t>
    </rPh>
    <rPh sb="24" eb="27">
      <t>タイシンカ</t>
    </rPh>
    <rPh sb="27" eb="29">
      <t>ケイカク</t>
    </rPh>
    <rPh sb="34" eb="35">
      <t>カン</t>
    </rPh>
    <rPh sb="36" eb="38">
      <t>コウシン</t>
    </rPh>
    <rPh sb="46" eb="48">
      <t>カンロ</t>
    </rPh>
    <rPh sb="53" eb="55">
      <t>シセツ</t>
    </rPh>
    <rPh sb="56" eb="58">
      <t>セツビ</t>
    </rPh>
    <rPh sb="59" eb="61">
      <t>ドウジ</t>
    </rPh>
    <rPh sb="62" eb="64">
      <t>コウシン</t>
    </rPh>
    <rPh sb="65" eb="66">
      <t>オコナ</t>
    </rPh>
    <rPh sb="72" eb="74">
      <t>タイシン</t>
    </rPh>
    <rPh sb="74" eb="76">
      <t>ケイカク</t>
    </rPh>
    <rPh sb="79" eb="80">
      <t>ネン</t>
    </rPh>
    <rPh sb="81" eb="83">
      <t>シュウリョウ</t>
    </rPh>
    <rPh sb="87" eb="90">
      <t>セイビチュウ</t>
    </rPh>
    <rPh sb="93" eb="95">
      <t>スイドウ</t>
    </rPh>
    <rPh sb="95" eb="97">
      <t>シセツ</t>
    </rPh>
    <rPh sb="97" eb="99">
      <t>ダイチョウ</t>
    </rPh>
    <rPh sb="104" eb="106">
      <t>コンゴ</t>
    </rPh>
    <rPh sb="107" eb="109">
      <t>タイヨウ</t>
    </rPh>
    <rPh sb="109" eb="111">
      <t>ネンスウ</t>
    </rPh>
    <rPh sb="117" eb="119">
      <t>カンロ</t>
    </rPh>
    <rPh sb="119" eb="120">
      <t>オヨ</t>
    </rPh>
    <rPh sb="121" eb="123">
      <t>シセツ</t>
    </rPh>
    <rPh sb="124" eb="126">
      <t>セツビ</t>
    </rPh>
    <rPh sb="127" eb="129">
      <t>コウシン</t>
    </rPh>
    <rPh sb="130" eb="131">
      <t>オコナ</t>
    </rPh>
    <phoneticPr fontId="4"/>
  </si>
  <si>
    <t>南部町簡易水道事業は料金の値上げや耐震化計画等を行い、その安定化を図っているところである。経営が改善している部分はあるものの、類似団体と比べ低いのが現状である。今後は人口減に伴う水道使用量の減少が懸念されるが、中山間地域な地形状況を考えれば、施設統合や他事業者との広域・共同化は現実的ではない。
安定した水の供給のためには、南部町簡易水道独自の方法が必要であると考え、健全な供給・耐震化等を含め検討を進めていく。</t>
    <rPh sb="0" eb="3">
      <t>ナンブチョウ</t>
    </rPh>
    <rPh sb="3" eb="5">
      <t>カンイ</t>
    </rPh>
    <rPh sb="5" eb="7">
      <t>スイドウ</t>
    </rPh>
    <rPh sb="7" eb="9">
      <t>ジギョウ</t>
    </rPh>
    <rPh sb="10" eb="12">
      <t>リョウキン</t>
    </rPh>
    <rPh sb="13" eb="15">
      <t>ネア</t>
    </rPh>
    <rPh sb="17" eb="20">
      <t>タイシンカ</t>
    </rPh>
    <rPh sb="20" eb="22">
      <t>ケイカク</t>
    </rPh>
    <rPh sb="22" eb="23">
      <t>トウ</t>
    </rPh>
    <rPh sb="24" eb="25">
      <t>オコナ</t>
    </rPh>
    <rPh sb="29" eb="32">
      <t>アンテイカ</t>
    </rPh>
    <rPh sb="33" eb="34">
      <t>ハカ</t>
    </rPh>
    <rPh sb="45" eb="47">
      <t>ケイエイ</t>
    </rPh>
    <rPh sb="48" eb="50">
      <t>カイゼン</t>
    </rPh>
    <rPh sb="54" eb="56">
      <t>ブブン</t>
    </rPh>
    <rPh sb="63" eb="65">
      <t>ルイジ</t>
    </rPh>
    <rPh sb="65" eb="67">
      <t>ダンタイ</t>
    </rPh>
    <rPh sb="68" eb="69">
      <t>クラ</t>
    </rPh>
    <rPh sb="70" eb="71">
      <t>ヒク</t>
    </rPh>
    <rPh sb="74" eb="76">
      <t>ゲンジョウ</t>
    </rPh>
    <rPh sb="80" eb="82">
      <t>コンゴ</t>
    </rPh>
    <rPh sb="83" eb="86">
      <t>ジンコウゲン</t>
    </rPh>
    <rPh sb="87" eb="88">
      <t>トモナ</t>
    </rPh>
    <rPh sb="89" eb="91">
      <t>スイドウ</t>
    </rPh>
    <rPh sb="91" eb="94">
      <t>シヨウリョウ</t>
    </rPh>
    <rPh sb="95" eb="97">
      <t>ゲンショウ</t>
    </rPh>
    <rPh sb="98" eb="100">
      <t>ケネン</t>
    </rPh>
    <rPh sb="113" eb="115">
      <t>ジョウキョウ</t>
    </rPh>
    <rPh sb="116" eb="117">
      <t>カンガ</t>
    </rPh>
    <rPh sb="121" eb="123">
      <t>シセツ</t>
    </rPh>
    <rPh sb="123" eb="125">
      <t>トウゴウ</t>
    </rPh>
    <rPh sb="126" eb="127">
      <t>ホカ</t>
    </rPh>
    <rPh sb="127" eb="130">
      <t>ジギョウシャ</t>
    </rPh>
    <rPh sb="132" eb="134">
      <t>コウイキ</t>
    </rPh>
    <rPh sb="135" eb="138">
      <t>キョウドウカ</t>
    </rPh>
    <rPh sb="139" eb="141">
      <t>ゲンジツ</t>
    </rPh>
    <rPh sb="141" eb="142">
      <t>テキ</t>
    </rPh>
    <rPh sb="148" eb="150">
      <t>アンテイ</t>
    </rPh>
    <rPh sb="152" eb="153">
      <t>ミズ</t>
    </rPh>
    <rPh sb="154" eb="156">
      <t>キョウキュウ</t>
    </rPh>
    <rPh sb="162" eb="165">
      <t>ナンブチョウ</t>
    </rPh>
    <rPh sb="165" eb="167">
      <t>カンイ</t>
    </rPh>
    <rPh sb="167" eb="169">
      <t>スイドウ</t>
    </rPh>
    <rPh sb="169" eb="171">
      <t>ドクジ</t>
    </rPh>
    <rPh sb="172" eb="174">
      <t>ホウホウ</t>
    </rPh>
    <rPh sb="175" eb="177">
      <t>ヒツヨウ</t>
    </rPh>
    <rPh sb="181" eb="182">
      <t>カンガ</t>
    </rPh>
    <rPh sb="184" eb="186">
      <t>ケンゼン</t>
    </rPh>
    <rPh sb="187" eb="189">
      <t>キョウキュウ</t>
    </rPh>
    <rPh sb="190" eb="193">
      <t>タイシンカ</t>
    </rPh>
    <rPh sb="193" eb="194">
      <t>トウ</t>
    </rPh>
    <rPh sb="195" eb="196">
      <t>フク</t>
    </rPh>
    <rPh sb="197" eb="199">
      <t>ケントウ</t>
    </rPh>
    <rPh sb="200" eb="201">
      <t>スス</t>
    </rPh>
    <phoneticPr fontId="4"/>
  </si>
  <si>
    <r>
      <t>南部町簡易水道事業の経営状況は収益的収支比率から見ると、類似団体と近似値であるがその収支は赤字となっている。本年度に水道料の値上げをおこない、その率は上昇した。企業債残高対給水収益比率は類似団体と比べかなりの差があるが、企業債については平成20年ころまでに整備した事業に対するもので、現在が一番のピークであり、今後は減少するものと考える。料金回収率は類似団体と比べ低い数値でああるが、水道料金の値上げを29年度に行い改善している。適正な水道料金の設定も必要であるが、施設の利用率の向上や漏水の減少等を優先して行う。給水原価は</t>
    </r>
    <r>
      <rPr>
        <sz val="11"/>
        <rFont val="ＭＳ ゴシック"/>
        <family val="3"/>
        <charset val="128"/>
      </rPr>
      <t>類似</t>
    </r>
    <r>
      <rPr>
        <sz val="11"/>
        <color theme="1"/>
        <rFont val="ＭＳ ゴシック"/>
        <family val="3"/>
        <charset val="128"/>
      </rPr>
      <t>団体と比べても安価である。無理な施設統合・縮小や他事業者との広域・共同化は給水原価の高騰をまねかねないため、施設の管理を徹底しその抑制を行う。
施設の効率性であるが、施設の利用率は人口減に伴う要因が大きいが地形的なこともあり、改善には問題が多い。しかしながら供給範囲の変更や施設の効率的な運転を行い、利用率の向上を図る。有収率は類似団体と近い数値だが、一層の漏水や設備に対する対応が必要とされる。</t>
    </r>
    <rPh sb="0" eb="3">
      <t>ナンブチョウ</t>
    </rPh>
    <rPh sb="3" eb="5">
      <t>カンイ</t>
    </rPh>
    <rPh sb="5" eb="7">
      <t>スイドウ</t>
    </rPh>
    <rPh sb="7" eb="9">
      <t>ジギョウ</t>
    </rPh>
    <rPh sb="10" eb="12">
      <t>ケイエイ</t>
    </rPh>
    <rPh sb="12" eb="14">
      <t>ジョウキョウ</t>
    </rPh>
    <rPh sb="15" eb="18">
      <t>シュウエキテキ</t>
    </rPh>
    <rPh sb="18" eb="20">
      <t>シュウシ</t>
    </rPh>
    <rPh sb="20" eb="22">
      <t>ヒリツ</t>
    </rPh>
    <rPh sb="24" eb="25">
      <t>ミ</t>
    </rPh>
    <rPh sb="28" eb="30">
      <t>ルイジ</t>
    </rPh>
    <rPh sb="30" eb="32">
      <t>ダンタイ</t>
    </rPh>
    <rPh sb="33" eb="36">
      <t>キンジチ</t>
    </rPh>
    <rPh sb="42" eb="44">
      <t>シュウシ</t>
    </rPh>
    <rPh sb="45" eb="47">
      <t>アカジ</t>
    </rPh>
    <rPh sb="54" eb="57">
      <t>ホンネンド</t>
    </rPh>
    <rPh sb="58" eb="61">
      <t>スイドウリョウ</t>
    </rPh>
    <rPh sb="62" eb="64">
      <t>ネア</t>
    </rPh>
    <rPh sb="73" eb="74">
      <t>リツ</t>
    </rPh>
    <rPh sb="75" eb="77">
      <t>ジョウショウ</t>
    </rPh>
    <rPh sb="80" eb="82">
      <t>キギョウ</t>
    </rPh>
    <rPh sb="82" eb="83">
      <t>サイ</t>
    </rPh>
    <rPh sb="83" eb="85">
      <t>ザンダカ</t>
    </rPh>
    <rPh sb="85" eb="86">
      <t>タイ</t>
    </rPh>
    <rPh sb="86" eb="88">
      <t>キュウスイ</t>
    </rPh>
    <rPh sb="88" eb="90">
      <t>シュウエキ</t>
    </rPh>
    <rPh sb="90" eb="92">
      <t>ヒリツ</t>
    </rPh>
    <rPh sb="93" eb="95">
      <t>ルイジ</t>
    </rPh>
    <rPh sb="95" eb="97">
      <t>ダンタイ</t>
    </rPh>
    <rPh sb="98" eb="99">
      <t>クラ</t>
    </rPh>
    <rPh sb="104" eb="105">
      <t>サ</t>
    </rPh>
    <rPh sb="110" eb="112">
      <t>キギョウ</t>
    </rPh>
    <rPh sb="112" eb="113">
      <t>サイ</t>
    </rPh>
    <rPh sb="118" eb="120">
      <t>ヘイセイ</t>
    </rPh>
    <rPh sb="122" eb="123">
      <t>ネン</t>
    </rPh>
    <rPh sb="128" eb="130">
      <t>セイビ</t>
    </rPh>
    <rPh sb="132" eb="134">
      <t>ジギョウ</t>
    </rPh>
    <rPh sb="135" eb="136">
      <t>タイ</t>
    </rPh>
    <rPh sb="142" eb="144">
      <t>ゲンザイ</t>
    </rPh>
    <rPh sb="145" eb="147">
      <t>イチバン</t>
    </rPh>
    <rPh sb="155" eb="157">
      <t>コンゴ</t>
    </rPh>
    <rPh sb="158" eb="160">
      <t>ゲンショウ</t>
    </rPh>
    <rPh sb="165" eb="166">
      <t>カンガ</t>
    </rPh>
    <rPh sb="169" eb="171">
      <t>リョウキン</t>
    </rPh>
    <rPh sb="171" eb="173">
      <t>カイシュウ</t>
    </rPh>
    <rPh sb="173" eb="174">
      <t>リツ</t>
    </rPh>
    <rPh sb="175" eb="177">
      <t>ルイジ</t>
    </rPh>
    <rPh sb="177" eb="179">
      <t>ダンタイ</t>
    </rPh>
    <rPh sb="180" eb="181">
      <t>クラ</t>
    </rPh>
    <rPh sb="182" eb="183">
      <t>ヒク</t>
    </rPh>
    <rPh sb="184" eb="186">
      <t>スウチ</t>
    </rPh>
    <rPh sb="192" eb="194">
      <t>スイドウ</t>
    </rPh>
    <rPh sb="194" eb="196">
      <t>リョウキン</t>
    </rPh>
    <rPh sb="197" eb="199">
      <t>ネア</t>
    </rPh>
    <rPh sb="203" eb="205">
      <t>ネンド</t>
    </rPh>
    <rPh sb="206" eb="207">
      <t>オコナ</t>
    </rPh>
    <rPh sb="208" eb="210">
      <t>カイゼン</t>
    </rPh>
    <rPh sb="215" eb="217">
      <t>テキセイ</t>
    </rPh>
    <rPh sb="218" eb="220">
      <t>スイドウ</t>
    </rPh>
    <rPh sb="220" eb="222">
      <t>リョウキン</t>
    </rPh>
    <rPh sb="223" eb="225">
      <t>セッテイ</t>
    </rPh>
    <rPh sb="226" eb="228">
      <t>ヒツヨウ</t>
    </rPh>
    <rPh sb="233" eb="235">
      <t>シセツ</t>
    </rPh>
    <rPh sb="236" eb="238">
      <t>リヨウ</t>
    </rPh>
    <rPh sb="238" eb="239">
      <t>リツ</t>
    </rPh>
    <rPh sb="240" eb="242">
      <t>コウジョウ</t>
    </rPh>
    <rPh sb="243" eb="245">
      <t>ロウスイ</t>
    </rPh>
    <rPh sb="246" eb="248">
      <t>ゲンショウ</t>
    </rPh>
    <rPh sb="248" eb="249">
      <t>トウ</t>
    </rPh>
    <rPh sb="250" eb="252">
      <t>ユウセン</t>
    </rPh>
    <rPh sb="254" eb="255">
      <t>オコナ</t>
    </rPh>
    <rPh sb="257" eb="259">
      <t>キュウスイ</t>
    </rPh>
    <rPh sb="259" eb="261">
      <t>ゲンカ</t>
    </rPh>
    <rPh sb="262" eb="264">
      <t>ルイジ</t>
    </rPh>
    <rPh sb="264" eb="266">
      <t>ダンタイ</t>
    </rPh>
    <rPh sb="267" eb="268">
      <t>クラ</t>
    </rPh>
    <rPh sb="271" eb="273">
      <t>アンカ</t>
    </rPh>
    <rPh sb="277" eb="279">
      <t>ムリ</t>
    </rPh>
    <rPh sb="280" eb="282">
      <t>シセツ</t>
    </rPh>
    <rPh sb="282" eb="284">
      <t>トウゴウ</t>
    </rPh>
    <rPh sb="285" eb="287">
      <t>シュクショウ</t>
    </rPh>
    <rPh sb="288" eb="289">
      <t>タ</t>
    </rPh>
    <rPh sb="289" eb="292">
      <t>ジギョウシャ</t>
    </rPh>
    <rPh sb="294" eb="296">
      <t>コウイキ</t>
    </rPh>
    <rPh sb="297" eb="300">
      <t>キョウドウカ</t>
    </rPh>
    <rPh sb="301" eb="303">
      <t>キュウスイ</t>
    </rPh>
    <rPh sb="303" eb="305">
      <t>ゲンカ</t>
    </rPh>
    <rPh sb="306" eb="308">
      <t>コウトウ</t>
    </rPh>
    <rPh sb="318" eb="320">
      <t>シセツ</t>
    </rPh>
    <rPh sb="321" eb="323">
      <t>カンリ</t>
    </rPh>
    <rPh sb="324" eb="326">
      <t>テッテイ</t>
    </rPh>
    <rPh sb="329" eb="331">
      <t>ヨクセイ</t>
    </rPh>
    <rPh sb="332" eb="333">
      <t>オコナ</t>
    </rPh>
    <rPh sb="336" eb="338">
      <t>シセツ</t>
    </rPh>
    <rPh sb="339" eb="342">
      <t>コウリツセイ</t>
    </rPh>
    <rPh sb="347" eb="349">
      <t>シセツ</t>
    </rPh>
    <rPh sb="350" eb="353">
      <t>リヨウリツ</t>
    </rPh>
    <rPh sb="354" eb="357">
      <t>ジンコウゲン</t>
    </rPh>
    <rPh sb="358" eb="359">
      <t>トモナ</t>
    </rPh>
    <rPh sb="360" eb="362">
      <t>ヨウイン</t>
    </rPh>
    <rPh sb="363" eb="364">
      <t>オオ</t>
    </rPh>
    <rPh sb="367" eb="370">
      <t>チケイテキ</t>
    </rPh>
    <rPh sb="377" eb="379">
      <t>カイゼン</t>
    </rPh>
    <rPh sb="381" eb="383">
      <t>モンダイ</t>
    </rPh>
    <rPh sb="384" eb="385">
      <t>オオ</t>
    </rPh>
    <rPh sb="393" eb="395">
      <t>キョウキュウ</t>
    </rPh>
    <rPh sb="395" eb="397">
      <t>ハンイ</t>
    </rPh>
    <rPh sb="398" eb="400">
      <t>ヘンコウ</t>
    </rPh>
    <rPh sb="401" eb="403">
      <t>シセツ</t>
    </rPh>
    <rPh sb="404" eb="407">
      <t>コウリツテキ</t>
    </rPh>
    <rPh sb="408" eb="410">
      <t>ウンテン</t>
    </rPh>
    <rPh sb="411" eb="412">
      <t>オコナ</t>
    </rPh>
    <rPh sb="414" eb="417">
      <t>リヨウリツ</t>
    </rPh>
    <rPh sb="418" eb="420">
      <t>コウジョウ</t>
    </rPh>
    <rPh sb="421" eb="422">
      <t>ハカ</t>
    </rPh>
    <rPh sb="424" eb="427">
      <t>ユウシュウリツ</t>
    </rPh>
    <rPh sb="428" eb="430">
      <t>ルイジ</t>
    </rPh>
    <rPh sb="430" eb="432">
      <t>ダンタイ</t>
    </rPh>
    <rPh sb="433" eb="434">
      <t>チカ</t>
    </rPh>
    <rPh sb="435" eb="437">
      <t>スウチ</t>
    </rPh>
    <rPh sb="440" eb="442">
      <t>イッソウ</t>
    </rPh>
    <rPh sb="443" eb="445">
      <t>ロウスイ</t>
    </rPh>
    <rPh sb="446" eb="448">
      <t>セツビ</t>
    </rPh>
    <rPh sb="449" eb="450">
      <t>タイ</t>
    </rPh>
    <rPh sb="452" eb="454">
      <t>タイオウ</t>
    </rPh>
    <rPh sb="455" eb="45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</si>
</sst>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0.2</c:v>
                </c:pt>
                <c:pt idx="2">
                  <c:v>0.16</c:v>
                </c:pt>
                <c:pt idx="3">
                  <c:v>0.91</c:v>
                </c:pt>
                <c:pt idx="4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F-41F6-A15D-EB0E8D543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00264"/>
        <c:axId val="62702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0.89</c:v>
                </c:pt>
                <c:pt idx="1">
                  <c:v>0.98</c:v>
                </c:pt>
                <c:pt idx="2">
                  <c:v>0.76</c:v>
                </c:pt>
                <c:pt idx="3">
                  <c:v>0.8</c:v>
                </c:pt>
                <c:pt idx="4">
                  <c:v>0.96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0F-41F6-A15D-EB0E8D543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00264"/>
        <c:axId val="62702616"/>
      </c:lineChart>
      <c:dateAx>
        <c:axId val="62700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702616"/>
        <c:crosses val="autoZero"/>
        <c:auto val="1"/>
        <c:lblOffset val="100"/>
        <c:baseTimeUnit val="years"/>
      </c:dateAx>
      <c:valAx>
        <c:axId val="62702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700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51.89</c:v>
                </c:pt>
                <c:pt idx="1">
                  <c:v>55.81</c:v>
                </c:pt>
                <c:pt idx="2">
                  <c:v>50.27</c:v>
                </c:pt>
                <c:pt idx="3">
                  <c:v>50.79</c:v>
                </c:pt>
                <c:pt idx="4">
                  <c:v>44.82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58-4CDE-8E4A-369A8031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898640"/>
        <c:axId val="549896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58.96</c:v>
                </c:pt>
                <c:pt idx="2">
                  <c:v>58.1</c:v>
                </c:pt>
                <c:pt idx="3">
                  <c:v>56.19</c:v>
                </c:pt>
                <c:pt idx="4">
                  <c:v>56.65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58-4CDE-8E4A-369A8031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898640"/>
        <c:axId val="549896680"/>
      </c:lineChart>
      <c:dateAx>
        <c:axId val="54989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9896680"/>
        <c:crosses val="autoZero"/>
        <c:auto val="1"/>
        <c:lblOffset val="100"/>
        <c:baseTimeUnit val="years"/>
      </c:dateAx>
      <c:valAx>
        <c:axId val="549896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989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62.29</c:v>
                </c:pt>
                <c:pt idx="1">
                  <c:v>58.37</c:v>
                </c:pt>
                <c:pt idx="2">
                  <c:v>67.760000000000005</c:v>
                </c:pt>
                <c:pt idx="3">
                  <c:v>66.150000000000006</c:v>
                </c:pt>
                <c:pt idx="4">
                  <c:v>68.97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85-46B4-8FA1-BE1AD299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899424"/>
        <c:axId val="549897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76.680000000000007</c:v>
                </c:pt>
                <c:pt idx="1">
                  <c:v>76.58</c:v>
                </c:pt>
                <c:pt idx="2">
                  <c:v>76.69</c:v>
                </c:pt>
                <c:pt idx="3">
                  <c:v>77.180000000000007</c:v>
                </c:pt>
                <c:pt idx="4">
                  <c:v>76.13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85-46B4-8FA1-BE1AD299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899424"/>
        <c:axId val="549897464"/>
      </c:lineChart>
      <c:dateAx>
        <c:axId val="54989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9897464"/>
        <c:crosses val="autoZero"/>
        <c:auto val="1"/>
        <c:lblOffset val="100"/>
        <c:baseTimeUnit val="years"/>
      </c:dateAx>
      <c:valAx>
        <c:axId val="549897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989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57.5</c:v>
                </c:pt>
                <c:pt idx="1">
                  <c:v>58.04</c:v>
                </c:pt>
                <c:pt idx="2">
                  <c:v>61.32</c:v>
                </c:pt>
                <c:pt idx="3">
                  <c:v>61.34</c:v>
                </c:pt>
                <c:pt idx="4">
                  <c:v>68.45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7-4C4C-9103-9800ADCE1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01440"/>
        <c:axId val="62701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75.709999999999994</c:v>
                </c:pt>
                <c:pt idx="1">
                  <c:v>75.09</c:v>
                </c:pt>
                <c:pt idx="2">
                  <c:v>75.34</c:v>
                </c:pt>
                <c:pt idx="3">
                  <c:v>76.650000000000006</c:v>
                </c:pt>
                <c:pt idx="4">
                  <c:v>73.959999999999994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D7-4C4C-9103-9800ADCE1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01440"/>
        <c:axId val="62701832"/>
      </c:lineChart>
      <c:dateAx>
        <c:axId val="6270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701832"/>
        <c:crosses val="autoZero"/>
        <c:auto val="1"/>
        <c:lblOffset val="100"/>
        <c:baseTimeUnit val="years"/>
      </c:dateAx>
      <c:valAx>
        <c:axId val="62701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70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A8-495A-BBCC-DB6072692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426752"/>
        <c:axId val="56242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A8-495A-BBCC-DB6072692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426752"/>
        <c:axId val="562427536"/>
      </c:lineChart>
      <c:dateAx>
        <c:axId val="56242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2427536"/>
        <c:crosses val="autoZero"/>
        <c:auto val="1"/>
        <c:lblOffset val="100"/>
        <c:baseTimeUnit val="years"/>
      </c:dateAx>
      <c:valAx>
        <c:axId val="56242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242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5E-4229-9CEF-5F5DC27FB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47464"/>
        <c:axId val="10294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5E-4229-9CEF-5F5DC27FB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47464"/>
        <c:axId val="102948640"/>
      </c:lineChart>
      <c:dateAx>
        <c:axId val="102947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48640"/>
        <c:crosses val="autoZero"/>
        <c:auto val="1"/>
        <c:lblOffset val="100"/>
        <c:baseTimeUnit val="years"/>
      </c:dateAx>
      <c:valAx>
        <c:axId val="10294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47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4-4A11-BBAD-85A2A43FB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423472"/>
        <c:axId val="463421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4-4A11-BBAD-85A2A43FB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423472"/>
        <c:axId val="463421512"/>
      </c:lineChart>
      <c:dateAx>
        <c:axId val="46342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421512"/>
        <c:crosses val="autoZero"/>
        <c:auto val="1"/>
        <c:lblOffset val="100"/>
        <c:baseTimeUnit val="years"/>
      </c:dateAx>
      <c:valAx>
        <c:axId val="463421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42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C3-4555-80A2-91B65C030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424648"/>
        <c:axId val="463422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C3-4555-80A2-91B65C030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424648"/>
        <c:axId val="463422296"/>
      </c:lineChart>
      <c:dateAx>
        <c:axId val="46342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422296"/>
        <c:crosses val="autoZero"/>
        <c:auto val="1"/>
        <c:lblOffset val="100"/>
        <c:baseTimeUnit val="years"/>
      </c:dateAx>
      <c:valAx>
        <c:axId val="463422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424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2016.54</c:v>
                </c:pt>
                <c:pt idx="1">
                  <c:v>1958.2</c:v>
                </c:pt>
                <c:pt idx="2">
                  <c:v>1890.24</c:v>
                </c:pt>
                <c:pt idx="3">
                  <c:v>2106.98</c:v>
                </c:pt>
                <c:pt idx="4">
                  <c:v>2082.73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63-44CE-91B3-DBE9976C8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423080"/>
        <c:axId val="558494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1167.7</c:v>
                </c:pt>
                <c:pt idx="1">
                  <c:v>1228.58</c:v>
                </c:pt>
                <c:pt idx="2">
                  <c:v>1280.18</c:v>
                </c:pt>
                <c:pt idx="3">
                  <c:v>1346.23</c:v>
                </c:pt>
                <c:pt idx="4">
                  <c:v>1295.06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63-44CE-91B3-DBE9976C8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423080"/>
        <c:axId val="558494168"/>
      </c:lineChart>
      <c:dateAx>
        <c:axId val="463423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8494168"/>
        <c:crosses val="autoZero"/>
        <c:auto val="1"/>
        <c:lblOffset val="100"/>
        <c:baseTimeUnit val="years"/>
      </c:dateAx>
      <c:valAx>
        <c:axId val="558494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423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33.450000000000003</c:v>
                </c:pt>
                <c:pt idx="1">
                  <c:v>34.17</c:v>
                </c:pt>
                <c:pt idx="2">
                  <c:v>37.159999999999997</c:v>
                </c:pt>
                <c:pt idx="3">
                  <c:v>37.6</c:v>
                </c:pt>
                <c:pt idx="4">
                  <c:v>40.22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B3-4EF7-9997-F11C055F0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493776"/>
        <c:axId val="558494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54.43</c:v>
                </c:pt>
                <c:pt idx="1">
                  <c:v>53.81</c:v>
                </c:pt>
                <c:pt idx="2">
                  <c:v>53.62</c:v>
                </c:pt>
                <c:pt idx="3">
                  <c:v>53.41</c:v>
                </c:pt>
                <c:pt idx="4">
                  <c:v>53.29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B3-4EF7-9997-F11C055F0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93776"/>
        <c:axId val="558494952"/>
      </c:lineChart>
      <c:dateAx>
        <c:axId val="55849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8494952"/>
        <c:crosses val="autoZero"/>
        <c:auto val="1"/>
        <c:lblOffset val="100"/>
        <c:baseTimeUnit val="years"/>
      </c:dateAx>
      <c:valAx>
        <c:axId val="558494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849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226.39</c:v>
                </c:pt>
                <c:pt idx="1">
                  <c:v>219.83</c:v>
                </c:pt>
                <c:pt idx="2">
                  <c:v>194.56</c:v>
                </c:pt>
                <c:pt idx="3">
                  <c:v>195.74</c:v>
                </c:pt>
                <c:pt idx="4">
                  <c:v>195.84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A5-4EA8-985E-4E9759898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496128"/>
        <c:axId val="55849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279.8</c:v>
                </c:pt>
                <c:pt idx="1">
                  <c:v>284.64999999999998</c:v>
                </c:pt>
                <c:pt idx="2">
                  <c:v>287.7</c:v>
                </c:pt>
                <c:pt idx="3">
                  <c:v>277.39999999999998</c:v>
                </c:pt>
                <c:pt idx="4">
                  <c:v>259.02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A5-4EA8-985E-4E9759898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96128"/>
        <c:axId val="558496912"/>
      </c:lineChart>
      <c:dateAx>
        <c:axId val="55849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8496912"/>
        <c:crosses val="autoZero"/>
        <c:auto val="1"/>
        <c:lblOffset val="100"/>
        <c:baseTimeUnit val="years"/>
      </c:dateAx>
      <c:valAx>
        <c:axId val="55849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849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山梨県　南部町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D2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8006</v>
      </c>
      <c r="AM8" s="49"/>
      <c r="AN8" s="49"/>
      <c r="AO8" s="49"/>
      <c r="AP8" s="49"/>
      <c r="AQ8" s="49"/>
      <c r="AR8" s="49"/>
      <c r="AS8" s="49"/>
      <c r="AT8" s="45">
        <f>データ!$S$6</f>
        <v>200.87</v>
      </c>
      <c r="AU8" s="45"/>
      <c r="AV8" s="45"/>
      <c r="AW8" s="45"/>
      <c r="AX8" s="45"/>
      <c r="AY8" s="45"/>
      <c r="AZ8" s="45"/>
      <c r="BA8" s="45"/>
      <c r="BB8" s="45">
        <f>データ!$T$6</f>
        <v>39.86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99.76</v>
      </c>
      <c r="Q10" s="45"/>
      <c r="R10" s="45"/>
      <c r="S10" s="45"/>
      <c r="T10" s="45"/>
      <c r="U10" s="45"/>
      <c r="V10" s="45"/>
      <c r="W10" s="49">
        <f>データ!$Q$6</f>
        <v>1468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7884</v>
      </c>
      <c r="AM10" s="49"/>
      <c r="AN10" s="49"/>
      <c r="AO10" s="49"/>
      <c r="AP10" s="49"/>
      <c r="AQ10" s="49"/>
      <c r="AR10" s="49"/>
      <c r="AS10" s="49"/>
      <c r="AT10" s="45">
        <f>データ!$V$6</f>
        <v>21.3</v>
      </c>
      <c r="AU10" s="45"/>
      <c r="AV10" s="45"/>
      <c r="AW10" s="45"/>
      <c r="AX10" s="45"/>
      <c r="AY10" s="45"/>
      <c r="AZ10" s="45"/>
      <c r="BA10" s="45"/>
      <c r="BB10" s="45">
        <f>データ!$W$6</f>
        <v>370.14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121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122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54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54</v>
      </c>
      <c r="O85" s="26" t="str">
        <f>データ!EN6</f>
        <v>【0.72】</v>
      </c>
    </row>
  </sheetData>
  <sheetProtection algorithmName="SHA-512" hashValue="Lh+m4/WYI6dhzTTRTgJLQ+Oi2i4pB7/ocodqgz2l8yj71lw2lDNd04kP3GzdBxzWmgLNQge63RWAFZgWcNDVzg==" saltValue="EoM6oyU0TKllcSBChbZkx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193666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山梨県　南部町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99.76</v>
      </c>
      <c r="Q6" s="34">
        <f t="shared" si="3"/>
        <v>1468</v>
      </c>
      <c r="R6" s="34">
        <f t="shared" si="3"/>
        <v>8006</v>
      </c>
      <c r="S6" s="34">
        <f t="shared" si="3"/>
        <v>200.87</v>
      </c>
      <c r="T6" s="34">
        <f t="shared" si="3"/>
        <v>39.86</v>
      </c>
      <c r="U6" s="34">
        <f t="shared" si="3"/>
        <v>7884</v>
      </c>
      <c r="V6" s="34">
        <f t="shared" si="3"/>
        <v>21.3</v>
      </c>
      <c r="W6" s="34">
        <f t="shared" si="3"/>
        <v>370.14</v>
      </c>
      <c r="X6" s="35">
        <f>IF(X7="",NA(),X7)</f>
        <v>57.5</v>
      </c>
      <c r="Y6" s="35">
        <f t="shared" ref="Y6:AG6" si="4">IF(Y7="",NA(),Y7)</f>
        <v>58.04</v>
      </c>
      <c r="Z6" s="35">
        <f t="shared" si="4"/>
        <v>61.32</v>
      </c>
      <c r="AA6" s="35">
        <f t="shared" si="4"/>
        <v>61.34</v>
      </c>
      <c r="AB6" s="35">
        <f t="shared" si="4"/>
        <v>68.45</v>
      </c>
      <c r="AC6" s="35">
        <f t="shared" si="4"/>
        <v>75.709999999999994</v>
      </c>
      <c r="AD6" s="35">
        <f t="shared" si="4"/>
        <v>75.09</v>
      </c>
      <c r="AE6" s="35">
        <f t="shared" si="4"/>
        <v>75.34</v>
      </c>
      <c r="AF6" s="35">
        <f t="shared" si="4"/>
        <v>76.650000000000006</v>
      </c>
      <c r="AG6" s="35">
        <f t="shared" si="4"/>
        <v>73.959999999999994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2016.54</v>
      </c>
      <c r="BF6" s="35">
        <f t="shared" ref="BF6:BN6" si="7">IF(BF7="",NA(),BF7)</f>
        <v>1958.2</v>
      </c>
      <c r="BG6" s="35">
        <f t="shared" si="7"/>
        <v>1890.24</v>
      </c>
      <c r="BH6" s="35">
        <f t="shared" si="7"/>
        <v>2106.98</v>
      </c>
      <c r="BI6" s="35">
        <f t="shared" si="7"/>
        <v>2082.73</v>
      </c>
      <c r="BJ6" s="35">
        <f t="shared" si="7"/>
        <v>1167.7</v>
      </c>
      <c r="BK6" s="35">
        <f t="shared" si="7"/>
        <v>1228.58</v>
      </c>
      <c r="BL6" s="35">
        <f t="shared" si="7"/>
        <v>1280.18</v>
      </c>
      <c r="BM6" s="35">
        <f t="shared" si="7"/>
        <v>1346.23</v>
      </c>
      <c r="BN6" s="35">
        <f t="shared" si="7"/>
        <v>1295.06</v>
      </c>
      <c r="BO6" s="34" t="str">
        <f>IF(BO7="","",IF(BO7="-","【-】","【"&amp;SUBSTITUTE(TEXT(BO7,"#,##0.00"),"-","△")&amp;"】"))</f>
        <v>【1,141.75】</v>
      </c>
      <c r="BP6" s="35">
        <f>IF(BP7="",NA(),BP7)</f>
        <v>33.450000000000003</v>
      </c>
      <c r="BQ6" s="35">
        <f t="shared" ref="BQ6:BY6" si="8">IF(BQ7="",NA(),BQ7)</f>
        <v>34.17</v>
      </c>
      <c r="BR6" s="35">
        <f t="shared" si="8"/>
        <v>37.159999999999997</v>
      </c>
      <c r="BS6" s="35">
        <f t="shared" si="8"/>
        <v>37.6</v>
      </c>
      <c r="BT6" s="35">
        <f t="shared" si="8"/>
        <v>40.22</v>
      </c>
      <c r="BU6" s="35">
        <f t="shared" si="8"/>
        <v>54.43</v>
      </c>
      <c r="BV6" s="35">
        <f t="shared" si="8"/>
        <v>53.81</v>
      </c>
      <c r="BW6" s="35">
        <f t="shared" si="8"/>
        <v>53.62</v>
      </c>
      <c r="BX6" s="35">
        <f t="shared" si="8"/>
        <v>53.41</v>
      </c>
      <c r="BY6" s="35">
        <f t="shared" si="8"/>
        <v>53.29</v>
      </c>
      <c r="BZ6" s="34" t="str">
        <f>IF(BZ7="","",IF(BZ7="-","【-】","【"&amp;SUBSTITUTE(TEXT(BZ7,"#,##0.00"),"-","△")&amp;"】"))</f>
        <v>【54.93】</v>
      </c>
      <c r="CA6" s="35">
        <f>IF(CA7="",NA(),CA7)</f>
        <v>226.39</v>
      </c>
      <c r="CB6" s="35">
        <f t="shared" ref="CB6:CJ6" si="9">IF(CB7="",NA(),CB7)</f>
        <v>219.83</v>
      </c>
      <c r="CC6" s="35">
        <f t="shared" si="9"/>
        <v>194.56</v>
      </c>
      <c r="CD6" s="35">
        <f t="shared" si="9"/>
        <v>195.74</v>
      </c>
      <c r="CE6" s="35">
        <f t="shared" si="9"/>
        <v>195.84</v>
      </c>
      <c r="CF6" s="35">
        <f t="shared" si="9"/>
        <v>279.8</v>
      </c>
      <c r="CG6" s="35">
        <f t="shared" si="9"/>
        <v>284.64999999999998</v>
      </c>
      <c r="CH6" s="35">
        <f t="shared" si="9"/>
        <v>287.7</v>
      </c>
      <c r="CI6" s="35">
        <f t="shared" si="9"/>
        <v>277.39999999999998</v>
      </c>
      <c r="CJ6" s="35">
        <f t="shared" si="9"/>
        <v>259.02</v>
      </c>
      <c r="CK6" s="34" t="str">
        <f>IF(CK7="","",IF(CK7="-","【-】","【"&amp;SUBSTITUTE(TEXT(CK7,"#,##0.00"),"-","△")&amp;"】"))</f>
        <v>【292.18】</v>
      </c>
      <c r="CL6" s="35">
        <f>IF(CL7="",NA(),CL7)</f>
        <v>51.89</v>
      </c>
      <c r="CM6" s="35">
        <f t="shared" ref="CM6:CU6" si="10">IF(CM7="",NA(),CM7)</f>
        <v>55.81</v>
      </c>
      <c r="CN6" s="35">
        <f t="shared" si="10"/>
        <v>50.27</v>
      </c>
      <c r="CO6" s="35">
        <f t="shared" si="10"/>
        <v>50.79</v>
      </c>
      <c r="CP6" s="35">
        <f t="shared" si="10"/>
        <v>44.82</v>
      </c>
      <c r="CQ6" s="35">
        <f t="shared" si="10"/>
        <v>60.17</v>
      </c>
      <c r="CR6" s="35">
        <f t="shared" si="10"/>
        <v>58.96</v>
      </c>
      <c r="CS6" s="35">
        <f t="shared" si="10"/>
        <v>58.1</v>
      </c>
      <c r="CT6" s="35">
        <f t="shared" si="10"/>
        <v>56.19</v>
      </c>
      <c r="CU6" s="35">
        <f t="shared" si="10"/>
        <v>56.65</v>
      </c>
      <c r="CV6" s="34" t="str">
        <f>IF(CV7="","",IF(CV7="-","【-】","【"&amp;SUBSTITUTE(TEXT(CV7,"#,##0.00"),"-","△")&amp;"】"))</f>
        <v>【56.91】</v>
      </c>
      <c r="CW6" s="35">
        <f>IF(CW7="",NA(),CW7)</f>
        <v>62.29</v>
      </c>
      <c r="CX6" s="35">
        <f t="shared" ref="CX6:DF6" si="11">IF(CX7="",NA(),CX7)</f>
        <v>58.37</v>
      </c>
      <c r="CY6" s="35">
        <f t="shared" si="11"/>
        <v>67.760000000000005</v>
      </c>
      <c r="CZ6" s="35">
        <f t="shared" si="11"/>
        <v>66.150000000000006</v>
      </c>
      <c r="DA6" s="35">
        <f t="shared" si="11"/>
        <v>68.97</v>
      </c>
      <c r="DB6" s="35">
        <f t="shared" si="11"/>
        <v>76.680000000000007</v>
      </c>
      <c r="DC6" s="35">
        <f t="shared" si="11"/>
        <v>76.58</v>
      </c>
      <c r="DD6" s="35">
        <f t="shared" si="11"/>
        <v>76.69</v>
      </c>
      <c r="DE6" s="35">
        <f t="shared" si="11"/>
        <v>77.180000000000007</v>
      </c>
      <c r="DF6" s="35">
        <f t="shared" si="11"/>
        <v>76.13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0.14000000000000001</v>
      </c>
      <c r="EE6" s="35">
        <f t="shared" ref="EE6:EM6" si="14">IF(EE7="",NA(),EE7)</f>
        <v>0.2</v>
      </c>
      <c r="EF6" s="35">
        <f t="shared" si="14"/>
        <v>0.16</v>
      </c>
      <c r="EG6" s="35">
        <f t="shared" si="14"/>
        <v>0.91</v>
      </c>
      <c r="EH6" s="35">
        <f t="shared" si="14"/>
        <v>0.39</v>
      </c>
      <c r="EI6" s="35">
        <f t="shared" si="14"/>
        <v>0.89</v>
      </c>
      <c r="EJ6" s="35">
        <f t="shared" si="14"/>
        <v>0.98</v>
      </c>
      <c r="EK6" s="35">
        <f t="shared" si="14"/>
        <v>0.76</v>
      </c>
      <c r="EL6" s="35">
        <f t="shared" si="14"/>
        <v>0.8</v>
      </c>
      <c r="EM6" s="35">
        <f t="shared" si="14"/>
        <v>0.96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193666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99.76</v>
      </c>
      <c r="Q7" s="38">
        <v>1468</v>
      </c>
      <c r="R7" s="38">
        <v>8006</v>
      </c>
      <c r="S7" s="38">
        <v>200.87</v>
      </c>
      <c r="T7" s="38">
        <v>39.86</v>
      </c>
      <c r="U7" s="38">
        <v>7884</v>
      </c>
      <c r="V7" s="38">
        <v>21.3</v>
      </c>
      <c r="W7" s="38">
        <v>370.14</v>
      </c>
      <c r="X7" s="38">
        <v>57.5</v>
      </c>
      <c r="Y7" s="38">
        <v>58.04</v>
      </c>
      <c r="Z7" s="38">
        <v>61.32</v>
      </c>
      <c r="AA7" s="38">
        <v>61.34</v>
      </c>
      <c r="AB7" s="38">
        <v>68.45</v>
      </c>
      <c r="AC7" s="38">
        <v>75.709999999999994</v>
      </c>
      <c r="AD7" s="38">
        <v>75.09</v>
      </c>
      <c r="AE7" s="38">
        <v>75.34</v>
      </c>
      <c r="AF7" s="38">
        <v>76.650000000000006</v>
      </c>
      <c r="AG7" s="38">
        <v>73.959999999999994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2016.54</v>
      </c>
      <c r="BF7" s="38">
        <v>1958.2</v>
      </c>
      <c r="BG7" s="38">
        <v>1890.24</v>
      </c>
      <c r="BH7" s="38">
        <v>2106.98</v>
      </c>
      <c r="BI7" s="38">
        <v>2082.73</v>
      </c>
      <c r="BJ7" s="38">
        <v>1167.7</v>
      </c>
      <c r="BK7" s="38">
        <v>1228.58</v>
      </c>
      <c r="BL7" s="38">
        <v>1280.18</v>
      </c>
      <c r="BM7" s="38">
        <v>1346.23</v>
      </c>
      <c r="BN7" s="38">
        <v>1295.06</v>
      </c>
      <c r="BO7" s="38">
        <v>1141.75</v>
      </c>
      <c r="BP7" s="38">
        <v>33.450000000000003</v>
      </c>
      <c r="BQ7" s="38">
        <v>34.17</v>
      </c>
      <c r="BR7" s="38">
        <v>37.159999999999997</v>
      </c>
      <c r="BS7" s="38">
        <v>37.6</v>
      </c>
      <c r="BT7" s="38">
        <v>40.22</v>
      </c>
      <c r="BU7" s="38">
        <v>54.43</v>
      </c>
      <c r="BV7" s="38">
        <v>53.81</v>
      </c>
      <c r="BW7" s="38">
        <v>53.62</v>
      </c>
      <c r="BX7" s="38">
        <v>53.41</v>
      </c>
      <c r="BY7" s="38">
        <v>53.29</v>
      </c>
      <c r="BZ7" s="38">
        <v>54.93</v>
      </c>
      <c r="CA7" s="38">
        <v>226.39</v>
      </c>
      <c r="CB7" s="38">
        <v>219.83</v>
      </c>
      <c r="CC7" s="38">
        <v>194.56</v>
      </c>
      <c r="CD7" s="38">
        <v>195.74</v>
      </c>
      <c r="CE7" s="38">
        <v>195.84</v>
      </c>
      <c r="CF7" s="38">
        <v>279.8</v>
      </c>
      <c r="CG7" s="38">
        <v>284.64999999999998</v>
      </c>
      <c r="CH7" s="38">
        <v>287.7</v>
      </c>
      <c r="CI7" s="38">
        <v>277.39999999999998</v>
      </c>
      <c r="CJ7" s="38">
        <v>259.02</v>
      </c>
      <c r="CK7" s="38">
        <v>292.18</v>
      </c>
      <c r="CL7" s="38">
        <v>51.89</v>
      </c>
      <c r="CM7" s="38">
        <v>55.81</v>
      </c>
      <c r="CN7" s="38">
        <v>50.27</v>
      </c>
      <c r="CO7" s="38">
        <v>50.79</v>
      </c>
      <c r="CP7" s="38">
        <v>44.82</v>
      </c>
      <c r="CQ7" s="38">
        <v>60.17</v>
      </c>
      <c r="CR7" s="38">
        <v>58.96</v>
      </c>
      <c r="CS7" s="38">
        <v>58.1</v>
      </c>
      <c r="CT7" s="38">
        <v>56.19</v>
      </c>
      <c r="CU7" s="38">
        <v>56.65</v>
      </c>
      <c r="CV7" s="38">
        <v>56.91</v>
      </c>
      <c r="CW7" s="38">
        <v>62.29</v>
      </c>
      <c r="CX7" s="38">
        <v>58.37</v>
      </c>
      <c r="CY7" s="38">
        <v>67.760000000000005</v>
      </c>
      <c r="CZ7" s="38">
        <v>66.150000000000006</v>
      </c>
      <c r="DA7" s="38">
        <v>68.97</v>
      </c>
      <c r="DB7" s="38">
        <v>76.680000000000007</v>
      </c>
      <c r="DC7" s="38">
        <v>76.58</v>
      </c>
      <c r="DD7" s="38">
        <v>76.69</v>
      </c>
      <c r="DE7" s="38">
        <v>77.180000000000007</v>
      </c>
      <c r="DF7" s="38">
        <v>76.13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0.14000000000000001</v>
      </c>
      <c r="EE7" s="38">
        <v>0.2</v>
      </c>
      <c r="EF7" s="38">
        <v>0.16</v>
      </c>
      <c r="EG7" s="38">
        <v>0.91</v>
      </c>
      <c r="EH7" s="38">
        <v>0.39</v>
      </c>
      <c r="EI7" s="38">
        <v>0.89</v>
      </c>
      <c r="EJ7" s="38">
        <v>0.98</v>
      </c>
      <c r="EK7" s="38">
        <v>0.76</v>
      </c>
      <c r="EL7" s="38">
        <v>0.8</v>
      </c>
      <c r="EM7" s="38">
        <v>0.96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NNPCA216070a</cp:lastModifiedBy>
  <cp:lastPrinted>2019-02-07T02:25:32Z</cp:lastPrinted>
  <dcterms:created xsi:type="dcterms:W3CDTF">2018-12-03T08:43:13Z</dcterms:created>
  <dcterms:modified xsi:type="dcterms:W3CDTF">2019-02-07T08:56:32Z</dcterms:modified>
</cp:coreProperties>
</file>